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tables/table2.xml" ContentType="application/vnd.openxmlformats-officedocument.spreadsheetml.table+xml"/>
  <Override PartName="/xl/drawings/drawing4.xml" ContentType="application/vnd.openxmlformats-officedocument.drawing+xml"/>
  <Override PartName="/xl/tables/table3.xml" ContentType="application/vnd.openxmlformats-officedocument.spreadsheetml.table+xml"/>
  <Override PartName="/xl/drawings/drawing5.xml" ContentType="application/vnd.openxmlformats-officedocument.drawing+xml"/>
  <Override PartName="/xl/tables/table4.xml" ContentType="application/vnd.openxmlformats-officedocument.spreadsheetml.table+xml"/>
  <Override PartName="/xl/drawings/drawing6.xml" ContentType="application/vnd.openxmlformats-officedocument.drawing+xml"/>
  <Override PartName="/xl/tables/table5.xml" ContentType="application/vnd.openxmlformats-officedocument.spreadsheetml.table+xml"/>
  <Override PartName="/xl/drawings/drawing7.xml" ContentType="application/vnd.openxmlformats-officedocument.drawing+xml"/>
  <Override PartName="/xl/tables/table6.xml" ContentType="application/vnd.openxmlformats-officedocument.spreadsheetml.table+xml"/>
  <Override PartName="/xl/drawings/drawing8.xml" ContentType="application/vnd.openxmlformats-officedocument.drawing+xml"/>
  <Override PartName="/xl/tables/table7.xml" ContentType="application/vnd.openxmlformats-officedocument.spreadsheetml.table+xml"/>
  <Override PartName="/xl/drawings/drawing9.xml" ContentType="application/vnd.openxmlformats-officedocument.drawing+xml"/>
  <Override PartName="/xl/tables/table8.xml" ContentType="application/vnd.openxmlformats-officedocument.spreadsheetml.table+xml"/>
  <Override PartName="/xl/drawings/drawing10.xml" ContentType="application/vnd.openxmlformats-officedocument.drawing+xml"/>
  <Override PartName="/xl/tables/table9.xml" ContentType="application/vnd.openxmlformats-officedocument.spreadsheetml.table+xml"/>
  <Override PartName="/xl/drawings/drawing11.xml" ContentType="application/vnd.openxmlformats-officedocument.drawing+xml"/>
  <Override PartName="/xl/drawings/drawing12.xml" ContentType="application/vnd.openxmlformats-officedocument.drawing+xml"/>
  <Override PartName="/xl/tables/table10.xml" ContentType="application/vnd.openxmlformats-officedocument.spreadsheetml.table+xml"/>
  <Override PartName="/xl/drawings/drawing13.xml" ContentType="application/vnd.openxmlformats-officedocument.drawing+xml"/>
  <Override PartName="/xl/tables/table11.xml" ContentType="application/vnd.openxmlformats-officedocument.spreadsheetml.table+xml"/>
  <Override PartName="/xl/drawings/drawing14.xml" ContentType="application/vnd.openxmlformats-officedocument.drawing+xml"/>
  <Override PartName="/xl/tables/table12.xml" ContentType="application/vnd.openxmlformats-officedocument.spreadsheetml.table+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tables/table13.xml" ContentType="application/vnd.openxmlformats-officedocument.spreadsheetml.table+xml"/>
  <Override PartName="/xl/drawings/drawing19.xml" ContentType="application/vnd.openxmlformats-officedocument.drawing+xml"/>
  <Override PartName="/xl/tables/table14.xml" ContentType="application/vnd.openxmlformats-officedocument.spreadsheetml.table+xml"/>
  <Override PartName="/xl/drawings/drawing20.xml" ContentType="application/vnd.openxmlformats-officedocument.drawing+xml"/>
  <Override PartName="/xl/tables/table15.xml" ContentType="application/vnd.openxmlformats-officedocument.spreadsheetml.table+xml"/>
  <Override PartName="/xl/drawings/drawing21.xml" ContentType="application/vnd.openxmlformats-officedocument.drawing+xml"/>
  <Override PartName="/xl/tables/table16.xml" ContentType="application/vnd.openxmlformats-officedocument.spreadsheetml.table+xml"/>
  <Override PartName="/xl/drawings/drawing22.xml" ContentType="application/vnd.openxmlformats-officedocument.drawing+xml"/>
  <Override PartName="/xl/tables/table17.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defaultThemeVersion="164011"/>
  <mc:AlternateContent xmlns:mc="http://schemas.openxmlformats.org/markup-compatibility/2006">
    <mc:Choice Requires="x15">
      <x15ac:absPath xmlns:x15ac="http://schemas.microsoft.com/office/spreadsheetml/2010/11/ac" url="O:\09_OP-ESID\B_Multisites\AC_ESID-IdF\2025_AC CVPO\1- MONTAGE\CVPO - Pièce marché 2025\"/>
    </mc:Choice>
  </mc:AlternateContent>
  <bookViews>
    <workbookView xWindow="0" yWindow="0" windowWidth="19200" windowHeight="5775" tabRatio="810" activeTab="1"/>
  </bookViews>
  <sheets>
    <sheet name="Sommaire" sheetId="21" r:id="rId1"/>
    <sheet name="Installations thermiques" sheetId="2" r:id="rId2"/>
    <sheet name="Installations gaz" sheetId="4" r:id="rId3"/>
    <sheet name="Equipements sportifs" sheetId="5" r:id="rId4"/>
    <sheet name="Cuves et reservoirs" sheetId="6" r:id="rId5"/>
    <sheet name="EDCH" sheetId="7" r:id="rId6"/>
    <sheet name="VLEP" sheetId="8" r:id="rId7"/>
    <sheet name="Foudre" sheetId="9" r:id="rId8"/>
    <sheet name="Equipements sous pression" sheetId="1" r:id="rId9"/>
    <sheet name="Electricité" sheetId="12" r:id="rId10"/>
    <sheet name="Ligne de vie" sheetId="11" r:id="rId11"/>
    <sheet name="Disconnecteurs" sheetId="14" r:id="rId12"/>
    <sheet name="Appareils de levage" sheetId="3" r:id="rId13"/>
    <sheet name="Ascenceurs + Monte-charges" sheetId="13" r:id="rId14"/>
    <sheet name="Portes et portails" sheetId="15" r:id="rId15"/>
    <sheet name="Inst ECS" sheetId="19" r:id="rId16"/>
    <sheet name="Inst climatisation" sheetId="16" r:id="rId17"/>
    <sheet name="aération poll non spécifique" sheetId="17" r:id="rId18"/>
    <sheet name="aération pollution spécifique" sheetId="22" r:id="rId19"/>
    <sheet name="Incendie" sheetId="18" r:id="rId20"/>
    <sheet name="STEP" sheetId="23" r:id="rId21"/>
    <sheet name="ICPE" sheetId="24" r:id="rId22"/>
  </sheets>
  <externalReferences>
    <externalReference r:id="rId23"/>
    <externalReference r:id="rId24"/>
  </externalReferences>
  <definedNames>
    <definedName name="_xlnm._FilterDatabase" localSheetId="16" hidden="1">'Inst climatisation'!$A$3:$I$254</definedName>
    <definedName name="_xlnm._FilterDatabase" localSheetId="15" hidden="1">'Inst ECS'!$A$2:$J$56</definedName>
    <definedName name="_xlnm._FilterDatabase" localSheetId="14" hidden="1">'Portes et portails'!$A$2:$L$2</definedName>
    <definedName name="Code_immeuble">'[1]Fichier pivot G2D'!$G$2:$G$6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77" i="15" l="1"/>
  <c r="K118" i="12" l="1"/>
  <c r="K211" i="12" l="1"/>
  <c r="K210" i="12"/>
  <c r="K209" i="12"/>
  <c r="M4" i="1" l="1"/>
  <c r="M5" i="1"/>
  <c r="M6" i="1"/>
  <c r="M7" i="1"/>
  <c r="M8" i="1"/>
  <c r="M9" i="1"/>
  <c r="M10" i="1"/>
  <c r="M11" i="1"/>
  <c r="M12" i="1"/>
  <c r="M13" i="1"/>
  <c r="M14" i="1"/>
  <c r="M15" i="1"/>
  <c r="M16" i="1"/>
  <c r="N4" i="1"/>
  <c r="N5" i="1"/>
  <c r="N6" i="1"/>
  <c r="N7" i="1"/>
  <c r="N8" i="1"/>
  <c r="N9" i="1"/>
  <c r="N10" i="1"/>
  <c r="N11" i="1"/>
  <c r="N12" i="1"/>
  <c r="N13" i="1"/>
  <c r="N14" i="1"/>
  <c r="N15" i="1"/>
  <c r="N16" i="1"/>
  <c r="H9" i="18" l="1"/>
  <c r="I13" i="5" l="1"/>
  <c r="I12" i="5"/>
  <c r="K207" i="12" l="1"/>
  <c r="K117" i="12"/>
  <c r="K208" i="12"/>
  <c r="K73" i="12"/>
  <c r="K74" i="12"/>
  <c r="K75" i="12"/>
  <c r="K76" i="12"/>
  <c r="K206" i="12"/>
  <c r="K72" i="12"/>
  <c r="K116" i="12" l="1"/>
  <c r="K19" i="12"/>
  <c r="I7" i="4" l="1"/>
  <c r="C26" i="15" l="1"/>
  <c r="C25" i="15"/>
  <c r="C24" i="15"/>
  <c r="C43" i="15"/>
  <c r="C42" i="15"/>
  <c r="C41" i="15"/>
  <c r="C40" i="15"/>
  <c r="C39" i="15"/>
  <c r="C122" i="15"/>
  <c r="C121" i="15"/>
  <c r="C51" i="15"/>
  <c r="C50" i="15"/>
  <c r="C38" i="15"/>
  <c r="C37" i="15"/>
  <c r="C120" i="15"/>
  <c r="C119" i="15"/>
  <c r="C36" i="15"/>
  <c r="C35" i="15"/>
  <c r="C49" i="15"/>
  <c r="C34" i="15"/>
  <c r="C33" i="15"/>
  <c r="C32" i="15"/>
  <c r="C31" i="15"/>
  <c r="C48" i="15"/>
  <c r="C47" i="15"/>
  <c r="C76" i="15"/>
  <c r="C75" i="15"/>
  <c r="C74" i="15"/>
  <c r="C73" i="15"/>
  <c r="C72" i="15"/>
  <c r="C71" i="15"/>
  <c r="C70" i="15"/>
  <c r="C69" i="15"/>
  <c r="C68" i="15"/>
  <c r="C67" i="15"/>
  <c r="C118" i="15"/>
  <c r="C117" i="15"/>
  <c r="C116" i="15"/>
  <c r="C115" i="15"/>
  <c r="C114" i="15"/>
  <c r="C113" i="15"/>
  <c r="C112" i="15"/>
  <c r="C111" i="15"/>
  <c r="C66" i="15"/>
  <c r="C110" i="15"/>
  <c r="C23" i="15"/>
  <c r="C30" i="15"/>
  <c r="C60" i="15"/>
  <c r="C59" i="15"/>
  <c r="C58" i="15"/>
  <c r="C57" i="15"/>
  <c r="C56" i="15"/>
  <c r="C55" i="15"/>
  <c r="C109" i="15"/>
  <c r="C108" i="15"/>
  <c r="C106" i="15"/>
  <c r="C104" i="15"/>
  <c r="C103" i="15"/>
  <c r="C102" i="15"/>
  <c r="C101" i="15"/>
  <c r="C100" i="15"/>
  <c r="C99" i="15"/>
  <c r="C65" i="15"/>
  <c r="C64" i="15"/>
  <c r="C98" i="15"/>
  <c r="C97" i="15"/>
  <c r="C96" i="15"/>
  <c r="C95" i="15"/>
  <c r="C94" i="15"/>
  <c r="C93" i="15"/>
  <c r="C92" i="15"/>
  <c r="C91" i="15"/>
  <c r="C90" i="15"/>
  <c r="C88" i="15"/>
  <c r="C87" i="15"/>
  <c r="C86" i="15"/>
  <c r="C62" i="15"/>
  <c r="C85" i="15"/>
  <c r="C84" i="15"/>
  <c r="C83" i="15"/>
  <c r="C82" i="15"/>
  <c r="C21" i="15"/>
  <c r="C81" i="15"/>
  <c r="C80" i="15"/>
  <c r="C46" i="15"/>
  <c r="C45" i="15"/>
  <c r="C79" i="15"/>
  <c r="C78" i="15"/>
  <c r="C20" i="15"/>
  <c r="C19" i="15"/>
  <c r="C18" i="15"/>
  <c r="C17" i="15"/>
  <c r="C16" i="15"/>
  <c r="C15" i="15"/>
  <c r="C14" i="15"/>
  <c r="C13" i="15"/>
  <c r="C3" i="15"/>
  <c r="C12" i="15"/>
  <c r="C11" i="15"/>
  <c r="C10" i="15"/>
  <c r="C9" i="15"/>
  <c r="C8" i="15"/>
  <c r="C7" i="15"/>
  <c r="C6" i="15"/>
  <c r="C44" i="15"/>
  <c r="F55" i="14" l="1"/>
  <c r="K70" i="12" l="1"/>
  <c r="K24" i="12"/>
  <c r="M3" i="1" l="1"/>
  <c r="N3" i="1"/>
  <c r="K167" i="12" l="1"/>
  <c r="L13" i="3" l="1"/>
  <c r="L4" i="3"/>
  <c r="L5" i="3"/>
  <c r="L6" i="3"/>
  <c r="L7" i="3"/>
  <c r="L8" i="3"/>
  <c r="L9" i="3"/>
  <c r="L10" i="3"/>
  <c r="K13" i="12" l="1"/>
  <c r="K217" i="12" l="1"/>
  <c r="K123" i="12"/>
  <c r="K124" i="12"/>
  <c r="K125" i="12"/>
  <c r="K126" i="12"/>
  <c r="K127" i="12"/>
  <c r="K128" i="12"/>
  <c r="K129" i="12"/>
  <c r="K130" i="12"/>
  <c r="K131" i="12"/>
  <c r="K132" i="12"/>
  <c r="K86" i="12"/>
  <c r="K135" i="12"/>
  <c r="K133" i="12"/>
  <c r="K87" i="12"/>
  <c r="K88" i="12"/>
  <c r="K134" i="12"/>
  <c r="K144" i="12"/>
  <c r="K136" i="12"/>
  <c r="K137" i="12"/>
  <c r="K138" i="12"/>
  <c r="K3" i="12"/>
  <c r="K139" i="12"/>
  <c r="K89" i="12"/>
  <c r="K140" i="12"/>
  <c r="K141" i="12"/>
  <c r="K142" i="12"/>
  <c r="K90" i="12"/>
  <c r="K143" i="12"/>
  <c r="K145" i="12"/>
  <c r="K146" i="12"/>
  <c r="K147" i="12"/>
  <c r="K148" i="12"/>
  <c r="K91" i="12"/>
  <c r="K149" i="12"/>
  <c r="K150" i="12"/>
  <c r="K151" i="12"/>
  <c r="K154" i="12"/>
  <c r="K152" i="12"/>
  <c r="K92" i="12"/>
  <c r="K153" i="12"/>
  <c r="K155" i="12"/>
  <c r="K93" i="12"/>
  <c r="K94" i="12"/>
  <c r="K156" i="12"/>
  <c r="K157" i="12"/>
  <c r="K95" i="12"/>
  <c r="K96" i="12"/>
  <c r="K97" i="12"/>
  <c r="K158" i="12"/>
  <c r="K159" i="12"/>
  <c r="K160" i="12"/>
  <c r="K161" i="12"/>
  <c r="K162" i="12"/>
  <c r="K163" i="12"/>
  <c r="K98" i="12"/>
  <c r="K99" i="12"/>
  <c r="K100" i="12"/>
  <c r="K164" i="12"/>
  <c r="K165" i="12"/>
  <c r="K101" i="12"/>
  <c r="K102" i="12"/>
  <c r="K166" i="12"/>
  <c r="K168" i="12"/>
  <c r="K115" i="12"/>
  <c r="K103" i="12"/>
  <c r="K169" i="12"/>
  <c r="K104" i="12"/>
  <c r="K170" i="12"/>
  <c r="K171" i="12"/>
  <c r="K172" i="12"/>
  <c r="K105" i="12"/>
  <c r="K173" i="12"/>
  <c r="K106" i="12"/>
  <c r="K174" i="12"/>
  <c r="K175" i="12"/>
  <c r="K107" i="12"/>
  <c r="K176" i="12"/>
  <c r="K177" i="12"/>
  <c r="K178" i="12"/>
  <c r="K179" i="12"/>
  <c r="K108" i="12"/>
  <c r="K181" i="12"/>
  <c r="K182" i="12"/>
  <c r="K183" i="12"/>
  <c r="K184" i="12"/>
  <c r="K109" i="12"/>
  <c r="K185" i="12"/>
  <c r="K186" i="12"/>
  <c r="K187" i="12"/>
  <c r="K110" i="12"/>
  <c r="K111" i="12"/>
  <c r="K112" i="12"/>
  <c r="K25" i="12"/>
  <c r="K188" i="12"/>
  <c r="K189" i="12"/>
  <c r="K190" i="12"/>
  <c r="K191" i="12"/>
  <c r="K192" i="12"/>
  <c r="K193" i="12"/>
  <c r="K194" i="12"/>
  <c r="K195" i="12"/>
  <c r="K196" i="12"/>
  <c r="K197" i="12"/>
  <c r="K198" i="12"/>
  <c r="K199" i="12"/>
  <c r="K200" i="12"/>
  <c r="K201" i="12"/>
  <c r="K202" i="12"/>
  <c r="K113" i="12"/>
  <c r="K114" i="12"/>
  <c r="K203" i="12"/>
  <c r="K204" i="12"/>
  <c r="K205" i="12"/>
  <c r="K215" i="12"/>
  <c r="K216" i="12"/>
  <c r="K212" i="12"/>
  <c r="K213" i="12"/>
  <c r="K214" i="12"/>
  <c r="K26" i="12"/>
  <c r="K27" i="12"/>
  <c r="K28" i="12"/>
  <c r="K29" i="12"/>
  <c r="K4" i="12"/>
  <c r="K30" i="12"/>
  <c r="K31" i="12"/>
  <c r="K32" i="12"/>
  <c r="K33" i="12"/>
  <c r="K5" i="12"/>
  <c r="K34" i="12"/>
  <c r="K35" i="12"/>
  <c r="K36" i="12"/>
  <c r="K37" i="12"/>
  <c r="K38" i="12"/>
  <c r="K39" i="12"/>
  <c r="K6" i="12"/>
  <c r="K7" i="12"/>
  <c r="K8" i="12"/>
  <c r="K40" i="12"/>
  <c r="K9" i="12"/>
  <c r="K10" i="12"/>
  <c r="K41" i="12"/>
  <c r="K11" i="12"/>
  <c r="K12" i="12"/>
  <c r="K42" i="12"/>
  <c r="K43" i="12"/>
  <c r="K44" i="12"/>
  <c r="K45" i="12"/>
  <c r="K46" i="12"/>
  <c r="K48" i="12"/>
  <c r="K49" i="12"/>
  <c r="K50" i="12"/>
  <c r="K51" i="12"/>
  <c r="K52" i="12"/>
  <c r="K53" i="12"/>
  <c r="K54" i="12"/>
  <c r="K14" i="12"/>
  <c r="K15" i="12"/>
  <c r="K16" i="12"/>
  <c r="K17" i="12"/>
  <c r="K55" i="12"/>
  <c r="K56" i="12"/>
  <c r="K57" i="12"/>
  <c r="K58" i="12"/>
  <c r="K59" i="12"/>
  <c r="K60" i="12"/>
  <c r="K61" i="12"/>
  <c r="K62" i="12"/>
  <c r="K63" i="12"/>
  <c r="K64" i="12"/>
  <c r="K65" i="12"/>
  <c r="K66" i="12"/>
  <c r="K67" i="12"/>
  <c r="K68" i="12"/>
  <c r="K69" i="12"/>
  <c r="K18" i="12"/>
  <c r="K71" i="12"/>
  <c r="K3" i="13"/>
  <c r="K4" i="13"/>
  <c r="K5" i="13"/>
  <c r="K6" i="13"/>
  <c r="K7" i="13"/>
  <c r="K8" i="13"/>
  <c r="K9" i="13"/>
  <c r="J3" i="6" l="1"/>
  <c r="J4" i="6"/>
  <c r="J5" i="6"/>
  <c r="J6" i="6"/>
  <c r="J7" i="6"/>
  <c r="J8" i="6"/>
  <c r="J9" i="6"/>
  <c r="J10" i="6"/>
  <c r="J11" i="6"/>
  <c r="J12" i="6"/>
  <c r="J13" i="6"/>
  <c r="J14" i="6"/>
  <c r="J15" i="6"/>
  <c r="J16" i="6"/>
  <c r="J17" i="6"/>
  <c r="J18" i="6"/>
  <c r="J19" i="6"/>
  <c r="J20" i="6"/>
  <c r="J21" i="6"/>
  <c r="J22" i="6"/>
  <c r="J23" i="6"/>
  <c r="J24" i="6"/>
  <c r="J25" i="6"/>
  <c r="I3" i="5"/>
  <c r="I4" i="5"/>
  <c r="I5" i="5"/>
  <c r="I6" i="5"/>
  <c r="I7" i="5"/>
  <c r="I8" i="5"/>
  <c r="I9" i="5"/>
  <c r="I10" i="5"/>
  <c r="I11" i="5"/>
  <c r="I14" i="5"/>
  <c r="I5" i="4"/>
  <c r="I6" i="4"/>
  <c r="I9" i="4"/>
  <c r="I10" i="4"/>
  <c r="I11" i="4"/>
  <c r="I12" i="4"/>
  <c r="I13" i="4"/>
  <c r="I14" i="4"/>
  <c r="I15" i="4"/>
  <c r="I16" i="4"/>
  <c r="I17" i="4"/>
  <c r="I18" i="4"/>
  <c r="I19" i="4"/>
  <c r="I20" i="4"/>
  <c r="I21" i="4"/>
  <c r="L3" i="3" l="1"/>
  <c r="L11" i="3"/>
  <c r="L12" i="3"/>
  <c r="L14" i="3"/>
  <c r="L15" i="3"/>
  <c r="L16" i="3"/>
  <c r="L17" i="3"/>
  <c r="P4" i="2" l="1"/>
  <c r="P5" i="2"/>
  <c r="P6" i="2"/>
  <c r="P7" i="2"/>
  <c r="P8" i="2"/>
  <c r="P9" i="2"/>
  <c r="P10" i="2"/>
  <c r="P11" i="2"/>
  <c r="O4" i="2"/>
  <c r="O5" i="2"/>
  <c r="O6" i="2"/>
  <c r="O7" i="2"/>
  <c r="O8" i="2"/>
  <c r="O9" i="2"/>
  <c r="O10" i="2"/>
  <c r="O11" i="2"/>
  <c r="N4" i="2"/>
  <c r="N5" i="2"/>
  <c r="N6" i="2"/>
  <c r="N7" i="2"/>
  <c r="N8" i="2"/>
  <c r="N9" i="2"/>
  <c r="N10" i="2"/>
  <c r="N11" i="2"/>
</calcChain>
</file>

<file path=xl/sharedStrings.xml><?xml version="1.0" encoding="utf-8"?>
<sst xmlns="http://schemas.openxmlformats.org/spreadsheetml/2006/main" count="10410" uniqueCount="2127">
  <si>
    <t>N°G2D immeuble</t>
  </si>
  <si>
    <t>Intitulé immeuble</t>
  </si>
  <si>
    <t>N° bâtiment</t>
  </si>
  <si>
    <t>N°G2D Bâtiment</t>
  </si>
  <si>
    <t>Organisme</t>
  </si>
  <si>
    <t>780640014Y</t>
  </si>
  <si>
    <t>BASE AERIENNE 107 - YVELINES</t>
  </si>
  <si>
    <t>B152</t>
  </si>
  <si>
    <t>0042</t>
  </si>
  <si>
    <t>BA 107</t>
  </si>
  <si>
    <t>Observations</t>
  </si>
  <si>
    <t>n° serie W0744 - Appenti extérieur au BATEX GCIN</t>
  </si>
  <si>
    <t>0044</t>
  </si>
  <si>
    <t>0045</t>
  </si>
  <si>
    <t>B74 / HM6</t>
  </si>
  <si>
    <t>B70 / HM9</t>
  </si>
  <si>
    <t>n° serie 02590 - Intérieur droit du hangar - au niveau des portes</t>
  </si>
  <si>
    <t>B73 / HM7</t>
  </si>
  <si>
    <t>0046</t>
  </si>
  <si>
    <t>n° serie 02592 - Intérieur gauche du hangar</t>
  </si>
  <si>
    <t>n° serie 450633 - Intérieur gauche du hangar - au niveau des portes</t>
  </si>
  <si>
    <t>B14N</t>
  </si>
  <si>
    <t>0146</t>
  </si>
  <si>
    <t>SO</t>
  </si>
  <si>
    <t>0247</t>
  </si>
  <si>
    <t>n° serie  VESO 1088 - Local compresseur</t>
  </si>
  <si>
    <t>BA 107 VILLACOUBLAY PARTIE ESSONNE</t>
  </si>
  <si>
    <t>910064001P</t>
  </si>
  <si>
    <t>B104 / HM 104</t>
  </si>
  <si>
    <t>0003</t>
  </si>
  <si>
    <t>n° serie 00047 - Local extérieur</t>
  </si>
  <si>
    <t>0014</t>
  </si>
  <si>
    <t>SEO</t>
  </si>
  <si>
    <t>n° serie: Non indiqué - HANGAR MAINTENANCE DEA</t>
  </si>
  <si>
    <t>B37</t>
  </si>
  <si>
    <t>0016</t>
  </si>
  <si>
    <t xml:space="preserve">n° serie 2236113089 - Local compresseur </t>
  </si>
  <si>
    <t>X</t>
  </si>
  <si>
    <t>B35Bis</t>
  </si>
  <si>
    <t>0020</t>
  </si>
  <si>
    <t>GSBdD</t>
  </si>
  <si>
    <t>n° serie 15291 - Réserve / Local compresseur</t>
  </si>
  <si>
    <t>B39</t>
  </si>
  <si>
    <t>0022</t>
  </si>
  <si>
    <t>n° serie  V7780 - Appenti extérieur au B39</t>
  </si>
  <si>
    <t>n° serie 391608 - Intérieur du B39 "Local Servitudes"</t>
  </si>
  <si>
    <t>B26 / HM4</t>
  </si>
  <si>
    <t>0024</t>
  </si>
  <si>
    <t>n° serie  V9 990 - Sous-station</t>
  </si>
  <si>
    <t>B25 / HM5</t>
  </si>
  <si>
    <t>0025</t>
  </si>
  <si>
    <t>n° serie 8101018094 - Dans la partie GIH, angle nord</t>
  </si>
  <si>
    <t>0107</t>
  </si>
  <si>
    <t>n° serie 2202562024 - A l'intérieur, angle nord</t>
  </si>
  <si>
    <t>250l</t>
  </si>
  <si>
    <t>800l</t>
  </si>
  <si>
    <t>500l</t>
  </si>
  <si>
    <t>Unité</t>
  </si>
  <si>
    <t>GCIN</t>
  </si>
  <si>
    <t>ET60</t>
  </si>
  <si>
    <t>ESIS</t>
  </si>
  <si>
    <t>ESTA</t>
  </si>
  <si>
    <t>ESME</t>
  </si>
  <si>
    <t>Pool Auto</t>
  </si>
  <si>
    <t>GIH</t>
  </si>
  <si>
    <t>SO / P20</t>
  </si>
  <si>
    <t>Intitulé bâtiment</t>
  </si>
  <si>
    <t>HANGAR NEDEX</t>
  </si>
  <si>
    <t>HANGAR HM6 + APPENTIS</t>
  </si>
  <si>
    <t>HANGAR HM9 + APPENTIS</t>
  </si>
  <si>
    <t>HANGAR HM7 + APPENTIS</t>
  </si>
  <si>
    <t>ARMURERIE</t>
  </si>
  <si>
    <t>HANGAR MAINTENANCE - HM4</t>
  </si>
  <si>
    <t>HANGAR MAINTENANCE - HM5</t>
  </si>
  <si>
    <t>ABRI P20 N°3</t>
  </si>
  <si>
    <t>GARAGE ATELIER</t>
  </si>
  <si>
    <t>HANGAR VIM - POMPIERS</t>
  </si>
  <si>
    <t>EH HM104</t>
  </si>
  <si>
    <t>B600</t>
  </si>
  <si>
    <t>HANGAR METALLIQUE DEA</t>
  </si>
  <si>
    <t>HANGAR GARAGE</t>
  </si>
  <si>
    <t>ESME - BISMA</t>
  </si>
  <si>
    <t>CVPO Equipements sous pression</t>
  </si>
  <si>
    <t>Mise a l'arret</t>
  </si>
  <si>
    <t>270l</t>
  </si>
  <si>
    <t>Puissance</t>
  </si>
  <si>
    <t>Biennal</t>
  </si>
  <si>
    <t>triennal (Si &gt;1MW et &lt;20 MW)</t>
  </si>
  <si>
    <t>Biennal (Si &gt; 400 kW et &lt; 1MW</t>
  </si>
  <si>
    <t>Colonne1</t>
  </si>
  <si>
    <t>0083</t>
  </si>
  <si>
    <t>0137</t>
  </si>
  <si>
    <t>0145</t>
  </si>
  <si>
    <t>0155</t>
  </si>
  <si>
    <t>780640031P</t>
  </si>
  <si>
    <t>0002</t>
  </si>
  <si>
    <t>0019</t>
  </si>
  <si>
    <t>0068</t>
  </si>
  <si>
    <t>B160</t>
  </si>
  <si>
    <t>B162</t>
  </si>
  <si>
    <t>B28N</t>
  </si>
  <si>
    <t>B13N</t>
  </si>
  <si>
    <t>B05N</t>
  </si>
  <si>
    <t>S/N</t>
  </si>
  <si>
    <t>B34</t>
  </si>
  <si>
    <t>B72</t>
  </si>
  <si>
    <t xml:space="preserve">USID </t>
  </si>
  <si>
    <t>COMMANDEMENT DE L ALAT</t>
  </si>
  <si>
    <t>CFAS-ESIC AERO B160 - Y20</t>
  </si>
  <si>
    <t>CHAUFFERIE CASSIC</t>
  </si>
  <si>
    <t>MUSIQUE DE L'AIR - CSA</t>
  </si>
  <si>
    <t>COS</t>
  </si>
  <si>
    <t>LOGEMENTS GARAGES</t>
  </si>
  <si>
    <t>CHAUFFERIE BASE</t>
  </si>
  <si>
    <t>HANGAR REGIE USID</t>
  </si>
  <si>
    <t>P = 530 kW (2 x 200 + 130)</t>
  </si>
  <si>
    <t>P = 410 kW (180 + 230)</t>
  </si>
  <si>
    <t>P = 1,75 MW (985 + 765)</t>
  </si>
  <si>
    <t>P = 1,26 MW (522 + 754)</t>
  </si>
  <si>
    <t>P = 740 kW (2 x 370)</t>
  </si>
  <si>
    <t>P = 550 kW</t>
  </si>
  <si>
    <t>P = 14 MW (2 x 7 000)</t>
  </si>
  <si>
    <t>P = 420 kW</t>
  </si>
  <si>
    <t>Type de contrôles / Périodicités</t>
  </si>
  <si>
    <t>Dernier contrôle EP</t>
  </si>
  <si>
    <t>Dernier contrôle EE</t>
  </si>
  <si>
    <t>Prochain contrôle EE</t>
  </si>
  <si>
    <t>Prochain contrôle EP</t>
  </si>
  <si>
    <t>CVPO Installation thermique (Hors contrôles ICPE)</t>
  </si>
  <si>
    <t>Nombre d'équipement</t>
  </si>
  <si>
    <t>Identification/Précision</t>
  </si>
  <si>
    <t xml:space="preserve">Typologie </t>
  </si>
  <si>
    <t>B26</t>
  </si>
  <si>
    <t>B53</t>
  </si>
  <si>
    <t>B51</t>
  </si>
  <si>
    <t>B51B</t>
  </si>
  <si>
    <t>B51A</t>
  </si>
  <si>
    <t>HANGAR MAINTENANCE DEA</t>
  </si>
  <si>
    <t>BUREAUX ESME / BISMA + ATELIER</t>
  </si>
  <si>
    <t>MESS OFFICERS</t>
  </si>
  <si>
    <t>CIRISI</t>
  </si>
  <si>
    <t>SOUS REPARTITION</t>
  </si>
  <si>
    <t>ABRI P20 N°1</t>
  </si>
  <si>
    <t>ABRI P20 N°2</t>
  </si>
  <si>
    <t>0033</t>
  </si>
  <si>
    <t>0034</t>
  </si>
  <si>
    <t>0074</t>
  </si>
  <si>
    <t>0075</t>
  </si>
  <si>
    <t>0105</t>
  </si>
  <si>
    <t>0106</t>
  </si>
  <si>
    <t>FOG</t>
  </si>
  <si>
    <t>Table élévatrice</t>
  </si>
  <si>
    <t>Date dernier contrôle</t>
  </si>
  <si>
    <t>Prochain contrôle</t>
  </si>
  <si>
    <t>Dernier contrôle</t>
  </si>
  <si>
    <t>Equipements</t>
  </si>
  <si>
    <t>0023</t>
  </si>
  <si>
    <t>0070</t>
  </si>
  <si>
    <t>0147</t>
  </si>
  <si>
    <t>0153</t>
  </si>
  <si>
    <t>0156</t>
  </si>
  <si>
    <t>0160</t>
  </si>
  <si>
    <t>0032</t>
  </si>
  <si>
    <t>B151</t>
  </si>
  <si>
    <t>B150</t>
  </si>
  <si>
    <t>B15N</t>
  </si>
  <si>
    <t>B07N</t>
  </si>
  <si>
    <t>B04N</t>
  </si>
  <si>
    <t>B11N Bis</t>
  </si>
  <si>
    <t>B18</t>
  </si>
  <si>
    <t>BUREAUX GCIN - PFI RETIAIRE NEDEX</t>
  </si>
  <si>
    <t>CFAS - ESIC AERO + MODULAIRE 0126</t>
  </si>
  <si>
    <t>BÂTIMENT INOCCUPÉ (EX-NEDEX)</t>
  </si>
  <si>
    <t>EX-BUREAUX CNMO</t>
  </si>
  <si>
    <t>MUSIQUE DE L'AIR RDC ANCIEN ATELIER AUTO SNIA</t>
  </si>
  <si>
    <t>CSA MODELISME</t>
  </si>
  <si>
    <t>GENDARMERIE AIR</t>
  </si>
  <si>
    <t>HANGAR NRBC ESIS</t>
  </si>
  <si>
    <t xml:space="preserve">CHAUFFERIE CENTRALE + TRANSFO Y16 POSTE DE LIVRAISON </t>
  </si>
  <si>
    <t xml:space="preserve">MESS MIXTE POSTE DE LIVRAISON </t>
  </si>
  <si>
    <t xml:space="preserve">MESS OFFICIERS POSTE DE LIVRAISON </t>
  </si>
  <si>
    <t>Cabine de peinture</t>
  </si>
  <si>
    <t>0017</t>
  </si>
  <si>
    <t>0084</t>
  </si>
  <si>
    <t>0091</t>
  </si>
  <si>
    <t>B56</t>
  </si>
  <si>
    <t xml:space="preserve">GYMNASE - SERVICE DES SPORTS </t>
  </si>
  <si>
    <t>TERRAIN OMNISPORT (CITY-STADE)</t>
  </si>
  <si>
    <t xml:space="preserve">TERRAIN DE SPORT </t>
  </si>
  <si>
    <t>Cage de but</t>
  </si>
  <si>
    <t>Panier de basket</t>
  </si>
  <si>
    <t>780289001L</t>
  </si>
  <si>
    <t>0039</t>
  </si>
  <si>
    <t>0066</t>
  </si>
  <si>
    <t>0138</t>
  </si>
  <si>
    <t>0162</t>
  </si>
  <si>
    <t>0021</t>
  </si>
  <si>
    <t>0055</t>
  </si>
  <si>
    <t>0058</t>
  </si>
  <si>
    <t>0100</t>
  </si>
  <si>
    <t>0191</t>
  </si>
  <si>
    <t>0212</t>
  </si>
  <si>
    <t>USID</t>
  </si>
  <si>
    <t>B149</t>
  </si>
  <si>
    <t>B80</t>
  </si>
  <si>
    <t>B30N</t>
  </si>
  <si>
    <t>B02N</t>
  </si>
  <si>
    <t>B104</t>
  </si>
  <si>
    <t>B35</t>
  </si>
  <si>
    <t xml:space="preserve">CFAS </t>
  </si>
  <si>
    <t>FAUCONNERIE</t>
  </si>
  <si>
    <t xml:space="preserve">EX APAVE </t>
  </si>
  <si>
    <t>CHAUFFERIE ZONE NORD</t>
  </si>
  <si>
    <t>TRANSFO Y23</t>
  </si>
  <si>
    <t>STATION DE RELEVAGE  - HS</t>
  </si>
  <si>
    <t>GARAGE COMALAT</t>
  </si>
  <si>
    <t>HANGAR MAINTENANCE HM 104</t>
  </si>
  <si>
    <t>CHAUFFERIE CENTRALE 
+ TRANSFO Y16</t>
  </si>
  <si>
    <t>HANGAR COMALAT a coté du CFAGN</t>
  </si>
  <si>
    <t>HANGAR USID</t>
  </si>
  <si>
    <t xml:space="preserve">ABRI P20 N°1 et 3 </t>
  </si>
  <si>
    <t xml:space="preserve">CUVE CARBURANT SPE </t>
  </si>
  <si>
    <t>GM 403</t>
  </si>
  <si>
    <t>RELAIS HERTZIEN DE HOUDAN</t>
  </si>
  <si>
    <t>Capacité</t>
  </si>
  <si>
    <t>FOD - 15 m3</t>
  </si>
  <si>
    <t>FOD - 1,5 m3</t>
  </si>
  <si>
    <t>FOD - 10 m3</t>
  </si>
  <si>
    <t>FOD - 12 m3</t>
  </si>
  <si>
    <t>FOD - 30 m3</t>
  </si>
  <si>
    <t>9 m3</t>
  </si>
  <si>
    <t>FOD - 5 m3</t>
  </si>
  <si>
    <t>FOD - 100 m3</t>
  </si>
  <si>
    <t>FOD - 2 x 50 m3</t>
  </si>
  <si>
    <t>Type</t>
  </si>
  <si>
    <t>Double peau enterrée</t>
  </si>
  <si>
    <t>Simple peau aérienne</t>
  </si>
  <si>
    <t>Double peau aérienne</t>
  </si>
  <si>
    <t>Double peau</t>
  </si>
  <si>
    <t>S/O</t>
  </si>
  <si>
    <t>HM SEA</t>
  </si>
  <si>
    <t>HANGAR ESME</t>
  </si>
  <si>
    <t>HANGAR HM4 ESTA + GIH</t>
  </si>
  <si>
    <t>ESIC Aéro</t>
  </si>
  <si>
    <t>Familles chimiques</t>
  </si>
  <si>
    <t>Hydrocarbures aromatiques monocycliques</t>
  </si>
  <si>
    <t>Alcools</t>
  </si>
  <si>
    <t>Cétones</t>
  </si>
  <si>
    <t>Acétates</t>
  </si>
  <si>
    <t>Alcanes halogénés</t>
  </si>
  <si>
    <t>COHV</t>
  </si>
  <si>
    <t>Poussières</t>
  </si>
  <si>
    <t>Poussières de bois</t>
  </si>
  <si>
    <t>BTEX</t>
  </si>
  <si>
    <t>Aldéhydes</t>
  </si>
  <si>
    <t>Amines aliphatiques légères</t>
  </si>
  <si>
    <t>B43</t>
  </si>
  <si>
    <t>B13</t>
  </si>
  <si>
    <t>B81</t>
  </si>
  <si>
    <t>B101</t>
  </si>
  <si>
    <t>B11N</t>
  </si>
  <si>
    <t>B05N Bis</t>
  </si>
  <si>
    <t>0015</t>
  </si>
  <si>
    <t>0040</t>
  </si>
  <si>
    <t>0007</t>
  </si>
  <si>
    <t>0150</t>
  </si>
  <si>
    <t>0158</t>
  </si>
  <si>
    <t>0098</t>
  </si>
  <si>
    <t>GSBDD / SAP</t>
  </si>
  <si>
    <t>HEBERGEMENT</t>
  </si>
  <si>
    <t>ESCA</t>
  </si>
  <si>
    <t>CHAUFFERIE CENTRALE + TRANSFO Y16</t>
  </si>
  <si>
    <t>TOUR OB</t>
  </si>
  <si>
    <t>COMMANDEMENT EH PARISIS</t>
  </si>
  <si>
    <t>COS + EXTENSION + B05N TER</t>
  </si>
  <si>
    <t>B05N COS</t>
  </si>
  <si>
    <t>Antenne HOUDAN - Relais hertzien</t>
  </si>
  <si>
    <t>FDS</t>
  </si>
  <si>
    <t>Agent chimique</t>
  </si>
  <si>
    <t>STAMMOPUR 24</t>
  </si>
  <si>
    <t>2-(2-butoxyéthoxy)éthanol</t>
  </si>
  <si>
    <t>Loctite 241</t>
  </si>
  <si>
    <t>BOSTIK 1400</t>
  </si>
  <si>
    <t>Acétate d’éthyle</t>
  </si>
  <si>
    <t>N-hexane</t>
  </si>
  <si>
    <t>Xylènes</t>
  </si>
  <si>
    <t>Plomb</t>
  </si>
  <si>
    <t>Metaux et leurs composés</t>
  </si>
  <si>
    <t>1,2,4-Triméthylbenzène</t>
  </si>
  <si>
    <t>XH-68</t>
  </si>
  <si>
    <t>XS-87</t>
  </si>
  <si>
    <t xml:space="preserve">Installation gaz du point de livraison à l'équipement </t>
  </si>
  <si>
    <t>CVPO Équipements sportifs</t>
  </si>
  <si>
    <t>CVPO Cuves Hydrocarbures</t>
  </si>
  <si>
    <t>CVPO Foudre</t>
  </si>
  <si>
    <t>CFAS - ESIC AERO + MODULAIRE</t>
  </si>
  <si>
    <t>Précision</t>
  </si>
  <si>
    <t>Toiture non sécurisée</t>
  </si>
  <si>
    <t>Antenne FM SOCRATE</t>
  </si>
  <si>
    <t>Tour béton ANS</t>
  </si>
  <si>
    <t>Coté CFAS</t>
  </si>
  <si>
    <t>Cage maillée</t>
  </si>
  <si>
    <t>B170</t>
  </si>
  <si>
    <t>Tour de contrôle NG</t>
  </si>
  <si>
    <t>0248</t>
  </si>
  <si>
    <t>0134</t>
  </si>
  <si>
    <t>0159</t>
  </si>
  <si>
    <t>B74</t>
  </si>
  <si>
    <t>B70</t>
  </si>
  <si>
    <t>B73</t>
  </si>
  <si>
    <t>B23N + M45</t>
  </si>
  <si>
    <t>B07N Bis</t>
  </si>
  <si>
    <t>CSOA</t>
  </si>
  <si>
    <t>0029</t>
  </si>
  <si>
    <t>0036</t>
  </si>
  <si>
    <t>B40</t>
  </si>
  <si>
    <t>B49</t>
  </si>
  <si>
    <t>CVPO Ligne de vie</t>
  </si>
  <si>
    <t>B37N</t>
  </si>
  <si>
    <t>0251</t>
  </si>
  <si>
    <t>FILTRAGE ENTREE NORD NG</t>
  </si>
  <si>
    <t>BA107</t>
  </si>
  <si>
    <t>Opérationnel</t>
  </si>
  <si>
    <t>B36N</t>
  </si>
  <si>
    <t>0217</t>
  </si>
  <si>
    <t>MODULAIRES SECTION DE RECHERCHE Gend AIR</t>
  </si>
  <si>
    <t>Gend</t>
  </si>
  <si>
    <t>B12N</t>
  </si>
  <si>
    <t>0149</t>
  </si>
  <si>
    <t>B06N</t>
  </si>
  <si>
    <t>0154</t>
  </si>
  <si>
    <t>B18N</t>
  </si>
  <si>
    <t>0144</t>
  </si>
  <si>
    <t>0001</t>
  </si>
  <si>
    <t>ComALAT</t>
  </si>
  <si>
    <t>0252</t>
  </si>
  <si>
    <t>FILTRAGE ENTRÉE OUEST BA</t>
  </si>
  <si>
    <t>B149 A</t>
  </si>
  <si>
    <t>FAUCONNERIE (STOCKAGE)</t>
  </si>
  <si>
    <t>B153</t>
  </si>
  <si>
    <t>0092</t>
  </si>
  <si>
    <t>B152A</t>
  </si>
  <si>
    <t>0090</t>
  </si>
  <si>
    <t>HANGAR TECHNIQUE NEDEX</t>
  </si>
  <si>
    <t>B161A</t>
  </si>
  <si>
    <t>0071</t>
  </si>
  <si>
    <t>BATEX CNMO-TIN (EX-GTIFN)</t>
  </si>
  <si>
    <t>CNMO-TIN</t>
  </si>
  <si>
    <t>0081</t>
  </si>
  <si>
    <t>CENTRALE ÉLECTRIQUE CNMO-TIN (EX-GTIFN) + ABRI GE</t>
  </si>
  <si>
    <t>B161</t>
  </si>
  <si>
    <t>CNMO-TIN (EX-GTIFN)</t>
  </si>
  <si>
    <t>B124</t>
  </si>
  <si>
    <t>CHENIL BUREAU</t>
  </si>
  <si>
    <t>B804</t>
  </si>
  <si>
    <t>0093</t>
  </si>
  <si>
    <t>CHENIL 19 - EP 3 COURETTES</t>
  </si>
  <si>
    <t>B805</t>
  </si>
  <si>
    <t>0094</t>
  </si>
  <si>
    <t>CHENIL REGION - CPA 20 COURETTES</t>
  </si>
  <si>
    <t>0238</t>
  </si>
  <si>
    <t>MODULAIRE OUTILS CHENIL</t>
  </si>
  <si>
    <t>0239</t>
  </si>
  <si>
    <t>MODULAIRE STOCKAGE ÉQUIPEMENT D'ATTAQUE CHENIL</t>
  </si>
  <si>
    <t>0240</t>
  </si>
  <si>
    <t>MODULAIRE RÉSERVE ÉQUIPEMENT CANIN CHENIL</t>
  </si>
  <si>
    <t>0241</t>
  </si>
  <si>
    <t>VESTIAIRE ÉQUIPEMENT CANIN CHENIL</t>
  </si>
  <si>
    <t>B120</t>
  </si>
  <si>
    <t>LOCAL VÉTÉRINAIRE CHENIL</t>
  </si>
  <si>
    <t>B404</t>
  </si>
  <si>
    <t>0192</t>
  </si>
  <si>
    <t>BATEX CUVES FRIGOL</t>
  </si>
  <si>
    <t>EXT B160</t>
  </si>
  <si>
    <t>0126</t>
  </si>
  <si>
    <t>CFAS</t>
  </si>
  <si>
    <t xml:space="preserve"> B160</t>
  </si>
  <si>
    <t>B307</t>
  </si>
  <si>
    <t>0109</t>
  </si>
  <si>
    <t>MODULAIRES PERMANENCE EH PARISIS (MASA)</t>
  </si>
  <si>
    <t>COMANDEMENT EH PARISIS</t>
  </si>
  <si>
    <t>HANGAR MAINTENANCE  HM 104</t>
  </si>
  <si>
    <t>MAG2</t>
  </si>
  <si>
    <t>0004</t>
  </si>
  <si>
    <t>VESTIAIRE EH PARISIS N°2</t>
  </si>
  <si>
    <t>MAG1</t>
  </si>
  <si>
    <t>0005</t>
  </si>
  <si>
    <t>VESTIAIRE EH PARISIS N°1</t>
  </si>
  <si>
    <t>HANGAR ALAT</t>
  </si>
  <si>
    <t>B87</t>
  </si>
  <si>
    <t>0099</t>
  </si>
  <si>
    <t>HANGAR CENTRE ÉMISSION</t>
  </si>
  <si>
    <t>B89</t>
  </si>
  <si>
    <t>0010</t>
  </si>
  <si>
    <t>CENTRE EMISSION - SRSA</t>
  </si>
  <si>
    <t>S07</t>
  </si>
  <si>
    <t>0011</t>
  </si>
  <si>
    <t>DEPOT MUNITION</t>
  </si>
  <si>
    <t>S30</t>
  </si>
  <si>
    <t>0012</t>
  </si>
  <si>
    <t>SOUTE MUNITION</t>
  </si>
  <si>
    <t>B30</t>
  </si>
  <si>
    <t>0013</t>
  </si>
  <si>
    <t>DPMU MUNITIONS</t>
  </si>
  <si>
    <t>DEA</t>
  </si>
  <si>
    <t>0174</t>
  </si>
  <si>
    <t>LABORATOIRE (IPS SEA)</t>
  </si>
  <si>
    <t>0177</t>
  </si>
  <si>
    <t>ABRI POMPAGE (IPS-SEA)</t>
  </si>
  <si>
    <t>B314</t>
  </si>
  <si>
    <t>0210</t>
  </si>
  <si>
    <t>MODULAIRE MASA NG permanence opérationnelle</t>
  </si>
  <si>
    <t>B35 Bis</t>
  </si>
  <si>
    <t>HANGAR GARAGE PLATEFORME GSBDD</t>
  </si>
  <si>
    <t>GARAGE + BUREAUX GSBDD</t>
  </si>
  <si>
    <t>B418</t>
  </si>
  <si>
    <t>CHAMOUX ARMURERIE</t>
  </si>
  <si>
    <t>GYMNASE</t>
  </si>
  <si>
    <t>0018</t>
  </si>
  <si>
    <t>CENTRALE ELECTRIQUE USID</t>
  </si>
  <si>
    <t>0202</t>
  </si>
  <si>
    <t>BATIMENT STOCKAGE CENTRALE ELEC</t>
  </si>
  <si>
    <t>B27</t>
  </si>
  <si>
    <t>ESLT + APPENTIS</t>
  </si>
  <si>
    <t>B25</t>
  </si>
  <si>
    <t>HANGAR MAINTENANCE - HM5 GIH/Héli union</t>
  </si>
  <si>
    <t>B24</t>
  </si>
  <si>
    <t>0026</t>
  </si>
  <si>
    <t>GAA - ET41 - EAS - GIH-RLA</t>
  </si>
  <si>
    <t>0203</t>
  </si>
  <si>
    <t>ABRI STOCKAGE OXYGENE EAS (local en tôle)</t>
  </si>
  <si>
    <t>0194</t>
  </si>
  <si>
    <t>BATEX ESTA</t>
  </si>
  <si>
    <t>TOUR DE CONTRÔLE NG</t>
  </si>
  <si>
    <t>PISTE</t>
  </si>
  <si>
    <t>ESIS - Escadron de sécurité incendie et de sauvetage</t>
  </si>
  <si>
    <t>B80B</t>
  </si>
  <si>
    <t>0188</t>
  </si>
  <si>
    <t>BATEX ESIS</t>
  </si>
  <si>
    <t>0242</t>
  </si>
  <si>
    <t>ATELIER ESIS</t>
  </si>
  <si>
    <t>HANGAR VIM</t>
  </si>
  <si>
    <t>B319</t>
  </si>
  <si>
    <t>0225</t>
  </si>
  <si>
    <t>SALLE INSTRUCTION ESIS</t>
  </si>
  <si>
    <t>0243</t>
  </si>
  <si>
    <t>VESTIAIRE ESIS</t>
  </si>
  <si>
    <t>B171</t>
  </si>
  <si>
    <t>0254</t>
  </si>
  <si>
    <t>EDICULE ESIS</t>
  </si>
  <si>
    <t>B79</t>
  </si>
  <si>
    <t>0041</t>
  </si>
  <si>
    <t>METEO - ETAA</t>
  </si>
  <si>
    <t>0221</t>
  </si>
  <si>
    <t>BÂTIMENT VESTIAIRES HOMME ESCALE</t>
  </si>
  <si>
    <t>B01</t>
  </si>
  <si>
    <t>0104</t>
  </si>
  <si>
    <t>BUREAUX PC BASE /  DIR  GS</t>
  </si>
  <si>
    <t>B71</t>
  </si>
  <si>
    <t>ETAA</t>
  </si>
  <si>
    <t>ETAA - BATEX</t>
  </si>
  <si>
    <t>0250</t>
  </si>
  <si>
    <t>FILTRAGE ENTREE ET60 NG</t>
  </si>
  <si>
    <t>0089</t>
  </si>
  <si>
    <t>MODULAIRE EQUIPAGE A 319</t>
  </si>
  <si>
    <t>B69 Bis</t>
  </si>
  <si>
    <t>0065</t>
  </si>
  <si>
    <t>BAR VIP ET60 (EX-ETEC ALPHA)</t>
  </si>
  <si>
    <t>B69</t>
  </si>
  <si>
    <t>0086</t>
  </si>
  <si>
    <t>BÂTIMENT VIP ET60 (EX-ETEC ALPHA)</t>
  </si>
  <si>
    <t>B47</t>
  </si>
  <si>
    <t>BUREAUX PRSD / EM GENDARMERIE AIR</t>
  </si>
  <si>
    <t>B61</t>
  </si>
  <si>
    <t>CSB / SEMAINE BASE</t>
  </si>
  <si>
    <t>0253</t>
  </si>
  <si>
    <t>FILTRAGE ENTREE PRINCIPALE</t>
  </si>
  <si>
    <t>B46</t>
  </si>
  <si>
    <t>0080</t>
  </si>
  <si>
    <t>BRIGADE DE GENDARMERIE DE L'AIR</t>
  </si>
  <si>
    <t>B321</t>
  </si>
  <si>
    <t>0216</t>
  </si>
  <si>
    <t>BGA MODULAIRE 1</t>
  </si>
  <si>
    <t>0255</t>
  </si>
  <si>
    <t>BGA MODULAIRE 2</t>
  </si>
  <si>
    <t>B17</t>
  </si>
  <si>
    <t>0127</t>
  </si>
  <si>
    <t>ANTENNE MEDICALE</t>
  </si>
  <si>
    <t>CMA</t>
  </si>
  <si>
    <t>B18 Bis</t>
  </si>
  <si>
    <t>STOCKAGE RESTAURATION + SALLE S/LT DORME</t>
  </si>
  <si>
    <t>MESS MIXTE</t>
  </si>
  <si>
    <t>Vie</t>
  </si>
  <si>
    <t>0222</t>
  </si>
  <si>
    <t>BÂTIMENT STOCKAGE MESS</t>
  </si>
  <si>
    <t>B158</t>
  </si>
  <si>
    <t>0211</t>
  </si>
  <si>
    <t>VESTIAIRES EP NG</t>
  </si>
  <si>
    <t>B41</t>
  </si>
  <si>
    <t>0209</t>
  </si>
  <si>
    <t>MESS OFFICIERS</t>
  </si>
  <si>
    <t>Piste</t>
  </si>
  <si>
    <t>SHELTER ILS LOC 27</t>
  </si>
  <si>
    <t>SHELTER GLIDE 09</t>
  </si>
  <si>
    <t>SHELTER GLIDE 27</t>
  </si>
  <si>
    <t>B806</t>
  </si>
  <si>
    <t>SHELTER ILS LOC 09</t>
  </si>
  <si>
    <t>N° Immeuble</t>
  </si>
  <si>
    <t>N° G2D</t>
  </si>
  <si>
    <t>Typologie</t>
  </si>
  <si>
    <t>Zone</t>
  </si>
  <si>
    <t>COMMANDEMENT DE l'ALAT</t>
  </si>
  <si>
    <t>780640016A</t>
  </si>
  <si>
    <t>780640026K</t>
  </si>
  <si>
    <t>B35N</t>
  </si>
  <si>
    <t>B32N</t>
  </si>
  <si>
    <t>B33N</t>
  </si>
  <si>
    <t>B27N</t>
  </si>
  <si>
    <t>B26N</t>
  </si>
  <si>
    <t>B17N</t>
  </si>
  <si>
    <t>B12N BIS</t>
  </si>
  <si>
    <t>B146</t>
  </si>
  <si>
    <t>B402</t>
  </si>
  <si>
    <t>B137</t>
  </si>
  <si>
    <t>B133</t>
  </si>
  <si>
    <t>B165</t>
  </si>
  <si>
    <t>B166</t>
  </si>
  <si>
    <t>B304</t>
  </si>
  <si>
    <t>GM403</t>
  </si>
  <si>
    <t>B45</t>
  </si>
  <si>
    <t>B48</t>
  </si>
  <si>
    <t>B23</t>
  </si>
  <si>
    <t>B19</t>
  </si>
  <si>
    <t>B22</t>
  </si>
  <si>
    <t>B20</t>
  </si>
  <si>
    <t>B21</t>
  </si>
  <si>
    <t>B12</t>
  </si>
  <si>
    <t>B173</t>
  </si>
  <si>
    <t>B09</t>
  </si>
  <si>
    <t>B11</t>
  </si>
  <si>
    <t>B14</t>
  </si>
  <si>
    <t>B10</t>
  </si>
  <si>
    <t>B07</t>
  </si>
  <si>
    <t>B42</t>
  </si>
  <si>
    <t>B168</t>
  </si>
  <si>
    <t>B08</t>
  </si>
  <si>
    <t>B18 Ter</t>
  </si>
  <si>
    <t>B312</t>
  </si>
  <si>
    <t>B313</t>
  </si>
  <si>
    <t>B167</t>
  </si>
  <si>
    <t>T2</t>
  </si>
  <si>
    <t>B157</t>
  </si>
  <si>
    <t>B320</t>
  </si>
  <si>
    <t>B09N</t>
  </si>
  <si>
    <t>B122</t>
  </si>
  <si>
    <t>B215</t>
  </si>
  <si>
    <t>B227</t>
  </si>
  <si>
    <t>B218</t>
  </si>
  <si>
    <t>B221</t>
  </si>
  <si>
    <t>B226</t>
  </si>
  <si>
    <t>B225</t>
  </si>
  <si>
    <t>B222</t>
  </si>
  <si>
    <t>B219</t>
  </si>
  <si>
    <t>B228</t>
  </si>
  <si>
    <t>B220</t>
  </si>
  <si>
    <t>B229</t>
  </si>
  <si>
    <t>B216</t>
  </si>
  <si>
    <t>B217</t>
  </si>
  <si>
    <t>Parking A</t>
  </si>
  <si>
    <t>Parking B</t>
  </si>
  <si>
    <t>Parking C</t>
  </si>
  <si>
    <t>Parking D</t>
  </si>
  <si>
    <t>Parking H</t>
  </si>
  <si>
    <t>0037</t>
  </si>
  <si>
    <t>BATEX ZONE NORD</t>
  </si>
  <si>
    <t>HANGAR STOCKAGE N°2 - ZONE NORD</t>
  </si>
  <si>
    <t>BÂTIMENT VIP COMALAT</t>
  </si>
  <si>
    <t>BUREAUX COMALAT - SIRPA</t>
  </si>
  <si>
    <t>BUREAUX CIAO - COMALAT</t>
  </si>
  <si>
    <t>MUSIQUE DE L'AIR</t>
  </si>
  <si>
    <t>MUSIQUE DE L'AIR + CSA auto</t>
  </si>
  <si>
    <t>BMO</t>
  </si>
  <si>
    <t>CIS au profit de l'établissement public Notre Dame (voir BPEI)</t>
  </si>
  <si>
    <t>HANGAR STOCKAGE de la Régie USID</t>
  </si>
  <si>
    <t>HANGAR SNIA</t>
  </si>
  <si>
    <t>SNIA BUREAU</t>
  </si>
  <si>
    <t>SNIA salle de réunion &amp; garage</t>
  </si>
  <si>
    <t>CHAUFFERIE SNIA</t>
  </si>
  <si>
    <t>BÂTIMENT TECHNIQUE AIRE DE LAVAGE EH PARISIS</t>
  </si>
  <si>
    <t>MODULAIRE DÉCHETTERIE</t>
  </si>
  <si>
    <t>AME GM 403</t>
  </si>
  <si>
    <t>DSAE - CESJUR - SSLT</t>
  </si>
  <si>
    <t xml:space="preserve">BEAD AIR - APISA - SERVICES DRHAA </t>
  </si>
  <si>
    <t>MODULAIRE CIRISI - SLAM - CSP</t>
  </si>
  <si>
    <t>Bâtiment stockage Comité social</t>
  </si>
  <si>
    <t>HEBERGEMENT MTA</t>
  </si>
  <si>
    <t xml:space="preserve">HEBERGEMENT BCC </t>
  </si>
  <si>
    <t>SAP (RH)</t>
  </si>
  <si>
    <t>POLE GS</t>
  </si>
  <si>
    <t>SOUS STATION CHAUFFAGE B42</t>
  </si>
  <si>
    <t>B8 + ANNEXE</t>
  </si>
  <si>
    <t>SALLE ASSOCIATIONS (ANCIEN FOYER)</t>
  </si>
  <si>
    <t>MOBIL HOME PSH - Condition du personnel</t>
  </si>
  <si>
    <t>MOBIL HOME 2 - Condition du personnel</t>
  </si>
  <si>
    <t>BÂTIMENT TECHNIQUE - AIRE DE LAVAGE - GARAGE</t>
  </si>
  <si>
    <t>ABRIS T2</t>
  </si>
  <si>
    <t>CHAPELLE</t>
  </si>
  <si>
    <t>GROSROUVRE</t>
  </si>
  <si>
    <t>RADIOBALISE - LES BRÉVIAIRES (RAMBOUILLET)</t>
  </si>
  <si>
    <t>RADIOBALISE - LA MINIÈRE</t>
  </si>
  <si>
    <t>TRANSFO Y25 + GE</t>
  </si>
  <si>
    <t>TRANSFO Y5</t>
  </si>
  <si>
    <t>TRANSFO Y0 - POSTE DE LIVRAISON EDF</t>
  </si>
  <si>
    <t>TRANSFO Y2 - B227</t>
  </si>
  <si>
    <t>TRANSFO Y7 - B218</t>
  </si>
  <si>
    <t>TRANSFO Y10 - B221</t>
  </si>
  <si>
    <t>TRANSFO Y11 - B226</t>
  </si>
  <si>
    <t>TRANSFO Y12 - B225</t>
  </si>
  <si>
    <t>TRANSFO Y13 - B222</t>
  </si>
  <si>
    <t>TRANSFO Y01</t>
  </si>
  <si>
    <t>TRANSFO Y06</t>
  </si>
  <si>
    <t>TRANSFO Y08</t>
  </si>
  <si>
    <t>TRANSFO Y14</t>
  </si>
  <si>
    <t>STOCKAGE SNIA (EX-TRANSFO Y15)</t>
  </si>
  <si>
    <t>TRANSFO Y17</t>
  </si>
  <si>
    <t>Parking alpha</t>
  </si>
  <si>
    <t>Parking bravo</t>
  </si>
  <si>
    <t>Parking Charlie</t>
  </si>
  <si>
    <t>Parking delta</t>
  </si>
  <si>
    <t>Parking GIH</t>
  </si>
  <si>
    <t>6 points de terre</t>
  </si>
  <si>
    <t>13 points de terre</t>
  </si>
  <si>
    <t>66 points de terre</t>
  </si>
  <si>
    <t>50 points de terre</t>
  </si>
  <si>
    <t>7 points de terre</t>
  </si>
  <si>
    <t>Hors zone</t>
  </si>
  <si>
    <t>RADIOBALISE - LES BRÉVIAIRES</t>
  </si>
  <si>
    <t>RADIOBALISE DE LA MINIERE</t>
  </si>
  <si>
    <t>0110</t>
  </si>
  <si>
    <t>0053</t>
  </si>
  <si>
    <t>0052</t>
  </si>
  <si>
    <t>0051</t>
  </si>
  <si>
    <t>0050</t>
  </si>
  <si>
    <t>0049</t>
  </si>
  <si>
    <t>0048</t>
  </si>
  <si>
    <t>0009</t>
  </si>
  <si>
    <t>0008</t>
  </si>
  <si>
    <t>0152</t>
  </si>
  <si>
    <t>0108</t>
  </si>
  <si>
    <t>0125</t>
  </si>
  <si>
    <t>0059</t>
  </si>
  <si>
    <t>0208</t>
  </si>
  <si>
    <t>0207</t>
  </si>
  <si>
    <t>0031</t>
  </si>
  <si>
    <t>0060</t>
  </si>
  <si>
    <t>0124</t>
  </si>
  <si>
    <t>0062</t>
  </si>
  <si>
    <t>0061</t>
  </si>
  <si>
    <t>0123</t>
  </si>
  <si>
    <t>0223</t>
  </si>
  <si>
    <t>0056</t>
  </si>
  <si>
    <t>0054</t>
  </si>
  <si>
    <t>0205</t>
  </si>
  <si>
    <t>0189</t>
  </si>
  <si>
    <t>0224</t>
  </si>
  <si>
    <t>0072</t>
  </si>
  <si>
    <t>0069</t>
  </si>
  <si>
    <t>0148</t>
  </si>
  <si>
    <t>0143</t>
  </si>
  <si>
    <t>0136</t>
  </si>
  <si>
    <t>0135</t>
  </si>
  <si>
    <t>0133</t>
  </si>
  <si>
    <t>0132</t>
  </si>
  <si>
    <t>Zone Ouest</t>
  </si>
  <si>
    <t>Zone Nord</t>
  </si>
  <si>
    <t>Zone Vie</t>
  </si>
  <si>
    <t>ESCA TOUR DE CONTRÔLE CLA 2000</t>
  </si>
  <si>
    <t>BEA-E</t>
  </si>
  <si>
    <t>4 niveaux (v = 1,00 m/s)</t>
  </si>
  <si>
    <t>4 niveaux (v = 0,63 m/s)</t>
  </si>
  <si>
    <t>1 niveau (v = 1,00 m/s)</t>
  </si>
  <si>
    <t>6 marches (v = 0,45 m/s)</t>
  </si>
  <si>
    <t>2 niveaux (v = 0,60 m/s)</t>
  </si>
  <si>
    <t>3 niveaux (v = 0,20 m/s)</t>
  </si>
  <si>
    <t>6 niveaux (v = 1,00 m/s)</t>
  </si>
  <si>
    <t>Ascenseur</t>
  </si>
  <si>
    <t>Élévateur PMR</t>
  </si>
  <si>
    <t>Monte-charge</t>
  </si>
  <si>
    <t>N° Bâtiments</t>
  </si>
  <si>
    <t>Désignation</t>
  </si>
  <si>
    <t>localisation étage/pièce</t>
  </si>
  <si>
    <t>Analyse D2</t>
  </si>
  <si>
    <t>D1</t>
  </si>
  <si>
    <t>Prélèvements EDCH D1/D2</t>
  </si>
  <si>
    <t>Ascenceurs et monte-charges</t>
  </si>
  <si>
    <t xml:space="preserve">ESCADRON DE PROTECTION </t>
  </si>
  <si>
    <t>Pont élévateur de véhicules</t>
  </si>
  <si>
    <t>Pont élévateur Moto</t>
  </si>
  <si>
    <t>Pont Roulant</t>
  </si>
  <si>
    <t>Palan sur monorail</t>
  </si>
  <si>
    <t>Poutre roulante</t>
  </si>
  <si>
    <t>Charge Maximum CMU</t>
  </si>
  <si>
    <t>N°G2D 
Bâtiment</t>
  </si>
  <si>
    <t>3600kg</t>
  </si>
  <si>
    <t>4500kg</t>
  </si>
  <si>
    <t>350kg</t>
  </si>
  <si>
    <t>13000kg</t>
  </si>
  <si>
    <t>400kg</t>
  </si>
  <si>
    <t>1500kg</t>
  </si>
  <si>
    <t>500kg</t>
  </si>
  <si>
    <t>800kg</t>
  </si>
  <si>
    <t>1300kg</t>
  </si>
  <si>
    <t>16000kg</t>
  </si>
  <si>
    <t>20000kg</t>
  </si>
  <si>
    <t>12000kg</t>
  </si>
  <si>
    <t>PROVAC</t>
  </si>
  <si>
    <t>RAVAGLIOLI</t>
  </si>
  <si>
    <t>TECHMAN</t>
  </si>
  <si>
    <t>OMER</t>
  </si>
  <si>
    <t>DUNLOP</t>
  </si>
  <si>
    <t>VERLINDE</t>
  </si>
  <si>
    <t>MARCO</t>
  </si>
  <si>
    <t>ELEPHANT</t>
  </si>
  <si>
    <t>ABUS</t>
  </si>
  <si>
    <t>N°G2D 
immeuble</t>
  </si>
  <si>
    <t>N° 
bâtiment</t>
  </si>
  <si>
    <t>Mise 
à l'arret</t>
  </si>
  <si>
    <t>Nbre
 équipements</t>
  </si>
  <si>
    <t>N°G2D
 Bâtiment</t>
  </si>
  <si>
    <t>Intitulé 
immeuble</t>
  </si>
  <si>
    <t>Intitulé 
bâtiment</t>
  </si>
  <si>
    <t>Intitulé
 immeuble</t>
  </si>
  <si>
    <t>Intitulé
 bâtiment</t>
  </si>
  <si>
    <t>Nb 
d'équipements</t>
  </si>
  <si>
    <t>Dernier contrôle
 annuel</t>
  </si>
  <si>
    <t>Contrôles
 biennal</t>
  </si>
  <si>
    <t>Dernier contrôle
 biennal</t>
  </si>
  <si>
    <t>APPAREILS DE LEVAGE</t>
  </si>
  <si>
    <t>N°G2D
 immeuble</t>
  </si>
  <si>
    <t>N°
 bâtiment</t>
  </si>
  <si>
    <t>Surface
 en m²</t>
  </si>
  <si>
    <t>Dernier
 contrôle</t>
  </si>
  <si>
    <t>Prochain
 contrôle</t>
  </si>
  <si>
    <t>Prochain contrôle quinquennal</t>
  </si>
  <si>
    <t xml:space="preserve"> </t>
  </si>
  <si>
    <t>0035</t>
  </si>
  <si>
    <t>HEBERGEMENT  OFFICIERS</t>
  </si>
  <si>
    <t>B38</t>
  </si>
  <si>
    <t xml:space="preserve">HANGAR  USID REGIE </t>
  </si>
  <si>
    <t>Equipements sportifs</t>
  </si>
  <si>
    <t>Equipements sous pression</t>
  </si>
  <si>
    <t>Disconnecteurs</t>
  </si>
  <si>
    <t>Installation ECS</t>
  </si>
  <si>
    <t>Electricité</t>
  </si>
  <si>
    <t>CVPO Vérification des limites d'exposition professionnels</t>
  </si>
  <si>
    <t>SITE</t>
  </si>
  <si>
    <t>N° BATIMENT</t>
  </si>
  <si>
    <t>G2D</t>
  </si>
  <si>
    <t>N° de pièce</t>
  </si>
  <si>
    <t>Libellé EQUIPEMENT</t>
  </si>
  <si>
    <t>CRITICITE</t>
  </si>
  <si>
    <t>TYPE / MARQUE / CARACTERISTIQUES/PUISSANCE</t>
  </si>
  <si>
    <t>NOMBRE</t>
  </si>
  <si>
    <t>MISE EN SERVICE</t>
  </si>
  <si>
    <t>SECTION TECHNIQUE</t>
  </si>
  <si>
    <t>_780640014Y</t>
  </si>
  <si>
    <t xml:space="preserve"> B152 HANGAR NEDEX</t>
  </si>
  <si>
    <t>C0</t>
  </si>
  <si>
    <t>ST 2 : CVC</t>
  </si>
  <si>
    <t>B02N STATION DE RELEVAGE</t>
  </si>
  <si>
    <t>_910064001P</t>
  </si>
  <si>
    <t>B104 EH HM104</t>
  </si>
  <si>
    <t>B149 FAUCONNERIE</t>
  </si>
  <si>
    <t>B72 USID HANGAR REGIE</t>
  </si>
  <si>
    <t>B80 ESIS : POMPIERS</t>
  </si>
  <si>
    <t>B04N COS</t>
  </si>
  <si>
    <t>Chaudière gaz</t>
  </si>
  <si>
    <t>B07N GENDARMERIE AIR</t>
  </si>
  <si>
    <t>B13N MUSIQUE DE L'AIR</t>
  </si>
  <si>
    <t>DE DIETRICH</t>
  </si>
  <si>
    <t>B160 CFAP / CFAS</t>
  </si>
  <si>
    <t>B162 ANCIEN ETS OU APAV</t>
  </si>
  <si>
    <t>B70 HM9 ETEC ALPHA</t>
  </si>
  <si>
    <t>B73 HM7 ETEC ALPHA</t>
  </si>
  <si>
    <t>B74 HM6</t>
  </si>
  <si>
    <t>SNIA HANGAR</t>
  </si>
  <si>
    <t xml:space="preserve"> B26 HANGAR HM4</t>
  </si>
  <si>
    <t>C1</t>
  </si>
  <si>
    <t>C2</t>
  </si>
  <si>
    <t>faux plafond</t>
  </si>
  <si>
    <t>caisson faux plafond</t>
  </si>
  <si>
    <t>TECHNIVENT CCM</t>
  </si>
  <si>
    <t xml:space="preserve">caisson faux plafond + 2 bdV </t>
  </si>
  <si>
    <t>B01 PC BASE</t>
  </si>
  <si>
    <t>façade</t>
  </si>
  <si>
    <t>caisson d'extraction + 19 bdV</t>
  </si>
  <si>
    <t>sanitaire</t>
  </si>
  <si>
    <t>aérateur individuel</t>
  </si>
  <si>
    <t xml:space="preserve">SOLAR PALAU </t>
  </si>
  <si>
    <t>B05N BIS COS + B05N TER</t>
  </si>
  <si>
    <t>toiture</t>
  </si>
  <si>
    <t>caisson d'extraction</t>
  </si>
  <si>
    <t>Vim HUCF 8-025-1</t>
  </si>
  <si>
    <t xml:space="preserve">aérateur individuel + 6 bdv </t>
  </si>
  <si>
    <t>B07 LOGEMENTS BCC 118</t>
  </si>
  <si>
    <t xml:space="preserve">toiture </t>
  </si>
  <si>
    <t>caisson d'extraction + 30Bdv</t>
  </si>
  <si>
    <t>Aldes VEC 271 B</t>
  </si>
  <si>
    <t>Chambres</t>
  </si>
  <si>
    <t>VMC</t>
  </si>
  <si>
    <t>Aldes</t>
  </si>
  <si>
    <t>B07N BIS GENDARMERIE AIR</t>
  </si>
  <si>
    <t>tourelle d'extraction</t>
  </si>
  <si>
    <t>SYSTÈME AIR E42364GM</t>
  </si>
  <si>
    <t>AVRT 160/EH 160</t>
  </si>
  <si>
    <t xml:space="preserve">tourelle d'extraction + 8 bdv </t>
  </si>
  <si>
    <t>B08 PC BASE + ANNEXE</t>
  </si>
  <si>
    <t>caisson d'extraction + 17 BdV</t>
  </si>
  <si>
    <t>Aldes VEC 382 A/B</t>
  </si>
  <si>
    <t>Aldes VEC 271 A/B</t>
  </si>
  <si>
    <t>B09 LOGEMENTS HEBERGEMENT</t>
  </si>
  <si>
    <t>caisson d'extraction + 60Bdv</t>
  </si>
  <si>
    <t xml:space="preserve">Aldes VEC382 H </t>
  </si>
  <si>
    <t xml:space="preserve">caisson d'extraction + 60 bdv </t>
  </si>
  <si>
    <t>Aldes VEC 382 H</t>
  </si>
  <si>
    <t>B10 LOGEMENTS</t>
  </si>
  <si>
    <t>caisson d'extraction + 40 bdv</t>
  </si>
  <si>
    <t>Aldes VEC 321 B</t>
  </si>
  <si>
    <t>Aldes  271 B</t>
  </si>
  <si>
    <t>B101 CDT EH PARISIS</t>
  </si>
  <si>
    <t>Centrale de traitement de l'air</t>
  </si>
  <si>
    <t>Bâtiment</t>
  </si>
  <si>
    <t>UNELVENT</t>
  </si>
  <si>
    <t>Bouche d'extraction</t>
  </si>
  <si>
    <t>B11 LOGEMENTS</t>
  </si>
  <si>
    <t xml:space="preserve">caisson d'extraction </t>
  </si>
  <si>
    <t>VIM HUCF C 020</t>
  </si>
  <si>
    <t>B12 LOGEMENTS</t>
  </si>
  <si>
    <t>caisson d'extraction + 33 bdv</t>
  </si>
  <si>
    <t>Aldes VEC 1500</t>
  </si>
  <si>
    <t xml:space="preserve">Aldes Vec 271 B </t>
  </si>
  <si>
    <t>B124 CHENIL BUREAU</t>
  </si>
  <si>
    <t xml:space="preserve">caisson faux plafond + 7 BdV </t>
  </si>
  <si>
    <t>S&amp;P TD 500</t>
  </si>
  <si>
    <t>B12N GANDARMERIE AIR</t>
  </si>
  <si>
    <t>S&amp;P TD-500/160</t>
  </si>
  <si>
    <t>B13 HEBERGEMENT</t>
  </si>
  <si>
    <t xml:space="preserve">caisson d'extraction + 60 BdV </t>
  </si>
  <si>
    <t>Aldes VEC 321 C + 40 Bdv</t>
  </si>
  <si>
    <t>caisson d'extraction + 60 BdV</t>
  </si>
  <si>
    <t xml:space="preserve">Aldes VEC 321 B + 40 Bdv </t>
  </si>
  <si>
    <t>BAHIA MICRO WATT</t>
  </si>
  <si>
    <t>B14 HEBERGEMENT</t>
  </si>
  <si>
    <t>caisson d'extraction + 120BdV</t>
  </si>
  <si>
    <t>Aldes CVEC 2500</t>
  </si>
  <si>
    <t>B146 STOCKAGE</t>
  </si>
  <si>
    <t>S&amp;P CACB 005</t>
  </si>
  <si>
    <t>B158A ESCADRON PROTECTION</t>
  </si>
  <si>
    <t>SAFTAIR CVI 2009</t>
  </si>
  <si>
    <t>sous sol</t>
  </si>
  <si>
    <t xml:space="preserve"> + 14 bdV </t>
  </si>
  <si>
    <t>B17 CMA - SERVICE MEDICAL</t>
  </si>
  <si>
    <t>caisson faux plafond  + 4 bdV</t>
  </si>
  <si>
    <t>caisson faux plafond + 4bdv</t>
  </si>
  <si>
    <t>VORTICE</t>
  </si>
  <si>
    <t>Sanitaire</t>
  </si>
  <si>
    <t>B17N MUSIQUE DE L'AIR</t>
  </si>
  <si>
    <t>auditorium</t>
  </si>
  <si>
    <t>CTA</t>
  </si>
  <si>
    <t>B18 BIS STOCKAGE SSV SALLE DE REUNI</t>
  </si>
  <si>
    <t>B18 MESS MIXTE</t>
  </si>
  <si>
    <t>/</t>
  </si>
  <si>
    <t>TOURELLE D'EXTRACTION France AIR / SIMOUN / 800-8/6T</t>
  </si>
  <si>
    <t>TOURELLE D'EXTRACTION France AIR / SIMOUN / 585-6T</t>
  </si>
  <si>
    <t>TOURELLE D'EXTRACTION France AIR / SIMOUN / 800-8T</t>
  </si>
  <si>
    <t xml:space="preserve">sanitaire </t>
  </si>
  <si>
    <t>AEROPLAST SIROC 3 et 4</t>
  </si>
  <si>
    <t>Toiture</t>
  </si>
  <si>
    <t>B19 LOGEMENTS</t>
  </si>
  <si>
    <t>CTA + 72 BdV</t>
  </si>
  <si>
    <t xml:space="preserve">France Air Power play 60 </t>
  </si>
  <si>
    <t>Bouche soufflage extraction</t>
  </si>
  <si>
    <t>France Air</t>
  </si>
  <si>
    <t>B20 LOGEMENTS</t>
  </si>
  <si>
    <t>caisson d'extraction +33 bdv</t>
  </si>
  <si>
    <t>France  Air NOAS 3400 BPVDC</t>
  </si>
  <si>
    <t>France Air VLI Type 3</t>
  </si>
  <si>
    <t>B21 LOGEMENTS</t>
  </si>
  <si>
    <t>ALDES  VEC 382 A</t>
  </si>
  <si>
    <t>ALDES CVEC 240 H</t>
  </si>
  <si>
    <t>B22 LOGEMENTS</t>
  </si>
  <si>
    <t>caisson d'extraction +80 bdV</t>
  </si>
  <si>
    <t>ALDES VEC 321 B</t>
  </si>
  <si>
    <t>B23 LOGEMENTS</t>
  </si>
  <si>
    <t>AEROPLAST CACT N 035 C2</t>
  </si>
  <si>
    <t xml:space="preserve">VIM HUCF </t>
  </si>
  <si>
    <t>B23N + M45 CSOA</t>
  </si>
  <si>
    <t>ELGE VMC 56-06</t>
  </si>
  <si>
    <t>ATLANTIC AIRVENT M400</t>
  </si>
  <si>
    <t>France Air VEGA 3400 HP DC</t>
  </si>
  <si>
    <t>France air Sirius 600 DP</t>
  </si>
  <si>
    <t xml:space="preserve">aerateur individuel </t>
  </si>
  <si>
    <t>VORTICE LINEO 3</t>
  </si>
  <si>
    <t>B24 CDT GAA/GIH/EAS</t>
  </si>
  <si>
    <t xml:space="preserve">caisson d'extraction 26 BdV </t>
  </si>
  <si>
    <t xml:space="preserve">France Air </t>
  </si>
  <si>
    <t xml:space="preserve">ATLANTIC </t>
  </si>
  <si>
    <t>B25 HM5 ETEC CHARLI</t>
  </si>
  <si>
    <t>B27 ESRT</t>
  </si>
  <si>
    <t>caisson faux plafond +15 bdV</t>
  </si>
  <si>
    <t>B30N DOUCHES / LOCAL TECHNIQUE ZN</t>
  </si>
  <si>
    <t xml:space="preserve">tourelle d'extraction + 9 bdv </t>
  </si>
  <si>
    <t>B35 GARAGE + BUREAUX GSBDD</t>
  </si>
  <si>
    <t>Soler Palau ISL CLF</t>
  </si>
  <si>
    <t>B38 HEBERGEMENT OFFICIERS</t>
  </si>
  <si>
    <t xml:space="preserve">caisson d'extraction +32 bdV </t>
  </si>
  <si>
    <t>France air RECTILYS 2900</t>
  </si>
  <si>
    <t>Bouches de soufflage</t>
  </si>
  <si>
    <t>NC</t>
  </si>
  <si>
    <t>B39 ESME + BISMA + AETA (EX ESTC)</t>
  </si>
  <si>
    <t>façade OUEST</t>
  </si>
  <si>
    <t>Aldes VEC 160</t>
  </si>
  <si>
    <t>Etage</t>
  </si>
  <si>
    <t>SM</t>
  </si>
  <si>
    <t>Mezzaninne Atelier batterie</t>
  </si>
  <si>
    <t>Caisson d'extraction</t>
  </si>
  <si>
    <t>Helios</t>
  </si>
  <si>
    <t xml:space="preserve">Helios </t>
  </si>
  <si>
    <t>Atelier batterie</t>
  </si>
  <si>
    <t>Hotte d'extraction</t>
  </si>
  <si>
    <t>Salle 017</t>
  </si>
  <si>
    <t>Grille extraction</t>
  </si>
  <si>
    <t>B42 SAF / SSV</t>
  </si>
  <si>
    <t>B43 GSBDD / SAP</t>
  </si>
  <si>
    <t>B45 EM RAN / TOUR CARRE BLANCHE</t>
  </si>
  <si>
    <t xml:space="preserve">bouches de ventilation </t>
  </si>
  <si>
    <t>Extracteur</t>
  </si>
  <si>
    <t>S&amp;P Réf 03ED 2040</t>
  </si>
  <si>
    <t>B46 GENDARMERIE AIR</t>
  </si>
  <si>
    <t xml:space="preserve">caisson faux plafond + 6 BdV </t>
  </si>
  <si>
    <t>France air C125</t>
  </si>
  <si>
    <t>B47 DPSD</t>
  </si>
  <si>
    <t xml:space="preserve">caisson d'extraction + 18 BdV </t>
  </si>
  <si>
    <t>ALDES CVEC 750</t>
  </si>
  <si>
    <t>B48 MODULAIRE SLAM</t>
  </si>
  <si>
    <t xml:space="preserve"> 12 BdV </t>
  </si>
  <si>
    <t>B49 BEAD AIR - DRHAA - APISA (EX DCA</t>
  </si>
  <si>
    <t>France Air naos evo 4000 RTC V DC</t>
  </si>
  <si>
    <t>B49 BEAD AIR - DRHAA - APISA (EX DCA RAN)</t>
  </si>
  <si>
    <t>France Air NAC3 3400 RT</t>
  </si>
  <si>
    <t>B51 CDT ESIC</t>
  </si>
  <si>
    <t>B53 MESS OFFICIERS</t>
  </si>
  <si>
    <t>MESS OFF</t>
  </si>
  <si>
    <t>TOURELLE D'EXTRACTION France AIR / NC</t>
  </si>
  <si>
    <t>caisson d'extraction + 10 BdV</t>
  </si>
  <si>
    <t>B56 GYMNASE</t>
  </si>
  <si>
    <t>S&amp;P TH500/150</t>
  </si>
  <si>
    <t>S&amp;P Th 800</t>
  </si>
  <si>
    <t>B61 BSB SEMAINE BASE</t>
  </si>
  <si>
    <t xml:space="preserve">aérateur individuel </t>
  </si>
  <si>
    <t>ELGE RMT 200</t>
  </si>
  <si>
    <t>B71 ESCALE</t>
  </si>
  <si>
    <t>caisson d'extraction + 7BdV</t>
  </si>
  <si>
    <t>France Air VLI 7/7</t>
  </si>
  <si>
    <t>MGC RR200A</t>
  </si>
  <si>
    <t xml:space="preserve">SILENT 200 </t>
  </si>
  <si>
    <t>ALDES VEC 180</t>
  </si>
  <si>
    <t>B75 USID CENTRALE ELECTRIQUE</t>
  </si>
  <si>
    <t>SOLER PALAU CVB/4-240N</t>
  </si>
  <si>
    <t>SOLER PALAU TD 160/10N</t>
  </si>
  <si>
    <t>SOLER PALAU TD 350/125</t>
  </si>
  <si>
    <t>B79 METEO ET ETAA</t>
  </si>
  <si>
    <t xml:space="preserve">caisson faux plafond </t>
  </si>
  <si>
    <t xml:space="preserve">caisson faux plafond + 11 BdV </t>
  </si>
  <si>
    <t>AEROPLAST CATB 005</t>
  </si>
  <si>
    <t>B81 ESCA</t>
  </si>
  <si>
    <t>HELIOS ZEB 350</t>
  </si>
  <si>
    <t>CLA2000</t>
  </si>
  <si>
    <t>Centrale double flux bureaux</t>
  </si>
  <si>
    <t>ATLANTIC DUOFLEX-H 1000</t>
  </si>
  <si>
    <t>Centrale double flux vie</t>
  </si>
  <si>
    <t>ATLANTIC DUOFLEX-H 500</t>
  </si>
  <si>
    <t>Extracteur bureaux</t>
  </si>
  <si>
    <t>ATLANTIC CRITAIR BC 500 C4</t>
  </si>
  <si>
    <t>Extracteur technique</t>
  </si>
  <si>
    <t>Extracteur sous vigie</t>
  </si>
  <si>
    <t>Registre motorisé</t>
  </si>
  <si>
    <t>ATLANTIC RM/P</t>
  </si>
  <si>
    <t xml:space="preserve">Piege a son </t>
  </si>
  <si>
    <t>ATLANTIC PAS AGR</t>
  </si>
  <si>
    <t>_780640031P</t>
  </si>
  <si>
    <t>COMMANDEMENT DE L'ALAT</t>
  </si>
  <si>
    <t xml:space="preserve">ELICENT AXC/125 </t>
  </si>
  <si>
    <t>ELICENT AXC/100B</t>
  </si>
  <si>
    <t>ELICENT AXC 250/100</t>
  </si>
  <si>
    <t>DEA HANGAR METALLIQUE</t>
  </si>
  <si>
    <t xml:space="preserve">HBH international </t>
  </si>
  <si>
    <t>LOGEMENTS + GARAGES</t>
  </si>
  <si>
    <t>BULLE TENNIS</t>
  </si>
  <si>
    <t>Moteur + ventilateur de la soufflerie</t>
  </si>
  <si>
    <t>Ballon ECS</t>
  </si>
  <si>
    <t>Ballon 500 l</t>
  </si>
  <si>
    <t>Ballon ECS mixte</t>
  </si>
  <si>
    <t>CHAROT 710291 (750 L)</t>
  </si>
  <si>
    <t>CHAROT 710800 (500 L)</t>
  </si>
  <si>
    <t xml:space="preserve">sous station </t>
  </si>
  <si>
    <t xml:space="preserve">ballon ECS </t>
  </si>
  <si>
    <t>1000L</t>
  </si>
  <si>
    <t>Ballon ECS 1</t>
  </si>
  <si>
    <t>CHAROT 1000L</t>
  </si>
  <si>
    <t>Ballon ECS 2</t>
  </si>
  <si>
    <t>CHAROT mixte 750L</t>
  </si>
  <si>
    <t>CHAROT 750L</t>
  </si>
  <si>
    <t>Ballon Charot</t>
  </si>
  <si>
    <t>Charot M1 3000 150 l</t>
  </si>
  <si>
    <t>Ballon ECS électrique</t>
  </si>
  <si>
    <t>CHAROT</t>
  </si>
  <si>
    <t>CHAROT 1500 L</t>
  </si>
  <si>
    <t>ECS</t>
  </si>
  <si>
    <t>Ballon ECS Atlantic 200l</t>
  </si>
  <si>
    <t>B157 CHAPELLE</t>
  </si>
  <si>
    <t>DE DIETRICH 150 L</t>
  </si>
  <si>
    <t>CHAROT Mixte 1000 L</t>
  </si>
  <si>
    <t>ATLANTIC GUILLOT Corhydro 1500 L BR SM1 100 PN08</t>
  </si>
  <si>
    <t>ATLANTIC GUILLOT CORHYDRO 750L TH</t>
  </si>
  <si>
    <t>CHAROT 710291 (750L)</t>
  </si>
  <si>
    <t>B18 BIS STOCKAGE SSV SALLE DE REUNION</t>
  </si>
  <si>
    <t>BALLON ECS</t>
  </si>
  <si>
    <t>CHAROT 1500 litres</t>
  </si>
  <si>
    <t>ballon ECS</t>
  </si>
  <si>
    <t>CHAROT 1500L</t>
  </si>
  <si>
    <t>Ballon ECS préparateur ECS</t>
  </si>
  <si>
    <t>VITOCELL 1000 L</t>
  </si>
  <si>
    <t>Ballon ECS solaire N°1</t>
  </si>
  <si>
    <t>Ballon ECS solaire N°2</t>
  </si>
  <si>
    <t>Ballon tampon (système solaire)</t>
  </si>
  <si>
    <t>RFLEX 200 L</t>
  </si>
  <si>
    <t>ATLANTIC GUILLOT Corhydro 750 L TH</t>
  </si>
  <si>
    <t>CHAROT 701932</t>
  </si>
  <si>
    <t>Prestige INOXYDABLE 2000L</t>
  </si>
  <si>
    <t>ATLANTIC GUILLOT 750L</t>
  </si>
  <si>
    <t>Ballon 200 l</t>
  </si>
  <si>
    <t>ballon 200 l</t>
  </si>
  <si>
    <t>REFLEX 100 L</t>
  </si>
  <si>
    <t>Ballon ECS (système solaire)</t>
  </si>
  <si>
    <t>INCONNU</t>
  </si>
  <si>
    <t>Ballon ECS (Préparateur ECS)</t>
  </si>
  <si>
    <t>CHAROT 500l</t>
  </si>
  <si>
    <t>SATE BE 300 L CORTEK</t>
  </si>
  <si>
    <t>SATE 896115 300 L</t>
  </si>
  <si>
    <t>ATLANTIC GUILLOT Corhydro 750L TH</t>
  </si>
  <si>
    <t xml:space="preserve">BALLONS ECS </t>
  </si>
  <si>
    <t>1500 L</t>
  </si>
  <si>
    <t>ATLANTIC GUILLOT Corhydro 750 L TH mixte</t>
  </si>
  <si>
    <t>Ballon ECs</t>
  </si>
  <si>
    <t>Thermor 516l</t>
  </si>
  <si>
    <t xml:space="preserve">Ballon ECS </t>
  </si>
  <si>
    <t>ATLANTIC 300L</t>
  </si>
  <si>
    <t>012</t>
  </si>
  <si>
    <t>Salle de cours</t>
  </si>
  <si>
    <t>SPLIT / MITSUBISHI / MXZ5D102VA / R410A / 4</t>
  </si>
  <si>
    <t xml:space="preserve">Atelier Métrologie (Pliage  parachute) </t>
  </si>
  <si>
    <t>SPLIT / MITSUBISHI / SUZ-KA 50VA4 / R410A / 1,6</t>
  </si>
  <si>
    <t>007</t>
  </si>
  <si>
    <t xml:space="preserve">Bureau (Atelier Repro) </t>
  </si>
  <si>
    <t>SPLIT / TECHNIBEL / GRF225C5TAA / R410A / 2,04</t>
  </si>
  <si>
    <t>Salle de réunion</t>
  </si>
  <si>
    <t>SPLIT / DAIKIN / 5MKS90E2V3B / R410A / 2,95</t>
  </si>
  <si>
    <t>PC BASE</t>
  </si>
  <si>
    <t xml:space="preserve">CASSETTE / DAIKIN / RXS35L3 / R410A / </t>
  </si>
  <si>
    <t>LT A06</t>
  </si>
  <si>
    <t>SPLIT / TECHNIBEL / GRV12215TAA / R407C / 0,75</t>
  </si>
  <si>
    <t>Toit</t>
  </si>
  <si>
    <t>Bureau général A1-1</t>
  </si>
  <si>
    <t>SPLIT / TECHNIBEL / GRV247M2C5VAA / R407C / 1,3</t>
  </si>
  <si>
    <t>Salle de réunion A1-1</t>
  </si>
  <si>
    <t xml:space="preserve">CASSETTE / TECHNIBEL / GRV3040M3C5TAA / R407C / </t>
  </si>
  <si>
    <t>Bureau</t>
  </si>
  <si>
    <t>SPLIT / DAIKIN / RKS71FVAB / R410A / 1,8</t>
  </si>
  <si>
    <t>rdc</t>
  </si>
  <si>
    <t>LT (porte verte)</t>
  </si>
  <si>
    <t>SPLIT / DAIKIN / RKS60F2V1B / R410A / 1,8</t>
  </si>
  <si>
    <t>Salle technique</t>
  </si>
  <si>
    <t>SPLIT / ARMOIRE FROIDE / STULZ / CCD291AA09710 / R407C / 10,5</t>
  </si>
  <si>
    <t>RDC</t>
  </si>
  <si>
    <t>LT (CRONOS)</t>
  </si>
  <si>
    <t>SPLIT / LG / S30AW(ASUW306DGM0) / R410A / 1,795</t>
  </si>
  <si>
    <t>Salle serveur B1</t>
  </si>
  <si>
    <t>SPLIT / MITSUBISHI / MUZGE50VA / R410A / 1,55</t>
  </si>
  <si>
    <t>Salle B4</t>
  </si>
  <si>
    <t>SPLIT / MITSUBISHI / PUHZP100VHA3 / R410 / 3</t>
  </si>
  <si>
    <t>016</t>
  </si>
  <si>
    <t>LT</t>
  </si>
  <si>
    <t>SPLIT / MITSUBISHI / NC / -</t>
  </si>
  <si>
    <t>005</t>
  </si>
  <si>
    <t>SPLIT / MITSUBISHI / SUZKA35VA / R410A / 1,05</t>
  </si>
  <si>
    <t>Poste HT ZN - CASSIC</t>
  </si>
  <si>
    <t>SPLIT / LG / PUHZP250YHA3 / R410A / 7,1</t>
  </si>
  <si>
    <t>Salle SIMU (030), LT (28 *1, 029*2)</t>
  </si>
  <si>
    <t>GROUPE FROID / CARRIER /309A0033D9HED / R407C / 7,7</t>
  </si>
  <si>
    <t>029</t>
  </si>
  <si>
    <t>SPLIT / LG / AUUW306C / R410A / 2,1</t>
  </si>
  <si>
    <t xml:space="preserve">MASA ALGECO </t>
  </si>
  <si>
    <t>WINDOWS / AIRWELL / WCF 009 / R410A / NC</t>
  </si>
  <si>
    <t>WINDOWS / LG / NC / R410A / 0,6</t>
  </si>
  <si>
    <t>Coffret  Clim</t>
  </si>
  <si>
    <t>Legrand</t>
  </si>
  <si>
    <t>004</t>
  </si>
  <si>
    <t>Salle FAUCON</t>
  </si>
  <si>
    <t>SPLIT / LG / ASUW246DHO / R410A</t>
  </si>
  <si>
    <t>Climatisation</t>
  </si>
  <si>
    <t>Clim LG Neoplasma avec groupe extérieur LG S24AW U50</t>
  </si>
  <si>
    <t xml:space="preserve">PFI </t>
  </si>
  <si>
    <t>PLAFONNIER / DAIKIN / RZQS125D7V1B / R410A / 3,7</t>
  </si>
  <si>
    <t>PLAFONNIER / DAIKIN / RZQSG125L8V1B / R410A / 2,9</t>
  </si>
  <si>
    <t>CASSETTE / LG AUUW306D / R410A / 2</t>
  </si>
  <si>
    <t>CASSETTE / MITSUBISHI / SUZKA71VA4 / R410A / 1,8</t>
  </si>
  <si>
    <t>010</t>
  </si>
  <si>
    <t>LT S/Sol</t>
  </si>
  <si>
    <t>ARMOIRE FROIDE / STULZ / CCD61A 5B72041) / R407C / 5,5</t>
  </si>
  <si>
    <t>Local onduleur S/Sol</t>
  </si>
  <si>
    <t>SPLIT / MITSUBISHI / PUHZP250YHA3 / R410A / 7,1</t>
  </si>
  <si>
    <t>Bureaux S/Sol + Extension toit</t>
  </si>
  <si>
    <t>DRV22 UNITES / MITSUBISHI / PUHYP400YHMA / R410A / 11,5</t>
  </si>
  <si>
    <t>Bureaux S/Sol + Extension + Cuve (toit)</t>
  </si>
  <si>
    <t>TWIN / MITSUBISHI / PUHYP125VHA3 / R410A / 4,5</t>
  </si>
  <si>
    <t>26, 27</t>
  </si>
  <si>
    <t>CUVE OPS (toit)</t>
  </si>
  <si>
    <t>SPLIT / MITSUBISHI / SUZKA50VA2 / R410A / 1,6</t>
  </si>
  <si>
    <t>Salle 273 / extension</t>
  </si>
  <si>
    <t xml:space="preserve">CASSETTE / MITSUBISHI / SUZKA60VA4 / R410A / 1,8 </t>
  </si>
  <si>
    <t xml:space="preserve">LOCAL MTBA S/Sol </t>
  </si>
  <si>
    <t>ARMOIRE FROIDE / EMERSOn / S20UA201VD02022FO / R407C / 11</t>
  </si>
  <si>
    <t>LOCAL MTBA RDC / ENTRE RD1</t>
  </si>
  <si>
    <t>ARMOIRE FROIDE / EMERSON / NC /R407C / 5,5</t>
  </si>
  <si>
    <t xml:space="preserve">LOCAL MTBA 1ER ETAGE RD2 </t>
  </si>
  <si>
    <t>ARMOIRE FROIDE / EMERSON / NC /R407C / 4,3</t>
  </si>
  <si>
    <t>Imprimerie</t>
  </si>
  <si>
    <t>SPLIT / LG / NC / R410A / 2,15</t>
  </si>
  <si>
    <t xml:space="preserve">Bureaux G1 /G2 </t>
  </si>
  <si>
    <t>CaSSETTE / AIRWELL / NC / R407C / 1,1</t>
  </si>
  <si>
    <t>00</t>
  </si>
  <si>
    <t>Pièce 00</t>
  </si>
  <si>
    <t>ARMOIRE FROIDE / SWEGON / UEASXS11-1 / R410A / -</t>
  </si>
  <si>
    <t>01</t>
  </si>
  <si>
    <t>Pièce 01</t>
  </si>
  <si>
    <t>ARMOIRE FROIDE / SWEGON / UEASXS11-1 CO / R410A / 1,52</t>
  </si>
  <si>
    <t>04</t>
  </si>
  <si>
    <t>Pièce 04</t>
  </si>
  <si>
    <t>ARMOIRE FROIDE / SWEGON / UEASXS11-1 CO / R410A / 1,7</t>
  </si>
  <si>
    <t>14</t>
  </si>
  <si>
    <t>Pièce 14</t>
  </si>
  <si>
    <t xml:space="preserve">RDC ATELIER NTI 1 </t>
  </si>
  <si>
    <t>CASSETTE / LG / AUUC306 / R410A / 1,95</t>
  </si>
  <si>
    <t>RDC ATELIER NTI 2</t>
  </si>
  <si>
    <t>Bureau CMDT</t>
  </si>
  <si>
    <t>CASSETTE / LG / NC / R410A / 1,6</t>
  </si>
  <si>
    <t>CNMOI-TIN</t>
  </si>
  <si>
    <t>CASSETTE / DAIKIN / RXS35L3 / R410A / -</t>
  </si>
  <si>
    <t>Split Toshiba</t>
  </si>
  <si>
    <t>Cage de faraday</t>
  </si>
  <si>
    <t>ARMOIRE FROIDE/ TECHNAIR / LVUPA461B / R407C / 13,07</t>
  </si>
  <si>
    <t>Pièce 41</t>
  </si>
  <si>
    <t>SPLIT / TECHNIBEL / GRF22JR5TAA / R410A / 2,04</t>
  </si>
  <si>
    <t xml:space="preserve">Pièce 43 </t>
  </si>
  <si>
    <t>SPLIT / TECHNIBEL / GRFK240R5TAA / R410A / 1,95</t>
  </si>
  <si>
    <t>Pièce 07</t>
  </si>
  <si>
    <t>SPLIT / SAMSUNG / AQV09PSBX / R410A / 0,9</t>
  </si>
  <si>
    <t>Pharmacie</t>
  </si>
  <si>
    <t>Split fujitsu (Atlantic)</t>
  </si>
  <si>
    <t>Salle polyvalente</t>
  </si>
  <si>
    <t>Clim Daïkin</t>
  </si>
  <si>
    <t xml:space="preserve">Caisse badge </t>
  </si>
  <si>
    <t>SPLIT / MITSUBISHI / MUZ-SF25VE-E1 / R410A / 0,7</t>
  </si>
  <si>
    <t>017,107,115</t>
  </si>
  <si>
    <t>Bureaux</t>
  </si>
  <si>
    <t>SPLIT / DAIKIN / 3MXS68G2V1B / R410A / 2,59</t>
  </si>
  <si>
    <t>111,112,219</t>
  </si>
  <si>
    <t>016,221,222</t>
  </si>
  <si>
    <t>020,225</t>
  </si>
  <si>
    <t>022,121,122</t>
  </si>
  <si>
    <t>021,120</t>
  </si>
  <si>
    <t>213,218</t>
  </si>
  <si>
    <t>118,119,226</t>
  </si>
  <si>
    <t>016,120</t>
  </si>
  <si>
    <t>113*-3</t>
  </si>
  <si>
    <t>015*2,220</t>
  </si>
  <si>
    <t>021,022,227</t>
  </si>
  <si>
    <t>227*3</t>
  </si>
  <si>
    <t>005,006,104</t>
  </si>
  <si>
    <t>004,005,204</t>
  </si>
  <si>
    <t>006,105,205</t>
  </si>
  <si>
    <t>Escaliers</t>
  </si>
  <si>
    <t>104,106,206</t>
  </si>
  <si>
    <t>007*2,008</t>
  </si>
  <si>
    <t>007,207,208</t>
  </si>
  <si>
    <t>008,009,209</t>
  </si>
  <si>
    <t>Couloirs centraux</t>
  </si>
  <si>
    <t>Couloir nord</t>
  </si>
  <si>
    <t>108*3</t>
  </si>
  <si>
    <t>208,209,213</t>
  </si>
  <si>
    <t>205,214,218</t>
  </si>
  <si>
    <t>210,211,212</t>
  </si>
  <si>
    <t>009*2,213</t>
  </si>
  <si>
    <t>109*3</t>
  </si>
  <si>
    <t>11*2,111</t>
  </si>
  <si>
    <t>214,216,217</t>
  </si>
  <si>
    <t>Couloirs sud</t>
  </si>
  <si>
    <t>Couloir sud</t>
  </si>
  <si>
    <t>116,223</t>
  </si>
  <si>
    <t>SPLIT / DAIKIN / 4MKS75F2V1B / R410A / 2,3</t>
  </si>
  <si>
    <t>018,224</t>
  </si>
  <si>
    <t>013,011,017,018(N3),027(N2)</t>
  </si>
  <si>
    <t>GROUPE D'EAU GLACEE / RC GROUPE /EAGLET060P2SU6 / R410A /18</t>
  </si>
  <si>
    <t>019</t>
  </si>
  <si>
    <t>Local FROPS</t>
  </si>
  <si>
    <t>SPLIT / MITSUBISHI / MUZSF35VE / R410A / 0,8</t>
  </si>
  <si>
    <t>021</t>
  </si>
  <si>
    <t>LOCAL TEI</t>
  </si>
  <si>
    <t>SPLIT / MITSUBISHI / MUZSF35VE / R410A / -</t>
  </si>
  <si>
    <t>017</t>
  </si>
  <si>
    <t>QUART CSOA</t>
  </si>
  <si>
    <t>SPLIT / MITSUBISHI / SUZKA50VA5 / R410A / 1,6</t>
  </si>
  <si>
    <t>053</t>
  </si>
  <si>
    <t>LOCAL TGBT (onduleur)</t>
  </si>
  <si>
    <t>SPLIT / MISUBISHI / PUHZP140YHA / R410A / 4,5</t>
  </si>
  <si>
    <t>009</t>
  </si>
  <si>
    <t>Cage d'escalier - ex onduleur</t>
  </si>
  <si>
    <t>SPLIT / DAIKIN / RXS35J2VIB / R410A / 1,2</t>
  </si>
  <si>
    <t>CASSETTE / DAIKIN / RXS35L3 / R410A</t>
  </si>
  <si>
    <t>014, 015</t>
  </si>
  <si>
    <t>SPLIT / DAIKIN / 5MXS90E3V3B2 / R410A / 2,99</t>
  </si>
  <si>
    <t>026</t>
  </si>
  <si>
    <t>Bureaux technicque</t>
  </si>
  <si>
    <t>008</t>
  </si>
  <si>
    <t xml:space="preserve">Bureau(EAS) </t>
  </si>
  <si>
    <t>SPLIT / LG / UU30WUEC / R410A / 2,1</t>
  </si>
  <si>
    <t>032</t>
  </si>
  <si>
    <t xml:space="preserve">Salle de réunion </t>
  </si>
  <si>
    <t>CASSETTE / AIRWELL / NC</t>
  </si>
  <si>
    <t>039</t>
  </si>
  <si>
    <t xml:space="preserve">Atelier Avionique </t>
  </si>
  <si>
    <t>SPLIT / MITSUBISHI / MUZSF25VEE1 / R410A / 0,7</t>
  </si>
  <si>
    <t>036</t>
  </si>
  <si>
    <t xml:space="preserve">Local Pyro </t>
  </si>
  <si>
    <t>CASSETTE / AIRWELL / GC9DCINV / R410A / 1,1</t>
  </si>
  <si>
    <t>035</t>
  </si>
  <si>
    <t xml:space="preserve">Atelier BAN </t>
  </si>
  <si>
    <t>CASSETTE / AIRWEL / GC:AWAU-YAZ218-H11</t>
  </si>
  <si>
    <t>Salle serveur CNMOI</t>
  </si>
  <si>
    <t>ARMOIRE FROIDE / EMERSON / NC / NC / NC</t>
  </si>
  <si>
    <t xml:space="preserve">SPLIT / MITSUBISHI / NC / NC / NC </t>
  </si>
  <si>
    <t>104 - 105</t>
  </si>
  <si>
    <t>CASSETTE / MITSUBISHI / MXZ-2D42VA-E2 / R410A / 0,7</t>
  </si>
  <si>
    <t>SPLIT MITSUBISHI / PUHZP100YHAZ / R410A / 3</t>
  </si>
  <si>
    <t>023</t>
  </si>
  <si>
    <t>SPLIT / DAIKIN / RXS25L2V1B / R410A / 1</t>
  </si>
  <si>
    <t>008, 009</t>
  </si>
  <si>
    <t xml:space="preserve">SPLIT / AIRWELL / NC / NC / NC </t>
  </si>
  <si>
    <t>010, 011</t>
  </si>
  <si>
    <t>052</t>
  </si>
  <si>
    <t>SPLIT PANASONIC / CUE18LKE / R410A / 1,15</t>
  </si>
  <si>
    <t>SPLIT / MITSUBISHI / MUZ5F50VE / R410A / 7,1</t>
  </si>
  <si>
    <t>SPLIT / TECHNIBEL / GRV220 / R407C / 2,4</t>
  </si>
  <si>
    <t>027</t>
  </si>
  <si>
    <t>028</t>
  </si>
  <si>
    <t>SPLIT / TECHNIBEL / GRV220C5TAA / R407C / 2,4</t>
  </si>
  <si>
    <t>SPLIT / TECHNIBEL / GRV180C5TAA / R407C / 1,6</t>
  </si>
  <si>
    <t>SPLIT / TECHNIBEL / GRV122C5TAA / R407C / 0,75</t>
  </si>
  <si>
    <t>030</t>
  </si>
  <si>
    <t>SPLIT / TECHNIBEL / GRV220C5TAA / R407C / 0,75</t>
  </si>
  <si>
    <t xml:space="preserve">LT </t>
  </si>
  <si>
    <t>SPLIT / TECHNIBEL / GRV180C5TAB / R407C / 01,6</t>
  </si>
  <si>
    <t>033</t>
  </si>
  <si>
    <t>SPLIT / TECHNIBEL / GRV48027TAA / R407C / 4,5</t>
  </si>
  <si>
    <t>COMALAT</t>
  </si>
  <si>
    <t>Split Mitsubishi MSZ-SF50VE2 R410A</t>
  </si>
  <si>
    <t>Split Daikin FTXS25K2V1B</t>
  </si>
  <si>
    <t>Split mitsubishi</t>
  </si>
  <si>
    <t>Split LG 804KAXV00658</t>
  </si>
  <si>
    <t>Split LG 804KADT00650</t>
  </si>
  <si>
    <t>Split LG 804KAZK00381</t>
  </si>
  <si>
    <t>SPLIT / CARRIER / 38GL024G / R410A / 1,1</t>
  </si>
  <si>
    <t>Atelier ponts</t>
  </si>
  <si>
    <t>DAIKIN Inventer</t>
  </si>
  <si>
    <t>CASSETTE / LG / AUUW246C / R410A / 1,75</t>
  </si>
  <si>
    <t>050</t>
  </si>
  <si>
    <t>Bureau - Pièce 42</t>
  </si>
  <si>
    <t>SPLIT / MITSUBISHI / MUZSF25VEE1 /  R410A / 0,7</t>
  </si>
  <si>
    <t>041</t>
  </si>
  <si>
    <t>Bureau général - Pièce 114</t>
  </si>
  <si>
    <t>056</t>
  </si>
  <si>
    <t>Bureau - Pièce 128</t>
  </si>
  <si>
    <t>CASSETTE / MITSUBISHI / MXZ-2D42VA-E2 / R410A / 1,3</t>
  </si>
  <si>
    <t>060</t>
  </si>
  <si>
    <t>Bureau - Pièce 130</t>
  </si>
  <si>
    <t>CASSETTE / MITSUBISHI / SUZKA25VA4 / R410A / 0,8</t>
  </si>
  <si>
    <t>Bureau - Pièce 126</t>
  </si>
  <si>
    <t>L.T. 2eme - Pièce 218</t>
  </si>
  <si>
    <t>SPLIT / EMICON / EDM81DKC / R410A / 3,25</t>
  </si>
  <si>
    <t>065</t>
  </si>
  <si>
    <t>L.T. P031 (065)</t>
  </si>
  <si>
    <t>SPLIT / STULZ / B72041 / R407C / 3,6</t>
  </si>
  <si>
    <t>014</t>
  </si>
  <si>
    <t>L.T. PA04 (014)</t>
  </si>
  <si>
    <t>SPLIT / STULZ / B72041 / R407C / 3,9</t>
  </si>
  <si>
    <t>Local technique P215 (030)</t>
  </si>
  <si>
    <t>CASSETTE / MITSUBISHI / NC / R410A / NC</t>
  </si>
  <si>
    <t>214</t>
  </si>
  <si>
    <t>Salle de cours (214)</t>
  </si>
  <si>
    <t>SPLIT / LG / NC / R410A / 2</t>
  </si>
  <si>
    <t>FILTRAGE HM9</t>
  </si>
  <si>
    <t>SPLIT / DAIKIN / RXS25L3V1B / R410A / 1</t>
  </si>
  <si>
    <t xml:space="preserve">/ </t>
  </si>
  <si>
    <t>Filtrage Entrée Base</t>
  </si>
  <si>
    <t>Climatisation Fujitsu</t>
  </si>
  <si>
    <t xml:space="preserve">Division activité </t>
  </si>
  <si>
    <t>CASSETTE / LG / AUUH36B / R410A / 2,6</t>
  </si>
  <si>
    <t xml:space="preserve">Chef + adjoint </t>
  </si>
  <si>
    <t>PLAFONNIER / LG / AUUW246D / R4140A / 2</t>
  </si>
  <si>
    <t>4ème étage</t>
  </si>
  <si>
    <t>ARMOIRE FROIDE / SWEGON / DATATECH UEDA SXS / R410A / 2,9</t>
  </si>
  <si>
    <t>s/sol</t>
  </si>
  <si>
    <t>ARMOIRE FROIDE / SWEGON / DATATECH UEDA SXS / R410A / 2,5</t>
  </si>
  <si>
    <t>104-105</t>
  </si>
  <si>
    <t>N+1 : Bureau x2 - N+4 : Bureau GAL</t>
  </si>
  <si>
    <t>SPLIT / FUDJI / AOYG30LAT4 / R410A / 3,3</t>
  </si>
  <si>
    <t>Bureau du chef</t>
  </si>
  <si>
    <t>SPLIT / DAIKIN / RKS5072V1B / R410A /1,7</t>
  </si>
  <si>
    <t>SPLIT / DAIKIN / RKS60V1B / R410A / 1,5</t>
  </si>
  <si>
    <t xml:space="preserve">010 </t>
  </si>
  <si>
    <t>SPLIT / DAIKIN / RKS60F3V1B / R410A / 1,5</t>
  </si>
  <si>
    <t>006</t>
  </si>
  <si>
    <t>Salle NRJ (local onduleur)</t>
  </si>
  <si>
    <t>SPLIT / DAIKIN / RKS100L8Y1B / R410A / NC</t>
  </si>
  <si>
    <t>ARMOIRE FROIDE / UNIFLAIR / TDAR1021A / R410 / 6,9</t>
  </si>
  <si>
    <t>ARMOIRE FROIDE / UNIFLAIR / TDAR1021A / R410 / 6,8</t>
  </si>
  <si>
    <t>Bureau (supervision)</t>
  </si>
  <si>
    <t>SPLIT / TECHNIBEL / GRF185C5TAA / R410A / 1,54</t>
  </si>
  <si>
    <t>Salle RDC</t>
  </si>
  <si>
    <t xml:space="preserve">Bureau </t>
  </si>
  <si>
    <t>CASSETTE / MITSUBISHI / SUZKA50VA4 / R410A / 1,6</t>
  </si>
  <si>
    <t>001</t>
  </si>
  <si>
    <t>ARMOIRE / STULZ / CCD81A / R407C / NC</t>
  </si>
  <si>
    <t xml:space="preserve">HM9 - COMMANDEMENT </t>
  </si>
  <si>
    <t>SPLIT / AIRWELL / DUO97SP091091 / R407C / 1,84</t>
  </si>
  <si>
    <t>SPLIT / AIRWELL / Modèle STXLM9/ R22 /NC</t>
  </si>
  <si>
    <t>SALON VIP</t>
  </si>
  <si>
    <t>SPLIT / LG / NC / R410A / 1,75</t>
  </si>
  <si>
    <t>Panasonic R410</t>
  </si>
  <si>
    <t>SALLE DE REPOS</t>
  </si>
  <si>
    <t>CASSETTE / LG / UU24WUEC / R410A / 1,75</t>
  </si>
  <si>
    <t>003</t>
  </si>
  <si>
    <t xml:space="preserve">SALLE DE CNTROLE </t>
  </si>
  <si>
    <t xml:space="preserve">CASSETTE / MISUBISHI / MXZ6C122VA / R410A </t>
  </si>
  <si>
    <t>Accueil Météo</t>
  </si>
  <si>
    <t>SPLIT / AIRWELL / GC24TSCROLL / R407C / 1,81</t>
  </si>
  <si>
    <t>Météo</t>
  </si>
  <si>
    <t>CASSETTE / DAIKIN / RXS35L3 / R410A / NC</t>
  </si>
  <si>
    <t>ARMOIRE / TECHNAIR / UPA361B / R410A / NC</t>
  </si>
  <si>
    <t>Approche Radar</t>
  </si>
  <si>
    <t>CASSETTE / MISUBISHI / PUHZP100YHA2 / R410A / 3</t>
  </si>
  <si>
    <t>VIGIE</t>
  </si>
  <si>
    <t>SPLIT / MITSUBISHI / PUHZP100VhA4 / R410A / 3</t>
  </si>
  <si>
    <t>ATELIER</t>
  </si>
  <si>
    <t>WINDOWS / AIRWELL / AWWRWFDO12C11 / R410A / NC</t>
  </si>
  <si>
    <t xml:space="preserve">WINDOWS / AIRWELL / NC / NC / NC </t>
  </si>
  <si>
    <t>CLA200</t>
  </si>
  <si>
    <t>Atelier</t>
  </si>
  <si>
    <t>SPLIT / ATLANTIC / ASYG 18LFC</t>
  </si>
  <si>
    <t>SIC</t>
  </si>
  <si>
    <t>SPLIT / ATLANTIC / ASYG 30 LMT</t>
  </si>
  <si>
    <t>Bureau capitaine</t>
  </si>
  <si>
    <t>SPLIT / DAIKIN/ RXS25L3V1B / R410A / 1</t>
  </si>
  <si>
    <t>025</t>
  </si>
  <si>
    <t>Bureau Général</t>
  </si>
  <si>
    <t>024</t>
  </si>
  <si>
    <t>Bureau secrétaire</t>
  </si>
  <si>
    <t>Salle serveur</t>
  </si>
  <si>
    <t>Salle réunion</t>
  </si>
  <si>
    <r>
      <t xml:space="preserve">SPLIT / DAIKIN / </t>
    </r>
    <r>
      <rPr>
        <i/>
        <sz val="11"/>
        <color theme="1"/>
        <rFont val="Calibri"/>
        <family val="2"/>
        <scheme val="minor"/>
      </rPr>
      <t>pas de plaque</t>
    </r>
    <r>
      <rPr>
        <sz val="11"/>
        <color theme="1"/>
        <rFont val="Calibri"/>
        <family val="2"/>
        <scheme val="minor"/>
      </rPr>
      <t>/ R410A / -</t>
    </r>
  </si>
  <si>
    <t>011</t>
  </si>
  <si>
    <t>ALGECO</t>
  </si>
  <si>
    <r>
      <t xml:space="preserve">WINDOWS / AIRWELL / </t>
    </r>
    <r>
      <rPr>
        <i/>
        <sz val="11"/>
        <color theme="1"/>
        <rFont val="Calibri"/>
        <family val="2"/>
        <scheme val="minor"/>
      </rPr>
      <t>pas de plaque</t>
    </r>
    <r>
      <rPr>
        <sz val="11"/>
        <color theme="1"/>
        <rFont val="Calibri"/>
        <family val="2"/>
        <scheme val="minor"/>
      </rPr>
      <t xml:space="preserve"> / R407C / -</t>
    </r>
  </si>
  <si>
    <t>001, 002</t>
  </si>
  <si>
    <t>SPLIT / SAUNIER DUVAL / 12060MC2NH0 / R410A / 2,15</t>
  </si>
  <si>
    <t>HM</t>
  </si>
  <si>
    <t>SPLIT / MITSUBISHI / NC / R410A / NC</t>
  </si>
  <si>
    <t>Vestiaire STEW</t>
  </si>
  <si>
    <t>WINDOWS / AIRWELL / WCF009 / NC / NC</t>
  </si>
  <si>
    <t>Salle Instruction</t>
  </si>
  <si>
    <t>OUO FALCON</t>
  </si>
  <si>
    <t>Préparation Mission</t>
  </si>
  <si>
    <t xml:space="preserve">OUO  </t>
  </si>
  <si>
    <t>Cellule Planification</t>
  </si>
  <si>
    <t>Salle EIE / OUO</t>
  </si>
  <si>
    <t>Cellule Armement</t>
  </si>
  <si>
    <t>Chef SASC</t>
  </si>
  <si>
    <t>OSV / VIP</t>
  </si>
  <si>
    <t>Instruction OSSIU</t>
  </si>
  <si>
    <t xml:space="preserve">Vestiaire Femme </t>
  </si>
  <si>
    <t>Salle Rens.</t>
  </si>
  <si>
    <t>Salle Tard. / Com.</t>
  </si>
  <si>
    <t>Salle 002</t>
  </si>
  <si>
    <t>SPLIT / DAIKIN / RXS25L3V1B / R410A / NC</t>
  </si>
  <si>
    <t>TOUT BATIMENT</t>
  </si>
  <si>
    <t xml:space="preserve"> 0000</t>
  </si>
  <si>
    <t>SPLIT / ATLANTIC FUJIDSU / AOYG7LMCA / R410A / NC</t>
  </si>
  <si>
    <t>Salle 003</t>
  </si>
  <si>
    <t>Rdc</t>
  </si>
  <si>
    <t>Unité Extérieure</t>
  </si>
  <si>
    <t>Daikin RXS20L3V1B R410A 1Kg</t>
  </si>
  <si>
    <t>1er Etage</t>
  </si>
  <si>
    <t>Daikin RXYQ20T7Y1B R410A 11,8 Kg</t>
  </si>
  <si>
    <t>Daikin RXYQ16T7Y1B R410A 10,4 Kg</t>
  </si>
  <si>
    <t xml:space="preserve"> Bureaux (8UI)</t>
  </si>
  <si>
    <t>SPLIT / DAIKIN / FXAQ15 / R410A / 10,4</t>
  </si>
  <si>
    <t>Bureaux (2UI)</t>
  </si>
  <si>
    <t>SPLIT/ DAIKIN / FXAQ20 / R410A / 10,4</t>
  </si>
  <si>
    <t>Bireaux (2UI)</t>
  </si>
  <si>
    <t>CASSETTE / DAIKIN / FXZQ40 / R410A / 10,4</t>
  </si>
  <si>
    <t>Bureaux (1UI)</t>
  </si>
  <si>
    <t>CASSETTE / DAIKIN / FXAQ32 / R410A / 10,4</t>
  </si>
  <si>
    <t>SPLIT/ DAIKIN / FXAQ25 / R410A / 10,4</t>
  </si>
  <si>
    <t>SPLIT/ DAIKIN/ RXYQ16 / R410A / 10,4</t>
  </si>
  <si>
    <t>Bureaux  (9UI)</t>
  </si>
  <si>
    <t>2e Etage</t>
  </si>
  <si>
    <t>SPLIT / DAIKIN / FXAQ40 / R410A / 10,4</t>
  </si>
  <si>
    <t>3e Etage</t>
  </si>
  <si>
    <t>Unités Extérieure</t>
  </si>
  <si>
    <t>SPLIT / DAIKIN / FXAQ20 / 10,4</t>
  </si>
  <si>
    <t>4e Etage</t>
  </si>
  <si>
    <t>SPLIT / DAIKIN / RXYQ16 / R410A / 10,4</t>
  </si>
  <si>
    <t>5e Etage</t>
  </si>
  <si>
    <t>LOCAUX REPRO et TECHNIQUE</t>
  </si>
  <si>
    <t>Y1 TRANSFO</t>
  </si>
  <si>
    <t xml:space="preserve">Poste de transformateur </t>
  </si>
  <si>
    <t xml:space="preserve">SPLIT / DAIKIN / RXS25F3V1B / R410A </t>
  </si>
  <si>
    <t>Y2 TRANSFO</t>
  </si>
  <si>
    <t xml:space="preserve">Poste HT Entrée Base </t>
  </si>
  <si>
    <t>SPLIT / DAIKIN / RZQ250C7Y1B / R410A / 9,3</t>
  </si>
  <si>
    <t>Y5 TRANSFO</t>
  </si>
  <si>
    <t>Poste HT - CHENIL</t>
  </si>
  <si>
    <t>Y7 TRANSFO</t>
  </si>
  <si>
    <t>Poste HT (TOUR DE CONTRÔLE)</t>
  </si>
  <si>
    <t>YO TRANSFO</t>
  </si>
  <si>
    <t>SPLIT / DAIKIN / RXS60F2V1B / R410A / 1,5</t>
  </si>
  <si>
    <t>Site</t>
  </si>
  <si>
    <t>Campagne</t>
  </si>
  <si>
    <t>17042397 (DN = 20)</t>
  </si>
  <si>
    <t>DISCONNECTEURS</t>
  </si>
  <si>
    <t>17031961 (DN=15)</t>
  </si>
  <si>
    <t>10575 (DN=20)</t>
  </si>
  <si>
    <t>16093044 (DN=15)</t>
  </si>
  <si>
    <t>49173 (DN=25)</t>
  </si>
  <si>
    <t>9651 (DN=15)</t>
  </si>
  <si>
    <t>S/N (DN=25)</t>
  </si>
  <si>
    <t>52959 (DN=25)</t>
  </si>
  <si>
    <t>17031862 (DN=20)</t>
  </si>
  <si>
    <t>13110052 (DN=20)</t>
  </si>
  <si>
    <t>14012317 (DN=20)</t>
  </si>
  <si>
    <t>13110014 (DN=20)</t>
  </si>
  <si>
    <t>17031974 (DN=15)</t>
  </si>
  <si>
    <t>28651 (DN=20)</t>
  </si>
  <si>
    <t>20044973 (DN=20)</t>
  </si>
  <si>
    <t>S/N (DN=20)</t>
  </si>
  <si>
    <t>ESRTA + APPENTIS</t>
  </si>
  <si>
    <t>GSBDD SSC - HCCA MAÎTRES ARTISANTS</t>
  </si>
  <si>
    <t>250-C608 (DN=25)</t>
  </si>
  <si>
    <t>129222 (DN=20)</t>
  </si>
  <si>
    <t>GAA - ET41 - EAS - GIH</t>
  </si>
  <si>
    <t>16039391 (DN=20)</t>
  </si>
  <si>
    <t>17029798 (DN=15)</t>
  </si>
  <si>
    <t>52984 (DN=25)</t>
  </si>
  <si>
    <t>2605 (DN=25)</t>
  </si>
  <si>
    <t>HEBERGEMENT OFFICIERS</t>
  </si>
  <si>
    <t>9400293 (DN=15)</t>
  </si>
  <si>
    <t>ESCADRON DE PROTECTION</t>
  </si>
  <si>
    <t>985--- (DN=25)</t>
  </si>
  <si>
    <t>B75</t>
  </si>
  <si>
    <t>20035003 (DN=20)</t>
  </si>
  <si>
    <t>ARMURERIE BASE</t>
  </si>
  <si>
    <t>138754 (DN=20)</t>
  </si>
  <si>
    <t>14694451 (DN=40)</t>
  </si>
  <si>
    <t>0073</t>
  </si>
  <si>
    <t>B36</t>
  </si>
  <si>
    <t>FILLOD SSC ESPACES VERTS + USID BALISAGE</t>
  </si>
  <si>
    <t>SC008758 (DN=15)</t>
  </si>
  <si>
    <t>110519 (DN=20)</t>
  </si>
  <si>
    <t>52954 (DN=25)</t>
  </si>
  <si>
    <t>13412 (DN=20)</t>
  </si>
  <si>
    <t>BUREAUX PC BASE</t>
  </si>
  <si>
    <t>53006 (DN=25)</t>
  </si>
  <si>
    <t>53010 (DN=25)</t>
  </si>
  <si>
    <t>110517 (DN=25)</t>
  </si>
  <si>
    <t>9370282 (DN=15)</t>
  </si>
  <si>
    <t>20038497 (DN=25)</t>
  </si>
  <si>
    <t>9386184 (DN=20)</t>
  </si>
  <si>
    <t>41739 (DN=20)</t>
  </si>
  <si>
    <t>SC005966 (DN=15)</t>
  </si>
  <si>
    <t>32006650 (DN=32)</t>
  </si>
  <si>
    <t>STOCKAGE RESTAURATION + SALLE SOUS LIEUTENANT DORME</t>
  </si>
  <si>
    <t>16042564 (DN=20)</t>
  </si>
  <si>
    <t>52978 (DN=20)</t>
  </si>
  <si>
    <t>3289412 (DN=20)</t>
  </si>
  <si>
    <t>17619 (DN=40)</t>
  </si>
  <si>
    <t>n° illisible (DN=25)</t>
  </si>
  <si>
    <t>52951 (DN=25)</t>
  </si>
  <si>
    <t>52974 (DN=25)</t>
  </si>
  <si>
    <t>Poteaux incendie</t>
  </si>
  <si>
    <t>100/2x70</t>
  </si>
  <si>
    <t xml:space="preserve">ST 3 : ADDUCTION D’EAU </t>
  </si>
  <si>
    <t>2x100/2x70</t>
  </si>
  <si>
    <t>70/2x100</t>
  </si>
  <si>
    <t>70/2x45</t>
  </si>
  <si>
    <t>Niveaux</t>
  </si>
  <si>
    <t>Surface (m²)</t>
  </si>
  <si>
    <t>Toiture / Accessibilité / Sécurité</t>
  </si>
  <si>
    <t>R+1</t>
  </si>
  <si>
    <t>Echelle à crinoline/Garde corps</t>
  </si>
  <si>
    <t>ST 5 : TOITURE-COUVERTURE</t>
  </si>
  <si>
    <t>Terrasse/Echelle à crinoline/Ligne de vie</t>
  </si>
  <si>
    <t>Gravillons/Escalier extérieur/Garde corps</t>
  </si>
  <si>
    <t>R+2</t>
  </si>
  <si>
    <t>Terrasse/Garde corps</t>
  </si>
  <si>
    <t>Terrasse/Echelle à crinoline/Garde corps</t>
  </si>
  <si>
    <t>Terrasse/Echelle à crinoline/acrotère</t>
  </si>
  <si>
    <t>R-1 à R+2</t>
  </si>
  <si>
    <t>Terrasse/Escalier intérieur/Garde corps</t>
  </si>
  <si>
    <t>Terrasse/Echelle à crinoline</t>
  </si>
  <si>
    <t>R+3</t>
  </si>
  <si>
    <t>Terrasse/Skydôme/Garde corps</t>
  </si>
  <si>
    <t>B30 BUREAU DPMU</t>
  </si>
  <si>
    <t>Gravillons/Echelle à crinoline/Garde corps</t>
  </si>
  <si>
    <t>R+4</t>
  </si>
  <si>
    <t>Gravillons/Echelle à crinoline</t>
  </si>
  <si>
    <t>Tôle ondulée/Echelle à crinoline/Ligne de vie</t>
  </si>
  <si>
    <t>Bac acier/Echelle à crinoline/Ligne de vie</t>
  </si>
  <si>
    <t>CHAUFFERIE ZN</t>
  </si>
  <si>
    <t>Hangar avion HM4 (16 vantaux)</t>
  </si>
  <si>
    <t>PORTE DE HANGARS SUR RAILS/MINEUR BECOURS</t>
  </si>
  <si>
    <t>ST 3 : PORTES, PORTAILS</t>
  </si>
  <si>
    <t>Hangar hélicoptère (2 X 2 vantaux) - Manuel</t>
  </si>
  <si>
    <t>ZN - Porte B11N - BEAD</t>
  </si>
  <si>
    <t>PORTE SECTIONNELLE  SEMI-AUTOMATIQUE / carte FAAC 884</t>
  </si>
  <si>
    <t>ZN - NRBC/ESIS porte n°1</t>
  </si>
  <si>
    <t>PORTE SECTIONNELLE  SEMI-AUTOMATIQUE / COFERM/carte ETME 5800E</t>
  </si>
  <si>
    <t>ZN - NRBC/ESIS porte n°2</t>
  </si>
  <si>
    <t>ZN - NRBC/ESIS porte n°3</t>
  </si>
  <si>
    <t>ZN - NRBC/ESIS porte n°4</t>
  </si>
  <si>
    <t>ZN - B12N porte BMO</t>
  </si>
  <si>
    <t>PORTE SECTIONNELLE AUTOMATIQUE/GUNTER</t>
  </si>
  <si>
    <t>ZN - Garage CSA Auto porte n°32</t>
  </si>
  <si>
    <t>PORTE SECTIONNELLE /NERGECO</t>
  </si>
  <si>
    <t>ZN - Garage CSA Auto porte n°33</t>
  </si>
  <si>
    <t>PORTE SECTIONNELLE MANUELLE/GUNTHER</t>
  </si>
  <si>
    <t>ZN - CSA auto porte n°1 (four à peinture)</t>
  </si>
  <si>
    <t>PORTE SECTIONNELLE  AUTOMATIQUE/GUNTHER</t>
  </si>
  <si>
    <t>ZN - CSA auto porte n°2 (atelier avion)</t>
  </si>
  <si>
    <t>PORTE SECTIONNELLE -HOMME-MORT</t>
  </si>
  <si>
    <t>ZN - CSA auto porte n°3 (atelier avion)</t>
  </si>
  <si>
    <t>ZN - CSA auto porte n°4 (atelier auto accès pont)</t>
  </si>
  <si>
    <t>ZN - CSA auto porte n°5 (atelier auto mécanique)</t>
  </si>
  <si>
    <t>PORTE SECTIONNELLE -HOMME-MORT/GUNTHER</t>
  </si>
  <si>
    <t>ZN - CSA auto porte n°6 (atelier auto)</t>
  </si>
  <si>
    <t>ZN - CSA auto porte n°7 (atelier auto)</t>
  </si>
  <si>
    <t>ZN - CSA auto porte n°8 (atelier fosse)</t>
  </si>
  <si>
    <t>Porte garage EP N°1</t>
  </si>
  <si>
    <t xml:space="preserve">PORTE SECTIONNELLE  ELECTRIQUE </t>
  </si>
  <si>
    <t>Porte garage EP N°2</t>
  </si>
  <si>
    <t>GTIFN porte bator droite</t>
  </si>
  <si>
    <t>PORTE SECTIONNELLE HOMME-MORT</t>
  </si>
  <si>
    <t>GTIFN porte bator gauche</t>
  </si>
  <si>
    <t>PORTE  ELECTRIQUE HOMME-MORT/BATOR</t>
  </si>
  <si>
    <t>Infirmerie porte n°29</t>
  </si>
  <si>
    <t>PORTE A OUVERTURE RAPIDE</t>
  </si>
  <si>
    <t>Infirmerie porte n°30</t>
  </si>
  <si>
    <t xml:space="preserve">ZN - B17N Porte Auditorium </t>
  </si>
  <si>
    <t>PORTE SECTIONNELLE -HOMME-MORT/CLEVER</t>
  </si>
  <si>
    <t>SAS automatisé MESS MIXTE extérieur</t>
  </si>
  <si>
    <t>SAS AUTOMATISE/Moteur KABA/carte SLA</t>
  </si>
  <si>
    <t>SAS automatisé MESS MIXTE intérieur</t>
  </si>
  <si>
    <t>SAS AUTOMATISE/Moteur KABA/carte SLA GP2</t>
  </si>
  <si>
    <t>MESS MIXTE porte n°27 extérieure</t>
  </si>
  <si>
    <t>PORTE SECTIONNELLE AUTOMATIQUE</t>
  </si>
  <si>
    <t>MESS MIXTE porte n°27 intérieure</t>
  </si>
  <si>
    <t>PORTE SECTIONNELLE AUTOMATIQUE/ORBITEC</t>
  </si>
  <si>
    <t>ET 60 porte n°7</t>
  </si>
  <si>
    <t>PORTE SECTIONNELLE MANUELLE/CRAWFORD</t>
  </si>
  <si>
    <t>ET 60  Hangar avions porte n°1 (14 vantaux)</t>
  </si>
  <si>
    <t>PORTE DE HANGARS SUR RAILS</t>
  </si>
  <si>
    <t>ET 60  Hangar avions porte n°2 (14 vantaux)</t>
  </si>
  <si>
    <t>ET 60  Hangar avions porte n°3</t>
  </si>
  <si>
    <t>ET 60  Hangar avions porte n°7</t>
  </si>
  <si>
    <t>ESRT porte n°13</t>
  </si>
  <si>
    <t>PORTE SECTIONNELLE AUTOMATIQUE-HOMME-MORT/ASTEL</t>
  </si>
  <si>
    <t>ESRT porte n°14</t>
  </si>
  <si>
    <t>PORTE SECTIONNELLE AUTOMATIQUE-HOMME-MORT/CRAWFORD</t>
  </si>
  <si>
    <t>ESRT porte n°15</t>
  </si>
  <si>
    <t>PORTE SECTIONNELLE AUTOMATIQUE-HOMME-MORT/CLEVER</t>
  </si>
  <si>
    <t>Zone SRE</t>
  </si>
  <si>
    <t>Porte N°12</t>
  </si>
  <si>
    <t>Rideau métallique manuel</t>
  </si>
  <si>
    <t>Garage base entrée</t>
  </si>
  <si>
    <t>PORTE A OUVERTURE RAPIDE/CLEVER</t>
  </si>
  <si>
    <t>Garage base sortie</t>
  </si>
  <si>
    <t>ESTC porte n°10</t>
  </si>
  <si>
    <t>PORTE SECTIONNELLE  SEMI-AUTOMATIQUE/NOVOFERM</t>
  </si>
  <si>
    <t>ESTC porte n°11</t>
  </si>
  <si>
    <t>PORTE SECTIONNELLE HOMME-MORT/CRAWFORD</t>
  </si>
  <si>
    <t>ESTC porte n°12</t>
  </si>
  <si>
    <t>ESTC porte n°12 bis</t>
  </si>
  <si>
    <t xml:space="preserve">PORTE SECTIONNELLE SEMI-AUTOMATIQUE </t>
  </si>
  <si>
    <t>Portail manuel ESME</t>
  </si>
  <si>
    <t>PORTAIL</t>
  </si>
  <si>
    <t xml:space="preserve">Portail  DSAE + Portillons </t>
  </si>
  <si>
    <t>PORTAIL/Moteur FAAC ATTUATORE</t>
  </si>
  <si>
    <t>SAS automatisé extérieur B49</t>
  </si>
  <si>
    <t>SAS AUTOMATISE/TORMAX</t>
  </si>
  <si>
    <t>SAS automatisé intérieur B49</t>
  </si>
  <si>
    <t>SAS AUTOMATISE</t>
  </si>
  <si>
    <t>SAS automatisé MESS OFFICIER extérieur</t>
  </si>
  <si>
    <t>SAS AUTOMATISE/Carte MDC3</t>
  </si>
  <si>
    <t>SAS automatisé MESS OFFICIER  intérieur</t>
  </si>
  <si>
    <t>SAS AUTOMATISE/Carte STA 16</t>
  </si>
  <si>
    <t>MESS OFFICIER à la préparation froide</t>
  </si>
  <si>
    <t>PORTE A OUVERTURE RAPIDE/MAVIFLEX</t>
  </si>
  <si>
    <t>B5N COS</t>
  </si>
  <si>
    <t>ZN – B5N Porte Hangar</t>
  </si>
  <si>
    <t>PORTE SECTIONNELLE AUTOMATIQUE-HOMME MORT/COLBAIX</t>
  </si>
  <si>
    <t xml:space="preserve">B61 BSB SEMAINE BASE </t>
  </si>
  <si>
    <t>Rideau métallique</t>
  </si>
  <si>
    <t>Rideau métallique LONGPERRIER</t>
  </si>
  <si>
    <t>ET 60 Hangar avions (6 vantaux)</t>
  </si>
  <si>
    <t>BUTZBATH</t>
  </si>
  <si>
    <t>Porte sectionnelle</t>
  </si>
  <si>
    <t>Porte sectionnelle Portalp ISO - 40</t>
  </si>
  <si>
    <t>SSIS porte n°1</t>
  </si>
  <si>
    <t>SSIS porte n°2</t>
  </si>
  <si>
    <t>PORTE SECTIONNELLE AUTOMATIQUE/crawford/CARTE 420 FR</t>
  </si>
  <si>
    <t>SSIS porte n°3</t>
  </si>
  <si>
    <t>PORTE SECTIONNELLE  AUTOMATIQUE/clever/carte ECS 420 FB</t>
  </si>
  <si>
    <t>SSIS porte n°4</t>
  </si>
  <si>
    <t>PORTE SECTIONNELLE  AUTOMATIQUE/clever/carte CDM6-84</t>
  </si>
  <si>
    <t>SSIS porte n°5</t>
  </si>
  <si>
    <t>PORTE SECTIONNELLE  AUTOMATIQUE/clever</t>
  </si>
  <si>
    <t>SSIS porte n°6</t>
  </si>
  <si>
    <t>PORTE SECTIONNELLE  AUTOMATIQUE/clever/carte PIC 1002</t>
  </si>
  <si>
    <t>Portail manuel CE</t>
  </si>
  <si>
    <t>0185</t>
  </si>
  <si>
    <t>Portail COS (6 m)</t>
  </si>
  <si>
    <t>PORTAIL/Moteur FAAC 844</t>
  </si>
  <si>
    <t>Portail DEA + portillons</t>
  </si>
  <si>
    <t>PORTAIL/DIRICKX</t>
  </si>
  <si>
    <t>DEA N°1</t>
  </si>
  <si>
    <t>DEA N°2</t>
  </si>
  <si>
    <t>PORTE SECTIONNELLE /CRAWFORD</t>
  </si>
  <si>
    <t>DEA N°3</t>
  </si>
  <si>
    <t>DEA N°4</t>
  </si>
  <si>
    <t>DEA N°5</t>
  </si>
  <si>
    <t>DEA N°6</t>
  </si>
  <si>
    <t>DEA N°7</t>
  </si>
  <si>
    <t>0064</t>
  </si>
  <si>
    <t>Portail Base Vantail Entrée</t>
  </si>
  <si>
    <t>Portail Base Vantail Sortie</t>
  </si>
  <si>
    <t>Barrière levante entrée BA107 n°1</t>
  </si>
  <si>
    <t>BARRIERE LEVANTE</t>
  </si>
  <si>
    <t>Barrière levante entrée BA107 n°2</t>
  </si>
  <si>
    <t>Barrière levante entrée BA107 n°3</t>
  </si>
  <si>
    <t>Barrière levante sortie BA107 n°1</t>
  </si>
  <si>
    <t>Barrière levante sortie BA107 n°2</t>
  </si>
  <si>
    <t>barrière anti véhicule béliers entrée n°1</t>
  </si>
  <si>
    <t>HERSES</t>
  </si>
  <si>
    <t>barrière anti véhicule béliers entrée n°2</t>
  </si>
  <si>
    <t>barrière anti véhicule béliers entrée n°3</t>
  </si>
  <si>
    <t>barrière anti véhicule béliers sortie n°1</t>
  </si>
  <si>
    <t>barrière anti véhicule béliers sortie n°2</t>
  </si>
  <si>
    <t>0082</t>
  </si>
  <si>
    <t>Portail pointe ouest</t>
  </si>
  <si>
    <t xml:space="preserve">portillon pointe Ouest </t>
  </si>
  <si>
    <t>Barrière levante 1 entrée pointe Ouest</t>
  </si>
  <si>
    <t>Barrière levante 2 entrée pointe Ouest</t>
  </si>
  <si>
    <t>Barrière levante 1 sortie pointe Ouest</t>
  </si>
  <si>
    <t>Barrière levante 2 sortie pointe Ouest</t>
  </si>
  <si>
    <t>Portique tourniquet pointe Ouest</t>
  </si>
  <si>
    <t>TOURNIQUET ENTREE/SORTIE</t>
  </si>
  <si>
    <t>Pointe OUEST barrière anti véhicule béliers entrée</t>
  </si>
  <si>
    <t>Pointe OUEST barrière anti véhicule béliers sortie</t>
  </si>
  <si>
    <t>ESIS HANGAR VIM</t>
  </si>
  <si>
    <t>Portes Hangar VIM</t>
  </si>
  <si>
    <t>PORTES ACCORDÉON MOTORISEE TYPE "ECLAIR"</t>
  </si>
  <si>
    <t>Portail ET 60</t>
  </si>
  <si>
    <t>Portique tourniquet ET60</t>
  </si>
  <si>
    <t>GOLF ATELIER porte n°1</t>
  </si>
  <si>
    <t>Hangar ALAT - Manuel  _  Zone Nord</t>
  </si>
  <si>
    <t>CRAWFORD</t>
  </si>
  <si>
    <t>Portail automatique Juliette (10m)</t>
  </si>
  <si>
    <t>PORTAIL/DIRICKX/moteur CARDIN1524</t>
  </si>
  <si>
    <t>Portail automatique piste (2x15m)</t>
  </si>
  <si>
    <t>Portail automatique piste (2x25m)</t>
  </si>
  <si>
    <t>0119</t>
  </si>
  <si>
    <t>Barrière levante 1 EH pointe Ouest</t>
  </si>
  <si>
    <t>Barrière levante 2 EH pointe Ouest</t>
  </si>
  <si>
    <t>Barrière levante 3 EH pointe Ouest</t>
  </si>
  <si>
    <t>Barrière levante 4 EH pointe Ouest</t>
  </si>
  <si>
    <t>Barrière levante EH vers piste</t>
  </si>
  <si>
    <t>Pointe pointe ouest golf</t>
  </si>
  <si>
    <t>portail pointe Ouest golf SECPRO</t>
  </si>
  <si>
    <t>Portail entrée météo</t>
  </si>
  <si>
    <t>portail SECPRO</t>
  </si>
  <si>
    <t xml:space="preserve">portail </t>
  </si>
  <si>
    <t>Portail entrée parking C</t>
  </si>
  <si>
    <t>SNIA</t>
  </si>
  <si>
    <t>Portail extérieur</t>
  </si>
  <si>
    <t>0198</t>
  </si>
  <si>
    <t xml:space="preserve">Portail  CSOA + Portillon </t>
  </si>
  <si>
    <t>PORTAIL/Moteur KB 1800/ carte 2BK</t>
  </si>
  <si>
    <t>VOIRIE CFAS</t>
  </si>
  <si>
    <t>Portail pointe Ouest CFAS</t>
  </si>
  <si>
    <t>Portail zone ZABO</t>
  </si>
  <si>
    <t>PORTAIL/HEDA/moteur ATLAS-I/carte  STARTECO V3</t>
  </si>
  <si>
    <t>Portail Zone Musique de l’air</t>
  </si>
  <si>
    <t>ZONE NORD E/S</t>
  </si>
  <si>
    <t>0131</t>
  </si>
  <si>
    <t>Portail pointe zone nord sortie</t>
  </si>
  <si>
    <t>Portail pointe zone nord entrée</t>
  </si>
  <si>
    <t xml:space="preserve">Barrière levante entrée zone nord </t>
  </si>
  <si>
    <t xml:space="preserve">Barrière levante sortie zone nord </t>
  </si>
  <si>
    <t>Portique tourniquet zone nord</t>
  </si>
  <si>
    <t>A définir</t>
  </si>
  <si>
    <t>Installations gaz</t>
  </si>
  <si>
    <t>Cuves</t>
  </si>
  <si>
    <t>Risque chimique</t>
  </si>
  <si>
    <t>Protection contre la foudre</t>
  </si>
  <si>
    <t>Vérification de structures et d'équipements de protection contre les chutes de hauteur</t>
  </si>
  <si>
    <t>Prélèvement d'eau destinée à la consommation humaine</t>
  </si>
  <si>
    <t>Appareils et accessoires de levage</t>
  </si>
  <si>
    <t>Ascenseurs et monte-charges</t>
  </si>
  <si>
    <t>Légionnelle installation ECS</t>
  </si>
  <si>
    <t>Sytéme de climatisation</t>
  </si>
  <si>
    <t>Incendie</t>
  </si>
  <si>
    <t>CVPO Disconnecteurs</t>
  </si>
  <si>
    <t>Liste des familles de CVPO BA107</t>
  </si>
  <si>
    <t>CVPO Installations Electriques</t>
  </si>
  <si>
    <t>Vérifications des portes et portails</t>
  </si>
  <si>
    <t>CVPO Climatisation</t>
  </si>
  <si>
    <t>&gt;10% et &lt;20%</t>
  </si>
  <si>
    <t>30 min</t>
  </si>
  <si>
    <t>2 fois par an</t>
  </si>
  <si>
    <t>VLEP contraignantes</t>
  </si>
  <si>
    <t>Confirmer la monenclature FDS</t>
  </si>
  <si>
    <t>Pipérazine</t>
  </si>
  <si>
    <t>&lt;5%</t>
  </si>
  <si>
    <t>VLEP indicatives</t>
  </si>
  <si>
    <t>XS-66</t>
  </si>
  <si>
    <t>2,6-DI-T-BUTYLCRESOL</t>
  </si>
  <si>
    <t>&gt;0% et &lt;2,5%</t>
  </si>
  <si>
    <t>1 à 2 min</t>
  </si>
  <si>
    <t>1 fois tous les 2 mois</t>
  </si>
  <si>
    <t>Confirmer obligation</t>
  </si>
  <si>
    <t>Méthacrylate de Méthyle</t>
  </si>
  <si>
    <t>&gt;0,1% et &lt;1%</t>
  </si>
  <si>
    <t>10 min à 3h</t>
  </si>
  <si>
    <t>1 fois par an</t>
  </si>
  <si>
    <t>Butanone (MEK)</t>
  </si>
  <si>
    <t>&gt;0,01% et &lt;0,05%</t>
  </si>
  <si>
    <t>Jusqu’à 3h</t>
  </si>
  <si>
    <t>3 fois par semaine</t>
  </si>
  <si>
    <t>S-758</t>
  </si>
  <si>
    <t>Brouillard d'huiles</t>
  </si>
  <si>
    <t>Pas d'obligations</t>
  </si>
  <si>
    <t>Poussières inhalables de bois</t>
  </si>
  <si>
    <t>Jusqu'à 8h</t>
  </si>
  <si>
    <t>1 fois tous les 3 ans</t>
  </si>
  <si>
    <t>Poussières inhalables de fer / aluminium</t>
  </si>
  <si>
    <t>1 fois par mois</t>
  </si>
  <si>
    <t>45 min à 4h</t>
  </si>
  <si>
    <t>1 fois tous les 2 ans</t>
  </si>
  <si>
    <t>S-740</t>
  </si>
  <si>
    <t>Dioxyde de carbone</t>
  </si>
  <si>
    <t>&gt;2,5% et &lt;10%</t>
  </si>
  <si>
    <t>5 min</t>
  </si>
  <si>
    <t>&gt;1 et &lt;2,5%</t>
  </si>
  <si>
    <t>XS-67</t>
  </si>
  <si>
    <t>Acétone</t>
  </si>
  <si>
    <t>Ponctuellement</t>
  </si>
  <si>
    <t>2-(méthoxyméthylethoxy)propanol</t>
  </si>
  <si>
    <t>&gt;1% et &lt;2,5%</t>
  </si>
  <si>
    <t>1h</t>
  </si>
  <si>
    <t>1 fois par semaine</t>
  </si>
  <si>
    <t>XS-762</t>
  </si>
  <si>
    <t>XS-791</t>
  </si>
  <si>
    <t>Ethanediol (Ethylèneglycol (vapeur))</t>
  </si>
  <si>
    <t>&gt;25% et &lt;50%</t>
  </si>
  <si>
    <t>15 min</t>
  </si>
  <si>
    <t>3 à 4 fois par an</t>
  </si>
  <si>
    <t>XS-854</t>
  </si>
  <si>
    <t>&lt;3%</t>
  </si>
  <si>
    <t>Tous les jours</t>
  </si>
  <si>
    <t>F-34</t>
  </si>
  <si>
    <t>2-(2-méthoxyéthoxy)éthanol</t>
  </si>
  <si>
    <t>&gt;0% et &lt;1%</t>
  </si>
  <si>
    <t>2h</t>
  </si>
  <si>
    <t>F-63</t>
  </si>
  <si>
    <t>XS-850</t>
  </si>
  <si>
    <t>15min</t>
  </si>
  <si>
    <t>XO-226</t>
  </si>
  <si>
    <t>10min</t>
  </si>
  <si>
    <t>Loctite 577</t>
  </si>
  <si>
    <t>6 fois par ans</t>
  </si>
  <si>
    <t>Loctite 270</t>
  </si>
  <si>
    <t>Fumées d'échappements</t>
  </si>
  <si>
    <t>Benzène, Benzo(a)pyrène</t>
  </si>
  <si>
    <t>Hydrocarbures aromatiques polycycliques</t>
  </si>
  <si>
    <t>Formaldéhyde</t>
  </si>
  <si>
    <t>Biofilm 3S</t>
  </si>
  <si>
    <t>&gt;10% et &lt;25%</t>
  </si>
  <si>
    <t>Hangar NEDEX</t>
  </si>
  <si>
    <t>&gt;0% et 2,5%</t>
  </si>
  <si>
    <t>10 sec</t>
  </si>
  <si>
    <t>Jusqu'à 4h</t>
  </si>
  <si>
    <t>CFAS-ESIC Aéro</t>
  </si>
  <si>
    <t>Vidéo90</t>
  </si>
  <si>
    <t>3 fois par an</t>
  </si>
  <si>
    <t>Pas de FDS à disposition</t>
  </si>
  <si>
    <t>N-Pentane</t>
  </si>
  <si>
    <t>KF F2 Ultra</t>
  </si>
  <si>
    <t>15 sec</t>
  </si>
  <si>
    <t>Cyclohexanone</t>
  </si>
  <si>
    <t>Bostik 1400</t>
  </si>
  <si>
    <t>5 à 6 min</t>
  </si>
  <si>
    <t>2 min</t>
  </si>
  <si>
    <t>Jusqu'à 10 min</t>
  </si>
  <si>
    <t>CA1010</t>
  </si>
  <si>
    <t>&gt;5% et &lt;10%</t>
  </si>
  <si>
    <t>Loctite 641</t>
  </si>
  <si>
    <t>Méthacrylate de méthyle</t>
  </si>
  <si>
    <t xml:space="preserve">2h </t>
  </si>
  <si>
    <t>H-515</t>
  </si>
  <si>
    <t>2,6-DI-TERT-BUTYL-P-CRESOL</t>
  </si>
  <si>
    <t>&lt;0,1%</t>
  </si>
  <si>
    <t>Phénol</t>
  </si>
  <si>
    <t>Méthanol</t>
  </si>
  <si>
    <t>&lt;0,01%</t>
  </si>
  <si>
    <t>&lt;0,001%</t>
  </si>
  <si>
    <t>G-359</t>
  </si>
  <si>
    <t>Pas de VLEP obligatoires</t>
  </si>
  <si>
    <t>Molykote G rapid plus</t>
  </si>
  <si>
    <t>Graphite</t>
  </si>
  <si>
    <t>&gt;1% et &lt;10%</t>
  </si>
  <si>
    <t>XS-78</t>
  </si>
  <si>
    <t>Ethanolamine</t>
  </si>
  <si>
    <t>&gt;1% et &lt;5%</t>
  </si>
  <si>
    <t>FL Auto nettoyant mixte</t>
  </si>
  <si>
    <t>Toluène</t>
  </si>
  <si>
    <t>&gt;15 et &lt;25%</t>
  </si>
  <si>
    <t>2 fois par semaine</t>
  </si>
  <si>
    <t>&gt;15% et &lt;25%</t>
  </si>
  <si>
    <t>&gt;10% et &lt;15%</t>
  </si>
  <si>
    <t>Butanone</t>
  </si>
  <si>
    <t>Ethanol</t>
  </si>
  <si>
    <t>Ethylbenzène</t>
  </si>
  <si>
    <t>2-Propanol</t>
  </si>
  <si>
    <t>PR 1771 B2</t>
  </si>
  <si>
    <t>4h</t>
  </si>
  <si>
    <t>Satin Vernish anti UV RF Clear</t>
  </si>
  <si>
    <t>4 fois par mois</t>
  </si>
  <si>
    <t>4080 Aérosol blanc</t>
  </si>
  <si>
    <t>1 à 3 fois par an</t>
  </si>
  <si>
    <t>3M 2216</t>
  </si>
  <si>
    <t>Poussières inhalables</t>
  </si>
  <si>
    <t>Presto black</t>
  </si>
  <si>
    <t>1 fois tous les 6 an</t>
  </si>
  <si>
    <t>Deoxidine</t>
  </si>
  <si>
    <t>Acide phosphorique</t>
  </si>
  <si>
    <t>Alodine 1200S</t>
  </si>
  <si>
    <t>Loctite 9309</t>
  </si>
  <si>
    <t>6 fois par mois</t>
  </si>
  <si>
    <t>Poussières alvéolaires et inhalables</t>
  </si>
  <si>
    <t>Peintures</t>
  </si>
  <si>
    <t>Hangar HM104</t>
  </si>
  <si>
    <t>PR 1776M</t>
  </si>
  <si>
    <t>PR 1436</t>
  </si>
  <si>
    <t>Cho-Lube E117</t>
  </si>
  <si>
    <t>Argent (métallique)</t>
  </si>
  <si>
    <t>Métaux et leurs composés</t>
  </si>
  <si>
    <t>PR 1829</t>
  </si>
  <si>
    <t>PR 0812</t>
  </si>
  <si>
    <t>Loctite 222</t>
  </si>
  <si>
    <t>Loctite 274</t>
  </si>
  <si>
    <t>Cumène</t>
  </si>
  <si>
    <t>hydrocarbures aromatiques monocycliques</t>
  </si>
  <si>
    <t>&gt;1% et &lt;3%</t>
  </si>
  <si>
    <t>Loctite 542</t>
  </si>
  <si>
    <t>Loctite 586</t>
  </si>
  <si>
    <t>Loctite 601</t>
  </si>
  <si>
    <t>10 min</t>
  </si>
  <si>
    <t>3M 3950</t>
  </si>
  <si>
    <t>&gt;40% et &lt;60%</t>
  </si>
  <si>
    <t>4 fois par an</t>
  </si>
  <si>
    <t>&lt;1%</t>
  </si>
  <si>
    <t>ERDISIL</t>
  </si>
  <si>
    <t>Molykote 3402 (spray)</t>
  </si>
  <si>
    <t>Acétate de n-butyle</t>
  </si>
  <si>
    <t>&gt;20% et &lt;30%</t>
  </si>
  <si>
    <t>1h30</t>
  </si>
  <si>
    <t>S-1750</t>
  </si>
  <si>
    <t>Jusqu'à 1h</t>
  </si>
  <si>
    <t>S-1745</t>
  </si>
  <si>
    <t>&gt;50% et &lt;100%</t>
  </si>
  <si>
    <t>Jusqu'à 5h</t>
  </si>
  <si>
    <t>1 fois tous les 6 mois</t>
  </si>
  <si>
    <t>DCI-4A (Additif anti-corrosion)</t>
  </si>
  <si>
    <t>Avguard CI/LI (Additif anti-corrosion)</t>
  </si>
  <si>
    <t>1 fois tous les 3/4 mois</t>
  </si>
  <si>
    <t>1 fois tous les 2/3 mois</t>
  </si>
  <si>
    <t>Dépotages</t>
  </si>
  <si>
    <t>Jusqu'à 2h</t>
  </si>
  <si>
    <t>2 fois par mois</t>
  </si>
  <si>
    <t>Concentration</t>
  </si>
  <si>
    <t>Durées expositions</t>
  </si>
  <si>
    <t>Fréquences expositions</t>
  </si>
  <si>
    <t>Résultats 2024</t>
  </si>
  <si>
    <t>VLEP</t>
  </si>
  <si>
    <t>Commentaires</t>
  </si>
  <si>
    <t>Nombre de prélévement</t>
  </si>
  <si>
    <t>Section</t>
  </si>
  <si>
    <t xml:space="preserve">Gasoil - 5m3 </t>
  </si>
  <si>
    <t>Entreprise</t>
  </si>
  <si>
    <t>Socotec</t>
  </si>
  <si>
    <t>DES</t>
  </si>
  <si>
    <t>FOD - 1 m3</t>
  </si>
  <si>
    <t xml:space="preserve">Entreprise </t>
  </si>
  <si>
    <t>ESIC Aéro / CFAS</t>
  </si>
  <si>
    <t>CSA AUTO</t>
  </si>
  <si>
    <t>CVC</t>
  </si>
  <si>
    <t>SOCOTEC</t>
  </si>
  <si>
    <t>Sans objet</t>
  </si>
  <si>
    <t>Bouchonné</t>
  </si>
  <si>
    <t>Non réalisé</t>
  </si>
  <si>
    <t>A programmer</t>
  </si>
  <si>
    <t>GOLAN</t>
  </si>
  <si>
    <t xml:space="preserve">   </t>
  </si>
  <si>
    <t>0101</t>
  </si>
  <si>
    <t>Eclairage Voie Royale</t>
  </si>
  <si>
    <t>En panne</t>
  </si>
  <si>
    <t xml:space="preserve">HANGAR BRIGADE MOTORISÉE </t>
  </si>
  <si>
    <t>B310</t>
  </si>
  <si>
    <t>0190</t>
  </si>
  <si>
    <t>B31N</t>
  </si>
  <si>
    <t>B163</t>
  </si>
  <si>
    <t>Non contrôlé</t>
  </si>
  <si>
    <t>CIAO/COMALAT</t>
  </si>
  <si>
    <t>B405</t>
  </si>
  <si>
    <t>B605</t>
  </si>
  <si>
    <t>B604</t>
  </si>
  <si>
    <t>B417</t>
  </si>
  <si>
    <t>B408</t>
  </si>
  <si>
    <t>B413</t>
  </si>
  <si>
    <t>B316</t>
  </si>
  <si>
    <t>B169</t>
  </si>
  <si>
    <t>B174</t>
  </si>
  <si>
    <t>B300</t>
  </si>
  <si>
    <t>B301</t>
  </si>
  <si>
    <t>B302</t>
  </si>
  <si>
    <t>B303</t>
  </si>
  <si>
    <t>B411</t>
  </si>
  <si>
    <t>B318</t>
  </si>
  <si>
    <t>B172</t>
  </si>
  <si>
    <t>B178</t>
  </si>
  <si>
    <t>B179</t>
  </si>
  <si>
    <t>B322</t>
  </si>
  <si>
    <t>TENNIS BULLE</t>
  </si>
  <si>
    <t>TRANSFO Y22</t>
  </si>
  <si>
    <t>B224</t>
  </si>
  <si>
    <t>Bornes de Recharge Parking CSOA</t>
  </si>
  <si>
    <t>Bornes de Recharge Parking CSB</t>
  </si>
  <si>
    <t>Bornes de Recharge Parking Hébergement</t>
  </si>
  <si>
    <t>Bornes de Recharge Parking Escale</t>
  </si>
  <si>
    <t>Bornes de Recharge Parking Mess</t>
  </si>
  <si>
    <t>Bornes de Recharge B35Bis</t>
  </si>
  <si>
    <t>Bornes de Recharge Parking B35</t>
  </si>
  <si>
    <t>Bornes de Recharge Parking CFAS</t>
  </si>
  <si>
    <t>0180</t>
  </si>
  <si>
    <t>0167</t>
  </si>
  <si>
    <t>0256</t>
  </si>
  <si>
    <t>0157</t>
  </si>
  <si>
    <t>0178</t>
  </si>
  <si>
    <t>Parking CSOA</t>
  </si>
  <si>
    <t>Parking CSB</t>
  </si>
  <si>
    <t>Parking Hébergement</t>
  </si>
  <si>
    <t>Parking Escale</t>
  </si>
  <si>
    <t>Parking MESS</t>
  </si>
  <si>
    <t>Parking B35</t>
  </si>
  <si>
    <t>Parking CFAS</t>
  </si>
  <si>
    <t>Eclairage Voie de Circulation</t>
  </si>
  <si>
    <t>Technique Simple</t>
  </si>
  <si>
    <t>Prochain Contrôle</t>
  </si>
  <si>
    <t>Non réaliser</t>
  </si>
  <si>
    <t>Cage de but Rugby</t>
  </si>
  <si>
    <t>Cage de but Fixe</t>
  </si>
  <si>
    <t>Cage de but Mobile</t>
  </si>
  <si>
    <t>Date de dernière
 requalification</t>
  </si>
  <si>
    <t>Capacité de 
récipient</t>
  </si>
  <si>
    <t>Année de
 contruction</t>
  </si>
  <si>
    <t xml:space="preserve"> Prochaine Visite 
Quadriennale</t>
  </si>
  <si>
    <t>Date derniere
 Quadriennale</t>
  </si>
  <si>
    <t>Prochaine Visite
requalification</t>
  </si>
  <si>
    <t>Hangar Guynemer B11N</t>
  </si>
  <si>
    <t>Emissions polluantes (EP)</t>
  </si>
  <si>
    <t>Emissions polluantes2 (EP)</t>
  </si>
  <si>
    <t>Efficacité énergetique (EE°</t>
  </si>
  <si>
    <t>CVPO Aération - Installations de ventilation (pollution spécifique)</t>
  </si>
  <si>
    <t>CVPO Aération - Installations de ventilation (pollution non spécifique)</t>
  </si>
  <si>
    <t>Aération pollution non spécifique</t>
  </si>
  <si>
    <t>Aération pollution spécifique</t>
  </si>
  <si>
    <t>Date dernier 
contrôle quinquennal</t>
  </si>
  <si>
    <t>Bouche d'extractions échappement véhicule</t>
  </si>
  <si>
    <t>Hote d'aspiration poste de soudage</t>
  </si>
  <si>
    <t>Nb équipements</t>
  </si>
  <si>
    <t>Périodicité</t>
  </si>
  <si>
    <t>Portes et portails</t>
  </si>
  <si>
    <t>Installations thermiques</t>
  </si>
  <si>
    <t xml:space="preserve">MODULAIRE EH PARISIS </t>
  </si>
  <si>
    <t>HM4</t>
  </si>
  <si>
    <t>HM4 - B26</t>
  </si>
  <si>
    <t>Local préparation peinture</t>
  </si>
  <si>
    <t>Local ponçage peinture</t>
  </si>
  <si>
    <t>Local charge batterie</t>
  </si>
  <si>
    <t>1 par semestre</t>
  </si>
  <si>
    <t>Prélèvements stations d'épuration</t>
  </si>
  <si>
    <t>STEP</t>
  </si>
  <si>
    <t>Chenil</t>
  </si>
  <si>
    <t>EH Parisis</t>
  </si>
  <si>
    <t>PC NEDEX</t>
  </si>
  <si>
    <t>ICPE</t>
  </si>
  <si>
    <t>Station d'épuration</t>
  </si>
  <si>
    <t>GSBDD SSC - HCCA + ABILIS</t>
  </si>
  <si>
    <t>GSDdD</t>
  </si>
  <si>
    <t>FILLOD ESPACES VERTS</t>
  </si>
  <si>
    <t>B36A</t>
  </si>
  <si>
    <t>STOCKAGE ESPACES VERTS</t>
  </si>
  <si>
    <t>B72A</t>
  </si>
  <si>
    <t>BATEX Espaces Verts</t>
  </si>
  <si>
    <t>0097</t>
  </si>
  <si>
    <t>BATEX MVC 3</t>
  </si>
  <si>
    <t>B415</t>
  </si>
  <si>
    <t>0120</t>
  </si>
  <si>
    <t>B311</t>
  </si>
  <si>
    <t xml:space="preserve">MODULAIRE ENTREPRISE  USID </t>
  </si>
  <si>
    <t>B603</t>
  </si>
  <si>
    <r>
      <t xml:space="preserve">MODULAIRE TECHNIQUE ELEC - </t>
    </r>
    <r>
      <rPr>
        <b/>
        <sz val="11"/>
        <color indexed="53"/>
        <rFont val="Arial"/>
        <family val="2"/>
      </rPr>
      <t>SEA</t>
    </r>
  </si>
  <si>
    <t>0172</t>
  </si>
  <si>
    <t>SEA</t>
  </si>
  <si>
    <t xml:space="preserve">BATIMENT USID </t>
  </si>
  <si>
    <t>B409</t>
  </si>
  <si>
    <t>B47a</t>
  </si>
  <si>
    <t>APPENTIS HM6</t>
  </si>
  <si>
    <t>B34N</t>
  </si>
  <si>
    <t xml:space="preserve">B23N </t>
  </si>
  <si>
    <t>M45</t>
  </si>
  <si>
    <t>0262</t>
  </si>
  <si>
    <t>DOUCHE - LOCAL CRI - LOCAL GE- TRANSO Y23</t>
  </si>
  <si>
    <t>B315</t>
  </si>
  <si>
    <t>B414</t>
  </si>
  <si>
    <t>BATEX MVC N°1</t>
  </si>
  <si>
    <t>Visite Intiale Candélabres Parking GAA</t>
  </si>
  <si>
    <t>Visite Initiale Candélabres Zone DEA</t>
  </si>
  <si>
    <t>0186</t>
  </si>
  <si>
    <t>0151</t>
  </si>
  <si>
    <t>B74a</t>
  </si>
  <si>
    <t>Visite Initiale Eclairage Parking Hébergement</t>
  </si>
  <si>
    <t xml:space="preserve">Visie Initiale Candélabres "No Man's Land" </t>
  </si>
  <si>
    <t xml:space="preserve"> LOCAL  CSA PAINTBALL</t>
  </si>
  <si>
    <t>Visite Initiale Aire de Lavage ESIS</t>
  </si>
  <si>
    <t>Zone nord</t>
  </si>
  <si>
    <t>Zone vie</t>
  </si>
  <si>
    <t>0199</t>
  </si>
  <si>
    <t>CFAS - ESIC AERO + MODULAIRE 0126 +Poste Y20</t>
  </si>
  <si>
    <t>1_ B152 HANGAR NEDEX</t>
  </si>
  <si>
    <t>2_ B26 HANGAR HM4</t>
  </si>
  <si>
    <t>2_B01 PC BASE</t>
  </si>
  <si>
    <t>3_B05N COS</t>
  </si>
  <si>
    <t>3_B07N BIS GENDARMERIE AIR</t>
  </si>
  <si>
    <t>3_B07N GENDARMERIE AIR</t>
  </si>
  <si>
    <t>3_B09N Y24</t>
  </si>
  <si>
    <t>1_B101 CDT EH PARISIS</t>
  </si>
  <si>
    <t>1_B149 FAUCONNERIE</t>
  </si>
  <si>
    <t>1_B151 PFI RETIAIRE</t>
  </si>
  <si>
    <t>2_B158A ESCADRON PROTECTION</t>
  </si>
  <si>
    <t>1_B160 CFAP / CFAS</t>
  </si>
  <si>
    <t>1_B161 ETR</t>
  </si>
  <si>
    <t>1_B162 ANCIEN ETS OU APAV</t>
  </si>
  <si>
    <t>2_B17 CMA - SERVICE MEDICAL</t>
  </si>
  <si>
    <t>2_B18 BIS STOCKAGE SSV SALLE DE REUNI</t>
  </si>
  <si>
    <t>2_B18 MESS MIXTE</t>
  </si>
  <si>
    <t>3_B23N + M45 CSOA</t>
  </si>
  <si>
    <t>2_B24 CDT GAA/GIH/EAS</t>
  </si>
  <si>
    <t>2_B25 HM5 ETEC CHARLI</t>
  </si>
  <si>
    <t>3_B26N COMALAT + CIAO</t>
  </si>
  <si>
    <t>2_B27 ESRT</t>
  </si>
  <si>
    <t>3_B27N</t>
  </si>
  <si>
    <t>2_B34 CHAUFFERIE BASE</t>
  </si>
  <si>
    <t>2_B39 ESME + BISMA + AETA (EX ESTC)</t>
  </si>
  <si>
    <t>2_B43 GSBDD / SAP</t>
  </si>
  <si>
    <t>2_B45 EM RAN / TOUR CARRE BLANCHE</t>
  </si>
  <si>
    <t>2_B46 GENDARMERIE AIR</t>
  </si>
  <si>
    <t>2_B49 BEAD AIR - DRHAA - APISA (EX DCA RAN)</t>
  </si>
  <si>
    <t>2_B51 CDT ESIC</t>
  </si>
  <si>
    <t>2_B70 HM9 ETEC ALPHA</t>
  </si>
  <si>
    <t>2_B71 ESCALE</t>
  </si>
  <si>
    <t>2_B72 USID HANGAR REGIE</t>
  </si>
  <si>
    <t>2_B75 USID CENTRALE ELECTRIQUE</t>
  </si>
  <si>
    <t>2_B79 METEO ET ETAA</t>
  </si>
  <si>
    <t>2_B81 ESCA</t>
  </si>
  <si>
    <t>1_B87</t>
  </si>
  <si>
    <t>2_CLA2000</t>
  </si>
  <si>
    <t>3_COMMANDEMENT DE L'ALAT</t>
  </si>
  <si>
    <t>2_DEA HANGAR METALLIQUE</t>
  </si>
  <si>
    <t>2_ENTREE BASE MODULAIRES GENDARMERIE BGA</t>
  </si>
  <si>
    <t>2_ETEC MODULAIRES EQUIPAGE A319 ET AUTRES</t>
  </si>
  <si>
    <t>2_USID ANCIEN MODULAIRE</t>
  </si>
  <si>
    <t>2_USID PORTION CENTRALE</t>
  </si>
  <si>
    <t>2_USID VLY</t>
  </si>
  <si>
    <t>Puissance frigorifique</t>
  </si>
  <si>
    <t>Nord</t>
  </si>
  <si>
    <t>Ouest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</si>
</sst>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dd/mm/yy;@"/>
  </numFmts>
  <fonts count="43" x14ac:knownFonts="1">
    <font>
      <sz val="11"/>
      <color theme="1"/>
      <name val="Calibri"/>
      <family val="2"/>
      <scheme val="minor"/>
    </font>
    <font>
      <sz val="11"/>
      <color rgb="FF000000"/>
      <name val="Calibri"/>
      <family val="2"/>
      <charset val="1"/>
    </font>
    <font>
      <sz val="14"/>
      <color theme="1"/>
      <name val="Calibri"/>
      <family val="2"/>
      <scheme val="minor"/>
    </font>
    <font>
      <sz val="24"/>
      <color theme="1"/>
      <name val="Calibri"/>
      <family val="2"/>
      <scheme val="minor"/>
    </font>
    <font>
      <sz val="10"/>
      <name val="Arial"/>
      <family val="2"/>
      <charset val="1"/>
    </font>
    <font>
      <b/>
      <sz val="14"/>
      <color theme="0"/>
      <name val="Calibri"/>
      <family val="2"/>
      <scheme val="minor"/>
    </font>
    <font>
      <b/>
      <sz val="11"/>
      <color theme="0"/>
      <name val="Calibri"/>
      <family val="2"/>
      <scheme val="minor"/>
    </font>
    <font>
      <sz val="11"/>
      <color theme="1"/>
      <name val="Calibri"/>
      <family val="2"/>
      <scheme val="minor"/>
    </font>
    <font>
      <b/>
      <sz val="24"/>
      <color theme="1"/>
      <name val="Calibri"/>
      <family val="2"/>
      <scheme val="minor"/>
    </font>
    <font>
      <b/>
      <sz val="22"/>
      <color theme="1"/>
      <name val="Calibri"/>
      <family val="2"/>
      <scheme val="minor"/>
    </font>
    <font>
      <sz val="12"/>
      <color theme="1"/>
      <name val="Calibri"/>
      <family val="2"/>
      <scheme val="minor"/>
    </font>
    <font>
      <sz val="11"/>
      <color rgb="FF000000"/>
      <name val="Arial"/>
      <family val="2"/>
    </font>
    <font>
      <sz val="10"/>
      <name val="Arial"/>
      <family val="2"/>
    </font>
    <font>
      <sz val="20"/>
      <color theme="1"/>
      <name val="Calibri"/>
      <family val="2"/>
      <scheme val="minor"/>
    </font>
    <font>
      <u/>
      <sz val="11"/>
      <color theme="10"/>
      <name val="Calibri"/>
      <family val="2"/>
      <scheme val="minor"/>
    </font>
    <font>
      <u/>
      <sz val="20"/>
      <color theme="10"/>
      <name val="Calibri"/>
      <family val="2"/>
      <scheme val="minor"/>
    </font>
    <font>
      <b/>
      <sz val="18"/>
      <color theme="1"/>
      <name val="Calibri"/>
      <family val="2"/>
      <scheme val="minor"/>
    </font>
    <font>
      <sz val="16"/>
      <color theme="1"/>
      <name val="Calibri"/>
      <family val="2"/>
      <scheme val="minor"/>
    </font>
    <font>
      <b/>
      <sz val="20"/>
      <color theme="1"/>
      <name val="Calibri"/>
      <family val="2"/>
      <scheme val="minor"/>
    </font>
    <font>
      <i/>
      <sz val="11"/>
      <color theme="1"/>
      <name val="Calibri"/>
      <family val="2"/>
      <scheme val="minor"/>
    </font>
    <font>
      <b/>
      <sz val="12"/>
      <color theme="0"/>
      <name val="Calibri"/>
      <family val="2"/>
      <scheme val="minor"/>
    </font>
    <font>
      <b/>
      <sz val="18"/>
      <color theme="0"/>
      <name val="Calibri"/>
      <family val="2"/>
      <scheme val="minor"/>
    </font>
    <font>
      <sz val="18"/>
      <color theme="1"/>
      <name val="Calibri"/>
      <family val="2"/>
      <scheme val="minor"/>
    </font>
    <font>
      <sz val="18"/>
      <color theme="1"/>
      <name val="Calibri"/>
      <family val="2"/>
      <scheme val="minor"/>
    </font>
    <font>
      <sz val="18"/>
      <name val="Calibri"/>
      <family val="2"/>
      <scheme val="minor"/>
    </font>
    <font>
      <b/>
      <sz val="14"/>
      <color theme="0"/>
      <name val="Calibri"/>
      <family val="2"/>
      <scheme val="minor"/>
    </font>
    <font>
      <sz val="11"/>
      <color rgb="FF000000"/>
      <name val="Arial"/>
      <family val="2"/>
    </font>
    <font>
      <sz val="12"/>
      <color theme="1"/>
      <name val="Calibri"/>
      <family val="2"/>
      <scheme val="minor"/>
    </font>
    <font>
      <sz val="14"/>
      <color theme="1"/>
      <name val="Calibri"/>
      <family val="2"/>
      <scheme val="minor"/>
    </font>
    <font>
      <b/>
      <sz val="18"/>
      <color theme="0"/>
      <name val="Calibri"/>
      <family val="2"/>
      <scheme val="minor"/>
    </font>
    <font>
      <b/>
      <sz val="11"/>
      <color theme="0"/>
      <name val="Calibri"/>
      <family val="2"/>
      <scheme val="minor"/>
    </font>
    <font>
      <sz val="11"/>
      <color theme="1"/>
      <name val="Calibri"/>
      <family val="2"/>
      <scheme val="minor"/>
    </font>
    <font>
      <sz val="16"/>
      <color theme="1"/>
      <name val="Calibri"/>
      <family val="2"/>
      <scheme val="minor"/>
    </font>
    <font>
      <sz val="11"/>
      <color rgb="FFFF0000"/>
      <name val="Calibri"/>
      <family val="2"/>
      <scheme val="minor"/>
    </font>
    <font>
      <sz val="11"/>
      <name val="Calibri"/>
      <family val="2"/>
    </font>
    <font>
      <sz val="11"/>
      <color rgb="FF000000"/>
      <name val="Arial"/>
      <family val="2"/>
    </font>
    <font>
      <sz val="11"/>
      <color rgb="FFFF0000"/>
      <name val="Calibri"/>
      <family val="2"/>
    </font>
    <font>
      <b/>
      <sz val="11"/>
      <color theme="1"/>
      <name val="Calibri"/>
      <family val="2"/>
      <scheme val="minor"/>
    </font>
    <font>
      <b/>
      <sz val="10"/>
      <color theme="0"/>
      <name val="Calibri"/>
      <family val="2"/>
      <scheme val="minor"/>
    </font>
    <font>
      <sz val="10"/>
      <color theme="1"/>
      <name val="Calibri"/>
      <family val="2"/>
      <scheme val="minor"/>
    </font>
    <font>
      <sz val="10"/>
      <color theme="1"/>
      <name val="Calibri"/>
      <family val="2"/>
      <scheme val="minor"/>
    </font>
    <font>
      <sz val="11"/>
      <color rgb="FF000000"/>
      <name val="Arial"/>
      <family val="2"/>
    </font>
    <font>
      <b/>
      <sz val="11"/>
      <color indexed="53"/>
      <name val="Arial"/>
      <family val="2"/>
    </font>
  </fonts>
  <fills count="15">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theme="8" tint="0.59999389629810485"/>
        <bgColor indexed="65"/>
      </patternFill>
    </fill>
    <fill>
      <patternFill patternType="solid">
        <fgColor theme="0"/>
        <bgColor indexed="64"/>
      </patternFill>
    </fill>
    <fill>
      <patternFill patternType="solid">
        <fgColor rgb="FFFFFFFF"/>
        <bgColor rgb="FFF2F2F2"/>
      </patternFill>
    </fill>
    <fill>
      <patternFill patternType="solid">
        <fgColor theme="4" tint="0.79998168889431442"/>
        <bgColor indexed="64"/>
      </patternFill>
    </fill>
    <fill>
      <patternFill patternType="solid">
        <fgColor theme="7" tint="0.7999816888943144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2"/>
        <bgColor indexed="64"/>
      </patternFill>
    </fill>
    <fill>
      <patternFill patternType="solid">
        <fgColor rgb="FFFFF3FE"/>
        <bgColor indexed="64"/>
      </patternFill>
    </fill>
    <fill>
      <patternFill patternType="solid">
        <fgColor rgb="FFEBFAFF"/>
        <bgColor indexed="64"/>
      </patternFill>
    </fill>
    <fill>
      <patternFill patternType="solid">
        <fgColor rgb="FFFFFF00"/>
        <bgColor indexed="64"/>
      </patternFill>
    </fill>
  </fills>
  <borders count="13">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theme="4" tint="0.39997558519241921"/>
      </top>
      <bottom style="thin">
        <color theme="4" tint="0.39997558519241921"/>
      </bottom>
      <diagonal/>
    </border>
    <border>
      <left style="thin">
        <color theme="4" tint="0.39997558519241921"/>
      </left>
      <right/>
      <top/>
      <bottom style="thin">
        <color theme="4" tint="0.39997558519241921"/>
      </bottom>
      <diagonal/>
    </border>
    <border>
      <left/>
      <right/>
      <top/>
      <bottom style="thin">
        <color theme="4" tint="0.39997558519241921"/>
      </bottom>
      <diagonal/>
    </border>
    <border>
      <left/>
      <right style="thin">
        <color theme="4" tint="0.39997558519241921"/>
      </right>
      <top/>
      <bottom style="thin">
        <color theme="4" tint="0.39997558519241921"/>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theme="4" tint="0.39997558519241921"/>
      </left>
      <right/>
      <top style="thin">
        <color theme="4" tint="0.39997558519241921"/>
      </top>
      <bottom style="thin">
        <color theme="4" tint="0.39997558519241921"/>
      </bottom>
      <diagonal/>
    </border>
    <border>
      <left style="thin">
        <color indexed="64"/>
      </left>
      <right/>
      <top style="thin">
        <color indexed="64"/>
      </top>
      <bottom/>
      <diagonal/>
    </border>
    <border>
      <left/>
      <right/>
      <top style="thin">
        <color theme="4" tint="0.39997558519241921"/>
      </top>
      <bottom/>
      <diagonal/>
    </border>
    <border>
      <left style="thin">
        <color theme="4" tint="0.39997558519241921"/>
      </left>
      <right/>
      <top style="thin">
        <color theme="4" tint="0.39997558519241921"/>
      </top>
      <bottom/>
      <diagonal/>
    </border>
  </borders>
  <cellStyleXfs count="7">
    <xf numFmtId="0" fontId="0" fillId="0" borderId="0"/>
    <xf numFmtId="0" fontId="1" fillId="0" borderId="0"/>
    <xf numFmtId="0" fontId="4" fillId="0" borderId="0"/>
    <xf numFmtId="0" fontId="12" fillId="0" borderId="0"/>
    <xf numFmtId="0" fontId="12" fillId="0" borderId="0"/>
    <xf numFmtId="0" fontId="7" fillId="4" borderId="0" applyNumberFormat="0" applyBorder="0" applyAlignment="0" applyProtection="0"/>
    <xf numFmtId="0" fontId="14" fillId="0" borderId="0" applyNumberFormat="0" applyFill="0" applyBorder="0" applyAlignment="0" applyProtection="0"/>
  </cellStyleXfs>
  <cellXfs count="262">
    <xf numFmtId="0" fontId="0" fillId="0" borderId="0" xfId="0"/>
    <xf numFmtId="0" fontId="0" fillId="0" borderId="0" xfId="0" applyAlignment="1">
      <alignment vertical="center"/>
    </xf>
    <xf numFmtId="49" fontId="0" fillId="0" borderId="0" xfId="0" applyNumberFormat="1" applyAlignment="1">
      <alignment vertical="center"/>
    </xf>
    <xf numFmtId="0" fontId="0" fillId="0" borderId="0" xfId="0" applyAlignment="1">
      <alignment vertical="center" wrapText="1"/>
    </xf>
    <xf numFmtId="0" fontId="2" fillId="0" borderId="0" xfId="0" applyFont="1" applyAlignment="1">
      <alignment horizontal="center" vertical="center"/>
    </xf>
    <xf numFmtId="0" fontId="3" fillId="0" borderId="0" xfId="0" applyFont="1" applyBorder="1" applyAlignment="1">
      <alignment vertical="center"/>
    </xf>
    <xf numFmtId="0" fontId="3" fillId="0" borderId="1" xfId="0" applyFont="1" applyBorder="1" applyAlignment="1">
      <alignment vertical="center"/>
    </xf>
    <xf numFmtId="0" fontId="2" fillId="0" borderId="0" xfId="0" applyFont="1"/>
    <xf numFmtId="164" fontId="2" fillId="0" borderId="0" xfId="0" applyNumberFormat="1" applyFont="1"/>
    <xf numFmtId="0" fontId="5" fillId="2" borderId="4" xfId="0" applyFont="1" applyFill="1" applyBorder="1"/>
    <xf numFmtId="0" fontId="5" fillId="2" borderId="5" xfId="0" applyFont="1" applyFill="1" applyBorder="1"/>
    <xf numFmtId="14" fontId="0" fillId="0" borderId="0" xfId="0" applyNumberFormat="1"/>
    <xf numFmtId="0" fontId="5" fillId="2" borderId="6" xfId="0" applyFont="1" applyFill="1" applyBorder="1"/>
    <xf numFmtId="0" fontId="0" fillId="0" borderId="0" xfId="0" applyAlignment="1">
      <alignment horizontal="center" vertical="center"/>
    </xf>
    <xf numFmtId="0" fontId="0" fillId="0" borderId="0" xfId="0" applyBorder="1"/>
    <xf numFmtId="0" fontId="6" fillId="2" borderId="4" xfId="0" applyFont="1" applyFill="1" applyBorder="1"/>
    <xf numFmtId="0" fontId="6" fillId="2" borderId="5" xfId="0" applyFont="1" applyFill="1" applyBorder="1"/>
    <xf numFmtId="0" fontId="0" fillId="0" borderId="0" xfId="0" applyAlignment="1">
      <alignment horizontal="center"/>
    </xf>
    <xf numFmtId="0" fontId="5" fillId="2" borderId="5" xfId="0" applyFont="1" applyFill="1" applyBorder="1" applyAlignment="1">
      <alignment horizontal="center" vertical="center"/>
    </xf>
    <xf numFmtId="0" fontId="8" fillId="0" borderId="0" xfId="0" applyFont="1" applyAlignment="1">
      <alignment horizontal="center"/>
    </xf>
    <xf numFmtId="0" fontId="13" fillId="0" borderId="0" xfId="0" applyFont="1" applyBorder="1"/>
    <xf numFmtId="0" fontId="0" fillId="3" borderId="3" xfId="0" applyFont="1" applyFill="1" applyBorder="1" applyAlignment="1">
      <alignment horizontal="center" vertical="center"/>
    </xf>
    <xf numFmtId="0" fontId="0" fillId="0" borderId="3" xfId="0" applyFont="1" applyBorder="1" applyAlignment="1">
      <alignment horizontal="center" vertical="center"/>
    </xf>
    <xf numFmtId="0" fontId="0" fillId="3" borderId="3" xfId="0" applyFont="1" applyFill="1" applyBorder="1" applyAlignment="1">
      <alignment horizontal="center"/>
    </xf>
    <xf numFmtId="0" fontId="0" fillId="0" borderId="3" xfId="0" applyFont="1" applyBorder="1" applyAlignment="1">
      <alignment horizontal="center"/>
    </xf>
    <xf numFmtId="49" fontId="0" fillId="0" borderId="3" xfId="0" applyNumberFormat="1" applyFont="1" applyBorder="1" applyAlignment="1">
      <alignment horizontal="center"/>
    </xf>
    <xf numFmtId="0" fontId="15" fillId="0" borderId="0" xfId="6" applyFont="1" applyBorder="1" applyAlignment="1"/>
    <xf numFmtId="0" fontId="9" fillId="0" borderId="0" xfId="0" applyFont="1" applyBorder="1" applyAlignment="1"/>
    <xf numFmtId="0" fontId="17" fillId="0" borderId="0" xfId="0" applyFont="1" applyAlignment="1">
      <alignment vertical="center"/>
    </xf>
    <xf numFmtId="49" fontId="17" fillId="0" borderId="0" xfId="0" applyNumberFormat="1" applyFont="1" applyAlignment="1">
      <alignment vertical="center"/>
    </xf>
    <xf numFmtId="0" fontId="17" fillId="0" borderId="0" xfId="0" applyFont="1" applyAlignment="1">
      <alignment vertical="center" wrapText="1"/>
    </xf>
    <xf numFmtId="0" fontId="17" fillId="0" borderId="0" xfId="0" applyFont="1" applyAlignment="1">
      <alignment horizontal="center" vertical="center"/>
    </xf>
    <xf numFmtId="0" fontId="0" fillId="0" borderId="0" xfId="0" applyFont="1" applyAlignment="1">
      <alignment vertical="center"/>
    </xf>
    <xf numFmtId="49" fontId="0" fillId="0" borderId="0" xfId="0" applyNumberFormat="1" applyFont="1" applyAlignment="1">
      <alignment vertical="center"/>
    </xf>
    <xf numFmtId="0" fontId="0" fillId="0" borderId="0" xfId="0" applyFont="1" applyAlignment="1">
      <alignment vertical="center" wrapText="1"/>
    </xf>
    <xf numFmtId="0" fontId="0" fillId="0" borderId="0" xfId="0" applyFont="1" applyAlignment="1">
      <alignment horizontal="center" vertical="center"/>
    </xf>
    <xf numFmtId="14" fontId="0" fillId="0" borderId="0" xfId="0" applyNumberFormat="1" applyFont="1" applyAlignment="1">
      <alignment horizontal="center" vertical="center"/>
    </xf>
    <xf numFmtId="0" fontId="0" fillId="3" borderId="9" xfId="0" applyFont="1" applyFill="1" applyBorder="1" applyAlignment="1">
      <alignment vertical="center"/>
    </xf>
    <xf numFmtId="0" fontId="0" fillId="3" borderId="3" xfId="0" applyFont="1" applyFill="1" applyBorder="1" applyAlignment="1">
      <alignment vertical="center"/>
    </xf>
    <xf numFmtId="49" fontId="0" fillId="3" borderId="3" xfId="0" applyNumberFormat="1" applyFont="1" applyFill="1" applyBorder="1" applyAlignment="1">
      <alignment vertical="center"/>
    </xf>
    <xf numFmtId="0" fontId="0" fillId="3" borderId="3" xfId="0" applyFont="1" applyFill="1" applyBorder="1" applyAlignment="1">
      <alignment vertical="center" wrapText="1"/>
    </xf>
    <xf numFmtId="0" fontId="0" fillId="0" borderId="9" xfId="0" applyFont="1" applyBorder="1" applyAlignment="1">
      <alignment vertical="center"/>
    </xf>
    <xf numFmtId="0" fontId="0" fillId="0" borderId="3" xfId="0" applyFont="1" applyBorder="1" applyAlignment="1">
      <alignment vertical="center"/>
    </xf>
    <xf numFmtId="49" fontId="0" fillId="0" borderId="3" xfId="0" applyNumberFormat="1" applyFont="1" applyBorder="1" applyAlignment="1">
      <alignment vertical="center"/>
    </xf>
    <xf numFmtId="0" fontId="0" fillId="0" borderId="3" xfId="0" applyFont="1" applyBorder="1" applyAlignment="1">
      <alignment vertical="center" wrapText="1"/>
    </xf>
    <xf numFmtId="0" fontId="0" fillId="0" borderId="0" xfId="0" applyFont="1"/>
    <xf numFmtId="0" fontId="0" fillId="0" borderId="0" xfId="0" applyFont="1" applyAlignment="1" applyProtection="1">
      <alignment horizontal="center" vertical="center"/>
      <protection locked="0"/>
    </xf>
    <xf numFmtId="0" fontId="0" fillId="0" borderId="0" xfId="0" applyNumberFormat="1" applyFont="1" applyAlignment="1" applyProtection="1">
      <alignment horizontal="center" vertical="center"/>
      <protection locked="0"/>
    </xf>
    <xf numFmtId="0" fontId="0" fillId="0" borderId="0" xfId="0" applyFont="1" applyAlignment="1" applyProtection="1">
      <alignment vertical="center"/>
      <protection locked="0"/>
    </xf>
    <xf numFmtId="164" fontId="0" fillId="0" borderId="0" xfId="0" applyNumberFormat="1" applyFont="1" applyAlignment="1" applyProtection="1">
      <alignment vertical="center"/>
      <protection locked="0"/>
    </xf>
    <xf numFmtId="0" fontId="15" fillId="0" borderId="0" xfId="6" applyFont="1" applyBorder="1" applyAlignment="1">
      <alignment vertical="center"/>
    </xf>
    <xf numFmtId="0" fontId="5" fillId="2" borderId="4" xfId="0" applyFont="1" applyFill="1" applyBorder="1" applyAlignment="1">
      <alignment horizontal="center" vertical="center"/>
    </xf>
    <xf numFmtId="164" fontId="0" fillId="0" borderId="0" xfId="0" applyNumberFormat="1" applyFont="1" applyAlignment="1">
      <alignment horizontal="center" vertical="center"/>
    </xf>
    <xf numFmtId="164" fontId="0" fillId="0" borderId="0" xfId="0" applyNumberFormat="1" applyAlignment="1">
      <alignment horizontal="center" vertical="center"/>
    </xf>
    <xf numFmtId="0" fontId="6" fillId="2" borderId="9" xfId="0" applyFont="1" applyFill="1" applyBorder="1" applyAlignment="1">
      <alignment vertical="center"/>
    </xf>
    <xf numFmtId="0" fontId="6" fillId="2" borderId="3" xfId="0" applyFont="1" applyFill="1" applyBorder="1" applyAlignment="1">
      <alignment vertical="center"/>
    </xf>
    <xf numFmtId="49" fontId="6" fillId="2" borderId="3" xfId="0" applyNumberFormat="1" applyFont="1" applyFill="1" applyBorder="1" applyAlignment="1">
      <alignment vertical="center"/>
    </xf>
    <xf numFmtId="0" fontId="6" fillId="2" borderId="3" xfId="0" applyFont="1" applyFill="1" applyBorder="1" applyAlignment="1">
      <alignment vertical="center" wrapText="1"/>
    </xf>
    <xf numFmtId="49" fontId="0" fillId="0" borderId="0" xfId="0" applyNumberFormat="1" applyFont="1" applyAlignment="1">
      <alignment horizontal="center" vertical="center"/>
    </xf>
    <xf numFmtId="0" fontId="0" fillId="0" borderId="0" xfId="0" applyFont="1" applyAlignment="1">
      <alignment horizontal="center" vertical="center" wrapText="1"/>
    </xf>
    <xf numFmtId="0" fontId="0" fillId="0" borderId="0" xfId="0" applyFont="1" applyAlignment="1">
      <alignment horizontal="center"/>
    </xf>
    <xf numFmtId="49" fontId="0" fillId="0" borderId="0" xfId="0" applyNumberFormat="1" applyFont="1" applyAlignment="1">
      <alignment horizontal="center"/>
    </xf>
    <xf numFmtId="0" fontId="0" fillId="0" borderId="0" xfId="0" applyFont="1" applyAlignment="1">
      <alignment horizontal="center" wrapText="1"/>
    </xf>
    <xf numFmtId="0" fontId="10" fillId="0" borderId="0" xfId="0" applyFont="1" applyAlignment="1">
      <alignment horizontal="center" vertical="center"/>
    </xf>
    <xf numFmtId="49" fontId="10" fillId="0" borderId="0" xfId="0" applyNumberFormat="1" applyFont="1" applyAlignment="1">
      <alignment horizontal="center" vertical="center"/>
    </xf>
    <xf numFmtId="0" fontId="10" fillId="0" borderId="0" xfId="0" applyFont="1" applyAlignment="1">
      <alignment horizontal="center" vertical="center" wrapText="1"/>
    </xf>
    <xf numFmtId="0" fontId="20" fillId="2" borderId="9" xfId="0" applyFont="1" applyFill="1" applyBorder="1" applyAlignment="1">
      <alignment horizontal="center" vertical="center"/>
    </xf>
    <xf numFmtId="0" fontId="20" fillId="2" borderId="3" xfId="0" applyFont="1" applyFill="1" applyBorder="1" applyAlignment="1">
      <alignment horizontal="center" vertical="center"/>
    </xf>
    <xf numFmtId="49" fontId="20" fillId="2" borderId="3" xfId="0" applyNumberFormat="1" applyFont="1" applyFill="1" applyBorder="1" applyAlignment="1">
      <alignment horizontal="center" vertical="center"/>
    </xf>
    <xf numFmtId="0" fontId="20" fillId="2" borderId="3" xfId="0" applyFont="1" applyFill="1" applyBorder="1" applyAlignment="1">
      <alignment horizontal="center" vertical="center" wrapText="1"/>
    </xf>
    <xf numFmtId="49" fontId="0" fillId="3" borderId="3" xfId="0" applyNumberFormat="1" applyFont="1" applyFill="1" applyBorder="1" applyAlignment="1">
      <alignment horizontal="center" vertical="center"/>
    </xf>
    <xf numFmtId="49" fontId="0" fillId="0" borderId="3" xfId="0" applyNumberFormat="1" applyFont="1" applyBorder="1" applyAlignment="1">
      <alignment horizontal="center" vertical="center"/>
    </xf>
    <xf numFmtId="0" fontId="0" fillId="3" borderId="3" xfId="0" applyFont="1" applyFill="1" applyBorder="1" applyAlignment="1">
      <alignment horizontal="center" vertical="center" wrapText="1"/>
    </xf>
    <xf numFmtId="0" fontId="0" fillId="0" borderId="3" xfId="0" applyFont="1" applyBorder="1" applyAlignment="1">
      <alignment horizontal="center" vertical="center" wrapText="1"/>
    </xf>
    <xf numFmtId="49" fontId="0" fillId="3" borderId="3" xfId="0" applyNumberFormat="1" applyFont="1" applyFill="1" applyBorder="1" applyAlignment="1">
      <alignment horizontal="center"/>
    </xf>
    <xf numFmtId="0" fontId="0" fillId="3" borderId="3" xfId="0" applyFont="1" applyFill="1" applyBorder="1" applyAlignment="1">
      <alignment horizontal="center" wrapText="1"/>
    </xf>
    <xf numFmtId="0" fontId="0" fillId="0" borderId="3" xfId="0" applyFont="1" applyBorder="1" applyAlignment="1">
      <alignment horizontal="center" wrapText="1"/>
    </xf>
    <xf numFmtId="0" fontId="18" fillId="0" borderId="0" xfId="0" applyFont="1"/>
    <xf numFmtId="0" fontId="13" fillId="0" borderId="0" xfId="0" applyFont="1" applyFill="1"/>
    <xf numFmtId="0" fontId="21" fillId="2" borderId="4" xfId="0" applyFont="1" applyFill="1" applyBorder="1"/>
    <xf numFmtId="0" fontId="21" fillId="2" borderId="5" xfId="0" applyFont="1" applyFill="1" applyBorder="1"/>
    <xf numFmtId="49" fontId="21" fillId="2" borderId="5" xfId="0" applyNumberFormat="1" applyFont="1" applyFill="1" applyBorder="1"/>
    <xf numFmtId="0" fontId="21" fillId="2" borderId="5" xfId="0" applyFont="1" applyFill="1" applyBorder="1" applyAlignment="1">
      <alignment horizontal="left"/>
    </xf>
    <xf numFmtId="0" fontId="21" fillId="2" borderId="5" xfId="0" applyFont="1" applyFill="1" applyBorder="1" applyAlignment="1">
      <alignment horizontal="center"/>
    </xf>
    <xf numFmtId="0" fontId="22" fillId="7" borderId="0" xfId="0" applyFont="1" applyFill="1"/>
    <xf numFmtId="49" fontId="22" fillId="7" borderId="0" xfId="0" applyNumberFormat="1" applyFont="1" applyFill="1"/>
    <xf numFmtId="0" fontId="22" fillId="7" borderId="0" xfId="0" applyFont="1" applyFill="1" applyAlignment="1">
      <alignment horizontal="center"/>
    </xf>
    <xf numFmtId="0" fontId="22" fillId="7" borderId="0" xfId="0" applyFont="1" applyFill="1" applyAlignment="1">
      <alignment horizontal="left"/>
    </xf>
    <xf numFmtId="0" fontId="23" fillId="7" borderId="0" xfId="0" applyFont="1" applyFill="1"/>
    <xf numFmtId="0" fontId="23" fillId="7" borderId="0" xfId="0" applyFont="1" applyFill="1" applyAlignment="1">
      <alignment horizontal="center"/>
    </xf>
    <xf numFmtId="0" fontId="23" fillId="7" borderId="0" xfId="0" applyFont="1" applyFill="1" applyAlignment="1">
      <alignment horizontal="left"/>
    </xf>
    <xf numFmtId="0" fontId="22" fillId="8" borderId="0" xfId="0" applyFont="1" applyFill="1"/>
    <xf numFmtId="49" fontId="22" fillId="8" borderId="0" xfId="0" applyNumberFormat="1" applyFont="1" applyFill="1"/>
    <xf numFmtId="0" fontId="22" fillId="8" borderId="0" xfId="0" applyFont="1" applyFill="1" applyAlignment="1">
      <alignment horizontal="center"/>
    </xf>
    <xf numFmtId="0" fontId="22" fillId="8" borderId="0" xfId="0" applyFont="1" applyFill="1" applyAlignment="1">
      <alignment horizontal="left"/>
    </xf>
    <xf numFmtId="0" fontId="23" fillId="8" borderId="0" xfId="0" applyFont="1" applyFill="1"/>
    <xf numFmtId="0" fontId="23" fillId="8" borderId="0" xfId="0" applyFont="1" applyFill="1" applyAlignment="1">
      <alignment horizontal="center"/>
    </xf>
    <xf numFmtId="9" fontId="23" fillId="8" borderId="0" xfId="0" applyNumberFormat="1" applyFont="1" applyFill="1" applyAlignment="1">
      <alignment horizontal="center"/>
    </xf>
    <xf numFmtId="9" fontId="22" fillId="8" borderId="0" xfId="0" applyNumberFormat="1" applyFont="1" applyFill="1" applyAlignment="1">
      <alignment horizontal="center"/>
    </xf>
    <xf numFmtId="0" fontId="22" fillId="9" borderId="0" xfId="0" applyFont="1" applyFill="1"/>
    <xf numFmtId="49" fontId="22" fillId="9" borderId="0" xfId="0" applyNumberFormat="1" applyFont="1" applyFill="1"/>
    <xf numFmtId="0" fontId="22" fillId="9" borderId="0" xfId="0" applyFont="1" applyFill="1" applyAlignment="1">
      <alignment horizontal="center"/>
    </xf>
    <xf numFmtId="0" fontId="22" fillId="9" borderId="0" xfId="0" applyFont="1" applyFill="1" applyAlignment="1">
      <alignment horizontal="left"/>
    </xf>
    <xf numFmtId="0" fontId="22" fillId="10" borderId="0" xfId="0" applyFont="1" applyFill="1"/>
    <xf numFmtId="49" fontId="22" fillId="10" borderId="0" xfId="0" applyNumberFormat="1" applyFont="1" applyFill="1"/>
    <xf numFmtId="0" fontId="23" fillId="10" borderId="0" xfId="0" applyFont="1" applyFill="1"/>
    <xf numFmtId="0" fontId="23" fillId="10" borderId="0" xfId="0" applyFont="1" applyFill="1" applyAlignment="1">
      <alignment horizontal="center"/>
    </xf>
    <xf numFmtId="0" fontId="23" fillId="10" borderId="0" xfId="0" applyFont="1" applyFill="1" applyAlignment="1">
      <alignment horizontal="left"/>
    </xf>
    <xf numFmtId="9" fontId="22" fillId="10" borderId="0" xfId="0" applyNumberFormat="1" applyFont="1" applyFill="1" applyAlignment="1">
      <alignment horizontal="center"/>
    </xf>
    <xf numFmtId="0" fontId="22" fillId="10" borderId="0" xfId="0" applyFont="1" applyFill="1" applyAlignment="1">
      <alignment horizontal="center"/>
    </xf>
    <xf numFmtId="0" fontId="22" fillId="10" borderId="0" xfId="0" applyFont="1" applyFill="1" applyAlignment="1">
      <alignment horizontal="left"/>
    </xf>
    <xf numFmtId="0" fontId="22" fillId="11" borderId="0" xfId="0" applyFont="1" applyFill="1"/>
    <xf numFmtId="49" fontId="22" fillId="11" borderId="0" xfId="0" applyNumberFormat="1" applyFont="1" applyFill="1"/>
    <xf numFmtId="0" fontId="22" fillId="11" borderId="0" xfId="0" applyFont="1" applyFill="1" applyAlignment="1">
      <alignment horizontal="center"/>
    </xf>
    <xf numFmtId="0" fontId="22" fillId="11" borderId="0" xfId="0" applyFont="1" applyFill="1" applyAlignment="1">
      <alignment horizontal="left"/>
    </xf>
    <xf numFmtId="0" fontId="23" fillId="11" borderId="0" xfId="0" applyFont="1" applyFill="1"/>
    <xf numFmtId="0" fontId="23" fillId="11" borderId="0" xfId="0" applyFont="1" applyFill="1" applyAlignment="1">
      <alignment horizontal="center"/>
    </xf>
    <xf numFmtId="0" fontId="22" fillId="12" borderId="0" xfId="0" applyFont="1" applyFill="1"/>
    <xf numFmtId="0" fontId="22" fillId="12" borderId="0" xfId="0" applyFont="1" applyFill="1" applyAlignment="1">
      <alignment horizontal="center"/>
    </xf>
    <xf numFmtId="0" fontId="23" fillId="12" borderId="0" xfId="0" applyFont="1" applyFill="1" applyAlignment="1">
      <alignment horizontal="center"/>
    </xf>
    <xf numFmtId="0" fontId="22" fillId="12" borderId="0" xfId="0" applyFont="1" applyFill="1" applyAlignment="1">
      <alignment horizontal="left"/>
    </xf>
    <xf numFmtId="0" fontId="23" fillId="12" borderId="0" xfId="0" applyFont="1" applyFill="1"/>
    <xf numFmtId="9" fontId="23" fillId="12" borderId="0" xfId="0" applyNumberFormat="1" applyFont="1" applyFill="1" applyAlignment="1">
      <alignment horizontal="center"/>
    </xf>
    <xf numFmtId="0" fontId="23" fillId="12" borderId="0" xfId="0" applyFont="1" applyFill="1" applyAlignment="1">
      <alignment horizontal="left"/>
    </xf>
    <xf numFmtId="49" fontId="23" fillId="12" borderId="0" xfId="0" applyNumberFormat="1" applyFont="1" applyFill="1"/>
    <xf numFmtId="0" fontId="23" fillId="13" borderId="0" xfId="0" applyFont="1" applyFill="1"/>
    <xf numFmtId="49" fontId="23" fillId="13" borderId="0" xfId="0" applyNumberFormat="1" applyFont="1" applyFill="1"/>
    <xf numFmtId="0" fontId="23" fillId="13" borderId="0" xfId="0" applyFont="1" applyFill="1" applyAlignment="1">
      <alignment horizontal="center"/>
    </xf>
    <xf numFmtId="0" fontId="22" fillId="13" borderId="0" xfId="0" applyFont="1" applyFill="1" applyAlignment="1">
      <alignment horizontal="left"/>
    </xf>
    <xf numFmtId="0" fontId="22" fillId="13" borderId="0" xfId="0" applyFont="1" applyFill="1"/>
    <xf numFmtId="0" fontId="22" fillId="13" borderId="0" xfId="0" applyFont="1" applyFill="1" applyAlignment="1">
      <alignment horizontal="center"/>
    </xf>
    <xf numFmtId="9" fontId="23" fillId="13" borderId="0" xfId="0" applyNumberFormat="1" applyFont="1" applyFill="1" applyAlignment="1">
      <alignment horizontal="center"/>
    </xf>
    <xf numFmtId="0" fontId="24" fillId="5" borderId="0" xfId="0" applyFont="1" applyFill="1"/>
    <xf numFmtId="49" fontId="24" fillId="5" borderId="0" xfId="0" applyNumberFormat="1" applyFont="1" applyFill="1"/>
    <xf numFmtId="0" fontId="24" fillId="5" borderId="0" xfId="0" applyFont="1" applyFill="1" applyAlignment="1">
      <alignment horizontal="center"/>
    </xf>
    <xf numFmtId="0" fontId="24" fillId="5" borderId="0" xfId="0" applyFont="1" applyFill="1" applyAlignment="1">
      <alignment horizontal="left"/>
    </xf>
    <xf numFmtId="14" fontId="0" fillId="0" borderId="0" xfId="0" applyNumberFormat="1" applyAlignment="1">
      <alignment horizontal="center" vertical="center"/>
    </xf>
    <xf numFmtId="0" fontId="0" fillId="0" borderId="0" xfId="0" applyFill="1"/>
    <xf numFmtId="0" fontId="25" fillId="2" borderId="5" xfId="0" applyFont="1" applyFill="1" applyBorder="1"/>
    <xf numFmtId="49" fontId="0" fillId="0" borderId="0" xfId="0" applyNumberFormat="1" applyFill="1"/>
    <xf numFmtId="0" fontId="6" fillId="2" borderId="0" xfId="0" applyFont="1" applyFill="1" applyBorder="1" applyAlignment="1">
      <alignment vertical="center"/>
    </xf>
    <xf numFmtId="0" fontId="27" fillId="0" borderId="0" xfId="0" applyFont="1" applyAlignment="1">
      <alignment horizontal="center" vertical="center"/>
    </xf>
    <xf numFmtId="0" fontId="26" fillId="0" borderId="8" xfId="0" applyNumberFormat="1" applyFont="1" applyFill="1" applyBorder="1" applyAlignment="1" applyProtection="1">
      <alignment horizontal="left" vertical="center"/>
    </xf>
    <xf numFmtId="0" fontId="26" fillId="0" borderId="7" xfId="0" applyNumberFormat="1" applyFont="1" applyFill="1" applyBorder="1" applyAlignment="1" applyProtection="1">
      <alignment horizontal="center" vertical="center"/>
    </xf>
    <xf numFmtId="0" fontId="26" fillId="0" borderId="7" xfId="0" applyNumberFormat="1" applyFont="1" applyFill="1" applyBorder="1" applyAlignment="1" applyProtection="1">
      <alignment horizontal="left" vertical="center"/>
    </xf>
    <xf numFmtId="0" fontId="26" fillId="0" borderId="7" xfId="0" applyNumberFormat="1" applyFont="1" applyFill="1" applyBorder="1" applyAlignment="1" applyProtection="1">
      <alignment horizontal="center"/>
    </xf>
    <xf numFmtId="0" fontId="26" fillId="6" borderId="7" xfId="0" applyNumberFormat="1" applyFont="1" applyFill="1" applyBorder="1" applyAlignment="1" applyProtection="1">
      <alignment horizontal="center" vertical="center"/>
    </xf>
    <xf numFmtId="0" fontId="26" fillId="6" borderId="10" xfId="0" applyNumberFormat="1" applyFont="1" applyFill="1" applyBorder="1" applyAlignment="1" applyProtection="1">
      <alignment horizontal="center" vertical="center"/>
    </xf>
    <xf numFmtId="0" fontId="26" fillId="0" borderId="0" xfId="1" applyFont="1" applyFill="1" applyAlignment="1">
      <alignment horizontal="center" vertical="center"/>
    </xf>
    <xf numFmtId="14" fontId="11" fillId="0" borderId="0" xfId="1" applyNumberFormat="1" applyFont="1" applyFill="1" applyAlignment="1">
      <alignment horizontal="center" vertical="center"/>
    </xf>
    <xf numFmtId="0" fontId="10" fillId="0" borderId="5" xfId="0" applyFont="1" applyBorder="1" applyAlignment="1">
      <alignment horizontal="center" vertical="center"/>
    </xf>
    <xf numFmtId="0" fontId="20" fillId="2" borderId="0" xfId="0" applyFont="1" applyFill="1" applyBorder="1" applyAlignment="1">
      <alignment horizontal="center" vertical="center"/>
    </xf>
    <xf numFmtId="0" fontId="0" fillId="3" borderId="9" xfId="0" applyFont="1" applyFill="1" applyBorder="1" applyAlignment="1">
      <alignment horizontal="center" vertical="center"/>
    </xf>
    <xf numFmtId="0" fontId="0" fillId="0" borderId="9" xfId="0" applyFont="1" applyBorder="1" applyAlignment="1">
      <alignment horizontal="center" vertical="center"/>
    </xf>
    <xf numFmtId="0" fontId="28" fillId="0" borderId="0" xfId="0" applyFont="1"/>
    <xf numFmtId="0" fontId="30" fillId="2" borderId="5" xfId="0" applyFont="1" applyFill="1" applyBorder="1"/>
    <xf numFmtId="0" fontId="31" fillId="0" borderId="0" xfId="0" applyFont="1" applyAlignment="1">
      <alignment vertical="center"/>
    </xf>
    <xf numFmtId="0" fontId="32" fillId="0" borderId="0" xfId="0" applyFont="1" applyAlignment="1">
      <alignment vertical="center"/>
    </xf>
    <xf numFmtId="0" fontId="31" fillId="0" borderId="0" xfId="0" applyFont="1" applyAlignment="1" applyProtection="1">
      <alignment vertical="center"/>
      <protection locked="0"/>
    </xf>
    <xf numFmtId="0" fontId="17" fillId="0" borderId="0" xfId="0" applyFont="1" applyAlignment="1">
      <alignment horizontal="center" vertical="center" wrapText="1"/>
    </xf>
    <xf numFmtId="164" fontId="0" fillId="0" borderId="0" xfId="0" applyNumberFormat="1" applyFont="1" applyAlignment="1" applyProtection="1">
      <alignment horizontal="center" vertical="center"/>
      <protection locked="0"/>
    </xf>
    <xf numFmtId="14" fontId="0" fillId="0" borderId="0" xfId="0" applyNumberFormat="1" applyAlignment="1">
      <alignment horizontal="center"/>
    </xf>
    <xf numFmtId="0" fontId="0" fillId="0" borderId="0" xfId="0" applyFont="1" applyAlignment="1">
      <alignment horizontal="left" vertical="center"/>
    </xf>
    <xf numFmtId="0" fontId="31" fillId="0" borderId="0" xfId="0" applyFont="1" applyBorder="1" applyAlignment="1" applyProtection="1">
      <alignment horizontal="left" vertical="center"/>
      <protection locked="0"/>
    </xf>
    <xf numFmtId="0" fontId="26" fillId="0" borderId="0" xfId="4" applyNumberFormat="1" applyFont="1" applyFill="1" applyBorder="1" applyAlignment="1" applyProtection="1">
      <alignment horizontal="left" vertical="center"/>
      <protection locked="0"/>
    </xf>
    <xf numFmtId="0" fontId="33" fillId="0" borderId="0" xfId="0" applyFont="1" applyAlignment="1">
      <alignment horizontal="center" vertical="center"/>
    </xf>
    <xf numFmtId="0" fontId="0" fillId="0" borderId="0" xfId="0" applyFont="1" applyFill="1" applyAlignment="1">
      <alignment vertical="center"/>
    </xf>
    <xf numFmtId="14" fontId="11" fillId="0" borderId="0" xfId="4" applyNumberFormat="1" applyFont="1" applyFill="1" applyBorder="1" applyAlignment="1" applyProtection="1">
      <alignment horizontal="center" vertical="center"/>
      <protection locked="0"/>
    </xf>
    <xf numFmtId="14" fontId="11" fillId="0" borderId="0" xfId="4" applyNumberFormat="1" applyFont="1" applyFill="1" applyAlignment="1" applyProtection="1">
      <alignment horizontal="center" vertical="center"/>
      <protection locked="0"/>
    </xf>
    <xf numFmtId="0" fontId="0" fillId="0" borderId="0" xfId="0" applyFont="1" applyBorder="1" applyAlignment="1">
      <alignment horizontal="left" vertical="center"/>
    </xf>
    <xf numFmtId="0" fontId="0" fillId="0" borderId="0" xfId="0" applyFont="1" applyBorder="1" applyAlignment="1">
      <alignment horizontal="center" vertical="center"/>
    </xf>
    <xf numFmtId="0" fontId="11" fillId="0" borderId="0" xfId="4" applyNumberFormat="1" applyFont="1" applyFill="1" applyBorder="1" applyAlignment="1" applyProtection="1">
      <alignment horizontal="center" vertical="center"/>
      <protection locked="0"/>
    </xf>
    <xf numFmtId="0" fontId="34" fillId="0" borderId="0" xfId="0" applyFont="1" applyFill="1" applyBorder="1" applyAlignment="1" applyProtection="1">
      <alignment horizontal="center" vertical="center"/>
      <protection locked="0"/>
    </xf>
    <xf numFmtId="14" fontId="33" fillId="0" borderId="0" xfId="0" applyNumberFormat="1" applyFont="1" applyAlignment="1">
      <alignment horizontal="center" vertical="center"/>
    </xf>
    <xf numFmtId="0" fontId="0" fillId="0" borderId="0" xfId="0" applyFont="1" applyBorder="1" applyAlignment="1">
      <alignment horizontal="center" vertical="center" wrapText="1"/>
    </xf>
    <xf numFmtId="0" fontId="26" fillId="0" borderId="0" xfId="4" applyNumberFormat="1" applyFont="1" applyFill="1" applyBorder="1" applyAlignment="1" applyProtection="1">
      <alignment horizontal="center" vertical="center"/>
      <protection locked="0"/>
    </xf>
    <xf numFmtId="0" fontId="11" fillId="0" borderId="0" xfId="4" applyNumberFormat="1" applyFont="1" applyFill="1" applyBorder="1" applyAlignment="1" applyProtection="1">
      <alignment horizontal="left" vertical="center"/>
      <protection locked="0"/>
    </xf>
    <xf numFmtId="14" fontId="35" fillId="0" borderId="0" xfId="4" applyNumberFormat="1" applyFont="1" applyFill="1" applyBorder="1" applyAlignment="1" applyProtection="1">
      <alignment horizontal="center" vertical="center"/>
      <protection locked="0"/>
    </xf>
    <xf numFmtId="0" fontId="36" fillId="0" borderId="0" xfId="0" applyFont="1" applyFill="1" applyBorder="1" applyAlignment="1" applyProtection="1">
      <alignment horizontal="center" vertical="center"/>
      <protection locked="0"/>
    </xf>
    <xf numFmtId="0" fontId="8" fillId="0" borderId="0" xfId="0" applyFont="1" applyAlignment="1">
      <alignment horizontal="center"/>
    </xf>
    <xf numFmtId="49" fontId="17" fillId="0" borderId="0" xfId="0" applyNumberFormat="1" applyFont="1" applyAlignment="1">
      <alignment vertical="center" wrapText="1"/>
    </xf>
    <xf numFmtId="49" fontId="0" fillId="0" borderId="0" xfId="0" applyNumberFormat="1" applyFont="1" applyBorder="1" applyAlignment="1">
      <alignment vertical="center"/>
    </xf>
    <xf numFmtId="0" fontId="35" fillId="0" borderId="0" xfId="4" applyNumberFormat="1" applyFont="1" applyFill="1" applyBorder="1" applyAlignment="1" applyProtection="1">
      <alignment horizontal="center" vertical="center"/>
      <protection locked="0"/>
    </xf>
    <xf numFmtId="14" fontId="0" fillId="0" borderId="0" xfId="0" applyNumberFormat="1" applyFont="1" applyBorder="1" applyAlignment="1">
      <alignment horizontal="center" vertical="center"/>
    </xf>
    <xf numFmtId="0" fontId="2" fillId="0" borderId="0" xfId="0" applyFont="1" applyAlignment="1">
      <alignment horizontal="center"/>
    </xf>
    <xf numFmtId="0" fontId="0" fillId="0" borderId="0" xfId="0" applyBorder="1" applyAlignment="1">
      <alignment horizontal="center" vertical="center"/>
    </xf>
    <xf numFmtId="164" fontId="0" fillId="0" borderId="0" xfId="0" applyNumberFormat="1" applyBorder="1" applyAlignment="1">
      <alignment horizontal="center" vertical="center"/>
    </xf>
    <xf numFmtId="0" fontId="13" fillId="0" borderId="0" xfId="0" applyFont="1" applyFill="1" applyAlignment="1">
      <alignment horizontal="center" vertical="center"/>
    </xf>
    <xf numFmtId="0" fontId="29" fillId="2" borderId="5" xfId="0" applyFont="1" applyFill="1" applyBorder="1" applyAlignment="1">
      <alignment horizontal="center" vertical="center"/>
    </xf>
    <xf numFmtId="0" fontId="22" fillId="7" borderId="0" xfId="0" applyFont="1" applyFill="1" applyAlignment="1">
      <alignment horizontal="center" vertical="center"/>
    </xf>
    <xf numFmtId="0" fontId="23" fillId="7" borderId="0" xfId="0" applyFont="1" applyFill="1" applyAlignment="1">
      <alignment horizontal="center" vertical="center"/>
    </xf>
    <xf numFmtId="0" fontId="22" fillId="8" borderId="0" xfId="0" applyFont="1" applyFill="1" applyAlignment="1">
      <alignment horizontal="center" vertical="center"/>
    </xf>
    <xf numFmtId="0" fontId="23" fillId="8" borderId="0" xfId="0" applyFont="1" applyFill="1" applyAlignment="1">
      <alignment horizontal="center" vertical="center"/>
    </xf>
    <xf numFmtId="0" fontId="22" fillId="9" borderId="0" xfId="0" applyFont="1" applyFill="1" applyAlignment="1">
      <alignment horizontal="center" vertical="center"/>
    </xf>
    <xf numFmtId="0" fontId="23" fillId="10" borderId="0" xfId="0" applyFont="1" applyFill="1" applyAlignment="1">
      <alignment horizontal="center" vertical="center"/>
    </xf>
    <xf numFmtId="0" fontId="22" fillId="10" borderId="0" xfId="0" applyFont="1" applyFill="1" applyAlignment="1">
      <alignment horizontal="center" vertical="center"/>
    </xf>
    <xf numFmtId="0" fontId="22" fillId="11" borderId="0" xfId="0" applyFont="1" applyFill="1" applyAlignment="1">
      <alignment horizontal="center" vertical="center"/>
    </xf>
    <xf numFmtId="0" fontId="23" fillId="11" borderId="0" xfId="0" applyFont="1" applyFill="1" applyAlignment="1">
      <alignment horizontal="center" vertical="center"/>
    </xf>
    <xf numFmtId="0" fontId="22" fillId="12" borderId="0" xfId="0" applyFont="1" applyFill="1" applyAlignment="1">
      <alignment horizontal="center" vertical="center"/>
    </xf>
    <xf numFmtId="0" fontId="23" fillId="12" borderId="0" xfId="0" applyFont="1" applyFill="1" applyAlignment="1">
      <alignment horizontal="center" vertical="center"/>
    </xf>
    <xf numFmtId="0" fontId="23" fillId="13" borderId="0" xfId="0" applyFont="1" applyFill="1" applyAlignment="1">
      <alignment horizontal="center" vertical="center"/>
    </xf>
    <xf numFmtId="0" fontId="22" fillId="13" borderId="0" xfId="0" applyFont="1" applyFill="1" applyAlignment="1">
      <alignment horizontal="center" vertical="center"/>
    </xf>
    <xf numFmtId="0" fontId="24" fillId="5" borderId="0" xfId="0" applyFont="1" applyFill="1" applyAlignment="1">
      <alignment horizontal="center" vertical="center"/>
    </xf>
    <xf numFmtId="0" fontId="37" fillId="3" borderId="3" xfId="0" applyFont="1" applyFill="1" applyBorder="1" applyAlignment="1">
      <alignment horizontal="center" vertical="center" wrapText="1"/>
    </xf>
    <xf numFmtId="0" fontId="0" fillId="0" borderId="0" xfId="0" applyFont="1" applyFill="1"/>
    <xf numFmtId="0" fontId="38" fillId="2" borderId="5" xfId="0" applyFont="1" applyFill="1" applyBorder="1"/>
    <xf numFmtId="0" fontId="39" fillId="0" borderId="0" xfId="0" applyFont="1"/>
    <xf numFmtId="0" fontId="39" fillId="0" borderId="0" xfId="0" applyFont="1" applyFill="1"/>
    <xf numFmtId="0" fontId="0" fillId="3" borderId="11" xfId="0" applyFont="1" applyFill="1" applyBorder="1" applyAlignment="1">
      <alignment vertical="center"/>
    </xf>
    <xf numFmtId="0" fontId="0" fillId="3" borderId="11" xfId="0" applyFont="1" applyFill="1" applyBorder="1" applyAlignment="1">
      <alignment horizontal="center" vertical="center"/>
    </xf>
    <xf numFmtId="49" fontId="0" fillId="3" borderId="11" xfId="0" applyNumberFormat="1" applyFont="1" applyFill="1" applyBorder="1" applyAlignment="1">
      <alignment horizontal="center" vertical="center"/>
    </xf>
    <xf numFmtId="49" fontId="0" fillId="3" borderId="11" xfId="0" applyNumberFormat="1" applyFont="1" applyFill="1" applyBorder="1" applyAlignment="1">
      <alignment horizontal="center"/>
    </xf>
    <xf numFmtId="0" fontId="0" fillId="3" borderId="11" xfId="0" applyFont="1" applyFill="1" applyBorder="1" applyAlignment="1">
      <alignment horizontal="center"/>
    </xf>
    <xf numFmtId="0" fontId="0" fillId="3" borderId="11" xfId="0" applyFont="1" applyFill="1" applyBorder="1" applyAlignment="1">
      <alignment horizontal="center" wrapText="1"/>
    </xf>
    <xf numFmtId="0" fontId="0" fillId="3" borderId="12" xfId="0" applyFont="1" applyFill="1" applyBorder="1" applyAlignment="1">
      <alignment horizontal="center" vertical="center"/>
    </xf>
    <xf numFmtId="0" fontId="40" fillId="0" borderId="11" xfId="0" applyFont="1" applyFill="1" applyBorder="1" applyAlignment="1">
      <alignment horizontal="center" wrapText="1"/>
    </xf>
    <xf numFmtId="0" fontId="40" fillId="0" borderId="12" xfId="0" applyFont="1" applyFill="1" applyBorder="1" applyAlignment="1">
      <alignment vertical="center"/>
    </xf>
    <xf numFmtId="0" fontId="40" fillId="0" borderId="0" xfId="0" applyFont="1" applyFill="1"/>
    <xf numFmtId="0" fontId="0" fillId="0" borderId="11" xfId="0" applyFont="1" applyBorder="1" applyAlignment="1">
      <alignment vertical="center"/>
    </xf>
    <xf numFmtId="0" fontId="0" fillId="0" borderId="11" xfId="0" applyFont="1" applyBorder="1" applyAlignment="1">
      <alignment horizontal="center"/>
    </xf>
    <xf numFmtId="49" fontId="0" fillId="0" borderId="11" xfId="0" applyNumberFormat="1" applyFont="1" applyBorder="1" applyAlignment="1">
      <alignment horizontal="center" vertical="center"/>
    </xf>
    <xf numFmtId="49" fontId="0" fillId="0" borderId="11" xfId="0" applyNumberFormat="1" applyFont="1" applyBorder="1" applyAlignment="1">
      <alignment horizontal="center"/>
    </xf>
    <xf numFmtId="0" fontId="0" fillId="0" borderId="11" xfId="0" applyFont="1" applyBorder="1" applyAlignment="1">
      <alignment horizontal="center" vertical="center" wrapText="1"/>
    </xf>
    <xf numFmtId="0" fontId="0" fillId="0" borderId="12" xfId="0" applyFont="1" applyBorder="1" applyAlignment="1">
      <alignment vertical="center"/>
    </xf>
    <xf numFmtId="0" fontId="0" fillId="0" borderId="12" xfId="0" applyFont="1" applyBorder="1" applyAlignment="1">
      <alignment horizontal="center" vertical="center"/>
    </xf>
    <xf numFmtId="0" fontId="39" fillId="0" borderId="9" xfId="0" applyFont="1" applyFill="1" applyBorder="1"/>
    <xf numFmtId="0" fontId="39" fillId="0" borderId="3" xfId="0" applyFont="1" applyFill="1" applyBorder="1"/>
    <xf numFmtId="49" fontId="0" fillId="0" borderId="0" xfId="0" applyNumberFormat="1" applyAlignment="1">
      <alignment horizontal="center" vertical="center"/>
    </xf>
    <xf numFmtId="0" fontId="9" fillId="0" borderId="0" xfId="0" applyFont="1" applyAlignment="1"/>
    <xf numFmtId="14" fontId="41" fillId="10" borderId="0" xfId="4" applyNumberFormat="1" applyFont="1" applyFill="1" applyAlignment="1" applyProtection="1">
      <alignment horizontal="center" vertical="center"/>
      <protection locked="0"/>
    </xf>
    <xf numFmtId="14" fontId="11" fillId="10" borderId="0" xfId="4" applyNumberFormat="1" applyFont="1" applyFill="1" applyAlignment="1" applyProtection="1">
      <alignment horizontal="center" vertical="center"/>
      <protection locked="0"/>
    </xf>
    <xf numFmtId="0" fontId="11" fillId="10" borderId="0" xfId="4" applyFont="1" applyFill="1" applyAlignment="1" applyProtection="1">
      <alignment vertical="center"/>
      <protection locked="0"/>
    </xf>
    <xf numFmtId="14" fontId="11" fillId="10" borderId="0" xfId="4" applyNumberFormat="1" applyFont="1" applyFill="1" applyBorder="1" applyAlignment="1" applyProtection="1">
      <alignment horizontal="center" vertical="center"/>
      <protection locked="0"/>
    </xf>
    <xf numFmtId="49" fontId="33" fillId="0" borderId="0" xfId="0" applyNumberFormat="1" applyFont="1" applyAlignment="1">
      <alignment horizontal="center" vertical="center"/>
    </xf>
    <xf numFmtId="49" fontId="0" fillId="0" borderId="0" xfId="0" applyNumberFormat="1" applyFont="1" applyBorder="1" applyAlignment="1">
      <alignment horizontal="center" vertical="center"/>
    </xf>
    <xf numFmtId="0" fontId="11" fillId="10" borderId="0" xfId="4" applyFont="1" applyFill="1" applyBorder="1" applyAlignment="1" applyProtection="1">
      <alignment vertical="center"/>
      <protection locked="0"/>
    </xf>
    <xf numFmtId="0" fontId="0" fillId="0" borderId="0" xfId="0" applyFont="1" applyFill="1" applyAlignment="1">
      <alignment horizontal="left" vertical="center"/>
    </xf>
    <xf numFmtId="49" fontId="0" fillId="0" borderId="0" xfId="0" applyNumberFormat="1" applyFont="1" applyFill="1" applyAlignment="1">
      <alignment vertical="center"/>
    </xf>
    <xf numFmtId="0" fontId="17" fillId="0" borderId="0" xfId="0" applyFont="1" applyFill="1" applyAlignment="1">
      <alignment vertical="center"/>
    </xf>
    <xf numFmtId="0" fontId="0" fillId="0" borderId="0" xfId="0" applyFont="1" applyFill="1" applyAlignment="1" applyProtection="1">
      <alignment vertical="center"/>
      <protection locked="0"/>
    </xf>
    <xf numFmtId="49" fontId="0" fillId="0" borderId="3" xfId="0" applyNumberFormat="1" applyFont="1" applyFill="1" applyBorder="1" applyAlignment="1">
      <alignment horizontal="center"/>
    </xf>
    <xf numFmtId="0" fontId="0" fillId="0" borderId="3" xfId="0" applyFont="1" applyFill="1" applyBorder="1" applyAlignment="1">
      <alignment horizontal="center" vertical="center"/>
    </xf>
    <xf numFmtId="49" fontId="0" fillId="0" borderId="3" xfId="0" applyNumberFormat="1" applyFont="1" applyFill="1" applyBorder="1" applyAlignment="1">
      <alignment horizontal="center" vertical="center"/>
    </xf>
    <xf numFmtId="0" fontId="0" fillId="0" borderId="3" xfId="0" applyFont="1" applyFill="1" applyBorder="1" applyAlignment="1">
      <alignment horizontal="center"/>
    </xf>
    <xf numFmtId="0" fontId="0" fillId="0" borderId="3" xfId="0" applyFont="1" applyFill="1" applyBorder="1" applyAlignment="1">
      <alignment horizontal="center" wrapText="1"/>
    </xf>
    <xf numFmtId="0" fontId="15" fillId="0" borderId="0" xfId="6" applyFont="1" applyBorder="1" applyAlignment="1">
      <alignment horizontal="center"/>
    </xf>
    <xf numFmtId="0" fontId="15" fillId="14" borderId="0" xfId="6" applyFont="1" applyFill="1" applyBorder="1" applyAlignment="1">
      <alignment horizontal="center"/>
    </xf>
    <xf numFmtId="0" fontId="15" fillId="14" borderId="0" xfId="6" applyFont="1" applyFill="1" applyBorder="1" applyAlignment="1">
      <alignment horizontal="center" vertical="center"/>
    </xf>
    <xf numFmtId="0" fontId="15" fillId="0" borderId="0" xfId="6" applyFont="1" applyBorder="1" applyAlignment="1">
      <alignment horizontal="center" vertical="center"/>
    </xf>
    <xf numFmtId="0" fontId="9" fillId="0" borderId="0" xfId="0" applyFont="1" applyBorder="1" applyAlignment="1">
      <alignment horizontal="center"/>
    </xf>
    <xf numFmtId="0" fontId="2" fillId="0" borderId="0" xfId="0" applyFont="1" applyAlignment="1">
      <alignment horizontal="center"/>
    </xf>
    <xf numFmtId="0" fontId="8" fillId="0" borderId="0" xfId="0" applyFont="1" applyAlignment="1">
      <alignment horizontal="center" vertical="center"/>
    </xf>
    <xf numFmtId="0" fontId="8" fillId="0" borderId="0" xfId="0" applyFont="1" applyAlignment="1">
      <alignment horizontal="center"/>
    </xf>
    <xf numFmtId="0" fontId="9" fillId="0" borderId="0" xfId="0" applyFont="1" applyAlignment="1">
      <alignment horizontal="center"/>
    </xf>
    <xf numFmtId="0" fontId="16" fillId="0" borderId="0" xfId="0" applyFont="1" applyAlignment="1">
      <alignment horizontal="center"/>
    </xf>
    <xf numFmtId="0" fontId="18" fillId="0" borderId="0" xfId="0" applyFont="1" applyFill="1" applyAlignment="1">
      <alignment horizontal="center"/>
    </xf>
    <xf numFmtId="0" fontId="3" fillId="0" borderId="2" xfId="0" applyFont="1" applyBorder="1" applyAlignment="1">
      <alignment horizontal="center" vertical="center"/>
    </xf>
    <xf numFmtId="0" fontId="8" fillId="0" borderId="2" xfId="0" applyFont="1" applyBorder="1" applyAlignment="1">
      <alignment horizontal="center" vertical="center"/>
    </xf>
    <xf numFmtId="0" fontId="18" fillId="0" borderId="0" xfId="0" applyFont="1" applyAlignment="1" applyProtection="1">
      <alignment horizontal="center" vertical="center"/>
      <protection locked="0"/>
    </xf>
    <xf numFmtId="0" fontId="18" fillId="0" borderId="0" xfId="0" applyFont="1" applyAlignment="1">
      <alignment horizontal="center"/>
    </xf>
    <xf numFmtId="0" fontId="18" fillId="0" borderId="5" xfId="0" applyFont="1" applyBorder="1" applyAlignment="1">
      <alignment horizontal="center"/>
    </xf>
    <xf numFmtId="0" fontId="37" fillId="0" borderId="0" xfId="0" applyFont="1" applyAlignment="1">
      <alignment horizontal="center"/>
    </xf>
  </cellXfs>
  <cellStyles count="7">
    <cellStyle name="40 % - Accent5 2" xfId="5"/>
    <cellStyle name="Lien hypertexte" xfId="6" builtinId="8"/>
    <cellStyle name="Normal" xfId="0" builtinId="0"/>
    <cellStyle name="Normal 2" xfId="3"/>
    <cellStyle name="Normal 3" xfId="1"/>
    <cellStyle name="Normal 3 3" xfId="4"/>
    <cellStyle name="Texte explicatif 2" xfId="2"/>
  </cellStyles>
  <dxfs count="1104">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border diagonalUp="0" diagonalDown="0">
        <left style="thin">
          <color theme="4" tint="0.39997558519241921"/>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border diagonalUp="0" diagonalDown="0">
        <left style="thin">
          <color theme="4" tint="0.39997558519241921"/>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border diagonalUp="0" diagonalDown="0">
        <left style="thin">
          <color theme="4" tint="0.39997558519241921"/>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numFmt numFmtId="30" formatCode="@"/>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numFmt numFmtId="30" formatCode="@"/>
      <alignment horizontal="center" vertical="center"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border diagonalUp="0" diagonalDown="0">
        <left/>
        <right/>
        <top style="thin">
          <color theme="4" tint="0.39997558519241921"/>
        </top>
        <bottom style="thin">
          <color theme="4" tint="0.39997558519241921"/>
        </bottom>
        <vertical/>
        <horizontal/>
      </border>
    </dxf>
    <dxf>
      <border outline="0">
        <left style="thin">
          <color theme="4" tint="0.39997558519241921"/>
        </left>
        <bottom style="thin">
          <color theme="4" tint="0.39997558519241921"/>
        </bottom>
      </border>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patternType="none">
          <fgColor indexed="64"/>
          <bgColor auto="1"/>
        </patternFill>
      </fill>
    </dxf>
    <dxf>
      <font>
        <b val="0"/>
        <i val="0"/>
        <strike val="0"/>
        <condense val="0"/>
        <extend val="0"/>
        <outline val="0"/>
        <shadow val="0"/>
        <u val="none"/>
        <vertAlign val="baseline"/>
        <sz val="10"/>
        <color theme="1"/>
        <name val="Calibri"/>
        <scheme val="minor"/>
      </font>
      <fill>
        <patternFill patternType="none">
          <fgColor indexed="64"/>
          <bgColor auto="1"/>
        </patternFill>
      </fill>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0"/>
        <color theme="1"/>
        <name val="Calibri"/>
        <scheme val="minor"/>
      </font>
      <fill>
        <patternFill patternType="none">
          <fgColor indexed="64"/>
          <bgColor auto="1"/>
        </patternFill>
      </fill>
      <border diagonalUp="0" diagonalDown="0" outline="0">
        <left style="thin">
          <color theme="4" tint="0.39997558519241921"/>
        </left>
        <right/>
        <top style="thin">
          <color theme="4" tint="0.39997558519241921"/>
        </top>
        <bottom style="thin">
          <color theme="4" tint="0.39997558519241921"/>
        </bottom>
      </border>
    </dxf>
    <dxf>
      <border outline="0">
        <bottom style="thin">
          <color theme="4" tint="0.39997558519241921"/>
        </bottom>
      </border>
    </dxf>
    <dxf>
      <font>
        <b/>
        <i val="0"/>
        <strike val="0"/>
        <condense val="0"/>
        <extend val="0"/>
        <outline val="0"/>
        <shadow val="0"/>
        <u val="none"/>
        <vertAlign val="baseline"/>
        <sz val="10"/>
        <color theme="0"/>
        <name val="Calibri"/>
        <scheme val="minor"/>
      </font>
      <fill>
        <patternFill patternType="solid">
          <fgColor theme="4"/>
          <bgColor theme="4"/>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border diagonalUp="0" diagonalDown="0">
        <left style="thin">
          <color theme="4" tint="0.39997558519241921"/>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border diagonalUp="0" diagonalDown="0">
        <left style="thin">
          <color theme="4" tint="0.39997558519241921"/>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border diagonalUp="0" diagonalDown="0">
        <left style="thin">
          <color theme="4" tint="0.39997558519241921"/>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alignment horizontal="center" vertical="center" textRotation="0" wrapText="1"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numFmt numFmtId="30" formatCode="@"/>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numFmt numFmtId="30" formatCode="@"/>
      <alignment horizontal="center" vertical="center"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border diagonalUp="0" diagonalDown="0">
        <left/>
        <right/>
        <top style="thin">
          <color theme="4" tint="0.39997558519241921"/>
        </top>
        <bottom style="thin">
          <color theme="4" tint="0.39997558519241921"/>
        </bottom>
        <vertical/>
        <horizontal/>
      </border>
    </dxf>
    <dxf>
      <border outline="0">
        <left style="thin">
          <color theme="4" tint="0.39997558519241921"/>
        </left>
        <bottom style="thin">
          <color theme="4" tint="0.39997558519241921"/>
        </bottom>
      </border>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style="thin">
          <color theme="4" tint="0.39997558519241921"/>
        </left>
        <right/>
        <top style="thin">
          <color theme="4" tint="0.39997558519241921"/>
        </top>
        <bottom/>
      </border>
    </dxf>
    <dxf>
      <font>
        <b val="0"/>
        <i val="0"/>
        <strike val="0"/>
        <condense val="0"/>
        <extend val="0"/>
        <outline val="0"/>
        <shadow val="0"/>
        <u val="none"/>
        <vertAlign val="baseline"/>
        <sz val="10"/>
        <color theme="1"/>
        <name val="Calibri"/>
        <scheme val="minor"/>
      </font>
      <fill>
        <patternFill patternType="none">
          <fgColor indexed="64"/>
          <bgColor indexed="65"/>
        </patternFill>
      </fill>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style="thin">
          <color theme="4" tint="0.39997558519241921"/>
        </left>
        <right/>
        <top style="thin">
          <color theme="4" tint="0.39997558519241921"/>
        </top>
        <bottom/>
      </border>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center" vertical="bottom" textRotation="0" wrapText="1"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center" vertical="bottom" textRotation="0" wrapText="0"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center" vertical="bottom" textRotation="0" wrapText="0"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0"/>
        <color theme="1"/>
        <name val="Calibri"/>
        <scheme val="minor"/>
      </font>
      <numFmt numFmtId="30" formatCode="@"/>
      <fill>
        <patternFill patternType="none">
          <fgColor indexed="64"/>
          <bgColor indexed="65"/>
        </patternFill>
      </fill>
      <alignment horizontal="center" vertical="bottom" textRotation="0" wrapText="0"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0"/>
        <color theme="1"/>
        <name val="Calibri"/>
        <scheme val="minor"/>
      </font>
      <numFmt numFmtId="30" formatCode="@"/>
      <fill>
        <patternFill patternType="none">
          <fgColor indexed="64"/>
          <bgColor indexed="65"/>
        </patternFill>
      </fill>
      <alignment horizontal="center" vertical="center" textRotation="0" wrapText="0"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style="thin">
          <color theme="4" tint="0.39997558519241921"/>
        </top>
        <bottom/>
      </border>
    </dxf>
    <dxf>
      <font>
        <b val="0"/>
        <i val="0"/>
        <strike val="0"/>
        <condense val="0"/>
        <extend val="0"/>
        <outline val="0"/>
        <shadow val="0"/>
        <u val="none"/>
        <vertAlign val="baseline"/>
        <sz val="10"/>
        <color theme="1"/>
        <name val="Calibri"/>
        <scheme val="minor"/>
      </font>
      <fill>
        <patternFill patternType="none">
          <fgColor indexed="64"/>
          <bgColor indexed="65"/>
        </patternFill>
      </fill>
      <alignment horizontal="general" vertical="center" textRotation="0" wrapText="0" indent="0" justifyLastLine="0" shrinkToFit="0" readingOrder="0"/>
      <border diagonalUp="0" diagonalDown="0" outline="0">
        <left/>
        <right/>
        <top style="thin">
          <color theme="4" tint="0.39997558519241921"/>
        </top>
        <bottom/>
      </border>
    </dxf>
    <dxf>
      <border outline="0">
        <top style="thin">
          <color theme="4" tint="0.39997558519241921"/>
        </top>
      </border>
    </dxf>
    <dxf>
      <border outline="0">
        <left style="thin">
          <color theme="4" tint="0.39997558519241921"/>
        </left>
        <bottom style="thin">
          <color theme="4" tint="0.39997558519241921"/>
        </bottom>
      </border>
    </dxf>
    <dxf>
      <font>
        <strike val="0"/>
        <outline val="0"/>
        <shadow val="0"/>
        <u val="none"/>
        <vertAlign val="baseline"/>
        <sz val="10"/>
        <name val="Calibri"/>
        <scheme val="minor"/>
      </font>
    </dxf>
    <dxf>
      <border outline="0">
        <bottom style="thin">
          <color theme="4" tint="0.39997558519241921"/>
        </bottom>
      </border>
    </dxf>
    <dxf>
      <font>
        <b/>
        <i val="0"/>
        <strike val="0"/>
        <condense val="0"/>
        <extend val="0"/>
        <outline val="0"/>
        <shadow val="0"/>
        <u val="none"/>
        <vertAlign val="baseline"/>
        <sz val="10"/>
        <color theme="0"/>
        <name val="Calibri"/>
        <scheme val="minor"/>
      </font>
      <fill>
        <patternFill patternType="solid">
          <fgColor theme="4"/>
          <bgColor theme="4"/>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outline="0">
        <left style="thin">
          <color theme="4" tint="0.39997558519241921"/>
        </left>
        <right/>
        <top style="thin">
          <color theme="4" tint="0.39997558519241921"/>
        </top>
        <bottom style="thin">
          <color theme="4" tint="0.39997558519241921"/>
        </bottom>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center" vertical="bottom" textRotation="0" wrapText="1"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numFmt numFmtId="30" formatCode="@"/>
      <fill>
        <patternFill patternType="solid">
          <fgColor theme="4" tint="0.79998168889431442"/>
          <bgColor theme="4" tint="0.79998168889431442"/>
        </patternFill>
      </fill>
      <alignment horizontal="center" vertical="bottom"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numFmt numFmtId="30" formatCode="@"/>
      <fill>
        <patternFill patternType="solid">
          <fgColor theme="4" tint="0.79998168889431442"/>
          <bgColor theme="4" tint="0.79998168889431442"/>
        </patternFill>
      </fill>
      <alignment horizontal="center" vertical="center"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center" vertical="center" textRotation="0" wrapText="0" indent="0" justifyLastLine="0" shrinkToFit="0" readingOrder="0"/>
      <border diagonalUp="0" diagonalDown="0">
        <left/>
        <right/>
        <top style="thin">
          <color theme="4" tint="0.39997558519241921"/>
        </top>
        <bottom style="thin">
          <color theme="4" tint="0.39997558519241921"/>
        </bottom>
        <vertical/>
        <horizontal/>
      </border>
    </dxf>
    <dxf>
      <font>
        <b val="0"/>
        <i val="0"/>
        <strike val="0"/>
        <condense val="0"/>
        <extend val="0"/>
        <outline val="0"/>
        <shadow val="0"/>
        <u val="none"/>
        <vertAlign val="baseline"/>
        <sz val="11"/>
        <color theme="1"/>
        <name val="Calibri"/>
        <scheme val="minor"/>
      </font>
      <fill>
        <patternFill patternType="solid">
          <fgColor theme="4" tint="0.79998168889431442"/>
          <bgColor theme="4" tint="0.79998168889431442"/>
        </patternFill>
      </fill>
      <alignment horizontal="general" vertical="center" textRotation="0" wrapText="0" indent="0" justifyLastLine="0" shrinkToFit="0" readingOrder="0"/>
      <border diagonalUp="0" diagonalDown="0">
        <left/>
        <right/>
        <top style="thin">
          <color theme="4" tint="0.39997558519241921"/>
        </top>
        <bottom style="thin">
          <color theme="4" tint="0.39997558519241921"/>
        </bottom>
        <vertical/>
        <horizontal/>
      </border>
    </dxf>
    <dxf>
      <border outline="0">
        <left style="thin">
          <color theme="4" tint="0.39997558519241921"/>
        </left>
        <bottom style="thin">
          <color theme="4" tint="0.39997558519241921"/>
        </bottom>
      </border>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ont>
        <b val="0"/>
        <i val="0"/>
        <strike val="0"/>
        <condense val="0"/>
        <extend val="0"/>
        <outline val="0"/>
        <shadow val="0"/>
        <u val="none"/>
        <vertAlign val="baseline"/>
        <sz val="11"/>
        <color rgb="FF000000"/>
        <name val="Arial"/>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scheme val="none"/>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scheme val="none"/>
      </font>
      <numFmt numFmtId="0" formatCode="General"/>
      <alignment horizontal="center" vertical="center" textRotation="0" wrapText="1" indent="0" justifyLastLine="0" shrinkToFit="0" readingOrder="0"/>
    </dxf>
    <dxf>
      <font>
        <b val="0"/>
        <i val="0"/>
        <strike val="0"/>
        <condense val="0"/>
        <extend val="0"/>
        <outline val="0"/>
        <shadow val="0"/>
        <u val="none"/>
        <vertAlign val="baseline"/>
        <sz val="11"/>
        <color rgb="FF000000"/>
        <name val="Arial"/>
        <scheme val="none"/>
      </font>
      <numFmt numFmtId="0" formatCode="General"/>
      <alignment horizontal="center" vertical="bottom" textRotation="0" wrapText="1" indent="0" justifyLastLine="0" shrinkToFit="0" readingOrder="0"/>
    </dxf>
    <dxf>
      <font>
        <b val="0"/>
        <i val="0"/>
        <strike val="0"/>
        <condense val="0"/>
        <extend val="0"/>
        <outline val="0"/>
        <shadow val="0"/>
        <u val="none"/>
        <vertAlign val="baseline"/>
        <sz val="11"/>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1"/>
        <color rgb="FF000000"/>
        <name val="Arial"/>
        <scheme val="none"/>
      </font>
      <numFmt numFmtId="0" formatCode="General"/>
      <alignment horizontal="center" vertical="bottom" textRotation="0" wrapText="0" indent="0" justifyLastLine="0" shrinkToFit="0" readingOrder="0"/>
    </dxf>
    <dxf>
      <font>
        <b val="0"/>
        <i val="0"/>
        <strike val="0"/>
        <condense val="0"/>
        <extend val="0"/>
        <outline val="0"/>
        <shadow val="0"/>
        <u val="none"/>
        <vertAlign val="baseline"/>
        <sz val="11"/>
        <color rgb="FF000000"/>
        <name val="Arial"/>
        <scheme val="none"/>
      </font>
      <numFmt numFmtId="30" formatCode="@"/>
      <alignment horizontal="center" vertical="bottom" textRotation="0" wrapText="0" indent="0" justifyLastLine="0" shrinkToFit="0" readingOrder="0"/>
    </dxf>
    <dxf>
      <font>
        <b val="0"/>
        <i val="0"/>
        <strike val="0"/>
        <condense val="0"/>
        <extend val="0"/>
        <outline val="0"/>
        <shadow val="0"/>
        <u val="none"/>
        <vertAlign val="baseline"/>
        <sz val="11"/>
        <color rgb="FF000000"/>
        <name val="Arial"/>
        <scheme val="none"/>
      </font>
      <numFmt numFmtId="30" formatCode="@"/>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scheme val="none"/>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scheme val="none"/>
      </font>
      <numFmt numFmtId="0" formatCode="General"/>
      <alignment horizontal="center" vertical="center" textRotation="0" wrapText="0" indent="0" justifyLastLine="0" shrinkToFit="0" readingOrder="0"/>
    </dxf>
    <dxf>
      <font>
        <b val="0"/>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dxf>
    <dxf>
      <border outline="0">
        <top style="thin">
          <color theme="4" tint="0.39997558519241921"/>
        </top>
      </border>
    </dxf>
    <dxf>
      <font>
        <b val="0"/>
        <i val="0"/>
        <strike val="0"/>
        <condense val="0"/>
        <extend val="0"/>
        <outline val="0"/>
        <shadow val="0"/>
        <u val="none"/>
        <vertAlign val="baseline"/>
        <sz val="11"/>
        <color rgb="FF000000"/>
        <name val="Arial"/>
        <scheme val="none"/>
      </font>
      <alignment horizontal="center" vertical="center" textRotation="0" wrapText="0" indent="0" justifyLastLine="0" shrinkToFit="0" readingOrder="0"/>
    </dxf>
    <dxf>
      <border outline="0">
        <bottom style="thin">
          <color theme="4" tint="0.39997558519241921"/>
        </bottom>
      </border>
    </dxf>
    <dxf>
      <font>
        <b val="0"/>
        <i val="0"/>
        <strike val="0"/>
        <condense val="0"/>
        <extend val="0"/>
        <outline val="0"/>
        <shadow val="0"/>
        <u val="none"/>
        <vertAlign val="baseline"/>
        <sz val="12"/>
        <color theme="1"/>
        <name val="Calibri"/>
        <scheme val="minor"/>
      </font>
      <alignment horizontal="center" vertical="center" textRotation="0" wrapText="0" indent="0" justifyLastLine="0" shrinkToFit="0" readingOrder="0"/>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alignment horizontal="center" vertical="center" textRotation="0" wrapText="0" indent="0" justifyLastLine="0" shrinkToFit="0" readingOrder="0"/>
    </dxf>
    <dxf>
      <font>
        <strike val="0"/>
        <outline val="0"/>
        <shadow val="0"/>
        <u val="none"/>
        <vertAlign val="baseline"/>
        <sz val="14"/>
        <color theme="1"/>
        <name val="Calibri"/>
        <scheme val="minor"/>
      </font>
      <alignment horizontal="center" vertical="center" textRotation="0" wrapText="0" indent="0" justifyLastLine="0" shrinkToFit="0" readingOrder="0"/>
    </dxf>
    <dxf>
      <font>
        <strike val="0"/>
        <outline val="0"/>
        <shadow val="0"/>
        <u val="none"/>
        <vertAlign val="baseline"/>
        <sz val="14"/>
        <color theme="1"/>
        <name val="Calibri"/>
        <scheme val="minor"/>
      </font>
      <numFmt numFmtId="19" formatCode="dd/mm/yyyy"/>
      <alignment horizontal="center" vertical="center" textRotation="0" wrapText="0" indent="0" justifyLastLine="0" shrinkToFit="0" readingOrder="0"/>
    </dxf>
    <dxf>
      <font>
        <strike val="0"/>
        <outline val="0"/>
        <shadow val="0"/>
        <u val="none"/>
        <vertAlign val="baseline"/>
        <sz val="14"/>
        <color theme="1"/>
        <name val="Calibri"/>
        <scheme val="minor"/>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4"/>
        <color theme="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4"/>
        <color theme="1"/>
        <name val="Calibri"/>
        <scheme val="minor"/>
      </font>
      <alignment horizontal="center" vertical="center" textRotation="0" wrapText="0" indent="0" justifyLastLine="0" shrinkToFit="0" readingOrder="0"/>
    </dxf>
    <dxf>
      <font>
        <strike val="0"/>
        <outline val="0"/>
        <shadow val="0"/>
        <u val="none"/>
        <vertAlign val="baseline"/>
        <sz val="14"/>
        <color theme="1"/>
        <name val="Calibri"/>
        <scheme val="minor"/>
      </font>
      <alignment horizontal="center" vertical="center" textRotation="0" wrapText="1" indent="0" justifyLastLine="0" shrinkToFit="0" readingOrder="0"/>
    </dxf>
    <dxf>
      <font>
        <strike val="0"/>
        <outline val="0"/>
        <shadow val="0"/>
        <u val="none"/>
        <vertAlign val="baseline"/>
        <sz val="14"/>
        <color theme="1"/>
        <name val="Calibri"/>
        <scheme val="minor"/>
      </font>
      <alignment horizontal="center" vertical="bottom" textRotation="0" wrapText="0" indent="0" justifyLastLine="0" shrinkToFit="0" readingOrder="0"/>
    </dxf>
    <dxf>
      <font>
        <strike val="0"/>
        <outline val="0"/>
        <shadow val="0"/>
        <u val="none"/>
        <vertAlign val="baseline"/>
        <sz val="14"/>
        <color theme="1"/>
        <name val="Calibri"/>
        <scheme val="minor"/>
      </font>
      <alignment horizontal="center" vertical="bottom" textRotation="0" wrapText="0" indent="0" justifyLastLine="0" shrinkToFit="0" readingOrder="0"/>
    </dxf>
    <dxf>
      <font>
        <strike val="0"/>
        <outline val="0"/>
        <shadow val="0"/>
        <u val="none"/>
        <vertAlign val="baseline"/>
        <sz val="14"/>
        <color theme="1"/>
        <name val="Calibri"/>
        <scheme val="minor"/>
      </font>
      <numFmt numFmtId="30" formatCode="@"/>
      <alignment horizontal="center" vertical="bottom" textRotation="0" wrapText="0" indent="0" justifyLastLine="0" shrinkToFit="0" readingOrder="0"/>
    </dxf>
    <dxf>
      <font>
        <strike val="0"/>
        <outline val="0"/>
        <shadow val="0"/>
        <u val="none"/>
        <vertAlign val="baseline"/>
        <sz val="14"/>
        <color theme="1"/>
        <name val="Calibri"/>
        <scheme val="minor"/>
      </font>
      <numFmt numFmtId="30" formatCode="@"/>
      <alignment horizontal="center" vertical="center" textRotation="0" wrapText="0" indent="0" justifyLastLine="0" shrinkToFit="0" readingOrder="0"/>
    </dxf>
    <dxf>
      <font>
        <strike val="0"/>
        <outline val="0"/>
        <shadow val="0"/>
        <u val="none"/>
        <vertAlign val="baseline"/>
        <sz val="14"/>
        <color theme="1"/>
        <name val="Calibri"/>
        <scheme val="minor"/>
      </font>
      <alignment horizontal="center" vertical="center" textRotation="0" wrapText="0" indent="0" justifyLastLine="0" shrinkToFit="0" readingOrder="0"/>
    </dxf>
    <dxf>
      <font>
        <b val="0"/>
        <i val="0"/>
        <strike val="0"/>
        <condense val="0"/>
        <extend val="0"/>
        <outline val="0"/>
        <shadow val="0"/>
        <u val="none"/>
        <vertAlign val="baseline"/>
        <sz val="14"/>
        <color theme="1"/>
        <name val="Calibri"/>
        <scheme val="minor"/>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strike val="0"/>
        <outline val="0"/>
        <shadow val="0"/>
        <u val="none"/>
        <vertAlign val="baseline"/>
        <sz val="14"/>
        <color theme="1"/>
        <name val="Calibri"/>
        <scheme val="minor"/>
      </font>
      <alignment horizontal="general" vertical="center" textRotation="0" wrapText="0" indent="0" justifyLastLine="0" shrinkToFit="0" readingOrder="0"/>
    </dxf>
    <dxf>
      <font>
        <b val="0"/>
        <i val="0"/>
        <strike val="0"/>
        <condense val="0"/>
        <extend val="0"/>
        <outline val="0"/>
        <shadow val="0"/>
        <u val="none"/>
        <vertAlign val="baseline"/>
        <sz val="12"/>
        <color theme="1"/>
        <name val="Calibri"/>
        <scheme val="minor"/>
      </font>
      <alignment horizontal="center" vertical="center" textRotation="0" wrapText="0" indent="0" justifyLastLine="0" shrinkToFit="0" readingOrder="0"/>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ont>
        <b val="0"/>
        <i val="0"/>
        <strike val="0"/>
        <condense val="0"/>
        <extend val="0"/>
        <outline val="0"/>
        <shadow val="0"/>
        <u val="none"/>
        <vertAlign val="baseline"/>
        <sz val="11"/>
        <color rgb="FF000000"/>
        <name val="Arial"/>
        <scheme val="none"/>
      </font>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scheme val="none"/>
      </font>
      <numFmt numFmtId="0" formatCode="General"/>
      <fill>
        <patternFill patternType="solid">
          <fgColor rgb="FFF2F2F2"/>
          <bgColor rgb="FFFFFFFF"/>
        </patternFill>
      </fill>
      <alignment horizontal="center" vertical="center" textRotation="0" wrapText="0" indent="0" justifyLastLine="0" shrinkToFit="0" readingOrder="0"/>
      <border diagonalUp="0" diagonalDown="0" outline="0">
        <left style="thin">
          <color indexed="64"/>
        </left>
        <right/>
        <top style="thin">
          <color indexed="64"/>
        </top>
        <bottom/>
      </border>
    </dxf>
    <dxf>
      <font>
        <b val="0"/>
        <i val="0"/>
        <strike val="0"/>
        <condense val="0"/>
        <extend val="0"/>
        <outline val="0"/>
        <shadow val="0"/>
        <u val="none"/>
        <vertAlign val="baseline"/>
        <sz val="11"/>
        <color rgb="FF000000"/>
        <name val="Arial"/>
        <scheme val="none"/>
      </font>
      <numFmt numFmtId="0" formatCode="General"/>
      <fill>
        <patternFill patternType="solid">
          <fgColor rgb="FFF2F2F2"/>
          <bgColor rgb="FFFFFFFF"/>
        </patternFill>
      </fill>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rgb="FF000000"/>
        <name val="Arial"/>
        <scheme val="none"/>
      </font>
      <numFmt numFmtId="0" formatCode="General"/>
      <fill>
        <patternFill patternType="solid">
          <fgColor rgb="FFF2F2F2"/>
          <bgColor rgb="FFFFFFFF"/>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Arial"/>
        <scheme val="none"/>
      </font>
      <numFmt numFmtId="0" formatCode="General"/>
      <fill>
        <patternFill patternType="solid">
          <fgColor rgb="FFF2F2F2"/>
          <bgColor rgb="FFFFFFFF"/>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Arial"/>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Arial"/>
        <scheme val="none"/>
      </font>
      <numFmt numFmtId="0" formatCode="General"/>
      <fill>
        <patternFill patternType="none">
          <fgColor indexed="64"/>
          <bgColor indexed="65"/>
        </patternFill>
      </fill>
      <alignment horizontal="center" vertical="bottom"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Arial"/>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Arial"/>
        <scheme val="none"/>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Arial"/>
        <scheme val="none"/>
      </font>
      <numFmt numFmtId="0" formatCode="General"/>
      <alignment horizontal="left" vertical="center" textRotation="0" wrapText="0"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1"/>
        <color rgb="FF000000"/>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Arial"/>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Arial"/>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Arial"/>
        <scheme val="none"/>
      </font>
      <numFmt numFmtId="0" formatCode="General"/>
      <fill>
        <patternFill patternType="none">
          <fgColor indexed="64"/>
          <bgColor indexed="65"/>
        </patternFill>
      </fill>
      <alignment horizontal="center" vertical="center" textRotation="0" wrapText="0"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1"/>
        <color rgb="FF000000"/>
        <name val="Arial"/>
        <scheme val="none"/>
      </font>
      <numFmt numFmtId="0" formatCode="General"/>
      <alignment horizontal="center" vertical="center"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rgb="FF000000"/>
        <name val="Arial"/>
        <scheme val="none"/>
      </font>
      <numFmt numFmtId="0" formatCode="General"/>
      <fill>
        <patternFill patternType="none">
          <fgColor indexed="64"/>
          <bgColor indexed="65"/>
        </patternFill>
      </fill>
      <alignment horizontal="left" vertical="center" textRotation="0" wrapText="0"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1"/>
        <color rgb="FF000000"/>
        <name val="Arial"/>
        <scheme val="none"/>
      </font>
      <numFmt numFmtId="0" formatCode="General"/>
      <alignment horizontal="left" vertical="center" textRotation="0" wrapText="0" indent="0" justifyLastLine="0" shrinkToFit="0" readingOrder="0"/>
      <border diagonalUp="0" diagonalDown="0">
        <left/>
        <right style="thin">
          <color indexed="64"/>
        </right>
        <top style="thin">
          <color indexed="64"/>
        </top>
        <bottom style="thin">
          <color indexed="64"/>
        </bottom>
        <vertical/>
        <horizontal/>
      </border>
    </dxf>
    <dxf>
      <border outline="0">
        <left style="medium">
          <color indexed="64"/>
        </left>
        <right style="medium">
          <color indexed="64"/>
        </right>
        <top style="medium">
          <color indexed="64"/>
        </top>
        <bottom style="medium">
          <color indexed="64"/>
        </bottom>
      </border>
    </dxf>
    <dxf>
      <font>
        <b val="0"/>
        <i val="0"/>
        <strike val="0"/>
        <condense val="0"/>
        <extend val="0"/>
        <outline val="0"/>
        <shadow val="0"/>
        <u val="none"/>
        <vertAlign val="baseline"/>
        <sz val="11"/>
        <color rgb="FF000000"/>
        <name val="Arial"/>
        <scheme val="none"/>
      </font>
      <alignment horizontal="left" vertical="center" textRotation="0" wrapText="0" indent="0" justifyLastLine="0" shrinkToFit="0" readingOrder="0"/>
    </dxf>
    <dxf>
      <font>
        <strike val="0"/>
        <outline val="0"/>
        <shadow val="0"/>
        <u val="none"/>
        <vertAlign val="baseline"/>
        <sz val="12"/>
        <color theme="1"/>
        <name val="Calibri"/>
        <scheme val="minor"/>
      </font>
      <alignment horizontal="center" vertical="center" textRotation="0" indent="0" justifyLastLine="0" shrinkToFit="0" readingOrder="0"/>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theme="0" tint="-0.34998626667073579"/>
        </patternFill>
      </fill>
    </dxf>
    <dxf>
      <fill>
        <patternFill>
          <bgColor theme="9" tint="0.79998168889431442"/>
        </patternFill>
      </fill>
    </dxf>
    <dxf>
      <fill>
        <patternFill>
          <bgColor theme="7" tint="0.59996337778862885"/>
        </patternFill>
      </fill>
    </dxf>
    <dxf>
      <fill>
        <patternFill>
          <bgColor theme="5" tint="0.59996337778862885"/>
        </patternFill>
      </fill>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A6A6A6"/>
        </patternFill>
      </fill>
    </dxf>
    <dxf>
      <fill>
        <patternFill>
          <bgColor rgb="FFE2F0D9"/>
        </patternFill>
      </fill>
    </dxf>
    <dxf>
      <fill>
        <patternFill>
          <bgColor rgb="FFFFE699"/>
        </patternFill>
      </fill>
    </dxf>
    <dxf>
      <fill>
        <patternFill>
          <bgColor rgb="FFF8CBAD"/>
        </patternFill>
      </fill>
    </dxf>
    <dxf>
      <font>
        <b val="0"/>
        <i val="0"/>
        <strike val="0"/>
        <condense val="0"/>
        <extend val="0"/>
        <outline val="0"/>
        <shadow val="0"/>
        <u val="none"/>
        <vertAlign val="baseline"/>
        <sz val="11"/>
        <color rgb="FF000000"/>
        <name val="Arial"/>
        <scheme val="none"/>
      </font>
      <fill>
        <patternFill patternType="solid">
          <fgColor indexed="64"/>
          <bgColor theme="5" tint="0.79998168889431442"/>
        </patternFill>
      </fill>
      <alignment horizontal="general" vertical="center" textRotation="0" wrapText="0" indent="0" justifyLastLine="0" shrinkToFit="0" readingOrder="0"/>
      <protection locked="0" hidden="0"/>
    </dxf>
    <dxf>
      <font>
        <b val="0"/>
        <i val="0"/>
        <strike val="0"/>
        <condense val="0"/>
        <extend val="0"/>
        <outline val="0"/>
        <shadow val="0"/>
        <u val="none"/>
        <vertAlign val="baseline"/>
        <sz val="11"/>
        <color rgb="FF000000"/>
        <name val="Arial"/>
        <scheme val="none"/>
      </font>
      <numFmt numFmtId="19" formatCode="dd/mm/yyyy"/>
      <fill>
        <patternFill patternType="solid">
          <fgColor indexed="64"/>
          <bgColor theme="5" tint="0.79998168889431442"/>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1"/>
        <color rgb="FF000000"/>
        <name val="Arial"/>
        <scheme val="none"/>
      </font>
      <numFmt numFmtId="19" formatCode="dd/mm/yyyy"/>
      <fill>
        <patternFill patternType="solid">
          <fgColor indexed="64"/>
          <bgColor theme="5" tint="0.79998168889431442"/>
        </patternFill>
      </fill>
      <alignment horizontal="general" vertical="center" textRotation="0" wrapText="0" indent="0" justifyLastLine="0" shrinkToFit="0" readingOrder="0"/>
      <protection locked="0" hidden="0"/>
    </dxf>
    <dxf>
      <font>
        <b val="0"/>
        <i val="0"/>
        <strike val="0"/>
        <condense val="0"/>
        <extend val="0"/>
        <outline val="0"/>
        <shadow val="0"/>
        <u val="none"/>
        <vertAlign val="baseline"/>
        <sz val="11"/>
        <color auto="1"/>
        <name val="Calibri"/>
        <scheme val="none"/>
      </font>
      <fill>
        <patternFill patternType="solid">
          <fgColor rgb="FFF2F2F2"/>
          <bgColor theme="5" tint="0.79998168889431442"/>
        </patternFill>
      </fill>
      <alignment horizontal="center" vertical="center" textRotation="0" wrapText="0" indent="0" justifyLastLine="0" shrinkToFit="0" readingOrder="0"/>
      <border diagonalUp="0" diagonalDown="0" outline="0">
        <left/>
        <right style="medium">
          <color indexed="64"/>
        </right>
        <top style="medium">
          <color indexed="64"/>
        </top>
        <bottom style="thin">
          <color indexed="64"/>
        </bottom>
      </border>
      <protection locked="0" hidden="0"/>
    </dxf>
    <dxf>
      <font>
        <b val="0"/>
        <i val="0"/>
        <strike val="0"/>
        <condense val="0"/>
        <extend val="0"/>
        <outline val="0"/>
        <shadow val="0"/>
        <u val="none"/>
        <vertAlign val="baseline"/>
        <sz val="11"/>
        <color rgb="FF000000"/>
        <name val="Arial"/>
        <scheme val="none"/>
      </font>
      <numFmt numFmtId="0" formatCode="General"/>
      <fill>
        <patternFill patternType="solid">
          <fgColor indexed="64"/>
          <bgColor theme="5"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rgb="FF000000"/>
        <name val="Arial"/>
        <scheme val="none"/>
      </font>
      <numFmt numFmtId="0" formatCode="General"/>
      <fill>
        <patternFill patternType="solid">
          <fgColor indexed="64"/>
          <bgColor theme="5"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rgb="FF000000"/>
        <name val="Arial"/>
        <scheme val="none"/>
      </font>
      <numFmt numFmtId="30" formatCode="@"/>
      <fill>
        <patternFill patternType="solid">
          <fgColor indexed="64"/>
          <bgColor theme="5"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theme="1"/>
        <name val="Calibri"/>
        <scheme val="minor"/>
      </font>
      <fill>
        <patternFill patternType="solid">
          <fgColor indexed="64"/>
          <bgColor theme="5"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rgb="FF000000"/>
        <name val="Arial"/>
        <scheme val="none"/>
      </font>
      <numFmt numFmtId="0" formatCode="General"/>
      <fill>
        <patternFill patternType="solid">
          <fgColor indexed="64"/>
          <bgColor theme="5"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rgb="FF000000"/>
        <name val="Arial"/>
        <scheme val="none"/>
      </font>
      <numFmt numFmtId="0" formatCode="General"/>
      <fill>
        <patternFill patternType="none">
          <fgColor indexed="64"/>
          <bgColor auto="1"/>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rgb="FF000000"/>
        <name val="Arial"/>
        <scheme val="none"/>
      </font>
      <numFmt numFmtId="0" formatCode="General"/>
      <fill>
        <patternFill patternType="solid">
          <fgColor indexed="64"/>
          <bgColor theme="5" tint="0.79998168889431442"/>
        </patternFill>
      </fill>
      <alignment horizontal="center"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theme="1"/>
        <name val="Calibri"/>
        <scheme val="minor"/>
      </font>
      <alignment horizontal="center" vertical="center" textRotation="0" wrapText="0" indent="0" justifyLastLine="0" shrinkToFit="0" readingOrder="0"/>
      <protection locked="0" hidden="0"/>
    </dxf>
    <dxf>
      <font>
        <b val="0"/>
        <i val="0"/>
        <strike val="0"/>
        <condense val="0"/>
        <extend val="0"/>
        <outline val="0"/>
        <shadow val="0"/>
        <u val="none"/>
        <vertAlign val="baseline"/>
        <sz val="11"/>
        <color rgb="FF000000"/>
        <name val="Arial"/>
        <scheme val="none"/>
      </font>
      <fill>
        <patternFill patternType="solid">
          <fgColor indexed="64"/>
          <bgColor theme="5" tint="0.79998168889431442"/>
        </patternFill>
      </fill>
      <alignment horizontal="general" vertical="center" textRotation="0" wrapText="0" indent="0" justifyLastLine="0" shrinkToFit="0" readingOrder="0"/>
      <protection locked="0" hidden="0"/>
    </dxf>
    <dxf>
      <font>
        <b val="0"/>
        <i val="0"/>
        <strike val="0"/>
        <condense val="0"/>
        <extend val="0"/>
        <outline val="0"/>
        <shadow val="0"/>
        <u val="none"/>
        <vertAlign val="baseline"/>
        <sz val="11"/>
        <color theme="1"/>
        <name val="Calibri"/>
        <scheme val="minor"/>
      </font>
      <alignment horizontal="general" vertical="center" textRotation="0" wrapText="0" indent="0" justifyLastLine="0" shrinkToFit="0" readingOrder="0"/>
      <protection locked="0" hidden="0"/>
    </dxf>
    <dxf>
      <font>
        <color rgb="FF9C0006"/>
      </font>
      <fill>
        <patternFill>
          <bgColor rgb="FFFFC7CE"/>
        </patternFill>
      </fill>
    </dxf>
    <dxf>
      <font>
        <strike val="0"/>
        <outline val="0"/>
        <shadow val="0"/>
        <u val="none"/>
        <vertAlign val="baseline"/>
        <sz val="11"/>
        <color theme="1"/>
        <name val="Calibri"/>
        <scheme val="minor"/>
      </font>
      <alignment vertical="center" textRotation="0" indent="0" justifyLastLine="0" shrinkToFit="0" readingOrder="0"/>
    </dxf>
    <dxf>
      <font>
        <strike val="0"/>
        <outline val="0"/>
        <shadow val="0"/>
        <u val="none"/>
        <vertAlign val="baseline"/>
        <sz val="11"/>
        <color theme="1"/>
        <name val="Calibri"/>
        <scheme val="minor"/>
      </font>
      <numFmt numFmtId="19" formatCode="dd/mm/yyyy"/>
      <alignment horizontal="center" vertical="center" textRotation="0" wrapText="0" indent="0" justifyLastLine="0" shrinkToFit="0" readingOrder="0"/>
    </dxf>
    <dxf>
      <font>
        <strike val="0"/>
        <outline val="0"/>
        <shadow val="0"/>
        <u val="none"/>
        <vertAlign val="baseline"/>
        <sz val="11"/>
        <color theme="1"/>
        <name val="Calibri"/>
        <scheme val="minor"/>
      </font>
      <numFmt numFmtId="19" formatCode="dd/mm/yyyy"/>
      <alignment horizontal="center" vertical="center" textRotation="0" wrapText="0" indent="0" justifyLastLine="0" shrinkToFit="0" readingOrder="0"/>
    </dxf>
    <dxf>
      <font>
        <strike val="0"/>
        <outline val="0"/>
        <shadow val="0"/>
        <u val="none"/>
        <vertAlign val="baseline"/>
        <sz val="11"/>
        <color theme="1"/>
        <name val="Calibri"/>
        <scheme val="minor"/>
      </font>
      <numFmt numFmtId="19" formatCode="dd/mm/yyyy"/>
      <alignment horizontal="center" vertical="center" textRotation="0" wrapText="0" indent="0" justifyLastLine="0" shrinkToFit="0" readingOrder="0"/>
    </dxf>
    <dxf>
      <font>
        <b val="0"/>
        <i val="0"/>
        <strike val="0"/>
        <condense val="0"/>
        <extend val="0"/>
        <outline val="0"/>
        <shadow val="0"/>
        <u val="none"/>
        <vertAlign val="baseline"/>
        <sz val="11"/>
        <color theme="1"/>
        <name val="Calibri"/>
        <scheme val="minor"/>
      </font>
      <numFmt numFmtId="19" formatCode="dd/mm/yyyy"/>
      <fill>
        <patternFill patternType="solid">
          <fgColor rgb="FFF2F2F2"/>
          <bgColor rgb="FFFFFFFF"/>
        </patternFill>
      </fill>
      <alignment horizontal="center" vertical="center" textRotation="0" wrapText="0" indent="0" justifyLastLine="0" shrinkToFit="0" readingOrder="0"/>
      <border diagonalUp="0" diagonalDown="0" outline="0">
        <left/>
        <right style="medium">
          <color indexed="64"/>
        </right>
        <top style="thin">
          <color indexed="64"/>
        </top>
        <bottom style="thin">
          <color indexed="64"/>
        </bottom>
      </border>
      <protection locked="0" hidden="0"/>
    </dxf>
    <dxf>
      <font>
        <strike val="0"/>
        <outline val="0"/>
        <shadow val="0"/>
        <u val="none"/>
        <vertAlign val="baseline"/>
        <sz val="11"/>
        <color theme="1"/>
        <name val="Calibri"/>
        <scheme val="minor"/>
      </font>
      <numFmt numFmtId="19" formatCode="dd/mm/yyyy"/>
      <alignment horizontal="center" vertical="center" textRotation="0" wrapText="0" indent="0" justifyLastLine="0" shrinkToFit="0" readingOrder="0"/>
    </dxf>
    <dxf>
      <font>
        <strike val="0"/>
        <outline val="0"/>
        <shadow val="0"/>
        <u val="none"/>
        <vertAlign val="baseline"/>
        <sz val="11"/>
        <color theme="1"/>
        <name val="Calibri"/>
        <scheme val="minor"/>
      </font>
      <alignment horizontal="center" vertical="center" textRotation="0" wrapText="0" indent="0" justifyLastLine="0" shrinkToFit="0" readingOrder="0"/>
    </dxf>
    <dxf>
      <font>
        <strike val="0"/>
        <outline val="0"/>
        <shadow val="0"/>
        <u val="none"/>
        <vertAlign val="baseline"/>
        <sz val="11"/>
        <color theme="1"/>
        <name val="Calibri"/>
        <scheme val="minor"/>
      </font>
      <alignment horizontal="center" vertical="center" textRotation="0" wrapText="0" indent="0" justifyLastLine="0" shrinkToFit="0" readingOrder="0"/>
    </dxf>
    <dxf>
      <font>
        <strike val="0"/>
        <outline val="0"/>
        <shadow val="0"/>
        <u val="none"/>
        <vertAlign val="baseline"/>
        <sz val="11"/>
        <color theme="1"/>
        <name val="Calibri"/>
        <scheme val="minor"/>
      </font>
      <alignment vertical="center" textRotation="0" wrapText="1" indent="0" justifyLastLine="0" shrinkToFit="0" readingOrder="0"/>
    </dxf>
    <dxf>
      <font>
        <strike val="0"/>
        <outline val="0"/>
        <shadow val="0"/>
        <u val="none"/>
        <vertAlign val="baseline"/>
        <sz val="11"/>
        <color theme="1"/>
        <name val="Calibri"/>
        <scheme val="minor"/>
      </font>
      <alignment horizontal="general" vertical="center" textRotation="0" wrapText="0" indent="0" justifyLastLine="0" shrinkToFit="0" readingOrder="0"/>
    </dxf>
    <dxf>
      <font>
        <strike val="0"/>
        <outline val="0"/>
        <shadow val="0"/>
        <u val="none"/>
        <vertAlign val="baseline"/>
        <sz val="11"/>
        <color theme="1"/>
        <name val="Calibri"/>
        <scheme val="minor"/>
      </font>
      <alignment vertical="center" textRotation="0" indent="0" justifyLastLine="0" shrinkToFit="0" readingOrder="0"/>
    </dxf>
    <dxf>
      <font>
        <strike val="0"/>
        <outline val="0"/>
        <shadow val="0"/>
        <u val="none"/>
        <vertAlign val="baseline"/>
        <sz val="11"/>
        <color theme="1"/>
        <name val="Calibri"/>
        <scheme val="minor"/>
      </font>
      <numFmt numFmtId="30" formatCode="@"/>
      <alignment vertical="center" textRotation="0" indent="0" justifyLastLine="0" shrinkToFit="0" readingOrder="0"/>
    </dxf>
    <dxf>
      <font>
        <strike val="0"/>
        <outline val="0"/>
        <shadow val="0"/>
        <u val="none"/>
        <vertAlign val="baseline"/>
        <sz val="11"/>
        <color theme="1"/>
        <name val="Calibri"/>
        <scheme val="minor"/>
      </font>
      <numFmt numFmtId="30" formatCode="@"/>
      <alignment horizontal="general" vertical="center" textRotation="0" wrapText="0" indent="0" justifyLastLine="0" shrinkToFit="0" readingOrder="0"/>
    </dxf>
    <dxf>
      <font>
        <strike val="0"/>
        <outline val="0"/>
        <shadow val="0"/>
        <u val="none"/>
        <vertAlign val="baseline"/>
        <sz val="11"/>
        <color theme="1"/>
        <name val="Calibri"/>
        <scheme val="minor"/>
      </font>
      <alignment vertical="center" textRotation="0" indent="0" justifyLastLine="0" shrinkToFit="0" readingOrder="0"/>
    </dxf>
    <dxf>
      <font>
        <strike val="0"/>
        <outline val="0"/>
        <shadow val="0"/>
        <u val="none"/>
        <vertAlign val="baseline"/>
        <sz val="11"/>
        <color theme="1"/>
        <name val="Calibri"/>
        <scheme val="minor"/>
      </font>
      <alignment vertical="center" textRotation="0" indent="0" justifyLastLine="0" shrinkToFit="0" readingOrder="0"/>
    </dxf>
    <dxf>
      <font>
        <strike val="0"/>
        <outline val="0"/>
        <shadow val="0"/>
        <u val="none"/>
        <vertAlign val="baseline"/>
        <sz val="11"/>
        <color theme="1"/>
        <name val="Calibri"/>
        <scheme val="minor"/>
      </font>
      <alignment vertical="center" textRotation="0" indent="0" justifyLastLine="0" shrinkToFit="0" readingOrder="0"/>
    </dxf>
    <dxf>
      <font>
        <strike val="0"/>
        <outline val="0"/>
        <shadow val="0"/>
        <u val="none"/>
        <vertAlign val="baseline"/>
        <sz val="11"/>
        <color theme="1"/>
        <name val="Calibri"/>
        <scheme val="minor"/>
      </font>
      <alignment vertical="center" textRotation="0" indent="0" justifyLastLine="0" shrinkToFit="0" readingOrder="0"/>
    </dxf>
    <dxf>
      <font>
        <strike val="0"/>
        <outline val="0"/>
        <shadow val="0"/>
        <u val="none"/>
        <vertAlign val="baseline"/>
        <sz val="16"/>
        <color theme="1"/>
        <name val="Calibri"/>
        <scheme val="minor"/>
      </font>
      <alignment vertical="center" textRotation="0" indent="0" justifyLastLine="0" shrinkToFit="0" readingOrder="0"/>
    </dxf>
    <dxf>
      <fill>
        <patternFill>
          <bgColor rgb="FFA6A6A6"/>
        </patternFill>
      </fill>
    </dxf>
    <dxf>
      <fill>
        <patternFill>
          <bgColor rgb="FFE2F0D9"/>
        </patternFill>
      </fill>
    </dxf>
    <dxf>
      <fill>
        <patternFill>
          <bgColor rgb="FFFFE699"/>
        </patternFill>
      </fill>
    </dxf>
    <dxf>
      <fill>
        <patternFill>
          <bgColor rgb="FFF8CBAD"/>
        </patternFill>
      </fill>
    </dxf>
    <dxf>
      <fill>
        <patternFill>
          <bgColor rgb="FFFF0000"/>
        </patternFill>
      </fill>
    </dxf>
    <dxf>
      <fill>
        <patternFill>
          <bgColor rgb="FFA6A6A6"/>
        </patternFill>
      </fill>
    </dxf>
    <dxf>
      <fill>
        <patternFill>
          <bgColor rgb="FFE2F0D9"/>
        </patternFill>
      </fill>
    </dxf>
    <dxf>
      <fill>
        <patternFill>
          <bgColor rgb="FFFFE699"/>
        </patternFill>
      </fill>
    </dxf>
    <dxf>
      <fill>
        <patternFill>
          <bgColor rgb="FFF8CBAD"/>
        </patternFill>
      </fill>
    </dxf>
    <dxf>
      <alignment horizontal="center" vertical="bottom" textRotation="0" wrapText="0" indent="0" justifyLastLine="0" shrinkToFit="0" readingOrder="0"/>
    </dxf>
    <dxf>
      <numFmt numFmtId="19" formatCode="dd/mm/yyyy"/>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center" textRotation="0" wrapText="0" indent="0" justifyLastLine="0" shrinkToFit="0" readingOrder="0"/>
    </dxf>
    <dxf>
      <alignment horizontal="center" vertical="center" textRotation="0" wrapText="0" indent="0" justifyLastLine="0" shrinkToFit="0" readingOrder="0"/>
    </dxf>
    <dxf>
      <alignment horizontal="center" vertical="bottom" textRotation="0" wrapText="0" indent="0" justifyLastLine="0" shrinkToFit="0" readingOrder="0"/>
    </dxf>
    <dxf>
      <font>
        <b val="0"/>
        <i val="0"/>
        <strike val="0"/>
        <condense val="0"/>
        <extend val="0"/>
        <outline val="0"/>
        <shadow val="0"/>
        <u val="none"/>
        <vertAlign val="baseline"/>
        <sz val="11"/>
        <color rgb="FF000000"/>
        <name val="Arial"/>
        <scheme val="none"/>
      </font>
      <numFmt numFmtId="30" formatCode="@"/>
      <alignment horizontal="center" vertical="bottom" textRotation="0" wrapText="0" indent="0" justifyLastLine="0" shrinkToFit="0" readingOrder="0"/>
      <border diagonalUp="0" diagonalDown="0" outline="0">
        <left/>
        <right/>
        <top style="thin">
          <color indexed="64"/>
        </top>
        <bottom style="thin">
          <color indexed="64"/>
        </bottom>
      </border>
      <protection locked="0" hidden="0"/>
    </dxf>
    <dxf>
      <alignment horizontal="center" vertical="bottom" textRotation="0" wrapText="0" indent="0" justifyLastLine="0" shrinkToFit="0" readingOrder="0"/>
    </dxf>
    <dxf>
      <font>
        <b val="0"/>
        <i val="0"/>
        <strike val="0"/>
        <condense val="0"/>
        <extend val="0"/>
        <outline val="0"/>
        <shadow val="0"/>
        <u val="none"/>
        <vertAlign val="baseline"/>
        <sz val="11"/>
        <color rgb="FF000000"/>
        <name val="Arial"/>
        <scheme val="none"/>
      </font>
      <alignment horizontal="center" vertical="bottom"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1"/>
        <color rgb="FF000000"/>
        <name val="Arial"/>
        <scheme val="none"/>
      </font>
      <alignment horizontal="center" vertical="bottom" textRotation="0" wrapText="0" indent="0" justifyLastLine="0" shrinkToFit="0" readingOrder="0"/>
      <border diagonalUp="0" diagonalDown="0" outline="0">
        <left/>
        <right/>
        <top style="thin">
          <color indexed="64"/>
        </top>
        <bottom style="thin">
          <color indexed="64"/>
        </bottom>
      </border>
      <protection locked="0" hidden="0"/>
    </dxf>
    <dxf>
      <alignment horizontal="center" vertical="bottom" textRotation="0" wrapText="0" indent="0" justifyLastLine="0" shrinkToFit="0" readingOrder="0"/>
    </dxf>
    <dxf>
      <font>
        <b val="0"/>
        <i val="0"/>
        <strike val="0"/>
        <condense val="0"/>
        <extend val="0"/>
        <outline val="0"/>
        <shadow val="0"/>
        <u val="none"/>
        <vertAlign val="baseline"/>
        <sz val="11"/>
        <color rgb="FF000000"/>
        <name val="Arial"/>
        <scheme val="none"/>
      </font>
      <alignment horizontal="center" vertical="bottom" textRotation="0" wrapText="0" indent="0" justifyLastLine="0" shrinkToFit="0" readingOrder="0"/>
      <border diagonalUp="0" diagonalDown="0" outline="0">
        <left style="medium">
          <color indexed="64"/>
        </left>
        <right/>
        <top style="thin">
          <color indexed="64"/>
        </top>
        <bottom style="thin">
          <color indexed="64"/>
        </bottom>
      </border>
      <protection locked="0" hidden="0"/>
    </dxf>
    <dxf>
      <alignment horizontal="center" vertical="bottom" textRotation="0" wrapText="0" indent="0" justifyLastLine="0" shrinkToFit="0" readingOrder="0"/>
    </dxf>
    <dxf>
      <border outline="0">
        <bottom style="thin">
          <color theme="4" tint="0.39997558519241921"/>
        </bottom>
      </border>
    </dxf>
    <dxf>
      <font>
        <b/>
        <i val="0"/>
        <strike val="0"/>
        <condense val="0"/>
        <extend val="0"/>
        <outline val="0"/>
        <shadow val="0"/>
        <u val="none"/>
        <vertAlign val="baseline"/>
        <sz val="11"/>
        <color theme="0"/>
        <name val="Calibri"/>
        <scheme val="minor"/>
      </font>
      <fill>
        <patternFill patternType="solid">
          <fgColor theme="4"/>
          <bgColor theme="4"/>
        </patternFill>
      </fill>
    </dxf>
    <dxf>
      <font>
        <strike val="0"/>
        <outline val="0"/>
        <shadow val="0"/>
        <u val="none"/>
        <vertAlign val="baseline"/>
        <sz val="18"/>
        <color auto="1"/>
        <name val="Calibri"/>
        <scheme val="minor"/>
      </font>
      <fill>
        <patternFill patternType="solid">
          <fgColor indexed="64"/>
          <bgColor theme="0"/>
        </patternFill>
      </fill>
      <alignment horizontal="center" vertical="center" textRotation="0" wrapText="0" indent="0" justifyLastLine="0" shrinkToFit="0" readingOrder="0"/>
    </dxf>
    <dxf>
      <font>
        <b val="0"/>
        <i val="0"/>
        <strike val="0"/>
        <condense val="0"/>
        <extend val="0"/>
        <outline val="0"/>
        <shadow val="0"/>
        <u val="none"/>
        <vertAlign val="baseline"/>
        <sz val="18"/>
        <color theme="1"/>
        <name val="Calibri"/>
        <scheme val="minor"/>
      </font>
    </dxf>
    <dxf>
      <font>
        <strike val="0"/>
        <outline val="0"/>
        <shadow val="0"/>
        <u val="none"/>
        <vertAlign val="baseline"/>
        <sz val="18"/>
        <name val="Calibri"/>
        <scheme val="minor"/>
      </font>
      <alignment horizontal="left" vertical="bottom" textRotation="0" wrapText="0" indent="0" justifyLastLine="0" shrinkToFit="0" readingOrder="0"/>
    </dxf>
    <dxf>
      <font>
        <b val="0"/>
        <i val="0"/>
        <strike val="0"/>
        <condense val="0"/>
        <extend val="0"/>
        <outline val="0"/>
        <shadow val="0"/>
        <u val="none"/>
        <vertAlign val="baseline"/>
        <sz val="1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8"/>
        <color theme="1"/>
        <name val="Calibri"/>
        <scheme val="minor"/>
      </font>
      <alignment horizontal="center" vertical="bottom" textRotation="0" wrapText="0" indent="0" justifyLastLine="0" shrinkToFit="0" readingOrder="0"/>
    </dxf>
    <dxf>
      <font>
        <b val="0"/>
        <i val="0"/>
        <strike val="0"/>
        <condense val="0"/>
        <extend val="0"/>
        <outline val="0"/>
        <shadow val="0"/>
        <u val="none"/>
        <vertAlign val="baseline"/>
        <sz val="18"/>
        <color theme="1"/>
        <name val="Calibri"/>
        <scheme val="minor"/>
      </font>
      <alignment horizontal="center" vertical="bottom" textRotation="0" wrapText="0" indent="0" justifyLastLine="0" shrinkToFit="0" readingOrder="0"/>
    </dxf>
    <dxf>
      <font>
        <strike val="0"/>
        <outline val="0"/>
        <shadow val="0"/>
        <u val="none"/>
        <vertAlign val="baseline"/>
        <sz val="18"/>
        <name val="Calibri"/>
        <scheme val="minor"/>
      </font>
    </dxf>
    <dxf>
      <font>
        <strike val="0"/>
        <outline val="0"/>
        <shadow val="0"/>
        <u val="none"/>
        <vertAlign val="baseline"/>
        <sz val="18"/>
        <name val="Calibri"/>
        <scheme val="minor"/>
      </font>
    </dxf>
    <dxf>
      <font>
        <strike val="0"/>
        <outline val="0"/>
        <shadow val="0"/>
        <u val="none"/>
        <vertAlign val="baseline"/>
        <sz val="18"/>
        <name val="Calibri"/>
        <scheme val="minor"/>
      </font>
    </dxf>
    <dxf>
      <font>
        <strike val="0"/>
        <outline val="0"/>
        <shadow val="0"/>
        <u val="none"/>
        <vertAlign val="baseline"/>
        <sz val="18"/>
        <name val="Calibri"/>
        <scheme val="minor"/>
      </font>
    </dxf>
    <dxf>
      <font>
        <strike val="0"/>
        <outline val="0"/>
        <shadow val="0"/>
        <u val="none"/>
        <vertAlign val="baseline"/>
        <sz val="18"/>
        <name val="Calibri"/>
        <scheme val="minor"/>
      </font>
    </dxf>
    <dxf>
      <font>
        <strike val="0"/>
        <outline val="0"/>
        <shadow val="0"/>
        <u val="none"/>
        <vertAlign val="baseline"/>
        <sz val="18"/>
        <name val="Calibri"/>
        <scheme val="minor"/>
      </font>
      <numFmt numFmtId="30" formatCode="@"/>
    </dxf>
    <dxf>
      <font>
        <strike val="0"/>
        <outline val="0"/>
        <shadow val="0"/>
        <u val="none"/>
        <vertAlign val="baseline"/>
        <sz val="18"/>
        <name val="Calibri"/>
        <scheme val="minor"/>
      </font>
    </dxf>
    <dxf>
      <font>
        <strike val="0"/>
        <outline val="0"/>
        <shadow val="0"/>
        <u val="none"/>
        <vertAlign val="baseline"/>
        <sz val="18"/>
        <name val="Calibri"/>
        <scheme val="minor"/>
      </font>
    </dxf>
    <dxf>
      <font>
        <strike val="0"/>
        <outline val="0"/>
        <shadow val="0"/>
        <u val="none"/>
        <vertAlign val="baseline"/>
        <sz val="18"/>
        <name val="Calibri"/>
        <scheme val="minor"/>
      </font>
    </dxf>
    <dxf>
      <font>
        <strike val="0"/>
        <outline val="0"/>
        <shadow val="0"/>
        <u val="none"/>
        <vertAlign val="baseline"/>
        <sz val="18"/>
        <name val="Calibri"/>
        <scheme val="minor"/>
      </font>
    </dxf>
    <dxf>
      <border outline="0">
        <top style="thin">
          <color theme="4" tint="0.39997558519241921"/>
        </top>
      </border>
    </dxf>
    <dxf>
      <font>
        <strike val="0"/>
        <outline val="0"/>
        <shadow val="0"/>
        <u val="none"/>
        <vertAlign val="baseline"/>
        <sz val="18"/>
        <name val="Calibri"/>
        <scheme val="minor"/>
      </font>
    </dxf>
    <dxf>
      <border outline="0">
        <bottom style="thin">
          <color theme="4" tint="0.39997558519241921"/>
        </bottom>
      </border>
    </dxf>
    <dxf>
      <font>
        <b/>
        <i val="0"/>
        <strike val="0"/>
        <condense val="0"/>
        <extend val="0"/>
        <outline val="0"/>
        <shadow val="0"/>
        <u val="none"/>
        <vertAlign val="baseline"/>
        <sz val="18"/>
        <color theme="0"/>
        <name val="Calibri"/>
        <scheme val="minor"/>
      </font>
      <fill>
        <patternFill patternType="solid">
          <fgColor theme="4"/>
          <bgColor theme="4"/>
        </patternFill>
      </fill>
    </dxf>
    <dxf>
      <numFmt numFmtId="19" formatCode="dd/mm/yyyy"/>
    </dxf>
    <dxf>
      <border outline="0">
        <top style="thin">
          <color indexed="64"/>
        </top>
      </border>
    </dxf>
    <dxf>
      <border diagonalUp="0" diagonalDown="0">
        <left style="medium">
          <color indexed="64"/>
        </left>
        <right style="medium">
          <color indexed="64"/>
        </right>
        <top style="medium">
          <color indexed="64"/>
        </top>
        <bottom style="medium">
          <color indexed="64"/>
        </bottom>
      </border>
    </dxf>
    <dxf>
      <border outline="0">
        <bottom style="thin">
          <color theme="4" tint="0.39997558519241921"/>
        </bottom>
      </border>
    </dxf>
    <dxf>
      <font>
        <b/>
        <i val="0"/>
        <strike val="0"/>
        <condense val="0"/>
        <extend val="0"/>
        <outline val="0"/>
        <shadow val="0"/>
        <u val="none"/>
        <vertAlign val="baseline"/>
        <sz val="14"/>
        <color theme="0"/>
        <name val="Calibri"/>
        <scheme val="minor"/>
      </font>
      <fill>
        <patternFill patternType="solid">
          <fgColor theme="4"/>
          <bgColor theme="4"/>
        </patternFill>
      </fill>
    </dxf>
    <dxf>
      <alignment horizontal="center" vertical="bottom" textRotation="0" wrapText="0" indent="0" justifyLastLine="0" shrinkToFit="0" readingOrder="0"/>
    </dxf>
    <dxf>
      <numFmt numFmtId="19" formatCode="dd/mm/yyyy"/>
    </dxf>
    <dxf>
      <font>
        <b val="0"/>
        <i val="0"/>
        <strike val="0"/>
        <condense val="0"/>
        <extend val="0"/>
        <outline val="0"/>
        <shadow val="0"/>
        <u val="none"/>
        <vertAlign val="baseline"/>
        <sz val="11"/>
        <color theme="1"/>
        <name val="Calibri"/>
        <scheme val="minor"/>
      </font>
      <border diagonalUp="0" diagonalDown="0">
        <left/>
        <right/>
        <top style="thin">
          <color theme="4" tint="0.39997558519241921"/>
        </top>
        <bottom style="thin">
          <color theme="4" tint="0.39997558519241921"/>
        </bottom>
        <vertical/>
        <horizontal/>
      </border>
    </dxf>
    <dxf>
      <border outline="0">
        <top style="thin">
          <color theme="4" tint="0.39997558519241921"/>
        </top>
      </border>
    </dxf>
    <dxf>
      <border outline="0">
        <bottom style="thin">
          <color theme="4" tint="0.39997558519241921"/>
        </bottom>
      </border>
    </dxf>
    <dxf>
      <font>
        <b/>
        <i val="0"/>
        <strike val="0"/>
        <condense val="0"/>
        <extend val="0"/>
        <outline val="0"/>
        <shadow val="0"/>
        <u val="none"/>
        <vertAlign val="baseline"/>
        <sz val="14"/>
        <color theme="0"/>
        <name val="Calibri"/>
        <scheme val="minor"/>
      </font>
      <fill>
        <patternFill patternType="solid">
          <fgColor theme="4"/>
          <bgColor theme="4"/>
        </patternFill>
      </fill>
    </dxf>
    <dxf>
      <alignment horizontal="center" vertical="bottom" textRotation="0" wrapText="0" indent="0" justifyLastLine="0" shrinkToFit="0" readingOrder="0"/>
    </dxf>
    <dxf>
      <numFmt numFmtId="164" formatCode="dd/mm/yy;@"/>
      <alignment horizontal="center" vertical="center" textRotation="0" wrapText="0" indent="0" justifyLastLine="0" shrinkToFit="0" readingOrder="0"/>
    </dxf>
    <dxf>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scheme val="none"/>
      </font>
      <alignment horizontal="left" vertical="center" textRotation="0" wrapText="0" indent="0" justifyLastLine="0" shrinkToFit="0" readingOrder="0"/>
      <border diagonalUp="0" diagonalDown="0" outline="0">
        <left style="medium">
          <color indexed="64"/>
        </left>
        <right/>
        <top style="thin">
          <color indexed="64"/>
        </top>
        <bottom style="thin">
          <color indexed="64"/>
        </bottom>
      </border>
      <protection locked="1" hidden="0"/>
    </dxf>
    <dxf>
      <font>
        <b val="0"/>
        <i val="0"/>
        <strike val="0"/>
        <condense val="0"/>
        <extend val="0"/>
        <outline val="0"/>
        <shadow val="0"/>
        <u val="none"/>
        <vertAlign val="baseline"/>
        <sz val="11"/>
        <color rgb="FF000000"/>
        <name val="Arial"/>
        <scheme val="none"/>
      </font>
      <alignment horizontal="left" vertical="center" textRotation="0" wrapText="0" indent="0" justifyLastLine="0" shrinkToFit="0" readingOrder="0"/>
      <border diagonalUp="0" diagonalDown="0">
        <left style="medium">
          <color indexed="64"/>
        </left>
        <right/>
        <top style="thin">
          <color indexed="64"/>
        </top>
        <bottom style="thin">
          <color indexed="64"/>
        </bottom>
        <vertical/>
        <horizontal/>
      </border>
      <protection locked="1" hidden="0"/>
    </dxf>
    <dxf>
      <border outline="0">
        <top style="thin">
          <color theme="4" tint="0.39997558519241921"/>
        </top>
      </border>
    </dxf>
    <dxf>
      <border outline="0">
        <bottom style="thin">
          <color theme="4" tint="0.39997558519241921"/>
        </bottom>
      </border>
    </dxf>
    <dxf>
      <font>
        <b/>
        <i val="0"/>
        <strike val="0"/>
        <condense val="0"/>
        <extend val="0"/>
        <outline val="0"/>
        <shadow val="0"/>
        <u val="none"/>
        <vertAlign val="baseline"/>
        <sz val="14"/>
        <color theme="0"/>
        <name val="Calibri"/>
        <scheme val="minor"/>
      </font>
      <fill>
        <patternFill patternType="solid">
          <fgColor theme="4"/>
          <bgColor theme="4"/>
        </patternFill>
      </fill>
    </dxf>
    <dxf>
      <alignment horizontal="center" vertical="center" textRotation="0" wrapText="0" indent="0" justifyLastLine="0" shrinkToFit="0" readingOrder="0"/>
    </dxf>
    <dxf>
      <numFmt numFmtId="164" formatCode="dd/mm/yy;@"/>
      <alignment horizontal="center" vertical="center" textRotation="0" wrapText="0" indent="0" justifyLastLine="0" shrinkToFit="0" readingOrder="0"/>
    </dxf>
    <dxf>
      <alignment horizontal="center" vertical="center" textRotation="0" wrapText="0" indent="0" justifyLastLine="0" shrinkToFit="0" readingOrder="0"/>
    </dxf>
    <dxf>
      <font>
        <b val="0"/>
        <i val="0"/>
        <strike val="0"/>
        <condense val="0"/>
        <extend val="0"/>
        <outline val="0"/>
        <shadow val="0"/>
        <u val="none"/>
        <vertAlign val="baseline"/>
        <sz val="11"/>
        <color rgb="FF000000"/>
        <name val="Arial"/>
        <scheme val="none"/>
      </font>
      <alignment horizontal="left" vertical="center" textRotation="0" wrapText="0" indent="0" justifyLastLine="0" shrinkToFit="0" readingOrder="0"/>
      <border diagonalUp="0" diagonalDown="0" outline="0">
        <left style="medium">
          <color indexed="64"/>
        </left>
        <right/>
        <top style="thin">
          <color indexed="64"/>
        </top>
        <bottom style="thin">
          <color indexed="64"/>
        </bottom>
      </border>
      <protection locked="1" hidden="0"/>
    </dxf>
    <dxf>
      <font>
        <b val="0"/>
        <i val="0"/>
        <strike val="0"/>
        <condense val="0"/>
        <extend val="0"/>
        <outline val="0"/>
        <shadow val="0"/>
        <u val="none"/>
        <vertAlign val="baseline"/>
        <sz val="11"/>
        <color rgb="FF000000"/>
        <name val="Arial"/>
        <scheme val="none"/>
      </font>
      <alignment horizontal="left" vertical="center" textRotation="0" wrapText="0" indent="0" justifyLastLine="0" shrinkToFit="0" readingOrder="0"/>
      <border diagonalUp="0" diagonalDown="0" outline="0">
        <left/>
        <right/>
        <top style="thin">
          <color indexed="64"/>
        </top>
        <bottom style="thin">
          <color indexed="64"/>
        </bottom>
      </border>
      <protection locked="1" hidden="0"/>
    </dxf>
    <dxf>
      <fill>
        <patternFill patternType="none">
          <fgColor indexed="64"/>
          <bgColor auto="1"/>
        </patternFill>
      </fill>
    </dxf>
    <dxf>
      <border outline="0">
        <top style="thin">
          <color theme="4" tint="0.39997558519241921"/>
        </top>
      </border>
    </dxf>
    <dxf>
      <border outline="0">
        <bottom style="thin">
          <color theme="4" tint="0.39997558519241921"/>
        </bottom>
      </border>
    </dxf>
    <dxf>
      <font>
        <b/>
        <i val="0"/>
        <strike val="0"/>
        <condense val="0"/>
        <extend val="0"/>
        <outline val="0"/>
        <shadow val="0"/>
        <u val="none"/>
        <vertAlign val="baseline"/>
        <sz val="14"/>
        <color theme="0"/>
        <name val="Calibri"/>
        <scheme val="minor"/>
      </font>
      <fill>
        <patternFill patternType="solid">
          <fgColor theme="4"/>
          <bgColor theme="4"/>
        </patternFill>
      </fill>
    </dxf>
    <dxf>
      <font>
        <strike val="0"/>
        <outline val="0"/>
        <shadow val="0"/>
        <u val="none"/>
        <vertAlign val="baseline"/>
        <sz val="14"/>
        <color theme="1"/>
        <name val="Calibri"/>
        <scheme val="minor"/>
      </font>
    </dxf>
    <dxf>
      <font>
        <strike val="0"/>
        <outline val="0"/>
        <shadow val="0"/>
        <u val="none"/>
        <vertAlign val="baseline"/>
        <sz val="14"/>
        <color theme="1"/>
        <name val="Calibri"/>
        <scheme val="minor"/>
      </font>
      <numFmt numFmtId="164" formatCode="dd/mm/yy;@"/>
    </dxf>
    <dxf>
      <font>
        <strike val="0"/>
        <outline val="0"/>
        <shadow val="0"/>
        <u val="none"/>
        <vertAlign val="baseline"/>
        <sz val="11"/>
        <color theme="1"/>
        <name val="Calibri"/>
        <scheme val="minor"/>
      </font>
      <numFmt numFmtId="164" formatCode="dd/mm/yy;@"/>
      <alignment horizontal="center" vertical="center" textRotation="0" wrapText="0" indent="0" justifyLastLine="0" shrinkToFit="0" readingOrder="0"/>
    </dxf>
    <dxf>
      <font>
        <strike val="0"/>
        <outline val="0"/>
        <shadow val="0"/>
        <u val="none"/>
        <vertAlign val="baseline"/>
        <sz val="11"/>
        <color theme="1"/>
        <name val="Calibri"/>
        <scheme val="minor"/>
      </font>
      <numFmt numFmtId="164" formatCode="dd/mm/yy;@"/>
      <alignment horizontal="center" vertical="center" textRotation="0" wrapText="0" indent="0" justifyLastLine="0" shrinkToFit="0" readingOrder="0"/>
    </dxf>
    <dxf>
      <font>
        <strike val="0"/>
        <outline val="0"/>
        <shadow val="0"/>
        <u val="none"/>
        <vertAlign val="baseline"/>
        <sz val="14"/>
        <color theme="1"/>
        <name val="Calibri"/>
        <scheme val="minor"/>
      </font>
      <numFmt numFmtId="19" formatCode="dd/mm/yyyy"/>
      <alignment horizontal="center" vertical="center" textRotation="0" wrapText="0" indent="0" justifyLastLine="0" shrinkToFit="0" readingOrder="0"/>
    </dxf>
    <dxf>
      <font>
        <strike val="0"/>
        <outline val="0"/>
        <shadow val="0"/>
        <u val="none"/>
        <vertAlign val="baseline"/>
        <sz val="14"/>
        <color theme="1"/>
        <name val="Calibri"/>
        <scheme val="minor"/>
      </font>
      <numFmt numFmtId="19" formatCode="dd/mm/yyyy"/>
      <alignment horizontal="center" vertical="center" textRotation="0" wrapText="0" indent="0" justifyLastLine="0" shrinkToFit="0" readingOrder="0"/>
    </dxf>
    <dxf>
      <font>
        <strike val="0"/>
        <outline val="0"/>
        <shadow val="0"/>
        <u val="none"/>
        <vertAlign val="baseline"/>
        <sz val="14"/>
        <color theme="1"/>
        <name val="Calibri"/>
        <scheme val="minor"/>
      </font>
      <alignment horizontal="center" vertical="center" textRotation="0" wrapText="0" indent="0" justifyLastLine="0" shrinkToFit="0" readingOrder="0"/>
    </dxf>
    <dxf>
      <font>
        <strike val="0"/>
        <outline val="0"/>
        <shadow val="0"/>
        <u val="none"/>
        <vertAlign val="baseline"/>
        <sz val="14"/>
        <color theme="1"/>
        <name val="Calibri"/>
        <scheme val="minor"/>
      </font>
      <alignment horizontal="center" vertical="center" textRotation="0" wrapText="0" indent="0" justifyLastLine="0" shrinkToFit="0" readingOrder="0"/>
    </dxf>
    <dxf>
      <font>
        <strike val="0"/>
        <outline val="0"/>
        <shadow val="0"/>
        <u val="none"/>
        <vertAlign val="baseline"/>
        <sz val="14"/>
        <color theme="1"/>
        <name val="Calibri"/>
        <scheme val="minor"/>
      </font>
      <numFmt numFmtId="164" formatCode="dd/mm/yy;@"/>
      <alignment horizontal="center" vertical="center" textRotation="0" wrapText="0" indent="0" justifyLastLine="0" shrinkToFit="0" readingOrder="0"/>
    </dxf>
    <dxf>
      <font>
        <strike val="0"/>
        <outline val="0"/>
        <shadow val="0"/>
        <u val="none"/>
        <vertAlign val="baseline"/>
        <sz val="14"/>
        <color rgb="FF000000"/>
        <name val="Arial"/>
        <scheme val="none"/>
      </font>
      <numFmt numFmtId="19" formatCode="dd/mm/yyyy"/>
      <alignment horizontal="left" vertical="center" textRotation="0" wrapText="0" indent="0" justifyLastLine="0" shrinkToFit="0" readingOrder="0"/>
      <border diagonalUp="0" diagonalDown="0" outline="0">
        <left/>
        <right/>
        <top style="thin">
          <color indexed="64"/>
        </top>
        <bottom style="thin">
          <color indexed="64"/>
        </bottom>
      </border>
      <protection locked="0" hidden="0"/>
    </dxf>
    <dxf>
      <font>
        <b val="0"/>
        <i val="0"/>
        <strike val="0"/>
        <condense val="0"/>
        <extend val="0"/>
        <outline val="0"/>
        <shadow val="0"/>
        <u val="none"/>
        <vertAlign val="baseline"/>
        <sz val="14"/>
        <color theme="1"/>
        <name val="Calibri"/>
        <scheme val="minor"/>
      </font>
      <alignment horizontal="center" vertical="center" textRotation="0" wrapText="0" indent="0" justifyLastLine="0" shrinkToFit="0" readingOrder="0"/>
      <border diagonalUp="0" diagonalDown="0" outline="0">
        <left/>
        <right/>
        <top style="thin">
          <color indexed="64"/>
        </top>
        <bottom style="thin">
          <color indexed="64"/>
        </bottom>
      </border>
      <protection locked="1" hidden="0"/>
    </dxf>
    <dxf>
      <font>
        <b val="0"/>
        <i val="0"/>
        <strike val="0"/>
        <condense val="0"/>
        <extend val="0"/>
        <outline val="0"/>
        <shadow val="0"/>
        <u val="none"/>
        <vertAlign val="baseline"/>
        <sz val="14"/>
        <color theme="1"/>
        <name val="Calibri"/>
        <scheme val="minor"/>
      </font>
      <alignment horizontal="center" vertical="center" textRotation="0" wrapText="0" indent="0" justifyLastLine="0" shrinkToFit="0" readingOrder="0"/>
      <border diagonalUp="0" diagonalDown="0" outline="0">
        <left/>
        <right/>
        <top style="thin">
          <color indexed="64"/>
        </top>
        <bottom style="thin">
          <color indexed="64"/>
        </bottom>
      </border>
      <protection locked="1" hidden="0"/>
    </dxf>
    <dxf>
      <font>
        <b val="0"/>
        <i val="0"/>
        <strike val="0"/>
        <condense val="0"/>
        <extend val="0"/>
        <outline val="0"/>
        <shadow val="0"/>
        <u val="none"/>
        <vertAlign val="baseline"/>
        <sz val="14"/>
        <color theme="1"/>
        <name val="Calibri"/>
        <scheme val="minor"/>
      </font>
      <alignment horizontal="center" vertical="center" textRotation="0" wrapText="0" indent="0" justifyLastLine="0" shrinkToFit="0" readingOrder="0"/>
      <border diagonalUp="0" diagonalDown="0" outline="0">
        <left style="thin">
          <color indexed="64"/>
        </left>
        <right/>
        <top style="thin">
          <color indexed="64"/>
        </top>
        <bottom style="thin">
          <color indexed="64"/>
        </bottom>
      </border>
      <protection locked="1" hidden="0"/>
    </dxf>
    <dxf>
      <font>
        <strike val="0"/>
        <outline val="0"/>
        <shadow val="0"/>
        <u val="none"/>
        <vertAlign val="baseline"/>
        <sz val="14"/>
        <color theme="1"/>
        <name val="Calibri"/>
        <scheme val="minor"/>
      </font>
    </dxf>
    <dxf>
      <font>
        <b val="0"/>
        <i val="0"/>
        <strike val="0"/>
        <condense val="0"/>
        <extend val="0"/>
        <outline val="0"/>
        <shadow val="0"/>
        <u val="none"/>
        <vertAlign val="baseline"/>
        <sz val="14"/>
        <color theme="1"/>
        <name val="Calibri"/>
        <scheme val="minor"/>
      </font>
      <alignment horizontal="left" vertical="center" textRotation="0" wrapText="0" indent="0" justifyLastLine="0" shrinkToFit="0" readingOrder="0"/>
      <border diagonalUp="0" diagonalDown="0" outline="0">
        <left style="medium">
          <color indexed="64"/>
        </left>
        <right style="medium">
          <color indexed="64"/>
        </right>
        <top style="thin">
          <color indexed="64"/>
        </top>
        <bottom style="thin">
          <color indexed="64"/>
        </bottom>
      </border>
      <protection locked="1" hidden="0"/>
    </dxf>
    <dxf>
      <font>
        <b val="0"/>
        <i val="0"/>
        <strike val="0"/>
        <condense val="0"/>
        <extend val="0"/>
        <outline val="0"/>
        <shadow val="0"/>
        <u val="none"/>
        <vertAlign val="baseline"/>
        <sz val="14"/>
        <color theme="1"/>
        <name val="Calibri"/>
        <scheme val="minor"/>
      </font>
      <alignment horizontal="left" vertical="center" textRotation="0" wrapText="0" indent="0" justifyLastLine="0" shrinkToFit="0" readingOrder="0"/>
      <border diagonalUp="0" diagonalDown="0" outline="0">
        <left style="medium">
          <color indexed="64"/>
        </left>
        <right style="thin">
          <color indexed="64"/>
        </right>
        <top style="medium">
          <color indexed="64"/>
        </top>
        <bottom style="thin">
          <color indexed="64"/>
        </bottom>
      </border>
      <protection locked="1" hidden="0"/>
    </dxf>
    <dxf>
      <font>
        <strike val="0"/>
        <outline val="0"/>
        <shadow val="0"/>
        <u val="none"/>
        <vertAlign val="baseline"/>
        <sz val="14"/>
        <color theme="1"/>
        <name val="Calibri"/>
        <scheme val="minor"/>
      </font>
    </dxf>
    <dxf>
      <font>
        <strike val="0"/>
        <outline val="0"/>
        <shadow val="0"/>
        <u val="none"/>
        <vertAlign val="baseline"/>
        <sz val="14"/>
        <color theme="1"/>
        <name val="Calibri"/>
        <scheme val="minor"/>
      </font>
    </dxf>
    <dxf>
      <font>
        <strike val="0"/>
        <outline val="0"/>
        <shadow val="0"/>
        <u val="none"/>
        <vertAlign val="baseline"/>
        <sz val="14"/>
        <color theme="1"/>
        <name val="Calibri"/>
        <scheme val="minor"/>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1.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hyperlink" Target="#Sommaire!A1"/></Relationships>
</file>

<file path=xl/drawings/_rels/drawing11.xml.rels><?xml version="1.0" encoding="UTF-8" standalone="yes"?>
<Relationships xmlns="http://schemas.openxmlformats.org/package/2006/relationships"><Relationship Id="rId1" Type="http://schemas.openxmlformats.org/officeDocument/2006/relationships/hyperlink" Target="#Sommaire!A1"/></Relationships>
</file>

<file path=xl/drawings/_rels/drawing12.xml.rels><?xml version="1.0" encoding="UTF-8" standalone="yes"?>
<Relationships xmlns="http://schemas.openxmlformats.org/package/2006/relationships"><Relationship Id="rId1" Type="http://schemas.openxmlformats.org/officeDocument/2006/relationships/hyperlink" Target="#Sommaire!A1"/></Relationships>
</file>

<file path=xl/drawings/_rels/drawing13.xml.rels><?xml version="1.0" encoding="UTF-8" standalone="yes"?>
<Relationships xmlns="http://schemas.openxmlformats.org/package/2006/relationships"><Relationship Id="rId1" Type="http://schemas.openxmlformats.org/officeDocument/2006/relationships/hyperlink" Target="#Sommaire!A1"/></Relationships>
</file>

<file path=xl/drawings/_rels/drawing14.xml.rels><?xml version="1.0" encoding="UTF-8" standalone="yes"?>
<Relationships xmlns="http://schemas.openxmlformats.org/package/2006/relationships"><Relationship Id="rId1" Type="http://schemas.openxmlformats.org/officeDocument/2006/relationships/hyperlink" Target="#Sommaire!A1"/></Relationships>
</file>

<file path=xl/drawings/_rels/drawing15.xml.rels><?xml version="1.0" encoding="UTF-8" standalone="yes"?>
<Relationships xmlns="http://schemas.openxmlformats.org/package/2006/relationships"><Relationship Id="rId1" Type="http://schemas.openxmlformats.org/officeDocument/2006/relationships/hyperlink" Target="#Sommaire!A1"/></Relationships>
</file>

<file path=xl/drawings/_rels/drawing16.xml.rels><?xml version="1.0" encoding="UTF-8" standalone="yes"?>
<Relationships xmlns="http://schemas.openxmlformats.org/package/2006/relationships"><Relationship Id="rId1" Type="http://schemas.openxmlformats.org/officeDocument/2006/relationships/hyperlink" Target="#Sommaire!A1"/></Relationships>
</file>

<file path=xl/drawings/_rels/drawing17.xml.rels><?xml version="1.0" encoding="UTF-8" standalone="yes"?>
<Relationships xmlns="http://schemas.openxmlformats.org/package/2006/relationships"><Relationship Id="rId1" Type="http://schemas.openxmlformats.org/officeDocument/2006/relationships/hyperlink" Target="#Sommaire!A1"/></Relationships>
</file>

<file path=xl/drawings/_rels/drawing18.xml.rels><?xml version="1.0" encoding="UTF-8" standalone="yes"?>
<Relationships xmlns="http://schemas.openxmlformats.org/package/2006/relationships"><Relationship Id="rId1" Type="http://schemas.openxmlformats.org/officeDocument/2006/relationships/hyperlink" Target="#Sommaire!A1"/></Relationships>
</file>

<file path=xl/drawings/_rels/drawing19.xml.rels><?xml version="1.0" encoding="UTF-8" standalone="yes"?>
<Relationships xmlns="http://schemas.openxmlformats.org/package/2006/relationships"><Relationship Id="rId1" Type="http://schemas.openxmlformats.org/officeDocument/2006/relationships/hyperlink" Target="#Sommaire!A1"/></Relationships>
</file>

<file path=xl/drawings/_rels/drawing2.xml.rels><?xml version="1.0" encoding="UTF-8" standalone="yes"?>
<Relationships xmlns="http://schemas.openxmlformats.org/package/2006/relationships"><Relationship Id="rId1" Type="http://schemas.openxmlformats.org/officeDocument/2006/relationships/hyperlink" Target="#Sommaire!A1"/></Relationships>
</file>

<file path=xl/drawings/_rels/drawing20.xml.rels><?xml version="1.0" encoding="UTF-8" standalone="yes"?>
<Relationships xmlns="http://schemas.openxmlformats.org/package/2006/relationships"><Relationship Id="rId1" Type="http://schemas.openxmlformats.org/officeDocument/2006/relationships/hyperlink" Target="#Sommaire!A1"/></Relationships>
</file>

<file path=xl/drawings/_rels/drawing21.xml.rels><?xml version="1.0" encoding="UTF-8" standalone="yes"?>
<Relationships xmlns="http://schemas.openxmlformats.org/package/2006/relationships"><Relationship Id="rId1" Type="http://schemas.openxmlformats.org/officeDocument/2006/relationships/hyperlink" Target="#Sommaire!A1"/></Relationships>
</file>

<file path=xl/drawings/_rels/drawing22.xml.rels><?xml version="1.0" encoding="UTF-8" standalone="yes"?>
<Relationships xmlns="http://schemas.openxmlformats.org/package/2006/relationships"><Relationship Id="rId1" Type="http://schemas.openxmlformats.org/officeDocument/2006/relationships/hyperlink" Target="#Sommaire!A1"/></Relationships>
</file>

<file path=xl/drawings/_rels/drawing3.xml.rels><?xml version="1.0" encoding="UTF-8" standalone="yes"?>
<Relationships xmlns="http://schemas.openxmlformats.org/package/2006/relationships"><Relationship Id="rId1" Type="http://schemas.openxmlformats.org/officeDocument/2006/relationships/hyperlink" Target="#Sommaire!A1"/></Relationships>
</file>

<file path=xl/drawings/_rels/drawing4.xml.rels><?xml version="1.0" encoding="UTF-8" standalone="yes"?>
<Relationships xmlns="http://schemas.openxmlformats.org/package/2006/relationships"><Relationship Id="rId1" Type="http://schemas.openxmlformats.org/officeDocument/2006/relationships/hyperlink" Target="#Sommaire!A1"/></Relationships>
</file>

<file path=xl/drawings/_rels/drawing5.xml.rels><?xml version="1.0" encoding="UTF-8" standalone="yes"?>
<Relationships xmlns="http://schemas.openxmlformats.org/package/2006/relationships"><Relationship Id="rId1" Type="http://schemas.openxmlformats.org/officeDocument/2006/relationships/hyperlink" Target="#Sommaire!A1"/></Relationships>
</file>

<file path=xl/drawings/_rels/drawing6.xml.rels><?xml version="1.0" encoding="UTF-8" standalone="yes"?>
<Relationships xmlns="http://schemas.openxmlformats.org/package/2006/relationships"><Relationship Id="rId1" Type="http://schemas.openxmlformats.org/officeDocument/2006/relationships/hyperlink" Target="#Sommaire!A1"/></Relationships>
</file>

<file path=xl/drawings/_rels/drawing7.xml.rels><?xml version="1.0" encoding="UTF-8" standalone="yes"?>
<Relationships xmlns="http://schemas.openxmlformats.org/package/2006/relationships"><Relationship Id="rId1" Type="http://schemas.openxmlformats.org/officeDocument/2006/relationships/hyperlink" Target="#Sommaire!A1"/></Relationships>
</file>

<file path=xl/drawings/_rels/drawing8.xml.rels><?xml version="1.0" encoding="UTF-8" standalone="yes"?>
<Relationships xmlns="http://schemas.openxmlformats.org/package/2006/relationships"><Relationship Id="rId1" Type="http://schemas.openxmlformats.org/officeDocument/2006/relationships/hyperlink" Target="#Sommaire!A1"/></Relationships>
</file>

<file path=xl/drawings/_rels/drawing9.xml.rels><?xml version="1.0" encoding="UTF-8" standalone="yes"?>
<Relationships xmlns="http://schemas.openxmlformats.org/package/2006/relationships"><Relationship Id="rId1" Type="http://schemas.openxmlformats.org/officeDocument/2006/relationships/hyperlink" Target="#Sommaire!A1"/></Relationships>
</file>

<file path=xl/drawings/drawing1.xml><?xml version="1.0" encoding="utf-8"?>
<xdr:wsDr xmlns:xdr="http://schemas.openxmlformats.org/drawingml/2006/spreadsheetDrawing" xmlns:a="http://schemas.openxmlformats.org/drawingml/2006/main">
  <xdr:twoCellAnchor editAs="oneCell">
    <xdr:from>
      <xdr:col>3</xdr:col>
      <xdr:colOff>361950</xdr:colOff>
      <xdr:row>7</xdr:row>
      <xdr:rowOff>79324</xdr:rowOff>
    </xdr:from>
    <xdr:to>
      <xdr:col>5</xdr:col>
      <xdr:colOff>628650</xdr:colOff>
      <xdr:row>12</xdr:row>
      <xdr:rowOff>188666</xdr:rowOff>
    </xdr:to>
    <xdr:pic>
      <xdr:nvPicPr>
        <xdr:cNvPr id="2" name="Image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647950" y="2412949"/>
          <a:ext cx="1790700" cy="1776217"/>
        </a:xfrm>
        <a:prstGeom prst="rect">
          <a:avLst/>
        </a:prstGeom>
      </xdr:spPr>
    </xdr:pic>
    <xdr:clientData/>
  </xdr:twoCellAnchor>
  <xdr:twoCellAnchor editAs="oneCell">
    <xdr:from>
      <xdr:col>13</xdr:col>
      <xdr:colOff>123825</xdr:colOff>
      <xdr:row>8</xdr:row>
      <xdr:rowOff>38099</xdr:rowOff>
    </xdr:from>
    <xdr:to>
      <xdr:col>21</xdr:col>
      <xdr:colOff>514350</xdr:colOff>
      <xdr:row>11</xdr:row>
      <xdr:rowOff>76199</xdr:rowOff>
    </xdr:to>
    <xdr:pic>
      <xdr:nvPicPr>
        <xdr:cNvPr id="3" name="Image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0029825" y="2733674"/>
          <a:ext cx="6486525" cy="1038225"/>
        </a:xfrm>
        <a:prstGeom prst="rect">
          <a:avLst/>
        </a:prstGeom>
      </xdr:spPr>
    </xdr:pic>
    <xdr:clientData/>
  </xdr:twoCellAnchor>
  <xdr:twoCellAnchor>
    <xdr:from>
      <xdr:col>1</xdr:col>
      <xdr:colOff>219075</xdr:colOff>
      <xdr:row>12</xdr:row>
      <xdr:rowOff>247651</xdr:rowOff>
    </xdr:from>
    <xdr:to>
      <xdr:col>8</xdr:col>
      <xdr:colOff>114300</xdr:colOff>
      <xdr:row>13</xdr:row>
      <xdr:rowOff>295276</xdr:rowOff>
    </xdr:to>
    <xdr:sp macro="" textlink="">
      <xdr:nvSpPr>
        <xdr:cNvPr id="4" name="ZoneTexte 3"/>
        <xdr:cNvSpPr txBox="1"/>
      </xdr:nvSpPr>
      <xdr:spPr>
        <a:xfrm>
          <a:off x="981075" y="4276726"/>
          <a:ext cx="5229225" cy="381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i="0" u="none" strike="noStrike">
              <a:solidFill>
                <a:schemeClr val="dk1"/>
              </a:solidFill>
              <a:effectLst/>
              <a:latin typeface="+mn-lt"/>
              <a:ea typeface="+mn-ea"/>
              <a:cs typeface="+mn-cs"/>
            </a:rPr>
            <a:t>Unité de Soutien d'Infrastructure de la Défense de VILLACOUBLAY</a:t>
          </a:r>
          <a:r>
            <a:rPr lang="fr-FR" sz="1400"/>
            <a:t> </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0</xdr:row>
      <xdr:rowOff>323851</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0</xdr:col>
      <xdr:colOff>2076450</xdr:colOff>
      <xdr:row>0</xdr:row>
      <xdr:rowOff>390526</xdr:rowOff>
    </xdr:to>
    <xdr:sp macro="" textlink="">
      <xdr:nvSpPr>
        <xdr:cNvPr id="3" name="ZoneTexte 2"/>
        <xdr:cNvSpPr txBox="1"/>
      </xdr:nvSpPr>
      <xdr:spPr>
        <a:xfrm>
          <a:off x="323850" y="28576"/>
          <a:ext cx="175260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0</xdr:row>
      <xdr:rowOff>323851</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1</xdr:col>
      <xdr:colOff>1216269</xdr:colOff>
      <xdr:row>1</xdr:row>
      <xdr:rowOff>0</xdr:rowOff>
    </xdr:to>
    <xdr:sp macro="" textlink="">
      <xdr:nvSpPr>
        <xdr:cNvPr id="3" name="ZoneTexte 2"/>
        <xdr:cNvSpPr txBox="1"/>
      </xdr:nvSpPr>
      <xdr:spPr>
        <a:xfrm>
          <a:off x="323850" y="28576"/>
          <a:ext cx="1756996" cy="3304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1</xdr:row>
      <xdr:rowOff>0</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2</xdr:col>
      <xdr:colOff>552450</xdr:colOff>
      <xdr:row>1</xdr:row>
      <xdr:rowOff>0</xdr:rowOff>
    </xdr:to>
    <xdr:sp macro="" textlink="">
      <xdr:nvSpPr>
        <xdr:cNvPr id="3" name="ZoneTexte 2"/>
        <xdr:cNvSpPr txBox="1"/>
      </xdr:nvSpPr>
      <xdr:spPr>
        <a:xfrm>
          <a:off x="323850" y="28576"/>
          <a:ext cx="175260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0</xdr:row>
      <xdr:rowOff>323851</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0</xdr:col>
      <xdr:colOff>2076450</xdr:colOff>
      <xdr:row>0</xdr:row>
      <xdr:rowOff>390526</xdr:rowOff>
    </xdr:to>
    <xdr:sp macro="" textlink="">
      <xdr:nvSpPr>
        <xdr:cNvPr id="3" name="ZoneTexte 2"/>
        <xdr:cNvSpPr txBox="1"/>
      </xdr:nvSpPr>
      <xdr:spPr>
        <a:xfrm>
          <a:off x="323850" y="28576"/>
          <a:ext cx="175260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0</xdr:row>
      <xdr:rowOff>323851</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0</xdr:col>
      <xdr:colOff>2076450</xdr:colOff>
      <xdr:row>0</xdr:row>
      <xdr:rowOff>390526</xdr:rowOff>
    </xdr:to>
    <xdr:sp macro="" textlink="">
      <xdr:nvSpPr>
        <xdr:cNvPr id="3" name="ZoneTexte 2"/>
        <xdr:cNvSpPr txBox="1"/>
      </xdr:nvSpPr>
      <xdr:spPr>
        <a:xfrm>
          <a:off x="323850" y="28576"/>
          <a:ext cx="175260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1</xdr:row>
      <xdr:rowOff>0</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3</xdr:col>
      <xdr:colOff>552450</xdr:colOff>
      <xdr:row>1</xdr:row>
      <xdr:rowOff>0</xdr:rowOff>
    </xdr:to>
    <xdr:sp macro="" textlink="">
      <xdr:nvSpPr>
        <xdr:cNvPr id="3" name="ZoneTexte 2"/>
        <xdr:cNvSpPr txBox="1"/>
      </xdr:nvSpPr>
      <xdr:spPr>
        <a:xfrm>
          <a:off x="323850" y="28576"/>
          <a:ext cx="175260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1</xdr:row>
      <xdr:rowOff>0</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2</xdr:col>
      <xdr:colOff>552450</xdr:colOff>
      <xdr:row>1</xdr:row>
      <xdr:rowOff>0</xdr:rowOff>
    </xdr:to>
    <xdr:sp macro="" textlink="">
      <xdr:nvSpPr>
        <xdr:cNvPr id="3" name="ZoneTexte 2"/>
        <xdr:cNvSpPr txBox="1"/>
      </xdr:nvSpPr>
      <xdr:spPr>
        <a:xfrm>
          <a:off x="323850" y="28576"/>
          <a:ext cx="175260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1</xdr:row>
      <xdr:rowOff>0</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2</xdr:col>
      <xdr:colOff>552450</xdr:colOff>
      <xdr:row>1</xdr:row>
      <xdr:rowOff>9526</xdr:rowOff>
    </xdr:to>
    <xdr:sp macro="" textlink="">
      <xdr:nvSpPr>
        <xdr:cNvPr id="3" name="ZoneTexte 2"/>
        <xdr:cNvSpPr txBox="1"/>
      </xdr:nvSpPr>
      <xdr:spPr>
        <a:xfrm>
          <a:off x="323850" y="28576"/>
          <a:ext cx="175260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1</xdr:row>
      <xdr:rowOff>0</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2</xdr:col>
      <xdr:colOff>552450</xdr:colOff>
      <xdr:row>1</xdr:row>
      <xdr:rowOff>0</xdr:rowOff>
    </xdr:to>
    <xdr:sp macro="" textlink="">
      <xdr:nvSpPr>
        <xdr:cNvPr id="3" name="ZoneTexte 2"/>
        <xdr:cNvSpPr txBox="1"/>
      </xdr:nvSpPr>
      <xdr:spPr>
        <a:xfrm>
          <a:off x="323850" y="28576"/>
          <a:ext cx="175260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1</xdr:row>
      <xdr:rowOff>0</xdr:rowOff>
    </xdr:to>
    <xdr:sp macro="" textlink="">
      <xdr:nvSpPr>
        <xdr:cNvPr id="2" name="Flèche vers le haut 1">
          <a:hlinkClick xmlns:r="http://schemas.openxmlformats.org/officeDocument/2006/relationships" r:id="rId1"/>
        </xdr:cNvPr>
        <xdr:cNvSpPr/>
      </xdr:nvSpPr>
      <xdr:spPr>
        <a:xfrm>
          <a:off x="0" y="0"/>
          <a:ext cx="314326" cy="333375"/>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2</xdr:col>
      <xdr:colOff>552450</xdr:colOff>
      <xdr:row>1</xdr:row>
      <xdr:rowOff>0</xdr:rowOff>
    </xdr:to>
    <xdr:sp macro="" textlink="">
      <xdr:nvSpPr>
        <xdr:cNvPr id="3" name="ZoneTexte 2"/>
        <xdr:cNvSpPr txBox="1"/>
      </xdr:nvSpPr>
      <xdr:spPr>
        <a:xfrm>
          <a:off x="323850" y="28576"/>
          <a:ext cx="3695700" cy="3047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1</xdr:row>
      <xdr:rowOff>85726</xdr:rowOff>
    </xdr:to>
    <xdr:sp macro="" textlink="">
      <xdr:nvSpPr>
        <xdr:cNvPr id="4" name="Flèche vers le haut 3">
          <a:hlinkClick xmlns:r="http://schemas.openxmlformats.org/officeDocument/2006/relationships" r:id="rId1"/>
        </xdr:cNvPr>
        <xdr:cNvSpPr/>
      </xdr:nvSpPr>
      <xdr:spPr>
        <a:xfrm>
          <a:off x="0" y="238125"/>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0</xdr:col>
      <xdr:colOff>2076450</xdr:colOff>
      <xdr:row>1</xdr:row>
      <xdr:rowOff>152401</xdr:rowOff>
    </xdr:to>
    <xdr:sp macro="" textlink="">
      <xdr:nvSpPr>
        <xdr:cNvPr id="5" name="ZoneTexte 4"/>
        <xdr:cNvSpPr txBox="1"/>
      </xdr:nvSpPr>
      <xdr:spPr>
        <a:xfrm>
          <a:off x="323850" y="266701"/>
          <a:ext cx="175260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1</xdr:row>
      <xdr:rowOff>0</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2</xdr:col>
      <xdr:colOff>552450</xdr:colOff>
      <xdr:row>1</xdr:row>
      <xdr:rowOff>0</xdr:rowOff>
    </xdr:to>
    <xdr:sp macro="" textlink="">
      <xdr:nvSpPr>
        <xdr:cNvPr id="3" name="ZoneTexte 2"/>
        <xdr:cNvSpPr txBox="1"/>
      </xdr:nvSpPr>
      <xdr:spPr>
        <a:xfrm>
          <a:off x="323850" y="28576"/>
          <a:ext cx="175260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1</xdr:row>
      <xdr:rowOff>171450</xdr:rowOff>
    </xdr:to>
    <xdr:sp macro="" textlink="">
      <xdr:nvSpPr>
        <xdr:cNvPr id="2" name="Flèche vers le haut 1">
          <a:hlinkClick xmlns:r="http://schemas.openxmlformats.org/officeDocument/2006/relationships" r:id="rId1"/>
        </xdr:cNvPr>
        <xdr:cNvSpPr/>
      </xdr:nvSpPr>
      <xdr:spPr>
        <a:xfrm>
          <a:off x="0" y="0"/>
          <a:ext cx="314326" cy="361950"/>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1</xdr:col>
      <xdr:colOff>342900</xdr:colOff>
      <xdr:row>1</xdr:row>
      <xdr:rowOff>171450</xdr:rowOff>
    </xdr:to>
    <xdr:sp macro="" textlink="">
      <xdr:nvSpPr>
        <xdr:cNvPr id="3" name="ZoneTexte 2"/>
        <xdr:cNvSpPr txBox="1"/>
      </xdr:nvSpPr>
      <xdr:spPr>
        <a:xfrm>
          <a:off x="323850" y="28576"/>
          <a:ext cx="2124075" cy="3333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1</xdr:row>
      <xdr:rowOff>0</xdr:rowOff>
    </xdr:to>
    <xdr:sp macro="" textlink="">
      <xdr:nvSpPr>
        <xdr:cNvPr id="2" name="Flèche vers le haut 1">
          <a:hlinkClick xmlns:r="http://schemas.openxmlformats.org/officeDocument/2006/relationships" r:id="rId1"/>
        </xdr:cNvPr>
        <xdr:cNvSpPr/>
      </xdr:nvSpPr>
      <xdr:spPr>
        <a:xfrm>
          <a:off x="0" y="0"/>
          <a:ext cx="314326" cy="361950"/>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2</xdr:col>
      <xdr:colOff>552450</xdr:colOff>
      <xdr:row>1</xdr:row>
      <xdr:rowOff>0</xdr:rowOff>
    </xdr:to>
    <xdr:sp macro="" textlink="">
      <xdr:nvSpPr>
        <xdr:cNvPr id="3" name="ZoneTexte 2"/>
        <xdr:cNvSpPr txBox="1"/>
      </xdr:nvSpPr>
      <xdr:spPr>
        <a:xfrm>
          <a:off x="323850" y="28576"/>
          <a:ext cx="2124075" cy="33337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1</xdr:row>
      <xdr:rowOff>133351</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0</xdr:col>
      <xdr:colOff>2076450</xdr:colOff>
      <xdr:row>2</xdr:row>
      <xdr:rowOff>9526</xdr:rowOff>
    </xdr:to>
    <xdr:sp macro="" textlink="">
      <xdr:nvSpPr>
        <xdr:cNvPr id="3" name="ZoneTexte 2"/>
        <xdr:cNvSpPr txBox="1"/>
      </xdr:nvSpPr>
      <xdr:spPr>
        <a:xfrm>
          <a:off x="323850" y="28576"/>
          <a:ext cx="175260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0</xdr:row>
      <xdr:rowOff>323851</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0</xdr:col>
      <xdr:colOff>2076450</xdr:colOff>
      <xdr:row>0</xdr:row>
      <xdr:rowOff>390526</xdr:rowOff>
    </xdr:to>
    <xdr:sp macro="" textlink="">
      <xdr:nvSpPr>
        <xdr:cNvPr id="3" name="ZoneTexte 2"/>
        <xdr:cNvSpPr txBox="1"/>
      </xdr:nvSpPr>
      <xdr:spPr>
        <a:xfrm>
          <a:off x="323850" y="28576"/>
          <a:ext cx="175260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0</xdr:row>
      <xdr:rowOff>323851</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0</xdr:col>
      <xdr:colOff>2076450</xdr:colOff>
      <xdr:row>0</xdr:row>
      <xdr:rowOff>390526</xdr:rowOff>
    </xdr:to>
    <xdr:sp macro="" textlink="">
      <xdr:nvSpPr>
        <xdr:cNvPr id="3" name="ZoneTexte 2"/>
        <xdr:cNvSpPr txBox="1"/>
      </xdr:nvSpPr>
      <xdr:spPr>
        <a:xfrm>
          <a:off x="323850" y="28576"/>
          <a:ext cx="175260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0</xdr:row>
      <xdr:rowOff>323851</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2</xdr:col>
      <xdr:colOff>234462</xdr:colOff>
      <xdr:row>0</xdr:row>
      <xdr:rowOff>234462</xdr:rowOff>
    </xdr:to>
    <xdr:sp macro="" textlink="">
      <xdr:nvSpPr>
        <xdr:cNvPr id="3" name="ZoneTexte 2"/>
        <xdr:cNvSpPr txBox="1"/>
      </xdr:nvSpPr>
      <xdr:spPr>
        <a:xfrm>
          <a:off x="323850" y="28576"/>
          <a:ext cx="1720362" cy="205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1</xdr:row>
      <xdr:rowOff>32498</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1</xdr:col>
      <xdr:colOff>871904</xdr:colOff>
      <xdr:row>0</xdr:row>
      <xdr:rowOff>234462</xdr:rowOff>
    </xdr:to>
    <xdr:sp macro="" textlink="">
      <xdr:nvSpPr>
        <xdr:cNvPr id="3" name="ZoneTexte 2"/>
        <xdr:cNvSpPr txBox="1"/>
      </xdr:nvSpPr>
      <xdr:spPr>
        <a:xfrm>
          <a:off x="323850" y="28576"/>
          <a:ext cx="1786304" cy="20588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0</xdr:row>
      <xdr:rowOff>323851</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0</xdr:col>
      <xdr:colOff>2076450</xdr:colOff>
      <xdr:row>0</xdr:row>
      <xdr:rowOff>390526</xdr:rowOff>
    </xdr:to>
    <xdr:sp macro="" textlink="">
      <xdr:nvSpPr>
        <xdr:cNvPr id="3" name="ZoneTexte 2"/>
        <xdr:cNvSpPr txBox="1"/>
      </xdr:nvSpPr>
      <xdr:spPr>
        <a:xfrm>
          <a:off x="323850" y="28576"/>
          <a:ext cx="175260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314326</xdr:colOff>
      <xdr:row>0</xdr:row>
      <xdr:rowOff>323851</xdr:rowOff>
    </xdr:to>
    <xdr:sp macro="" textlink="">
      <xdr:nvSpPr>
        <xdr:cNvPr id="2" name="Flèche vers le haut 1">
          <a:hlinkClick xmlns:r="http://schemas.openxmlformats.org/officeDocument/2006/relationships" r:id="rId1"/>
        </xdr:cNvPr>
        <xdr:cNvSpPr/>
      </xdr:nvSpPr>
      <xdr:spPr>
        <a:xfrm>
          <a:off x="0" y="0"/>
          <a:ext cx="314326" cy="323851"/>
        </a:xfrm>
        <a:prstGeom prs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fr-FR" sz="1100"/>
        </a:p>
      </xdr:txBody>
    </xdr:sp>
    <xdr:clientData/>
  </xdr:twoCellAnchor>
  <xdr:twoCellAnchor>
    <xdr:from>
      <xdr:col>0</xdr:col>
      <xdr:colOff>323850</xdr:colOff>
      <xdr:row>0</xdr:row>
      <xdr:rowOff>28576</xdr:rowOff>
    </xdr:from>
    <xdr:to>
      <xdr:col>0</xdr:col>
      <xdr:colOff>2076450</xdr:colOff>
      <xdr:row>0</xdr:row>
      <xdr:rowOff>390526</xdr:rowOff>
    </xdr:to>
    <xdr:sp macro="" textlink="">
      <xdr:nvSpPr>
        <xdr:cNvPr id="3" name="ZoneTexte 2"/>
        <xdr:cNvSpPr txBox="1"/>
      </xdr:nvSpPr>
      <xdr:spPr>
        <a:xfrm>
          <a:off x="323850" y="28576"/>
          <a:ext cx="1752600" cy="3619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400" b="1"/>
            <a:t>RETOUR SOMMAIRE</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H_OPERATIONS\2-AC%20FCS\24GY1003%20-%20MMT%20Lot%202%20-%20BA%20107%20Non%20OPS\CONSULTATION\DCE%20PLACE%20PHASE%20OFFRE%20FINALE\Lot2BA\Annexe%2003%20-%20Liste%20des%20&#233;quipements%20LOT%202.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Z:\H_OPERATIONS\2-AC%20FCS\24GY1004%20-%20MMT%20Lot%203%20-%20BA%20107%20OPS\CONSULTATION\06-DCE%20PLACE%20PHASE%20OFFRE%20FINALE\Lot3BAOps\Annexe%2003%20-%20Liste%20des%20&#233;quipements%20LOT%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respondance N° Bat -G2D"/>
      <sheetName val="Lot 2 - ST2 - CVC"/>
      <sheetName val="Lot 2 - ST03 - Adduc Eau "/>
      <sheetName val="Lot 2 - ST04 - Assainissement"/>
      <sheetName val="Lot 2 - ST05 -Toiture"/>
      <sheetName val="Lot 2 - ST06 - SSI"/>
      <sheetName val="Lot 2 - ST07 - Equipements Spec"/>
      <sheetName val="Fichier pivot G2D"/>
    </sheetNames>
    <sheetDataSet>
      <sheetData sheetId="0" refreshError="1"/>
      <sheetData sheetId="1" refreshError="1"/>
      <sheetData sheetId="2" refreshError="1"/>
      <sheetData sheetId="3" refreshError="1"/>
      <sheetData sheetId="4" refreshError="1"/>
      <sheetData sheetId="5" refreshError="1"/>
      <sheetData sheetId="6" refreshError="1"/>
      <sheetData sheetId="7">
        <row r="2">
          <cell r="G2" t="str">
            <v>_910064001P</v>
          </cell>
        </row>
        <row r="3">
          <cell r="G3" t="str">
            <v>_780640014Y</v>
          </cell>
        </row>
        <row r="4">
          <cell r="G4" t="str">
            <v>_780640031P</v>
          </cell>
        </row>
        <row r="5">
          <cell r="G5" t="str">
            <v>_920023001B</v>
          </cell>
        </row>
        <row r="6">
          <cell r="G6" t="str">
            <v>_780289001L</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rrespondance N° Bat -G2D"/>
      <sheetName val="Lot 3 - ST2 - HT BT &amp; GE"/>
      <sheetName val="Lot 3 -ST3 - Portes &amp; Portails"/>
      <sheetName val="Lot 3 - ST4 - CADIVIS"/>
      <sheetName val="Lot 3- ST5- Platfo aéronautique"/>
      <sheetName val="Lot 3- ST 6 - controle balisage"/>
      <sheetName val="Fichier pivot G2D"/>
    </sheetNames>
    <sheetDataSet>
      <sheetData sheetId="0" refreshError="1"/>
      <sheetData sheetId="1" refreshError="1"/>
      <sheetData sheetId="2" refreshError="1"/>
      <sheetData sheetId="3" refreshError="1"/>
      <sheetData sheetId="4" refreshError="1"/>
      <sheetData sheetId="5" refreshError="1"/>
      <sheetData sheetId="6" refreshError="1">
        <row r="2">
          <cell r="D2">
            <v>0</v>
          </cell>
          <cell r="E2" t="str">
            <v>_910064001P0203</v>
          </cell>
        </row>
        <row r="3">
          <cell r="D3" t="str">
            <v>AIR DE LAVAGE DU GARAGE BATIMENT TECHNIQUE</v>
          </cell>
          <cell r="E3" t="str">
            <v>_910064001P0191</v>
          </cell>
        </row>
        <row r="4">
          <cell r="D4" t="str">
            <v>ALAT HANGAR</v>
          </cell>
          <cell r="E4" t="str">
            <v>_910064001P0058</v>
          </cell>
        </row>
        <row r="5">
          <cell r="D5" t="str">
            <v>AP60 11 ESTEREL</v>
          </cell>
          <cell r="E5" t="str">
            <v>_910064001P0043</v>
          </cell>
        </row>
        <row r="6">
          <cell r="D6" t="str">
            <v>AP60 12 ERT</v>
          </cell>
          <cell r="E6" t="str">
            <v>_910064001P0044</v>
          </cell>
        </row>
        <row r="7">
          <cell r="D7" t="str">
            <v>AP60 311 EH</v>
          </cell>
          <cell r="E7" t="str">
            <v>_910064001P0067</v>
          </cell>
        </row>
        <row r="8">
          <cell r="D8" t="str">
            <v>B051A SOUS REPARTITION</v>
          </cell>
          <cell r="E8" t="str">
            <v>_910064001P0075</v>
          </cell>
        </row>
        <row r="9">
          <cell r="D9" t="str">
            <v>B07 CIRCULATION PIETONNE</v>
          </cell>
          <cell r="E9" t="str">
            <v>_910064001P0142</v>
          </cell>
        </row>
        <row r="10">
          <cell r="D10" t="str">
            <v>B08 PC BASE + ANNEXE</v>
          </cell>
          <cell r="E10" t="str">
            <v>_910064001P0031</v>
          </cell>
        </row>
        <row r="11">
          <cell r="D11" t="str">
            <v>B101 CDT EH PARISIS</v>
          </cell>
          <cell r="E11" t="str">
            <v>_910064001P0007</v>
          </cell>
        </row>
        <row r="12">
          <cell r="D12" t="str">
            <v>B104 EH HM104</v>
          </cell>
          <cell r="E12" t="str">
            <v>_910064001P0003</v>
          </cell>
        </row>
        <row r="13">
          <cell r="D13" t="str">
            <v>B109 HANGAR PLATEFORME</v>
          </cell>
          <cell r="E13" t="str">
            <v>_910064001P0069</v>
          </cell>
        </row>
        <row r="14">
          <cell r="D14" t="str">
            <v>B120 LOCAL VETO</v>
          </cell>
          <cell r="E14" t="str">
            <v>_910064001P0001</v>
          </cell>
        </row>
        <row r="15">
          <cell r="D15" t="str">
            <v>B157 CHAPELLE</v>
          </cell>
          <cell r="E15" t="str">
            <v>_910064001P0037</v>
          </cell>
        </row>
        <row r="16">
          <cell r="D16" t="str">
            <v>B158A ESCADRON PROTECTION</v>
          </cell>
          <cell r="E16" t="str">
            <v>_910064001P0039</v>
          </cell>
        </row>
        <row r="17">
          <cell r="D17" t="str">
            <v>B18 MESS MIXTE</v>
          </cell>
          <cell r="E17" t="str">
            <v>_910064001P0032</v>
          </cell>
        </row>
        <row r="18">
          <cell r="D18" t="str">
            <v>B18 MESS MIXTE PARKING 1</v>
          </cell>
          <cell r="E18" t="str">
            <v>_910064001P0160</v>
          </cell>
        </row>
        <row r="19">
          <cell r="D19" t="str">
            <v>B18 MESS MIXTE PARKING 2</v>
          </cell>
          <cell r="E19" t="str">
            <v>_910064001P0161</v>
          </cell>
        </row>
        <row r="20">
          <cell r="D20" t="str">
            <v>B18 MESS MIXTE PARKING NORD</v>
          </cell>
          <cell r="E20" t="str">
            <v>_910064001P0155</v>
          </cell>
        </row>
        <row r="21">
          <cell r="D21" t="str">
            <v>B18 MESS MIXTE PARKING SUD</v>
          </cell>
          <cell r="E21" t="str">
            <v>_910064001P0154</v>
          </cell>
        </row>
        <row r="22">
          <cell r="D22" t="str">
            <v>B19 PARKING</v>
          </cell>
          <cell r="E22" t="str">
            <v>_910064001P0159</v>
          </cell>
        </row>
        <row r="23">
          <cell r="D23" t="str">
            <v>B24 CDT GAA/GIH/EAS</v>
          </cell>
          <cell r="E23" t="str">
            <v>_910064001P0026</v>
          </cell>
        </row>
        <row r="24">
          <cell r="D24" t="str">
            <v>B25 HM5 ETEC CHARLI</v>
          </cell>
          <cell r="E24" t="str">
            <v>_910064001P0025</v>
          </cell>
        </row>
        <row r="25">
          <cell r="D25" t="str">
            <v xml:space="preserve"> B26 HANGAR HM4</v>
          </cell>
          <cell r="E25" t="str">
            <v>_910064001P0024</v>
          </cell>
        </row>
        <row r="26">
          <cell r="D26" t="str">
            <v>B27 ESRT</v>
          </cell>
          <cell r="E26" t="str">
            <v>_910064001P0023</v>
          </cell>
        </row>
        <row r="27">
          <cell r="D27" t="str">
            <v>B30 BUREAU DPMU</v>
          </cell>
          <cell r="E27" t="str">
            <v>_910064001P0013</v>
          </cell>
        </row>
        <row r="28">
          <cell r="D28" t="str">
            <v>B30 CIRCULATION DPMU</v>
          </cell>
          <cell r="E28" t="str">
            <v>_910064001P0125</v>
          </cell>
        </row>
        <row r="29">
          <cell r="D29" t="str">
            <v>B34 CHAUFFERIE BASE</v>
          </cell>
          <cell r="E29" t="str">
            <v>_910064001P0019</v>
          </cell>
        </row>
        <row r="30">
          <cell r="D30" t="str">
            <v>B35 BIS HANGAR GARAGE</v>
          </cell>
          <cell r="E30" t="str">
            <v>_910064001P0020</v>
          </cell>
        </row>
        <row r="31">
          <cell r="D31" t="str">
            <v>B35 GARAGE + BUREAUX GSBDD</v>
          </cell>
          <cell r="E31" t="str">
            <v>_910064001P0021</v>
          </cell>
        </row>
        <row r="32">
          <cell r="D32" t="str">
            <v>B35 PARKING</v>
          </cell>
          <cell r="E32" t="str">
            <v>_910064001P0157</v>
          </cell>
        </row>
        <row r="33">
          <cell r="D33" t="str">
            <v>B36 FILLOD ESPACES VERTS / BALISAGE</v>
          </cell>
          <cell r="E33" t="str">
            <v>_910064001P0073</v>
          </cell>
        </row>
        <row r="34">
          <cell r="D34" t="str">
            <v>B37 ARMURERIE - ESME</v>
          </cell>
          <cell r="E34" t="str">
            <v>_910064001P0016</v>
          </cell>
        </row>
        <row r="35">
          <cell r="D35" t="str">
            <v>B37 ARMURERIE CIRCULATION</v>
          </cell>
          <cell r="E35" t="str">
            <v>_910064001P0141</v>
          </cell>
        </row>
        <row r="36">
          <cell r="D36" t="str">
            <v>B38 HEBERGEMENT OFFICIERS</v>
          </cell>
          <cell r="E36" t="str">
            <v>_910064001P0035</v>
          </cell>
        </row>
        <row r="37">
          <cell r="D37" t="str">
            <v>B39 ABRI 2 ROUES</v>
          </cell>
          <cell r="E37" t="str">
            <v>_910064001P0195</v>
          </cell>
        </row>
        <row r="38">
          <cell r="D38" t="str">
            <v>B39 ESME + BISMA + AETA (EX ESTC)</v>
          </cell>
          <cell r="E38" t="str">
            <v>_910064001P0022</v>
          </cell>
        </row>
        <row r="39">
          <cell r="D39" t="str">
            <v>B39 PARKING</v>
          </cell>
          <cell r="E39" t="str">
            <v>_910064001P0156</v>
          </cell>
        </row>
        <row r="40">
          <cell r="D40" t="str">
            <v>B40 CIRCULATION</v>
          </cell>
          <cell r="E40" t="str">
            <v>_910064001P0128</v>
          </cell>
        </row>
        <row r="41">
          <cell r="D41" t="str">
            <v>B40 MVC MAITRE BOTTIER MAITRE TAILLEUR</v>
          </cell>
          <cell r="E41" t="str">
            <v>_910064001P0029</v>
          </cell>
        </row>
        <row r="42">
          <cell r="D42" t="str">
            <v>B40 PARKING</v>
          </cell>
          <cell r="E42" t="str">
            <v>_910064001P0153</v>
          </cell>
        </row>
        <row r="43">
          <cell r="D43" t="str">
            <v>B41 SALLE CULTE</v>
          </cell>
          <cell r="E43" t="str">
            <v>_910064001P0030</v>
          </cell>
        </row>
        <row r="44">
          <cell r="D44" t="str">
            <v>B41 VOIE PIETONNE</v>
          </cell>
          <cell r="E44" t="str">
            <v>_910064001P0143</v>
          </cell>
        </row>
        <row r="45">
          <cell r="D45" t="str">
            <v>B42 B43 PARKING</v>
          </cell>
          <cell r="E45" t="str">
            <v>_910064001P0152</v>
          </cell>
        </row>
        <row r="46">
          <cell r="D46" t="str">
            <v>B42 SAF / SSV</v>
          </cell>
          <cell r="E46" t="str">
            <v>_910064001P0108</v>
          </cell>
        </row>
        <row r="47">
          <cell r="D47" t="str">
            <v>B49 ABRI 2 ROUES</v>
          </cell>
          <cell r="E47" t="str">
            <v>_910064001P0206</v>
          </cell>
        </row>
        <row r="48">
          <cell r="D48" t="str">
            <v>B49 BEAD AIR - DRHAA - APISA (EX DCA RAN)</v>
          </cell>
          <cell r="E48" t="str">
            <v>_910064001P0036</v>
          </cell>
        </row>
        <row r="49">
          <cell r="D49" t="str">
            <v>B51 CDT ESIC</v>
          </cell>
          <cell r="E49" t="str">
            <v>_910064001P0034</v>
          </cell>
        </row>
        <row r="50">
          <cell r="D50" t="str">
            <v>B53 MESS OFFCIERS PARKING</v>
          </cell>
          <cell r="E50" t="str">
            <v>_910064001P0158</v>
          </cell>
        </row>
        <row r="51">
          <cell r="D51" t="str">
            <v>B53 MESS OFFICIERS</v>
          </cell>
          <cell r="E51" t="str">
            <v>_910064001P0033</v>
          </cell>
        </row>
        <row r="52">
          <cell r="D52" t="str">
            <v>B53 MESS OFFICIERS CIRCULATION ET ZONE DE LIVRAISON</v>
          </cell>
          <cell r="E52" t="str">
            <v>_910064001P0134</v>
          </cell>
        </row>
        <row r="53">
          <cell r="D53" t="str">
            <v>B53 MESS OFFICIERS VOIRIE</v>
          </cell>
          <cell r="E53" t="str">
            <v>_910064001P0135</v>
          </cell>
        </row>
        <row r="54">
          <cell r="D54" t="str">
            <v>B56 GYMNASE</v>
          </cell>
          <cell r="E54" t="str">
            <v>_910064001P0017</v>
          </cell>
        </row>
        <row r="55">
          <cell r="D55" t="str">
            <v>B72 USID HANGAR REGIE</v>
          </cell>
          <cell r="E55" t="str">
            <v>_910064001P0068</v>
          </cell>
        </row>
        <row r="56">
          <cell r="D56" t="str">
            <v>B72A BATEX INFRA SLC</v>
          </cell>
          <cell r="E56" t="str">
            <v>_910064001P0097</v>
          </cell>
        </row>
        <row r="57">
          <cell r="D57" t="str">
            <v>B75 USID CENTRALE ELECTRIQUE</v>
          </cell>
          <cell r="E57" t="str">
            <v>_910064001P0018</v>
          </cell>
        </row>
        <row r="58">
          <cell r="D58" t="str">
            <v>B85 RADAR ALADIN</v>
          </cell>
          <cell r="E58" t="str">
            <v>_910064001P0061</v>
          </cell>
        </row>
        <row r="59">
          <cell r="D59" t="str">
            <v>B87</v>
          </cell>
          <cell r="E59" t="str">
            <v>_910064001P0099</v>
          </cell>
        </row>
        <row r="60">
          <cell r="D60" t="str">
            <v>B89</v>
          </cell>
          <cell r="E60" t="str">
            <v>_910064001P0010</v>
          </cell>
        </row>
        <row r="61">
          <cell r="D61" t="str">
            <v>B90</v>
          </cell>
          <cell r="E61" t="str">
            <v>_910064001P0100</v>
          </cell>
        </row>
        <row r="62">
          <cell r="D62" t="str">
            <v>BASSIN DE RETENTION NO2</v>
          </cell>
          <cell r="E62" t="str">
            <v>_910064001P0168</v>
          </cell>
        </row>
        <row r="63">
          <cell r="D63" t="str">
            <v>BASSIN DE RETENTION NO3</v>
          </cell>
          <cell r="E63" t="str">
            <v>_910064001P0169</v>
          </cell>
        </row>
        <row r="64">
          <cell r="D64" t="str">
            <v>BASSIN DE RETENTION NO4</v>
          </cell>
          <cell r="E64" t="str">
            <v>_910064001P0170</v>
          </cell>
        </row>
        <row r="65">
          <cell r="D65" t="str">
            <v>BATEX DE STOCKAGE EAU GLYCOLEE</v>
          </cell>
          <cell r="E65" t="str">
            <v>_910064001P0192</v>
          </cell>
        </row>
        <row r="66">
          <cell r="D66" t="str">
            <v>BATEX ESIS / EP</v>
          </cell>
          <cell r="E66" t="str">
            <v>_910064001P0188</v>
          </cell>
        </row>
        <row r="67">
          <cell r="D67" t="str">
            <v>BATEX ESRTA</v>
          </cell>
          <cell r="E67" t="str">
            <v>_910064001P0193</v>
          </cell>
        </row>
        <row r="68">
          <cell r="D68" t="str">
            <v>BATEX ESTA DE STOCKAGE</v>
          </cell>
          <cell r="E68" t="str">
            <v>_910064001P0194</v>
          </cell>
        </row>
        <row r="69">
          <cell r="D69" t="str">
            <v>BATEX MVC</v>
          </cell>
          <cell r="E69" t="str">
            <v>_910064001P0066</v>
          </cell>
        </row>
        <row r="70">
          <cell r="D70" t="str">
            <v>BATEX MVC 2</v>
          </cell>
          <cell r="E70" t="str">
            <v>_910064001P0121</v>
          </cell>
        </row>
        <row r="71">
          <cell r="D71" t="str">
            <v>BATEX MVC 3</v>
          </cell>
          <cell r="E71" t="str">
            <v>_910064001P0120</v>
          </cell>
        </row>
        <row r="72">
          <cell r="D72" t="str">
            <v>BATEX PISTE 13/31 DENEIGEUSE</v>
          </cell>
          <cell r="E72" t="str">
            <v>_910064001P0187</v>
          </cell>
        </row>
        <row r="73">
          <cell r="D73" t="str">
            <v>BIR MODULAIRE</v>
          </cell>
          <cell r="E73" t="str">
            <v>_910064001P0045</v>
          </cell>
        </row>
        <row r="74">
          <cell r="D74" t="str">
            <v>CENTRE EMISSION ABRI BUS</v>
          </cell>
          <cell r="E74" t="str">
            <v>_910064001P0196</v>
          </cell>
        </row>
        <row r="75">
          <cell r="D75" t="str">
            <v>CFAGN</v>
          </cell>
          <cell r="E75" t="str">
            <v>_910064001P0059</v>
          </cell>
        </row>
        <row r="76">
          <cell r="D76" t="str">
            <v>CFAGN CIRCULATION</v>
          </cell>
          <cell r="E76" t="str">
            <v>_910064001P0124</v>
          </cell>
        </row>
        <row r="77">
          <cell r="D77" t="str">
            <v>CHAMOUX - STOCKAGE CENTRALE ELECTRIQUE</v>
          </cell>
          <cell r="E77" t="str">
            <v>_910064001P0202</v>
          </cell>
        </row>
        <row r="78">
          <cell r="D78" t="str">
            <v>CHAMOUX ARMURERIE</v>
          </cell>
          <cell r="E78" t="str">
            <v>_910064001P0070</v>
          </cell>
        </row>
        <row r="79">
          <cell r="D79" t="str">
            <v>CHAMOUX PISTE 13/31 ET41</v>
          </cell>
          <cell r="E79" t="str">
            <v>_910064001P0204</v>
          </cell>
        </row>
        <row r="80">
          <cell r="D80" t="str">
            <v>CHAMOUX USID REGIE</v>
          </cell>
          <cell r="E80" t="str">
            <v>_910064001P0171</v>
          </cell>
        </row>
        <row r="81">
          <cell r="D81" t="str">
            <v>CIRISI TOUR OUVRAGE BETONNE</v>
          </cell>
          <cell r="E81" t="str">
            <v>_910064001P0074</v>
          </cell>
        </row>
        <row r="82">
          <cell r="D82" t="str">
            <v>CIRISI TOUR OUVRAGE BETONNE</v>
          </cell>
          <cell r="E82" t="str">
            <v>_910064001P0076</v>
          </cell>
        </row>
        <row r="83">
          <cell r="D83" t="str">
            <v>CSO CIRCULATION</v>
          </cell>
          <cell r="E83" t="str">
            <v>_910064001P0127</v>
          </cell>
        </row>
        <row r="84">
          <cell r="D84" t="str">
            <v>CSO PARKING</v>
          </cell>
          <cell r="E84" t="str">
            <v>_910064001P0151</v>
          </cell>
        </row>
        <row r="85">
          <cell r="D85" t="str">
            <v>DEA CIRCULATION</v>
          </cell>
          <cell r="E85" t="str">
            <v>_910064001P0136</v>
          </cell>
        </row>
        <row r="86">
          <cell r="D86" t="str">
            <v>DEA HANGAR METALLIQUE</v>
          </cell>
          <cell r="E86" t="str">
            <v>_910064001P0014</v>
          </cell>
        </row>
        <row r="87">
          <cell r="D87" t="str">
            <v>DEA MODULAIRE ELECTRIQUE</v>
          </cell>
          <cell r="E87" t="str">
            <v>_910064001P0172</v>
          </cell>
        </row>
        <row r="88">
          <cell r="D88" t="str">
            <v>DECHETTERIE MODULAIRE BUREAU SSC</v>
          </cell>
          <cell r="E88" t="str">
            <v>_910064001P0205</v>
          </cell>
        </row>
        <row r="89">
          <cell r="D89" t="str">
            <v>DEPOT MUNITION</v>
          </cell>
          <cell r="E89" t="str">
            <v>_910064001P0011</v>
          </cell>
        </row>
        <row r="90">
          <cell r="D90" t="str">
            <v>EH ABRI BUS</v>
          </cell>
          <cell r="E90" t="str">
            <v>_910064001P0197</v>
          </cell>
        </row>
        <row r="91">
          <cell r="D91" t="str">
            <v>EH ABRI MOTO</v>
          </cell>
          <cell r="E91" t="str">
            <v>_910064001P0006</v>
          </cell>
        </row>
        <row r="92">
          <cell r="D92" t="str">
            <v>EH BATIMENT TECHNIQUE POUR AIR DE LAVAGE</v>
          </cell>
          <cell r="E92" t="str">
            <v>_910064001P0189</v>
          </cell>
        </row>
        <row r="93">
          <cell r="D93" t="str">
            <v>EH MODULAIRE MASSA</v>
          </cell>
          <cell r="E93" t="str">
            <v>_910064001P0109</v>
          </cell>
        </row>
        <row r="94">
          <cell r="D94" t="str">
            <v>EH PARKING</v>
          </cell>
          <cell r="E94" t="str">
            <v>_910064001P0147</v>
          </cell>
        </row>
        <row r="95">
          <cell r="D95" t="str">
            <v>EH VESTIAIRES 1</v>
          </cell>
          <cell r="E95" t="str">
            <v>_910064001P0004</v>
          </cell>
        </row>
        <row r="96">
          <cell r="D96" t="str">
            <v>EH VESTIAIRES 2</v>
          </cell>
          <cell r="E96" t="str">
            <v>_910064001P0005</v>
          </cell>
        </row>
        <row r="97">
          <cell r="D97" t="str">
            <v>EP ABRI MOTO</v>
          </cell>
          <cell r="E97" t="str">
            <v>_910064001P0200</v>
          </cell>
        </row>
        <row r="98">
          <cell r="D98" t="str">
            <v>EP ABRI STOCKAGE</v>
          </cell>
          <cell r="E98" t="str">
            <v>_910064001P0201</v>
          </cell>
        </row>
        <row r="99">
          <cell r="D99" t="str">
            <v>EP CHENIL</v>
          </cell>
          <cell r="E99" t="str">
            <v>_910064001P0077</v>
          </cell>
        </row>
        <row r="100">
          <cell r="D100" t="str">
            <v>EP CIRCULATION</v>
          </cell>
          <cell r="E100" t="str">
            <v>_910064001P0130</v>
          </cell>
        </row>
        <row r="101">
          <cell r="D101" t="str">
            <v>EP MODULAIRES VESTIAIRES</v>
          </cell>
          <cell r="E101" t="str">
            <v>_910064001P0199</v>
          </cell>
        </row>
        <row r="102">
          <cell r="D102" t="str">
            <v>EP SALLES DE REPOS</v>
          </cell>
          <cell r="E102" t="str">
            <v>_910064001P0198</v>
          </cell>
        </row>
        <row r="103">
          <cell r="D103" t="str">
            <v>ESPACE VERT</v>
          </cell>
          <cell r="E103" t="str">
            <v>_910064001P0165</v>
          </cell>
        </row>
        <row r="104">
          <cell r="D104" t="str">
            <v>ETEC PARKING VL</v>
          </cell>
          <cell r="E104" t="str">
            <v>_910064001P0046</v>
          </cell>
        </row>
        <row r="105">
          <cell r="D105" t="str">
            <v>GOLF</v>
          </cell>
          <cell r="E105" t="str">
            <v>_910064001P0094</v>
          </cell>
        </row>
        <row r="106">
          <cell r="D106" t="str">
            <v>GOLF ABRI CADDIE</v>
          </cell>
          <cell r="E106" t="str">
            <v>_910064001P0065</v>
          </cell>
        </row>
        <row r="107">
          <cell r="D107" t="str">
            <v>GOLF BUNGALOW TROU 14</v>
          </cell>
          <cell r="E107" t="str">
            <v>_910064001P0102</v>
          </cell>
        </row>
        <row r="108">
          <cell r="D108" t="str">
            <v>GOLF BUNGALOW TROU 18</v>
          </cell>
          <cell r="E108" t="str">
            <v>_910064001P0101</v>
          </cell>
        </row>
        <row r="109">
          <cell r="D109" t="str">
            <v>GOLF BUREAU</v>
          </cell>
          <cell r="E109" t="str">
            <v>_910064001P0064</v>
          </cell>
        </row>
        <row r="110">
          <cell r="D110" t="str">
            <v>GOLF CIRCULATION PARTIE TECHNIQUE</v>
          </cell>
          <cell r="E110" t="str">
            <v>_910064001P0138</v>
          </cell>
        </row>
        <row r="111">
          <cell r="D111" t="str">
            <v>GOLF CIRCULATION PARTIE VIP</v>
          </cell>
          <cell r="E111" t="str">
            <v>_910064001P0139</v>
          </cell>
        </row>
        <row r="112">
          <cell r="D112" t="str">
            <v>GOLF CLUB HOUSE</v>
          </cell>
          <cell r="E112" t="str">
            <v>_910064001P0055</v>
          </cell>
        </row>
        <row r="113">
          <cell r="D113" t="str">
            <v>GOLF HANGAR</v>
          </cell>
          <cell r="E113" t="str">
            <v>_910064001P0038</v>
          </cell>
        </row>
        <row r="114">
          <cell r="D114" t="str">
            <v>GOLF HANGAR</v>
          </cell>
          <cell r="E114" t="str">
            <v>_910064001P0104</v>
          </cell>
        </row>
        <row r="115">
          <cell r="D115" t="str">
            <v>GOLF LOCAL PHYTOSANITAIRE</v>
          </cell>
          <cell r="E115" t="str">
            <v>_910064001P0062</v>
          </cell>
        </row>
        <row r="116">
          <cell r="D116" t="str">
            <v>GOLF MODULAIRE TECHNIQUE</v>
          </cell>
          <cell r="E116" t="str">
            <v>_910064001P0056</v>
          </cell>
        </row>
        <row r="117">
          <cell r="D117" t="str">
            <v>GOLF POMPAGE</v>
          </cell>
          <cell r="E117" t="str">
            <v>_910064001P0103</v>
          </cell>
        </row>
        <row r="118">
          <cell r="D118" t="str">
            <v>GOLF PRACTICE</v>
          </cell>
          <cell r="E118" t="str">
            <v>_910064001P0063</v>
          </cell>
        </row>
        <row r="119">
          <cell r="D119" t="str">
            <v>MIRADOR</v>
          </cell>
          <cell r="E119" t="str">
            <v>_910064001P0047</v>
          </cell>
        </row>
        <row r="120">
          <cell r="D120" t="str">
            <v>NCO BIEVRES</v>
          </cell>
          <cell r="E120" t="str">
            <v>_910064001P0095</v>
          </cell>
        </row>
        <row r="121">
          <cell r="D121" t="str">
            <v>NCO SEA</v>
          </cell>
          <cell r="E121" t="str">
            <v>_910064001P0186</v>
          </cell>
        </row>
        <row r="122">
          <cell r="D122" t="str">
            <v>P.A.R.</v>
          </cell>
          <cell r="E122" t="str">
            <v>_910064001P0041</v>
          </cell>
        </row>
        <row r="123">
          <cell r="D123" t="str">
            <v>P20 / 1 TENTE STOCKAGE HELICO</v>
          </cell>
          <cell r="E123" t="str">
            <v>_910064001P0105</v>
          </cell>
        </row>
        <row r="124">
          <cell r="D124" t="str">
            <v>P20 / 2 TENTE STOCKAGE HELICO</v>
          </cell>
          <cell r="E124" t="str">
            <v>_910064001P0106</v>
          </cell>
        </row>
        <row r="125">
          <cell r="D125" t="str">
            <v>P20 / 3 TENTE STOCKAGE HELICO</v>
          </cell>
          <cell r="E125" t="str">
            <v>_910064001P0107</v>
          </cell>
        </row>
        <row r="126">
          <cell r="D126" t="str">
            <v>P20 CIRCULATION</v>
          </cell>
          <cell r="E126" t="str">
            <v>_910064001P0123</v>
          </cell>
        </row>
        <row r="127">
          <cell r="D127" t="str">
            <v>PARC A FERRAILLE CIRCULATION</v>
          </cell>
          <cell r="E127" t="str">
            <v>_910064001P0122</v>
          </cell>
        </row>
        <row r="128">
          <cell r="D128" t="str">
            <v>PARKING C</v>
          </cell>
          <cell r="E128" t="str">
            <v>_910064001P0086</v>
          </cell>
        </row>
        <row r="129">
          <cell r="D129" t="str">
            <v>PARKING D</v>
          </cell>
          <cell r="E129" t="str">
            <v>_910064001P0110</v>
          </cell>
        </row>
        <row r="130">
          <cell r="D130" t="str">
            <v>PARKING E</v>
          </cell>
          <cell r="E130" t="str">
            <v>_910064001P0111</v>
          </cell>
        </row>
        <row r="131">
          <cell r="D131" t="str">
            <v>PARKING G</v>
          </cell>
          <cell r="E131" t="str">
            <v>_910064001P0150</v>
          </cell>
        </row>
        <row r="132">
          <cell r="D132" t="str">
            <v>PARKING H</v>
          </cell>
          <cell r="E132" t="str">
            <v>_910064001P0149</v>
          </cell>
        </row>
        <row r="133">
          <cell r="D133" t="str">
            <v>PARKING J</v>
          </cell>
          <cell r="E133" t="str">
            <v>_910064001P0148</v>
          </cell>
        </row>
        <row r="134">
          <cell r="D134" t="str">
            <v>PISTE ENR 13/31</v>
          </cell>
          <cell r="E134" t="str">
            <v>_910064001P0088</v>
          </cell>
        </row>
        <row r="135">
          <cell r="D135" t="str">
            <v>PISTE TAXIWAY VC B</v>
          </cell>
          <cell r="E135" t="str">
            <v>_910064001P0089</v>
          </cell>
        </row>
        <row r="136">
          <cell r="D136" t="str">
            <v>PISTE TAXIWAY VOIE DE CIRCULATION C</v>
          </cell>
          <cell r="E136" t="str">
            <v>_910064001P0112</v>
          </cell>
        </row>
        <row r="137">
          <cell r="D137" t="str">
            <v>PISTE TAXIWAY VOIE DE CIRCULATION D</v>
          </cell>
          <cell r="E137" t="str">
            <v>_910064001P0113</v>
          </cell>
        </row>
        <row r="138">
          <cell r="D138" t="str">
            <v>PISTE TAXIWAY VOIE DE CIRCULATION E1</v>
          </cell>
          <cell r="E138" t="str">
            <v>_910064001P0114</v>
          </cell>
        </row>
        <row r="139">
          <cell r="D139" t="str">
            <v>PISTE TAXIWAY VOIE DE CIRCULATION E2</v>
          </cell>
          <cell r="E139" t="str">
            <v>_910064001P0115</v>
          </cell>
        </row>
        <row r="140">
          <cell r="D140" t="str">
            <v>PISTE TAXIWAY VOIE DE CIRCULATION F</v>
          </cell>
          <cell r="E140" t="str">
            <v>_910064001P0116</v>
          </cell>
        </row>
        <row r="141">
          <cell r="D141" t="str">
            <v>PISTE TAXIWAY VOIE DE CIRCULATION G2</v>
          </cell>
          <cell r="E141" t="str">
            <v>_910064001P0118</v>
          </cell>
        </row>
        <row r="142">
          <cell r="D142" t="str">
            <v>PISTE TAXIWAY VOIE DE CIRCULATION GA</v>
          </cell>
          <cell r="E142" t="str">
            <v>_910064001P0117</v>
          </cell>
        </row>
        <row r="143">
          <cell r="D143" t="str">
            <v>PISTE TAXIWAY VOIE DE CIRCULATION J</v>
          </cell>
          <cell r="E143" t="str">
            <v>_910064001P0119</v>
          </cell>
        </row>
        <row r="144">
          <cell r="D144" t="str">
            <v>RADAR SPAR 27</v>
          </cell>
          <cell r="E144" t="str">
            <v>_910064001P0040</v>
          </cell>
        </row>
        <row r="145">
          <cell r="D145" t="str">
            <v>RADIOGONOMETRE</v>
          </cell>
          <cell r="E145" t="str">
            <v>_910064001P0042</v>
          </cell>
        </row>
        <row r="146">
          <cell r="D146" t="str">
            <v>SOUS STATION ETL</v>
          </cell>
          <cell r="E146" t="str">
            <v>_910064001P0060</v>
          </cell>
        </row>
        <row r="147">
          <cell r="D147" t="str">
            <v>SOUTE MUNITION</v>
          </cell>
          <cell r="E147" t="str">
            <v>_910064001P0012</v>
          </cell>
        </row>
        <row r="148">
          <cell r="D148" t="str">
            <v>TENNIS</v>
          </cell>
          <cell r="E148" t="str">
            <v>_910064001P0079</v>
          </cell>
        </row>
        <row r="149">
          <cell r="D149" t="str">
            <v>TENNIS</v>
          </cell>
          <cell r="E149" t="str">
            <v>_910064001P0080</v>
          </cell>
        </row>
        <row r="150">
          <cell r="D150" t="str">
            <v>TENNIS</v>
          </cell>
          <cell r="E150" t="str">
            <v>_910064001P0081</v>
          </cell>
        </row>
        <row r="151">
          <cell r="D151" t="str">
            <v>TENNIS</v>
          </cell>
          <cell r="E151" t="str">
            <v>_910064001P0082</v>
          </cell>
        </row>
        <row r="152">
          <cell r="D152" t="str">
            <v>TENNIS</v>
          </cell>
          <cell r="E152" t="str">
            <v>_910064001P0083</v>
          </cell>
        </row>
        <row r="153">
          <cell r="D153" t="str">
            <v>TENNIS</v>
          </cell>
          <cell r="E153" t="str">
            <v>_910064001P0084</v>
          </cell>
        </row>
        <row r="154">
          <cell r="D154" t="str">
            <v>TENNIS</v>
          </cell>
          <cell r="E154" t="str">
            <v>_910064001P0085</v>
          </cell>
        </row>
        <row r="155">
          <cell r="D155" t="str">
            <v>TENNIS BULLE</v>
          </cell>
          <cell r="E155" t="str">
            <v>_910064001P0078</v>
          </cell>
        </row>
        <row r="156">
          <cell r="D156" t="str">
            <v>TERRAIN DE FOOT + PISTE</v>
          </cell>
          <cell r="E156" t="str">
            <v>_910064001P0091</v>
          </cell>
        </row>
        <row r="157">
          <cell r="D157" t="str">
            <v>TOUT BATIMENT</v>
          </cell>
          <cell r="E157" t="str">
            <v>_910064001P 0000</v>
          </cell>
        </row>
        <row r="158">
          <cell r="D158" t="str">
            <v>USID ANCIEN MODULAIRE</v>
          </cell>
          <cell r="E158" t="str">
            <v>_910064001P0098</v>
          </cell>
        </row>
        <row r="159">
          <cell r="D159" t="str">
            <v>USID PARKING</v>
          </cell>
          <cell r="E159" t="str">
            <v>_910064001P0173</v>
          </cell>
        </row>
        <row r="160">
          <cell r="D160" t="str">
            <v>USID PORTION CENTRALE</v>
          </cell>
          <cell r="E160" t="str">
            <v>_910064001P0190</v>
          </cell>
        </row>
        <row r="161">
          <cell r="D161" t="str">
            <v>USID CIRCULATION</v>
          </cell>
          <cell r="E161" t="str">
            <v>_910064001P0140</v>
          </cell>
        </row>
        <row r="162">
          <cell r="D162" t="str">
            <v>VOIE PIETONNE B42/B43</v>
          </cell>
          <cell r="E162" t="str">
            <v>_910064001P0144</v>
          </cell>
        </row>
        <row r="163">
          <cell r="D163" t="str">
            <v>VOIRIE ACCES ALADIN</v>
          </cell>
          <cell r="E163" t="str">
            <v>_910064001P0146</v>
          </cell>
        </row>
        <row r="164">
          <cell r="D164" t="str">
            <v>VOIRIE ACCES SPAR</v>
          </cell>
          <cell r="E164" t="str">
            <v>_910064001P0145</v>
          </cell>
        </row>
        <row r="165">
          <cell r="D165" t="str">
            <v>VOIRIE No2</v>
          </cell>
          <cell r="E165" t="str">
            <v>_910064001P0126</v>
          </cell>
        </row>
        <row r="166">
          <cell r="D166" t="str">
            <v>VOIRIE No3</v>
          </cell>
          <cell r="E166" t="str">
            <v>_910064001P0131</v>
          </cell>
        </row>
        <row r="167">
          <cell r="D167" t="str">
            <v>VOIRIE No4</v>
          </cell>
          <cell r="E167" t="str">
            <v>_910064001P0132</v>
          </cell>
        </row>
        <row r="168">
          <cell r="D168" t="str">
            <v>VOIRIE No8</v>
          </cell>
          <cell r="E168" t="str">
            <v>_910064001P0129</v>
          </cell>
        </row>
        <row r="169">
          <cell r="D169" t="str">
            <v>VOIRIE POINTE OUEST/DEA/MESS OFF/SORTIE</v>
          </cell>
          <cell r="E169" t="str">
            <v>_910064001P0090</v>
          </cell>
        </row>
        <row r="170">
          <cell r="D170" t="str">
            <v>VOIRIE STADE</v>
          </cell>
          <cell r="E170" t="str">
            <v>_910064001P0133</v>
          </cell>
        </row>
        <row r="171">
          <cell r="D171" t="str">
            <v>Y1 TRANSFO</v>
          </cell>
          <cell r="E171" t="str">
            <v>_910064001P0048</v>
          </cell>
        </row>
        <row r="172">
          <cell r="D172" t="str">
            <v>Y14 TRANSFO</v>
          </cell>
          <cell r="E172" t="str">
            <v>_910064001P0051</v>
          </cell>
        </row>
        <row r="173">
          <cell r="D173" t="str">
            <v>Y15 TRANSFO HT DESAFFECTE</v>
          </cell>
          <cell r="E173" t="str">
            <v>_910064001P0052</v>
          </cell>
        </row>
        <row r="174">
          <cell r="D174" t="str">
            <v>Y17 TRANSFO</v>
          </cell>
          <cell r="E174" t="str">
            <v>_910064001P0053</v>
          </cell>
        </row>
        <row r="175">
          <cell r="D175" t="str">
            <v>Y22 TRANSFO</v>
          </cell>
          <cell r="E175" t="str">
            <v>_910064001P0054</v>
          </cell>
        </row>
        <row r="176">
          <cell r="D176" t="str">
            <v>Y6 TRANSFO</v>
          </cell>
          <cell r="E176" t="str">
            <v>_910064001P0049</v>
          </cell>
        </row>
        <row r="177">
          <cell r="D177" t="str">
            <v>Y8 TRANSFO</v>
          </cell>
          <cell r="E177" t="str">
            <v>_910064001P0050</v>
          </cell>
        </row>
        <row r="178">
          <cell r="D178" t="str">
            <v>AP60 112 RAN</v>
          </cell>
          <cell r="E178" t="str">
            <v>_780640014Y0075</v>
          </cell>
        </row>
        <row r="179">
          <cell r="D179" t="str">
            <v>AP60 211 CSO</v>
          </cell>
          <cell r="E179" t="str">
            <v>_780640014Y0077</v>
          </cell>
        </row>
        <row r="180">
          <cell r="D180" t="str">
            <v>AP60 212 ESTS</v>
          </cell>
          <cell r="E180" t="str">
            <v>_780640014Y0078</v>
          </cell>
        </row>
        <row r="181">
          <cell r="D181" t="str">
            <v>AP60 31 CFAP</v>
          </cell>
          <cell r="E181" t="str">
            <v>_780640014Y0079</v>
          </cell>
        </row>
        <row r="182">
          <cell r="D182" t="str">
            <v>AP60 41 ESCA</v>
          </cell>
          <cell r="E182" t="str">
            <v>_780640014Y0087</v>
          </cell>
        </row>
        <row r="183">
          <cell r="D183" t="str">
            <v>B01 PC BASE</v>
          </cell>
          <cell r="E183" t="str">
            <v>_780640014Y0104</v>
          </cell>
        </row>
        <row r="184">
          <cell r="D184" t="str">
            <v>B01 PC BASE CHEMIN PIETON</v>
          </cell>
          <cell r="E184" t="str">
            <v>_780640014Y0196</v>
          </cell>
        </row>
        <row r="185">
          <cell r="D185" t="str">
            <v>B01 PC BASE PARKING</v>
          </cell>
          <cell r="E185" t="str">
            <v>_780640014Y0174</v>
          </cell>
        </row>
        <row r="186">
          <cell r="D186" t="str">
            <v>B01N BIS (CIFA)</v>
          </cell>
          <cell r="E186" t="str">
            <v>_780640014Y0129</v>
          </cell>
        </row>
        <row r="187">
          <cell r="D187" t="str">
            <v>B01N CSA MUSIQUE</v>
          </cell>
          <cell r="E187" t="str">
            <v>_780640014Y0128</v>
          </cell>
        </row>
        <row r="188">
          <cell r="D188" t="str">
            <v>B02N STATION DE RELEVAGE</v>
          </cell>
          <cell r="E188" t="str">
            <v>_780640014Y0162</v>
          </cell>
        </row>
        <row r="189">
          <cell r="D189" t="str">
            <v>B04N COS</v>
          </cell>
          <cell r="E189" t="str">
            <v>_780640014Y0156</v>
          </cell>
        </row>
        <row r="190">
          <cell r="D190" t="str">
            <v>B05N BIS COS + B05N TER</v>
          </cell>
          <cell r="E190" t="str">
            <v>_780640014Y0158</v>
          </cell>
        </row>
        <row r="191">
          <cell r="D191" t="str">
            <v>B05N COS</v>
          </cell>
          <cell r="E191" t="str">
            <v>_780640014Y0155</v>
          </cell>
        </row>
        <row r="192">
          <cell r="D192" t="str">
            <v>B06N - COMMANDEMENT DE GENDARMERIE DE L AIR NORD</v>
          </cell>
          <cell r="E192" t="str">
            <v>_780640014Y0154</v>
          </cell>
        </row>
        <row r="193">
          <cell r="D193" t="str">
            <v>B07 LOGEMENTS BCC 118</v>
          </cell>
          <cell r="E193" t="str">
            <v>_780640014Y0124</v>
          </cell>
        </row>
        <row r="194">
          <cell r="D194" t="str">
            <v>B07 PARKING</v>
          </cell>
          <cell r="E194" t="str">
            <v>_780640014Y0175</v>
          </cell>
        </row>
        <row r="195">
          <cell r="D195" t="str">
            <v>B07N BIS GENDARMERIE AIR</v>
          </cell>
          <cell r="E195" t="str">
            <v>_780640014Y0159</v>
          </cell>
        </row>
        <row r="196">
          <cell r="D196" t="str">
            <v>B07N BIS PARKING</v>
          </cell>
          <cell r="E196" t="str">
            <v>_780640014Y0184</v>
          </cell>
        </row>
        <row r="197">
          <cell r="D197" t="str">
            <v>B07N GENDARMERIE AIR</v>
          </cell>
          <cell r="E197" t="str">
            <v>_780640014Y0153</v>
          </cell>
        </row>
        <row r="198">
          <cell r="D198" t="str">
            <v>B09 ABRI 2 ROUES HEBERGEMENT</v>
          </cell>
          <cell r="E198" t="str">
            <v>_780640014Y0233</v>
          </cell>
        </row>
        <row r="199">
          <cell r="D199" t="str">
            <v>B09 LOGEMENTS HEBERGEMENT</v>
          </cell>
          <cell r="E199" t="str">
            <v>_780640014Y0123</v>
          </cell>
        </row>
        <row r="200">
          <cell r="D200" t="str">
            <v>B09N Y24</v>
          </cell>
          <cell r="E200" t="str">
            <v>_780640014Y0152</v>
          </cell>
        </row>
        <row r="201">
          <cell r="D201" t="str">
            <v>B10 B11 PARKING</v>
          </cell>
          <cell r="E201" t="str">
            <v>_780640014Y0172</v>
          </cell>
        </row>
        <row r="202">
          <cell r="D202" t="str">
            <v>B10 LOGEMENTS</v>
          </cell>
          <cell r="E202" t="str">
            <v>_780640014Y0062</v>
          </cell>
        </row>
        <row r="203">
          <cell r="D203" t="str">
            <v>B10N POSTE DE LIVRAISON Y25</v>
          </cell>
          <cell r="E203" t="str">
            <v>_780640014Y0151</v>
          </cell>
        </row>
        <row r="204">
          <cell r="D204" t="str">
            <v>B11 LOGEMENTS</v>
          </cell>
          <cell r="E204" t="str">
            <v>_780640014Y0061</v>
          </cell>
        </row>
        <row r="205">
          <cell r="D205" t="str">
            <v>B11N BEAD AIR + CSA TENNIS</v>
          </cell>
          <cell r="E205" t="str">
            <v>_780640014Y0150</v>
          </cell>
        </row>
        <row r="206">
          <cell r="D206" t="str">
            <v>B11N BIS ESIS</v>
          </cell>
          <cell r="E206" t="str">
            <v>_780640014Y0160</v>
          </cell>
        </row>
        <row r="207">
          <cell r="D207" t="str">
            <v>B11N PARKING</v>
          </cell>
          <cell r="E207" t="str">
            <v>_780640014Y0183</v>
          </cell>
        </row>
        <row r="208">
          <cell r="D208" t="str">
            <v>B12 LOGEMENTS</v>
          </cell>
          <cell r="E208" t="str">
            <v>_780640014Y0060</v>
          </cell>
        </row>
        <row r="209">
          <cell r="D209" t="str">
            <v>B124 CHENIL BUREAU</v>
          </cell>
          <cell r="E209" t="str">
            <v>_780640014Y0001</v>
          </cell>
        </row>
        <row r="210">
          <cell r="D210" t="str">
            <v>B12N BIS GARAGE ZN</v>
          </cell>
          <cell r="E210" t="str">
            <v>_780640014Y0148</v>
          </cell>
        </row>
        <row r="211">
          <cell r="D211" t="str">
            <v>B12N GANDARMERIE AIR</v>
          </cell>
          <cell r="E211" t="str">
            <v>_780640014Y0149</v>
          </cell>
        </row>
        <row r="212">
          <cell r="D212" t="str">
            <v>B13 ABRI 2 ROUES HEBERGEMENT</v>
          </cell>
          <cell r="E212" t="str">
            <v>_780640014Y0229</v>
          </cell>
        </row>
        <row r="213">
          <cell r="D213" t="str">
            <v>B13 ABRI BUS NO1 HEBERGEMENT</v>
          </cell>
          <cell r="E213" t="str">
            <v>_780640014Y0226</v>
          </cell>
        </row>
        <row r="214">
          <cell r="D214" t="str">
            <v>B13 ABRI BUS NO2 HEBERGEMENT</v>
          </cell>
          <cell r="E214" t="str">
            <v>_780640014Y0227</v>
          </cell>
        </row>
        <row r="215">
          <cell r="D215" t="str">
            <v>B13 ABRI BUS NO3 HEBERGEMENT</v>
          </cell>
          <cell r="E215" t="str">
            <v>_780640014Y0228</v>
          </cell>
        </row>
        <row r="216">
          <cell r="D216" t="str">
            <v>B13 HEBERGEMENT</v>
          </cell>
          <cell r="E216" t="str">
            <v>_780640014Y0016</v>
          </cell>
        </row>
        <row r="217">
          <cell r="D217" t="str">
            <v>B133 SNIA HANGAR ATELIER GARAGE</v>
          </cell>
          <cell r="E217" t="str">
            <v>_780640014Y0072</v>
          </cell>
        </row>
        <row r="218">
          <cell r="D218" t="str">
            <v>B137 SNIA BUREAUX</v>
          </cell>
          <cell r="E218" t="str">
            <v>_780640014Y0024</v>
          </cell>
        </row>
        <row r="219">
          <cell r="D219" t="str">
            <v>B13N MUSIQUE DE L'AIR</v>
          </cell>
          <cell r="E219" t="str">
            <v>_780640014Y0145</v>
          </cell>
        </row>
        <row r="220">
          <cell r="D220" t="str">
            <v>B14 HEBERGEMENT</v>
          </cell>
          <cell r="E220" t="str">
            <v>_780640014Y0022</v>
          </cell>
        </row>
        <row r="221">
          <cell r="D221" t="str">
            <v>B146 STOCKAGE</v>
          </cell>
          <cell r="E221" t="str">
            <v>_780640014Y0069</v>
          </cell>
        </row>
        <row r="222">
          <cell r="D222" t="str">
            <v>B149 FAUCONNERIE</v>
          </cell>
          <cell r="E222" t="str">
            <v>_780640014Y0039</v>
          </cell>
        </row>
        <row r="223">
          <cell r="D223" t="str">
            <v xml:space="preserve"> B149 FAUCONNERIE PARKING</v>
          </cell>
          <cell r="E223" t="str">
            <v>_780640014Y0176</v>
          </cell>
        </row>
        <row r="224">
          <cell r="D224" t="str">
            <v>B149 FAUCONNERIE PIGEONNIER</v>
          </cell>
          <cell r="E224" t="str">
            <v>_780640014Y0218</v>
          </cell>
        </row>
        <row r="225">
          <cell r="D225" t="str">
            <v>B149A FAUCONNERIE STOCKAGE</v>
          </cell>
          <cell r="E225" t="str">
            <v>_780640014Y0068</v>
          </cell>
        </row>
        <row r="226">
          <cell r="D226" t="str">
            <v>B14N GARAGE</v>
          </cell>
          <cell r="E226" t="str">
            <v>_780640014Y0146</v>
          </cell>
        </row>
        <row r="227">
          <cell r="D227" t="str">
            <v>B150 PC NEDEX</v>
          </cell>
          <cell r="E227" t="str">
            <v>_780640014Y0070</v>
          </cell>
        </row>
        <row r="228">
          <cell r="D228" t="str">
            <v>B151 ABRI GROUPE ELECTROGENE</v>
          </cell>
          <cell r="E228" t="str">
            <v>_780640014Y0244</v>
          </cell>
        </row>
        <row r="229">
          <cell r="D229" t="str">
            <v>B151 PFI RETIAIRE</v>
          </cell>
          <cell r="E229" t="str">
            <v>_780640014Y0023</v>
          </cell>
        </row>
        <row r="230">
          <cell r="D230" t="str">
            <v xml:space="preserve"> B152 HANGAR NEDEX</v>
          </cell>
          <cell r="E230" t="str">
            <v>_780640014Y0042</v>
          </cell>
        </row>
        <row r="231">
          <cell r="D231" t="str">
            <v>B152A HANGAR NEDEX</v>
          </cell>
          <cell r="E231" t="str">
            <v>_780640014Y0090</v>
          </cell>
        </row>
        <row r="232">
          <cell r="D232" t="str">
            <v>B153 HANGAR NEDEX</v>
          </cell>
          <cell r="E232" t="str">
            <v>_780640014Y0092</v>
          </cell>
        </row>
        <row r="233">
          <cell r="D233" t="str">
            <v>B159 FILTRAGE COMULTI</v>
          </cell>
          <cell r="E233" t="str">
            <v>_780640014Y0050</v>
          </cell>
        </row>
        <row r="234">
          <cell r="D234" t="str">
            <v>B159 PC ENTERRE</v>
          </cell>
          <cell r="E234" t="str">
            <v>_780640014Y0014</v>
          </cell>
        </row>
        <row r="235">
          <cell r="D235" t="str">
            <v>B15N BIS</v>
          </cell>
          <cell r="E235" t="str">
            <v>_780640014Y0161</v>
          </cell>
        </row>
        <row r="236">
          <cell r="D236" t="str">
            <v>B15N CSA MODELISME</v>
          </cell>
          <cell r="E236" t="str">
            <v>_780640014Y0147</v>
          </cell>
        </row>
        <row r="237">
          <cell r="D237" t="str">
            <v>B160 ABRI 2 ROUES NO1 ET 2</v>
          </cell>
          <cell r="E237" t="str">
            <v>_780640014Y0231</v>
          </cell>
        </row>
        <row r="238">
          <cell r="D238" t="str">
            <v>B160 ABRI 2 ROUES NO3</v>
          </cell>
          <cell r="E238" t="str">
            <v>_780640014Y0232</v>
          </cell>
        </row>
        <row r="239">
          <cell r="D239" t="str">
            <v>B160 ABRI BUS</v>
          </cell>
          <cell r="E239" t="str">
            <v>_780640014Y0230</v>
          </cell>
        </row>
        <row r="240">
          <cell r="D240" t="str">
            <v>B160 CFAP / CFAS</v>
          </cell>
          <cell r="E240" t="str">
            <v>_780640014Y0025</v>
          </cell>
        </row>
        <row r="241">
          <cell r="D241" t="str">
            <v>B160 CFAS PARKING</v>
          </cell>
          <cell r="E241" t="str">
            <v>_780640014Y0178</v>
          </cell>
        </row>
        <row r="242">
          <cell r="D242" t="str">
            <v>B160 EXTENSION CFAP</v>
          </cell>
          <cell r="E242" t="str">
            <v>_780640014Y0126</v>
          </cell>
        </row>
        <row r="243">
          <cell r="D243" t="str">
            <v>B161 ETR</v>
          </cell>
          <cell r="E243" t="str">
            <v>_780640014Y0084</v>
          </cell>
        </row>
        <row r="244">
          <cell r="D244" t="str">
            <v>B161B ABRI VELO</v>
          </cell>
          <cell r="E244" t="str">
            <v>_780640014Y0081</v>
          </cell>
        </row>
        <row r="245">
          <cell r="D245" t="str">
            <v>B162 ANCIEN ETS OU APAV</v>
          </cell>
          <cell r="E245" t="str">
            <v>_780640014Y0083</v>
          </cell>
        </row>
        <row r="246">
          <cell r="D246" t="str">
            <v>B162 CABINE RAMSES</v>
          </cell>
          <cell r="E246" t="str">
            <v>_780640014Y0076</v>
          </cell>
        </row>
        <row r="247">
          <cell r="D247" t="str">
            <v>B16N BIS POSTE DE CONTROLE ENTREE ZN</v>
          </cell>
          <cell r="E247" t="str">
            <v>_780640014Y0130</v>
          </cell>
        </row>
        <row r="248">
          <cell r="D248" t="str">
            <v>B17 CMA - SERVICE MEDICAL</v>
          </cell>
          <cell r="E248" t="str">
            <v>_780640014Y0127</v>
          </cell>
        </row>
        <row r="249">
          <cell r="D249" t="str">
            <v>B17 PARKING</v>
          </cell>
          <cell r="E249" t="str">
            <v>_780640014Y0171</v>
          </cell>
        </row>
        <row r="250">
          <cell r="D250" t="str">
            <v>B17 SM / INFIRMERIE</v>
          </cell>
          <cell r="E250" t="str">
            <v>_780640014Y0057</v>
          </cell>
        </row>
        <row r="251">
          <cell r="D251" t="str">
            <v>B17N MUSIQUE DE L'AIR</v>
          </cell>
          <cell r="E251" t="str">
            <v>_780640014Y0143</v>
          </cell>
        </row>
        <row r="252">
          <cell r="D252" t="str">
            <v>B18 BIS STOCKAGE SSV SALLE DE REUNION</v>
          </cell>
          <cell r="E252" t="str">
            <v>_780640014Y0058</v>
          </cell>
        </row>
        <row r="253">
          <cell r="D253" t="str">
            <v>B18 MESS MIXTE AIRE DE LIVRAISON</v>
          </cell>
          <cell r="E253" t="str">
            <v>_780640014Y0201</v>
          </cell>
        </row>
        <row r="254">
          <cell r="D254" t="str">
            <v>B18 MESS MIXTE LOCAL DE STOCKAGE</v>
          </cell>
          <cell r="E254" t="str">
            <v>_780640014Y0222</v>
          </cell>
        </row>
        <row r="255">
          <cell r="D255" t="str">
            <v>B18N MODULAIRES SECTION DE RECHERCHE GENDARMERIE EXTENSION</v>
          </cell>
          <cell r="E255" t="str">
            <v>_780640014Y0217</v>
          </cell>
        </row>
        <row r="256">
          <cell r="D256" t="str">
            <v>B18N SECTION DE RECHERCHE GENDARMERIE AIR</v>
          </cell>
          <cell r="E256" t="str">
            <v>_780640014Y0144</v>
          </cell>
        </row>
        <row r="257">
          <cell r="D257" t="str">
            <v>B18TER EX FOYER STOCKAGE ET BUREAUX</v>
          </cell>
          <cell r="E257" t="str">
            <v>_780640014Y0059</v>
          </cell>
        </row>
        <row r="258">
          <cell r="D258" t="str">
            <v>B19 B22 B23 PARKING HEBERGEMENT</v>
          </cell>
          <cell r="E258" t="str">
            <v>_780640014Y0170</v>
          </cell>
        </row>
        <row r="259">
          <cell r="D259" t="str">
            <v>B19 LOGEMENTS</v>
          </cell>
          <cell r="E259" t="str">
            <v>_780640014Y0056</v>
          </cell>
        </row>
        <row r="260">
          <cell r="D260" t="str">
            <v>B20 LOGEMENTS</v>
          </cell>
          <cell r="E260" t="str">
            <v>_780640014Y0055</v>
          </cell>
        </row>
        <row r="261">
          <cell r="D261" t="str">
            <v>B20N BIS</v>
          </cell>
          <cell r="E261" t="str">
            <v>_780640014Y0142</v>
          </cell>
        </row>
        <row r="262">
          <cell r="D262" t="str">
            <v>B20N CSA PAINTBALL</v>
          </cell>
          <cell r="E262" t="str">
            <v>_780640014Y0141</v>
          </cell>
        </row>
        <row r="263">
          <cell r="D263" t="str">
            <v>B21 ABRI 2 ROUES</v>
          </cell>
          <cell r="E263" t="str">
            <v>_780640014Y0234</v>
          </cell>
        </row>
        <row r="264">
          <cell r="D264" t="str">
            <v>B21 LOGEMENTS</v>
          </cell>
          <cell r="E264" t="str">
            <v>_780640014Y0052</v>
          </cell>
        </row>
        <row r="265">
          <cell r="D265" t="str">
            <v>B22 LOGEMENTS</v>
          </cell>
          <cell r="E265" t="str">
            <v>_780640014Y0053</v>
          </cell>
        </row>
        <row r="266">
          <cell r="D266" t="str">
            <v>B23 LOGEMENTS</v>
          </cell>
          <cell r="E266" t="str">
            <v>_780640014Y0054</v>
          </cell>
        </row>
        <row r="267">
          <cell r="D267" t="str">
            <v>B23N + M45 CSOA</v>
          </cell>
          <cell r="E267" t="str">
            <v>_780640014Y0134</v>
          </cell>
        </row>
        <row r="268">
          <cell r="D268" t="str">
            <v>B23N M45 PARKING</v>
          </cell>
          <cell r="E268" t="str">
            <v>_780640014Y0182</v>
          </cell>
        </row>
        <row r="269">
          <cell r="D269" t="str">
            <v>B24N</v>
          </cell>
          <cell r="E269" t="str">
            <v>_780640014Y0139</v>
          </cell>
        </row>
        <row r="270">
          <cell r="D270" t="str">
            <v>B26N COMALAT + CIAO</v>
          </cell>
          <cell r="E270" t="str">
            <v>_780640014Y0136</v>
          </cell>
        </row>
        <row r="271">
          <cell r="D271" t="str">
            <v>B26N PARKING</v>
          </cell>
          <cell r="E271" t="str">
            <v>_780640014Y0180</v>
          </cell>
        </row>
        <row r="272">
          <cell r="D272" t="str">
            <v>B27N</v>
          </cell>
          <cell r="E272" t="str">
            <v>_780640014Y0135</v>
          </cell>
        </row>
        <row r="273">
          <cell r="D273" t="str">
            <v>B27N PARKING</v>
          </cell>
          <cell r="E273" t="str">
            <v>_780640014Y0179</v>
          </cell>
        </row>
        <row r="274">
          <cell r="D274" t="str">
            <v>B30N DOUCHES / LOCAL TECHNIQUE ZN</v>
          </cell>
          <cell r="E274" t="str">
            <v>_780640014Y0138</v>
          </cell>
        </row>
        <row r="275">
          <cell r="D275" t="str">
            <v>B43 GSBDD / SAP</v>
          </cell>
          <cell r="E275" t="str">
            <v>_780640014Y0015</v>
          </cell>
        </row>
        <row r="276">
          <cell r="D276" t="str">
            <v>B45 ABRI 2 ROUES</v>
          </cell>
          <cell r="E276" t="str">
            <v>_780640014Y0235</v>
          </cell>
        </row>
        <row r="277">
          <cell r="D277" t="str">
            <v>B45 EM RAN / TOUR CARRE BLANCHE</v>
          </cell>
          <cell r="E277" t="str">
            <v>_780640014Y0018</v>
          </cell>
        </row>
        <row r="278">
          <cell r="D278" t="str">
            <v>B45 PARKING</v>
          </cell>
          <cell r="E278" t="str">
            <v>_780640014Y0168</v>
          </cell>
        </row>
        <row r="279">
          <cell r="D279" t="str">
            <v>B45 PARKING INTERIEUR</v>
          </cell>
          <cell r="E279" t="str">
            <v>_780640014Y0188</v>
          </cell>
        </row>
        <row r="280">
          <cell r="D280" t="str">
            <v>B46 GENDARMERIE AIR</v>
          </cell>
          <cell r="E280" t="str">
            <v>_780640014Y0080</v>
          </cell>
        </row>
        <row r="281">
          <cell r="D281" t="str">
            <v>B47 B49 PARKING</v>
          </cell>
          <cell r="E281" t="str">
            <v>_780640014Y0169</v>
          </cell>
        </row>
        <row r="282">
          <cell r="D282" t="str">
            <v>B47 DPSD</v>
          </cell>
          <cell r="E282" t="str">
            <v>_780640014Y0019</v>
          </cell>
        </row>
        <row r="283">
          <cell r="D283" t="str">
            <v>B48 MODULAIRE SLAM</v>
          </cell>
          <cell r="E283" t="str">
            <v>_780640014Y0125</v>
          </cell>
        </row>
        <row r="284">
          <cell r="D284" t="str">
            <v>B61 BSB SEMAINE BASE</v>
          </cell>
          <cell r="E284" t="str">
            <v>_780640014Y0020</v>
          </cell>
        </row>
        <row r="285">
          <cell r="D285" t="str">
            <v>B69 BIS VIP ETEC BAR</v>
          </cell>
          <cell r="E285" t="str">
            <v>_780640014Y0065</v>
          </cell>
        </row>
        <row r="286">
          <cell r="D286" t="str">
            <v>B69 VIP ETEC</v>
          </cell>
          <cell r="E286" t="str">
            <v>_780640014Y0086</v>
          </cell>
        </row>
        <row r="287">
          <cell r="D287" t="str">
            <v>B70 HM9 ETEC ALPHA</v>
          </cell>
          <cell r="E287" t="str">
            <v>_780640014Y0045</v>
          </cell>
        </row>
        <row r="288">
          <cell r="D288" t="str">
            <v>B71 ESCALE</v>
          </cell>
          <cell r="E288" t="str">
            <v>_780640014Y0105</v>
          </cell>
        </row>
        <row r="289">
          <cell r="D289" t="str">
            <v>B73 HM7 ETEC ALPHA</v>
          </cell>
          <cell r="E289" t="str">
            <v>_780640014Y0046</v>
          </cell>
        </row>
        <row r="290">
          <cell r="D290" t="str">
            <v>B74 HM6</v>
          </cell>
          <cell r="E290" t="str">
            <v>_780640014Y0044</v>
          </cell>
        </row>
        <row r="291">
          <cell r="D291" t="str">
            <v>B74A GSBDD / CORSIC</v>
          </cell>
          <cell r="E291" t="str">
            <v>_780640014Y0051</v>
          </cell>
        </row>
        <row r="292">
          <cell r="D292" t="str">
            <v>B79 METEO ET ETAA</v>
          </cell>
          <cell r="E292" t="str">
            <v>_780640014Y0041</v>
          </cell>
        </row>
        <row r="293">
          <cell r="D293" t="str">
            <v>B79 METEO PARKING</v>
          </cell>
          <cell r="E293" t="str">
            <v>_780640014Y0173</v>
          </cell>
        </row>
        <row r="294">
          <cell r="D294" t="str">
            <v>B80 ESIS : POMPIERS</v>
          </cell>
          <cell r="E294" t="str">
            <v>_780640014Y0066</v>
          </cell>
        </row>
        <row r="295">
          <cell r="D295" t="str">
            <v>B81 ESCA</v>
          </cell>
          <cell r="E295" t="str">
            <v>_780640014Y0040</v>
          </cell>
        </row>
        <row r="296">
          <cell r="D296" t="str">
            <v>BASSIN DE RETENTION NO1</v>
          </cell>
          <cell r="E296" t="str">
            <v>_780640014Y0205</v>
          </cell>
        </row>
        <row r="297">
          <cell r="D297" t="str">
            <v>BASSIN DE RETENTION NO5</v>
          </cell>
          <cell r="E297" t="str">
            <v>_780640014Y0204</v>
          </cell>
        </row>
        <row r="298">
          <cell r="D298" t="str">
            <v>BASSIN DE RETENTION NO6</v>
          </cell>
          <cell r="E298" t="str">
            <v>_780640014Y0206</v>
          </cell>
        </row>
        <row r="299">
          <cell r="D299" t="str">
            <v>BATEX ESCALE - ETAA</v>
          </cell>
          <cell r="E299" t="str">
            <v>_780640014Y0017</v>
          </cell>
        </row>
        <row r="300">
          <cell r="D300" t="str">
            <v>BATEX ETR</v>
          </cell>
          <cell r="E300" t="str">
            <v>_780640014Y0071</v>
          </cell>
        </row>
        <row r="301">
          <cell r="D301" t="str">
            <v>BATEX PLATEFORME 01</v>
          </cell>
          <cell r="E301" t="str">
            <v>_780640014Y0047</v>
          </cell>
        </row>
        <row r="302">
          <cell r="D302" t="str">
            <v>BATEX PLATEFORME 02</v>
          </cell>
          <cell r="E302" t="str">
            <v>_780640014Y0021</v>
          </cell>
        </row>
        <row r="303">
          <cell r="D303" t="str">
            <v>BATEX SMC</v>
          </cell>
          <cell r="E303" t="str">
            <v>_780640014Y0107</v>
          </cell>
        </row>
        <row r="304">
          <cell r="D304" t="str">
            <v>CHAMOUX SNIA</v>
          </cell>
          <cell r="E304" t="str">
            <v>_780640014Y0085</v>
          </cell>
        </row>
        <row r="305">
          <cell r="D305" t="str">
            <v>CHAUFFERIE SNIA</v>
          </cell>
          <cell r="E305" t="str">
            <v>_780640014Y0224</v>
          </cell>
        </row>
        <row r="306">
          <cell r="D306" t="str">
            <v>CHAUFFERIE ZN</v>
          </cell>
          <cell r="E306" t="str">
            <v>_780640014Y0137</v>
          </cell>
        </row>
        <row r="307">
          <cell r="D307" t="str">
            <v>CHENIL CPA 20 COURETTES</v>
          </cell>
          <cell r="E307" t="str">
            <v>_780640014Y0094</v>
          </cell>
        </row>
        <row r="308">
          <cell r="D308" t="str">
            <v>CHENIL VOIRIE - CIRCULATION</v>
          </cell>
          <cell r="E308" t="str">
            <v>_780640014Y0096</v>
          </cell>
        </row>
        <row r="309">
          <cell r="D309" t="str">
            <v>COS PARKING 1</v>
          </cell>
          <cell r="E309" t="str">
            <v>_780640014Y0185</v>
          </cell>
        </row>
        <row r="310">
          <cell r="D310" t="str">
            <v>COS PARKING 2</v>
          </cell>
          <cell r="E310" t="str">
            <v>_780640014Y0186</v>
          </cell>
        </row>
        <row r="311">
          <cell r="D311" t="str">
            <v>COS PARKING 3</v>
          </cell>
          <cell r="E311" t="str">
            <v>_780640014Y0187</v>
          </cell>
        </row>
        <row r="312">
          <cell r="D312" t="str">
            <v>ENTREE BASE ACCES FILTRAGE</v>
          </cell>
          <cell r="E312" t="str">
            <v>_780640014Y0064</v>
          </cell>
        </row>
        <row r="313">
          <cell r="D313" t="str">
            <v>ENTREE BASE CHAMBRE DE COMPTAGE EST</v>
          </cell>
          <cell r="E313" t="str">
            <v>_780640014Y0245</v>
          </cell>
        </row>
        <row r="314">
          <cell r="D314" t="str">
            <v>ENTREE BASE MODULAIRES GENDARMERIE BGA</v>
          </cell>
          <cell r="E314" t="str">
            <v>_780640014Y0216</v>
          </cell>
        </row>
        <row r="315">
          <cell r="D315" t="str">
            <v>ENTREE BASE PARKING</v>
          </cell>
          <cell r="E315" t="str">
            <v>_780640014Y0167</v>
          </cell>
        </row>
        <row r="316">
          <cell r="D316" t="str">
            <v>ENTREE BASE PARKING ANNEXE VISITEURS</v>
          </cell>
          <cell r="E316" t="str">
            <v>_780640014Y0166</v>
          </cell>
        </row>
        <row r="317">
          <cell r="D317" t="str">
            <v>ENTREE BASE PARKING VISITEURS</v>
          </cell>
          <cell r="E317" t="str">
            <v>_780640014Y0165</v>
          </cell>
        </row>
        <row r="318">
          <cell r="D318" t="str">
            <v>ENTREE OUEST FILTRAGE</v>
          </cell>
          <cell r="E318" t="str">
            <v>_780640014Y0082</v>
          </cell>
        </row>
        <row r="319">
          <cell r="D319" t="str">
            <v>ENTREE ZN POSTE DE FILTRAGE</v>
          </cell>
          <cell r="E319" t="str">
            <v>_780640014Y0131</v>
          </cell>
        </row>
        <row r="320">
          <cell r="D320" t="str">
            <v>EP CHENIL 3 COURETTES</v>
          </cell>
          <cell r="E320" t="str">
            <v>_780640014Y0093</v>
          </cell>
        </row>
        <row r="321">
          <cell r="D321" t="str">
            <v>ESCALE PARKING</v>
          </cell>
          <cell r="E321" t="str">
            <v>_780640014Y0210</v>
          </cell>
        </row>
        <row r="322">
          <cell r="D322" t="str">
            <v>ESCALE PARKING VIP</v>
          </cell>
          <cell r="E322" t="str">
            <v>_780640014Y0209</v>
          </cell>
        </row>
        <row r="323">
          <cell r="D323" t="str">
            <v>ESIS ATELIER  POMPIERS</v>
          </cell>
          <cell r="E323" t="str">
            <v>_780640014Y0242</v>
          </cell>
        </row>
        <row r="324">
          <cell r="D324" t="str">
            <v>ESIS SALLE D INSTRUCTION</v>
          </cell>
          <cell r="E324" t="str">
            <v>_780640014Y0225</v>
          </cell>
        </row>
        <row r="325">
          <cell r="D325" t="str">
            <v>ESIS VESTIAIRES POMPIERS</v>
          </cell>
          <cell r="E325" t="str">
            <v>_780640014Y0243</v>
          </cell>
        </row>
        <row r="326">
          <cell r="D326" t="str">
            <v>ET60 ABRI 2 ROUES NO1 - PARKING</v>
          </cell>
          <cell r="E326" t="str">
            <v>_780640014Y0236</v>
          </cell>
        </row>
        <row r="327">
          <cell r="D327" t="str">
            <v>ET60 ABRI 2 ROUES NO2 - PARKING</v>
          </cell>
          <cell r="E327" t="str">
            <v>_780640014Y0237</v>
          </cell>
        </row>
        <row r="328">
          <cell r="D328" t="str">
            <v>ETEC ALPHA ENTREE</v>
          </cell>
          <cell r="E328" t="str">
            <v>_780640014Y0073</v>
          </cell>
        </row>
        <row r="329">
          <cell r="D329" t="str">
            <v>ETEC MODULAIRES EQUIPAGE A319 ET AUTRES</v>
          </cell>
          <cell r="E329" t="str">
            <v>_780640014Y0089</v>
          </cell>
        </row>
        <row r="330">
          <cell r="D330" t="str">
            <v>HANGAR 1 ZN STOCKAGE GSBDD</v>
          </cell>
          <cell r="E330" t="str">
            <v>_780640014Y0132</v>
          </cell>
        </row>
        <row r="331">
          <cell r="D331" t="str">
            <v>HANGAR 2 ZN STOCKAGE BA107</v>
          </cell>
          <cell r="E331" t="str">
            <v>_780640014Y0133</v>
          </cell>
        </row>
        <row r="332">
          <cell r="D332" t="str">
            <v>LOCAL A OUTILS</v>
          </cell>
          <cell r="E332" t="str">
            <v>_780640014Y0241</v>
          </cell>
        </row>
        <row r="333">
          <cell r="D333" t="str">
            <v>LOCAL COMITE SOCIAL</v>
          </cell>
          <cell r="E333" t="str">
            <v>_780640014Y0223</v>
          </cell>
        </row>
        <row r="334">
          <cell r="D334" t="str">
            <v>LOCALIZEUR 27</v>
          </cell>
          <cell r="E334" t="str">
            <v>_780640014Y0095</v>
          </cell>
        </row>
        <row r="335">
          <cell r="D335" t="str">
            <v>NCO JOUY EN JOSAS</v>
          </cell>
          <cell r="E335" t="str">
            <v>_780640014Y0097</v>
          </cell>
        </row>
        <row r="336">
          <cell r="D336" t="str">
            <v>NCO VELIZY</v>
          </cell>
          <cell r="E336" t="str">
            <v>_780640014Y0103</v>
          </cell>
        </row>
        <row r="337">
          <cell r="D337" t="str">
            <v>PARKING PRINCIPAL ZN</v>
          </cell>
          <cell r="E337" t="str">
            <v>_780640014Y0181</v>
          </cell>
        </row>
        <row r="338">
          <cell r="D338" t="str">
            <v>PISTE 9/27 ENR</v>
          </cell>
          <cell r="E338" t="str">
            <v>_780640014Y0098</v>
          </cell>
        </row>
        <row r="339">
          <cell r="D339" t="str">
            <v>PISTE PARKING A</v>
          </cell>
          <cell r="E339" t="str">
            <v>_780640014Y0100</v>
          </cell>
        </row>
        <row r="340">
          <cell r="D340" t="str">
            <v>PISTE PARKING B</v>
          </cell>
          <cell r="E340" t="str">
            <v>_780640014Y0106</v>
          </cell>
        </row>
        <row r="341">
          <cell r="D341" t="str">
            <v>PISTE TAXIWAY VCA</v>
          </cell>
          <cell r="E341" t="str">
            <v>_780640014Y0099</v>
          </cell>
        </row>
        <row r="342">
          <cell r="D342" t="str">
            <v>PROTEGE FILTR.</v>
          </cell>
          <cell r="E342" t="str">
            <v>_780640014Y0067</v>
          </cell>
        </row>
        <row r="343">
          <cell r="D343" t="str">
            <v>RESERVE EQUIPEMENTS CANINS</v>
          </cell>
          <cell r="E343" t="str">
            <v>_780640014Y0238</v>
          </cell>
        </row>
        <row r="344">
          <cell r="D344" t="str">
            <v>SNIA HANGAR</v>
          </cell>
          <cell r="E344" t="str">
            <v>_780640014Y0005</v>
          </cell>
        </row>
        <row r="345">
          <cell r="D345" t="str">
            <v>SNIA PARKING</v>
          </cell>
          <cell r="E345" t="str">
            <v>_780640014Y0177</v>
          </cell>
        </row>
        <row r="346">
          <cell r="D346" t="str">
            <v>SPAR 09 RADAR</v>
          </cell>
          <cell r="E346" t="str">
            <v>_780640014Y0074</v>
          </cell>
        </row>
        <row r="347">
          <cell r="D347" t="str">
            <v>STOCKAGE EQUIPEMENTS D'ATTAQUE</v>
          </cell>
          <cell r="E347" t="str">
            <v>_780640014Y0240</v>
          </cell>
        </row>
        <row r="348">
          <cell r="D348" t="str">
            <v>TOUT BATIMENT</v>
          </cell>
          <cell r="E348" t="str">
            <v>_780640014Y 0000</v>
          </cell>
        </row>
        <row r="349">
          <cell r="D349" t="str">
            <v>VESTIAIRES EQUIPEMENTS CANINS</v>
          </cell>
          <cell r="E349" t="str">
            <v>_780640014Y0239</v>
          </cell>
        </row>
        <row r="350">
          <cell r="D350" t="str">
            <v>VESTIAIRES HOMMES / ESCALE</v>
          </cell>
          <cell r="E350" t="str">
            <v>_780640014Y0221</v>
          </cell>
        </row>
        <row r="351">
          <cell r="D351" t="str">
            <v>VOIRIE ACCES GLIDE 09 ET 27</v>
          </cell>
          <cell r="E351" t="str">
            <v>_780640014Y0208</v>
          </cell>
        </row>
        <row r="352">
          <cell r="D352" t="str">
            <v>VOIRIE ACCES PISTE DEVANT LA METEO</v>
          </cell>
          <cell r="E352" t="str">
            <v>_780640014Y0191</v>
          </cell>
        </row>
        <row r="353">
          <cell r="D353" t="str">
            <v>VOIRIE ACCES RING CHENIL</v>
          </cell>
          <cell r="E353" t="str">
            <v>_780640014Y0200</v>
          </cell>
        </row>
        <row r="354">
          <cell r="D354" t="str">
            <v>VOIRIE B23N</v>
          </cell>
          <cell r="E354" t="str">
            <v>_780640014Y0198</v>
          </cell>
        </row>
        <row r="355">
          <cell r="D355" t="str">
            <v>VOIRIE CFAS</v>
          </cell>
          <cell r="E355" t="str">
            <v>_780640014Y0194</v>
          </cell>
        </row>
        <row r="356">
          <cell r="D356" t="str">
            <v>VOIRIE ENTRE PC BASE ET B14</v>
          </cell>
          <cell r="E356" t="str">
            <v>_780640014Y0192</v>
          </cell>
        </row>
        <row r="357">
          <cell r="D357" t="str">
            <v>VOIRIE ESIS_POMPIERS</v>
          </cell>
          <cell r="E357" t="str">
            <v>_780640014Y0199</v>
          </cell>
        </row>
        <row r="358">
          <cell r="D358" t="str">
            <v>VOIRIE GTIFN</v>
          </cell>
          <cell r="E358" t="str">
            <v>_780640014Y0195</v>
          </cell>
        </row>
        <row r="359">
          <cell r="D359" t="str">
            <v>VOIRIE NEDEX</v>
          </cell>
          <cell r="E359" t="str">
            <v>_780640014Y0197</v>
          </cell>
        </row>
        <row r="360">
          <cell r="D360" t="str">
            <v>VOIRIE No1 ALLEE ROYALE</v>
          </cell>
          <cell r="E360" t="str">
            <v>_780640014Y0101</v>
          </cell>
        </row>
        <row r="361">
          <cell r="D361" t="str">
            <v>VOIRIE No5</v>
          </cell>
          <cell r="E361" t="str">
            <v>_780640014Y0189</v>
          </cell>
        </row>
        <row r="362">
          <cell r="D362" t="str">
            <v>VOIRIE No6</v>
          </cell>
          <cell r="E362" t="str">
            <v>_780640014Y0193</v>
          </cell>
        </row>
        <row r="363">
          <cell r="D363" t="str">
            <v>VOIRIE No9</v>
          </cell>
          <cell r="E363" t="str">
            <v>_780640014Y0190</v>
          </cell>
        </row>
        <row r="364">
          <cell r="D364" t="str">
            <v>VOIRIE ZONE CIFA</v>
          </cell>
          <cell r="E364" t="str">
            <v>_780640014Y0202</v>
          </cell>
        </row>
        <row r="365">
          <cell r="D365" t="str">
            <v>VOIRIE ZONE NORD</v>
          </cell>
          <cell r="E365" t="str">
            <v>_780640014Y0203</v>
          </cell>
        </row>
        <row r="366">
          <cell r="D366" t="str">
            <v>VOLIERE NO1</v>
          </cell>
          <cell r="E366" t="str">
            <v>_780640014Y0219</v>
          </cell>
        </row>
        <row r="367">
          <cell r="D367" t="str">
            <v>VOLIERE NO2</v>
          </cell>
          <cell r="E367" t="str">
            <v>_780640014Y0220</v>
          </cell>
        </row>
        <row r="368">
          <cell r="D368" t="str">
            <v>Y10 TRANSFO</v>
          </cell>
          <cell r="E368" t="str">
            <v>_780640014Y0010</v>
          </cell>
        </row>
        <row r="369">
          <cell r="D369" t="str">
            <v>Y11 TRANSFO</v>
          </cell>
          <cell r="E369" t="str">
            <v>_780640014Y0011</v>
          </cell>
        </row>
        <row r="370">
          <cell r="D370" t="str">
            <v>Y12 TRANSFO</v>
          </cell>
          <cell r="E370" t="str">
            <v>_780640014Y0012</v>
          </cell>
        </row>
        <row r="371">
          <cell r="D371" t="str">
            <v>Y13 TRANSFO</v>
          </cell>
          <cell r="E371" t="str">
            <v>_780640014Y0013</v>
          </cell>
        </row>
        <row r="372">
          <cell r="D372" t="str">
            <v>Y2 ANCIEN POSTE HT DESAFFECTE</v>
          </cell>
          <cell r="E372" t="str">
            <v>_780640014Y0164</v>
          </cell>
        </row>
        <row r="373">
          <cell r="D373" t="str">
            <v>Y2 POSTE DE TRANSFO DESAFFECTE</v>
          </cell>
          <cell r="E373" t="str">
            <v>_780640014Y0163</v>
          </cell>
        </row>
        <row r="374">
          <cell r="D374" t="str">
            <v>Y2 TRANSFO</v>
          </cell>
          <cell r="E374" t="str">
            <v>_780640014Y0008</v>
          </cell>
        </row>
        <row r="375">
          <cell r="D375" t="str">
            <v>Y5 TRANSFO</v>
          </cell>
          <cell r="E375" t="str">
            <v>_780640014Y0002</v>
          </cell>
        </row>
        <row r="376">
          <cell r="D376" t="str">
            <v>Y7 TRANSFO</v>
          </cell>
          <cell r="E376" t="str">
            <v>_780640014Y0009</v>
          </cell>
        </row>
        <row r="377">
          <cell r="D377" t="str">
            <v>YO TRANSFO</v>
          </cell>
          <cell r="E377" t="str">
            <v>_780640014Y0007</v>
          </cell>
        </row>
        <row r="378">
          <cell r="D378" t="str">
            <v>ABRI AUVENT BATIMENT VIP</v>
          </cell>
          <cell r="E378" t="str">
            <v>_780640031P0203</v>
          </cell>
        </row>
        <row r="379">
          <cell r="D379" t="str">
            <v>COMALAT BATIMENT VIP</v>
          </cell>
          <cell r="E379" t="str">
            <v>_780640031P0003</v>
          </cell>
        </row>
        <row r="380">
          <cell r="D380" t="str">
            <v>COMMANDEMENT DE L'ALAT</v>
          </cell>
          <cell r="E380" t="str">
            <v>_780640031P0001</v>
          </cell>
        </row>
        <row r="381">
          <cell r="D381" t="str">
            <v>ESPACES VERTS COMALAT</v>
          </cell>
          <cell r="E381" t="str">
            <v>_780640031P</v>
          </cell>
        </row>
        <row r="382">
          <cell r="D382" t="str">
            <v>LOGEMENTS + GARAGES</v>
          </cell>
          <cell r="E382" t="str">
            <v>_780640031P0002</v>
          </cell>
        </row>
        <row r="383">
          <cell r="D383" t="str">
            <v>NCO COMALAT</v>
          </cell>
          <cell r="E383" t="str">
            <v>_780640031P0201</v>
          </cell>
        </row>
        <row r="384">
          <cell r="D384" t="str">
            <v>PARKINGS</v>
          </cell>
          <cell r="E384" t="str">
            <v>_780640031P0102</v>
          </cell>
        </row>
        <row r="385">
          <cell r="D385" t="str">
            <v>TERRAIN VOLLEY</v>
          </cell>
          <cell r="E385" t="str">
            <v>_780640031P0103</v>
          </cell>
        </row>
        <row r="386">
          <cell r="D386" t="str">
            <v>TOUT BATIMENT</v>
          </cell>
          <cell r="E386" t="str">
            <v>_780640031P 0000</v>
          </cell>
        </row>
        <row r="387">
          <cell r="D387" t="str">
            <v>VOIRIE</v>
          </cell>
          <cell r="E387" t="str">
            <v>_780640031P0101</v>
          </cell>
        </row>
        <row r="388">
          <cell r="D388" t="str">
            <v>AIR&amp;AZOTE LIQUIDE</v>
          </cell>
          <cell r="E388" t="str">
            <v>_920023001B0034</v>
          </cell>
        </row>
        <row r="389">
          <cell r="D389" t="str">
            <v>AIRES DIVERSES</v>
          </cell>
          <cell r="E389" t="str">
            <v>_920023001B0126</v>
          </cell>
        </row>
        <row r="390">
          <cell r="D390" t="str">
            <v>ALGECO DESAFFEC</v>
          </cell>
          <cell r="E390" t="str">
            <v>_920023001B0037</v>
          </cell>
        </row>
        <row r="391">
          <cell r="D391" t="str">
            <v>BUREAUX</v>
          </cell>
          <cell r="E391" t="str">
            <v>_920023001B0060</v>
          </cell>
        </row>
        <row r="392">
          <cell r="D392" t="str">
            <v>CENTRE DES BRULES</v>
          </cell>
          <cell r="E392" t="str">
            <v>_920023001B0123</v>
          </cell>
        </row>
        <row r="393">
          <cell r="D393" t="str">
            <v>CHAMBRE COMPTAGE</v>
          </cell>
          <cell r="E393" t="str">
            <v>_920023001B0039</v>
          </cell>
        </row>
        <row r="394">
          <cell r="D394" t="str">
            <v>CHAUFFERIE CTGB</v>
          </cell>
          <cell r="E394" t="str">
            <v>_920023001B0124</v>
          </cell>
        </row>
        <row r="395">
          <cell r="D395" t="str">
            <v>COUR D'HONNEUR</v>
          </cell>
          <cell r="E395" t="str">
            <v>_920023001B0121</v>
          </cell>
        </row>
        <row r="396">
          <cell r="D396" t="str">
            <v>CPEMPN</v>
          </cell>
          <cell r="E396" t="str">
            <v>_920023001B0023</v>
          </cell>
        </row>
        <row r="397">
          <cell r="D397" t="str">
            <v>CRECHE PERCY</v>
          </cell>
          <cell r="E397" t="str">
            <v>_920023001B0019</v>
          </cell>
        </row>
        <row r="398">
          <cell r="D398" t="str">
            <v>CTSA</v>
          </cell>
          <cell r="E398" t="str">
            <v>_920023001B0067</v>
          </cell>
        </row>
        <row r="399">
          <cell r="D399" t="str">
            <v>CTSA HANGAR</v>
          </cell>
          <cell r="E399" t="str">
            <v>_920023001B0102</v>
          </cell>
        </row>
        <row r="400">
          <cell r="D400" t="str">
            <v>CTSA HANGAR</v>
          </cell>
          <cell r="E400" t="str">
            <v>_920023001B0099</v>
          </cell>
        </row>
        <row r="401">
          <cell r="D401" t="str">
            <v>CTSA LABO</v>
          </cell>
          <cell r="E401" t="str">
            <v>_920023001B0101</v>
          </cell>
        </row>
        <row r="402">
          <cell r="D402" t="str">
            <v>CTSA LABO</v>
          </cell>
          <cell r="E402" t="str">
            <v>_920023001B0100</v>
          </cell>
        </row>
        <row r="403">
          <cell r="D403" t="str">
            <v>CTSA NOUVEAU</v>
          </cell>
          <cell r="E403" t="str">
            <v>_920023001B0031</v>
          </cell>
        </row>
        <row r="404">
          <cell r="D404" t="str">
            <v>CTSA SALLE BLANCHE</v>
          </cell>
          <cell r="E404" t="str">
            <v>_920023001B65</v>
          </cell>
        </row>
        <row r="405">
          <cell r="D405" t="str">
            <v>DETACHEMENT TROUPE</v>
          </cell>
          <cell r="E405" t="str">
            <v>_920023001B0057</v>
          </cell>
        </row>
        <row r="406">
          <cell r="D406" t="str">
            <v>DISPENSAIRE-LOG</v>
          </cell>
          <cell r="E406" t="str">
            <v>_920023001B0055</v>
          </cell>
        </row>
        <row r="407">
          <cell r="D407" t="str">
            <v>DISTR. CARBUR.</v>
          </cell>
          <cell r="E407" t="str">
            <v>_920023001B0028</v>
          </cell>
        </row>
        <row r="408">
          <cell r="D408" t="str">
            <v>ENSEIGNEMENT / BUREAU</v>
          </cell>
          <cell r="E408" t="str">
            <v>_920023001B0021</v>
          </cell>
        </row>
        <row r="409">
          <cell r="D409" t="str">
            <v>GARAGE LOGEMENT</v>
          </cell>
          <cell r="E409" t="str">
            <v>_920023001B0029</v>
          </cell>
        </row>
        <row r="410">
          <cell r="D410" t="str">
            <v>GARAGE Z.TECHN.</v>
          </cell>
          <cell r="E410" t="str">
            <v>_920023001B0027</v>
          </cell>
        </row>
        <row r="411">
          <cell r="D411" t="str">
            <v>GR ELECTR CTB</v>
          </cell>
          <cell r="E411" t="str">
            <v>_920023001B0033</v>
          </cell>
        </row>
        <row r="412">
          <cell r="D412" t="str">
            <v>GROUPE ELECTROGE</v>
          </cell>
          <cell r="E412" t="str">
            <v>_920023001B0062</v>
          </cell>
        </row>
        <row r="413">
          <cell r="D413" t="str">
            <v>HELISURFACE</v>
          </cell>
          <cell r="E413" t="str">
            <v>_920023001B0125</v>
          </cell>
        </row>
        <row r="414">
          <cell r="D414" t="str">
            <v>HIA-DECONTAMINA</v>
          </cell>
          <cell r="E414" t="str">
            <v>_920023001B0024</v>
          </cell>
        </row>
        <row r="415">
          <cell r="D415" t="str">
            <v>HOSPITALISATION</v>
          </cell>
          <cell r="E415" t="str">
            <v>_920023001B0063</v>
          </cell>
        </row>
        <row r="416">
          <cell r="D416" t="str">
            <v>HOSPITALISATION</v>
          </cell>
          <cell r="E416" t="str">
            <v>_920023001B0066</v>
          </cell>
        </row>
        <row r="417">
          <cell r="D417" t="str">
            <v>KINE-BALNEO</v>
          </cell>
          <cell r="E417" t="str">
            <v>_920023001B0022</v>
          </cell>
        </row>
        <row r="418">
          <cell r="D418" t="str">
            <v>LABORATOIRE</v>
          </cell>
          <cell r="E418" t="str">
            <v>_920023001B0097</v>
          </cell>
        </row>
        <row r="419">
          <cell r="D419" t="str">
            <v>LOGEMENT</v>
          </cell>
          <cell r="E419" t="str">
            <v>_920023001B0021</v>
          </cell>
        </row>
        <row r="420">
          <cell r="D420" t="str">
            <v>LOGEMENTS</v>
          </cell>
          <cell r="E420" t="str">
            <v>_920023001B0122</v>
          </cell>
        </row>
        <row r="421">
          <cell r="D421" t="str">
            <v>LOGT CTSA</v>
          </cell>
          <cell r="E421" t="str">
            <v>_920023001B0098</v>
          </cell>
        </row>
        <row r="422">
          <cell r="D422" t="str">
            <v>MAISON DES BLESSES ET DES FAMILLES</v>
          </cell>
          <cell r="E422" t="str">
            <v>_920023001B0129</v>
          </cell>
        </row>
        <row r="423">
          <cell r="D423" t="str">
            <v>MESS OFFICIERS</v>
          </cell>
          <cell r="E423" t="str">
            <v>_920023001B0065</v>
          </cell>
        </row>
        <row r="424">
          <cell r="D424" t="str">
            <v>MESS S/OFF</v>
          </cell>
          <cell r="E424" t="str">
            <v>_920023001B0064</v>
          </cell>
        </row>
        <row r="425">
          <cell r="D425" t="str">
            <v>MONOBLOC</v>
          </cell>
          <cell r="E425" t="str">
            <v>_920023001B0020</v>
          </cell>
        </row>
        <row r="426">
          <cell r="D426" t="str">
            <v>NCO</v>
          </cell>
          <cell r="E426" t="str">
            <v>_920023001B0127</v>
          </cell>
        </row>
        <row r="427">
          <cell r="D427" t="str">
            <v>NCO</v>
          </cell>
          <cell r="E427" t="str">
            <v>_920023001B0128</v>
          </cell>
        </row>
        <row r="428">
          <cell r="D428" t="str">
            <v>PARKINGS (0020 ET 0023)</v>
          </cell>
          <cell r="E428" t="str">
            <v>_920023001B0120</v>
          </cell>
        </row>
        <row r="429">
          <cell r="D429" t="str">
            <v>PARVIS</v>
          </cell>
          <cell r="E429" t="str">
            <v>_920023001B0118</v>
          </cell>
        </row>
        <row r="430">
          <cell r="D430" t="str">
            <v>POSTE SECURITE</v>
          </cell>
          <cell r="E430" t="str">
            <v>_920023001B0026</v>
          </cell>
        </row>
        <row r="431">
          <cell r="D431" t="str">
            <v>SERVICE SOCIAL</v>
          </cell>
          <cell r="E431" t="str">
            <v>_920023001B0056</v>
          </cell>
        </row>
        <row r="432">
          <cell r="D432" t="str">
            <v>SPRA</v>
          </cell>
          <cell r="E432" t="str">
            <v>_920023001B0025</v>
          </cell>
        </row>
        <row r="433">
          <cell r="D433" t="str">
            <v>STATUE</v>
          </cell>
          <cell r="E433" t="str">
            <v>_920023001B0119</v>
          </cell>
        </row>
        <row r="434">
          <cell r="D434" t="str">
            <v>TOUT BATIMENT</v>
          </cell>
          <cell r="E434" t="str">
            <v>_920023001B 0000</v>
          </cell>
        </row>
        <row r="435">
          <cell r="D435" t="str">
            <v>TRANSFO EDF</v>
          </cell>
          <cell r="E435" t="str">
            <v>_920023001B0061</v>
          </cell>
        </row>
        <row r="436">
          <cell r="D436" t="str">
            <v>TRANSFORMATEURS</v>
          </cell>
          <cell r="E436" t="str">
            <v>_920023001B0032</v>
          </cell>
        </row>
        <row r="437">
          <cell r="D437" t="str">
            <v>NCO GUYANCOURT</v>
          </cell>
          <cell r="E437" t="str">
            <v>_920023001B0001</v>
          </cell>
        </row>
        <row r="438">
          <cell r="D438" t="str">
            <v>NCO BREVIAIRES</v>
          </cell>
          <cell r="E438" t="str">
            <v>_920023001B0001</v>
          </cell>
        </row>
        <row r="439">
          <cell r="D439" t="str">
            <v>AIRES AMENAGEES</v>
          </cell>
          <cell r="E439" t="str">
            <v>_920023001B0003</v>
          </cell>
        </row>
        <row r="440">
          <cell r="D440" t="str">
            <v>LOCAL TRANSFO - ABRI T2</v>
          </cell>
          <cell r="E440" t="str">
            <v>_780289001L0002</v>
          </cell>
        </row>
        <row r="441">
          <cell r="D441" t="str">
            <v>NON CONSTRUIT</v>
          </cell>
          <cell r="E441" t="str">
            <v>_780289001L0004</v>
          </cell>
        </row>
        <row r="442">
          <cell r="D442" t="str">
            <v>VOIRIE SOPEMEA</v>
          </cell>
          <cell r="E442" t="str">
            <v>_920023001B0039</v>
          </cell>
        </row>
      </sheetData>
    </sheetDataSet>
  </externalBook>
</externalLink>
</file>

<file path=xl/tables/table1.xml><?xml version="1.0" encoding="utf-8"?>
<table xmlns="http://schemas.openxmlformats.org/spreadsheetml/2006/main" id="3" name="Tableau3" displayName="Tableau3" ref="A3:Q11" totalsRowShown="0" headerRowDxfId="1103" dataDxfId="1102">
  <autoFilter ref="A3:Q11"/>
  <tableColumns count="17">
    <tableColumn id="2" name="Intitulé immeuble" dataDxfId="1101"/>
    <tableColumn id="3" name="N°G2D immeuble" dataDxfId="1100" dataCellStyle="Normal 3"/>
    <tableColumn id="4" name="N° bâtiment" dataDxfId="1099" dataCellStyle="Normal 3"/>
    <tableColumn id="5" name="Intitulé bâtiment" dataDxfId="1098"/>
    <tableColumn id="6" name="N°G2D Bâtiment" dataDxfId="1097" dataCellStyle="Normal 3"/>
    <tableColumn id="7" name="Organisme" dataDxfId="1096" dataCellStyle="Normal 3"/>
    <tableColumn id="8" name="Unité" dataDxfId="1095" dataCellStyle="Normal 3"/>
    <tableColumn id="10" name="Puissance" dataDxfId="1094" dataCellStyle="Normal 3"/>
    <tableColumn id="11" name="Emissions polluantes (EP)" dataDxfId="1093"/>
    <tableColumn id="12" name="Emissions polluantes2 (EP)" dataDxfId="1092"/>
    <tableColumn id="13" name="Efficacité énergetique (EE°" dataDxfId="1091"/>
    <tableColumn id="14" name="Dernier contrôle EP" dataDxfId="1090"/>
    <tableColumn id="15" name="Dernier contrôle EE" dataDxfId="1089"/>
    <tableColumn id="16" name="Prochain contrôle EP" dataDxfId="1088">
      <calculatedColumnFormula>IF(Tableau3[[#This Row],[Emissions polluantes (EP)]]="X",Tableau3[[#This Row],[Dernier contrôle EP]]+730,Tableau3[[#This Row],[Dernier contrôle EP]]+1095)</calculatedColumnFormula>
    </tableColumn>
    <tableColumn id="17" name="Prochain contrôle EE" dataDxfId="1087">
      <calculatedColumnFormula>Tableau3[[#This Row],[Dernier contrôle EE]]+730</calculatedColumnFormula>
    </tableColumn>
    <tableColumn id="19" name="Colonne1" dataDxfId="1086">
      <calculatedColumnFormula>TODAY()</calculatedColumnFormula>
    </tableColumn>
    <tableColumn id="1" name="Entreprise" dataDxfId="1085"/>
  </tableColumns>
  <tableStyleInfo name="TableStyleMedium2" showFirstColumn="0" showLastColumn="0" showRowStripes="1" showColumnStripes="0"/>
</table>
</file>

<file path=xl/tables/table10.xml><?xml version="1.0" encoding="utf-8"?>
<table xmlns="http://schemas.openxmlformats.org/spreadsheetml/2006/main" id="12" name="Tableau313" displayName="Tableau313" ref="A2:J55" totalsRowCount="1" headerRowDxfId="922" dataDxfId="921" tableBorderDxfId="920" dataCellStyle="Normal 3">
  <autoFilter ref="A2:J54"/>
  <tableColumns count="10">
    <tableColumn id="1" name="N° Immeuble" dataDxfId="919" totalsRowDxfId="918" dataCellStyle="Normal 3"/>
    <tableColumn id="2" name="N° G2D" dataDxfId="917" totalsRowDxfId="916" dataCellStyle="Normal 3"/>
    <tableColumn id="3" name="N° Bâtiments" dataDxfId="915" totalsRowDxfId="914" dataCellStyle="Normal 3"/>
    <tableColumn id="4" name="Organisme" dataDxfId="913" totalsRowDxfId="912" dataCellStyle="Normal 3"/>
    <tableColumn id="5" name="Désignation" dataDxfId="911" totalsRowDxfId="910" dataCellStyle="Normal 3"/>
    <tableColumn id="6" name="Nombre d'équipement" totalsRowFunction="sum" dataDxfId="909" totalsRowDxfId="908" dataCellStyle="Normal 3"/>
    <tableColumn id="9" name="Typologie " dataDxfId="907" totalsRowDxfId="906" dataCellStyle="Normal 3"/>
    <tableColumn id="10" name="Site" dataDxfId="905" totalsRowDxfId="904" dataCellStyle="Normal 3"/>
    <tableColumn id="11" name="Campagne" dataDxfId="903" totalsRowDxfId="902" dataCellStyle="Normal 3"/>
    <tableColumn id="12" name="Entreprise" dataDxfId="901" dataCellStyle="Normal 3"/>
  </tableColumns>
  <tableStyleInfo name="TableStyleMedium2" showFirstColumn="0" showLastColumn="0" showRowStripes="1" showColumnStripes="0"/>
</table>
</file>

<file path=xl/tables/table11.xml><?xml version="1.0" encoding="utf-8"?>
<table xmlns="http://schemas.openxmlformats.org/spreadsheetml/2006/main" id="2" name="Tableau2" displayName="Tableau2" ref="A2:N17" totalsRowShown="0" headerRowDxfId="848">
  <autoFilter ref="A2:N17"/>
  <tableColumns count="14">
    <tableColumn id="1" name="Intitulé immeuble" dataDxfId="847"/>
    <tableColumn id="2" name="N°G2D _x000a_immeuble" dataDxfId="846" dataCellStyle="Normal 3"/>
    <tableColumn id="3" name="N° _x000a_bâtiment" dataDxfId="845"/>
    <tableColumn id="4" name="Intitulé bâtiment" dataDxfId="844"/>
    <tableColumn id="5" name="N°G2D _x000a_Bâtiment" dataDxfId="843"/>
    <tableColumn id="6" name="Organisme" dataDxfId="842"/>
    <tableColumn id="7" name="Unité" dataDxfId="841"/>
    <tableColumn id="10" name="Identification/Précision" dataDxfId="840"/>
    <tableColumn id="11" name="Charge Maximum CMU" dataDxfId="839"/>
    <tableColumn id="15" name="Typologie " dataDxfId="838"/>
    <tableColumn id="13" name="Date dernier contrôle" dataDxfId="837"/>
    <tableColumn id="14" name="Prochain contrôle" dataDxfId="836">
      <calculatedColumnFormula>Tableau2[[#This Row],[Date dernier contrôle]]+365</calculatedColumnFormula>
    </tableColumn>
    <tableColumn id="8" name="Mise _x000a_à l'arret" dataDxfId="835"/>
    <tableColumn id="12" name="Entreprise" dataDxfId="834"/>
  </tableColumns>
  <tableStyleInfo name="TableStyleMedium2" showFirstColumn="0" showLastColumn="0" showRowStripes="1" showColumnStripes="0"/>
</table>
</file>

<file path=xl/tables/table12.xml><?xml version="1.0" encoding="utf-8"?>
<table xmlns="http://schemas.openxmlformats.org/spreadsheetml/2006/main" id="14" name="Tableau14" displayName="Tableau14" ref="A2:N9" totalsRowShown="0" headerRowDxfId="793" dataDxfId="791" headerRowBorderDxfId="792" tableBorderDxfId="790" dataCellStyle="Normal 3">
  <autoFilter ref="A2:N9"/>
  <tableColumns count="14">
    <tableColumn id="1" name="Intitulé _x000a_immeuble" dataDxfId="789"/>
    <tableColumn id="2" name="N°G2D _x000a_immeuble" dataDxfId="788" dataCellStyle="Normal 3"/>
    <tableColumn id="3" name="N° _x000a_bâtiment" dataDxfId="787" dataCellStyle="Normal 3"/>
    <tableColumn id="4" name="Intitulé _x000a_bâtiment" dataDxfId="786" dataCellStyle="Normal 3"/>
    <tableColumn id="5" name="N°G2D_x000a_ Bâtiment" dataDxfId="785" dataCellStyle="Normal 3"/>
    <tableColumn id="6" name="Organisme" dataDxfId="784" dataCellStyle="Normal 3"/>
    <tableColumn id="13" name="Nbre_x000a_ équipements" dataDxfId="783"/>
    <tableColumn id="9" name="Identification/Précision" dataDxfId="782" dataCellStyle="Normal 3"/>
    <tableColumn id="10" name="Typologie " dataDxfId="781" dataCellStyle="Normal 3"/>
    <tableColumn id="11" name="Date dernier contrôle" dataDxfId="780" dataCellStyle="Normal 3"/>
    <tableColumn id="12" name="Prochain contrôle" dataDxfId="779" dataCellStyle="Normal 3">
      <calculatedColumnFormula>Tableau14[[#This Row],[Date dernier contrôle]]+365</calculatedColumnFormula>
    </tableColumn>
    <tableColumn id="8" name="Date dernier _x000a_contrôle quinquennal" dataDxfId="778" dataCellStyle="Normal 3"/>
    <tableColumn id="14" name="Prochain contrôle quinquennal" dataDxfId="777" dataCellStyle="Normal 3"/>
    <tableColumn id="7" name="Entreprise" dataDxfId="776" dataCellStyle="Normal 3"/>
  </tableColumns>
  <tableStyleInfo name="TableStyleMedium2" showFirstColumn="0" showLastColumn="0" showRowStripes="1" showColumnStripes="0"/>
</table>
</file>

<file path=xl/tables/table13.xml><?xml version="1.0" encoding="utf-8"?>
<table xmlns="http://schemas.openxmlformats.org/spreadsheetml/2006/main" id="10" name="Tableau12" displayName="Tableau12" ref="A2:J143" totalsRowShown="0" tableBorderDxfId="323">
  <autoFilter ref="A2:J143"/>
  <tableColumns count="10">
    <tableColumn id="1" name="SITE" dataDxfId="322"/>
    <tableColumn id="2" name="N° BATIMENT" dataDxfId="321"/>
    <tableColumn id="3" name="G2D" dataDxfId="320"/>
    <tableColumn id="4" name="N° de pièce" dataDxfId="319"/>
    <tableColumn id="5" name="Libellé EQUIPEMENT" dataDxfId="318"/>
    <tableColumn id="6" name="CRITICITE" dataDxfId="317"/>
    <tableColumn id="7" name="TYPE / MARQUE / CARACTERISTIQUES/PUISSANCE" dataDxfId="316"/>
    <tableColumn id="8" name="NOMBRE" dataDxfId="315"/>
    <tableColumn id="9" name="SECTION TECHNIQUE" dataDxfId="314"/>
    <tableColumn id="10" name="Entreprise" dataDxfId="313"/>
  </tableColumns>
  <tableStyleInfo name="TableStyleMedium2" showFirstColumn="0" showLastColumn="0" showRowStripes="1" showColumnStripes="0"/>
</table>
</file>

<file path=xl/tables/table14.xml><?xml version="1.0" encoding="utf-8"?>
<table xmlns="http://schemas.openxmlformats.org/spreadsheetml/2006/main" id="9" name="Tableau10" displayName="Tableau10" ref="A2:K10" totalsRowShown="0" headerRowDxfId="292" dataDxfId="290" headerRowBorderDxfId="291" tableBorderDxfId="289" totalsRowBorderDxfId="288">
  <autoFilter ref="A2:K10"/>
  <tableColumns count="11">
    <tableColumn id="1" name="Intitulé immeuble" dataDxfId="287"/>
    <tableColumn id="2" name="N°G2D immeuble" dataDxfId="286"/>
    <tableColumn id="3" name="N° bâtiment" dataDxfId="285"/>
    <tableColumn id="4" name="Intitulé bâtiment" dataDxfId="284"/>
    <tableColumn id="5" name="N°G2D Bâtiment" dataDxfId="283"/>
    <tableColumn id="6" name="Organisme" dataDxfId="282"/>
    <tableColumn id="7" name="Equipements" dataDxfId="281"/>
    <tableColumn id="8" name="Nb équipements" dataDxfId="280"/>
    <tableColumn id="9" name="Périodicité" dataDxfId="279"/>
    <tableColumn id="11" name="Prochain contrôle" dataDxfId="278"/>
    <tableColumn id="10" name="Entreprise " dataDxfId="277"/>
  </tableColumns>
  <tableStyleInfo name="TableStyleMedium2" showFirstColumn="0" showLastColumn="0" showRowStripes="1" showColumnStripes="0"/>
</table>
</file>

<file path=xl/tables/table15.xml><?xml version="1.0" encoding="utf-8"?>
<table xmlns="http://schemas.openxmlformats.org/spreadsheetml/2006/main" id="13" name="Tableau13" displayName="Tableau13" ref="A2:K8" totalsRowShown="0" tableBorderDxfId="196">
  <autoFilter ref="A2:K8"/>
  <tableColumns count="11">
    <tableColumn id="1" name="SITE" dataDxfId="195"/>
    <tableColumn id="2" name="N° BATIMENT" dataDxfId="194"/>
    <tableColumn id="3" name="G2D" dataDxfId="193"/>
    <tableColumn id="4" name="N° de pièce" dataDxfId="192"/>
    <tableColumn id="5" name="Libellé EQUIPEMENT" dataDxfId="191"/>
    <tableColumn id="6" name="CRITICITE" dataDxfId="190"/>
    <tableColumn id="7" name="TYPE / MARQUE / CARACTERISTIQUES/PUISSANCE" dataDxfId="189"/>
    <tableColumn id="8" name="NOMBRE" dataDxfId="188"/>
    <tableColumn id="9" name="MISE EN SERVICE" dataDxfId="187"/>
    <tableColumn id="10" name="SECTION TECHNIQUE" dataDxfId="186"/>
    <tableColumn id="11" name="Entreprise" dataDxfId="185"/>
  </tableColumns>
  <tableStyleInfo name="TableStyleMedium2" showFirstColumn="0" showLastColumn="0" showRowStripes="1" showColumnStripes="0"/>
</table>
</file>

<file path=xl/tables/table16.xml><?xml version="1.0" encoding="utf-8"?>
<table xmlns="http://schemas.openxmlformats.org/spreadsheetml/2006/main" id="16" name="Tableau16" displayName="Tableau16" ref="A3:J5" totalsRowShown="0" headerRowDxfId="164" headerRowBorderDxfId="163">
  <autoFilter ref="A3:J5"/>
  <tableColumns count="10">
    <tableColumn id="1" name="Intitulé immeuble" dataDxfId="162"/>
    <tableColumn id="2" name="N°G2D immeuble" dataDxfId="161"/>
    <tableColumn id="3" name="N° bâtiment" dataDxfId="160"/>
    <tableColumn id="4" name="Intitulé bâtiment"/>
    <tableColumn id="5" name="N°G2D Bâtiment"/>
    <tableColumn id="6" name="Organisme"/>
    <tableColumn id="7" name="Equipements"/>
    <tableColumn id="8" name="Périodicité"/>
    <tableColumn id="9" name="Prochain contrôle"/>
    <tableColumn id="10" name="Entreprise "/>
  </tableColumns>
  <tableStyleInfo name="TableStyleMedium2" showFirstColumn="0" showLastColumn="0" showRowStripes="1" showColumnStripes="0"/>
</table>
</file>

<file path=xl/tables/table17.xml><?xml version="1.0" encoding="utf-8"?>
<table xmlns="http://schemas.openxmlformats.org/spreadsheetml/2006/main" id="17" name="Tableau1318" displayName="Tableau1318" ref="A2:K8" totalsRowShown="0" tableBorderDxfId="111">
  <autoFilter ref="A2:K8"/>
  <tableColumns count="11">
    <tableColumn id="1" name="SITE" dataDxfId="110"/>
    <tableColumn id="2" name="N° BATIMENT" dataDxfId="109"/>
    <tableColumn id="3" name="G2D" dataDxfId="108"/>
    <tableColumn id="4" name="N° de pièce" dataDxfId="107"/>
    <tableColumn id="5" name="Libellé EQUIPEMENT" dataDxfId="106"/>
    <tableColumn id="6" name="CRITICITE" dataDxfId="105"/>
    <tableColumn id="7" name="TYPE / MARQUE / CARACTERISTIQUES/PUISSANCE" dataDxfId="104"/>
    <tableColumn id="8" name="NOMBRE" dataDxfId="103"/>
    <tableColumn id="9" name="MISE EN SERVICE" dataDxfId="102"/>
    <tableColumn id="10" name="SECTION TECHNIQUE" dataDxfId="101"/>
    <tableColumn id="11" name="Entreprise" dataDxfId="100"/>
  </tableColumns>
  <tableStyleInfo name="TableStyleMedium2" showFirstColumn="0" showLastColumn="0" showRowStripes="1" showColumnStripes="0"/>
</table>
</file>

<file path=xl/tables/table2.xml><?xml version="1.0" encoding="utf-8"?>
<table xmlns="http://schemas.openxmlformats.org/spreadsheetml/2006/main" id="4" name="Tableau4" displayName="Tableau4" ref="A3:J21" totalsRowShown="0" headerRowDxfId="1084" headerRowBorderDxfId="1083" tableBorderDxfId="1082">
  <autoFilter ref="A3:J21"/>
  <tableColumns count="10">
    <tableColumn id="1" name="Intitulé immeuble"/>
    <tableColumn id="2" name="N°G2D immeuble"/>
    <tableColumn id="3" name="N° bâtiment"/>
    <tableColumn id="4" name="Intitulé bâtiment"/>
    <tableColumn id="5" name="N°G2D Bâtiment" dataDxfId="1081"/>
    <tableColumn id="6" name="Organisme" dataDxfId="1080" dataCellStyle="Normal 3"/>
    <tableColumn id="7" name="Equipements" dataDxfId="1079" dataCellStyle="Normal 3"/>
    <tableColumn id="8" name="Dernier contrôle" dataDxfId="1078"/>
    <tableColumn id="9" name="Prochain contrôle" dataDxfId="1077">
      <calculatedColumnFormula>Tableau4[[#This Row],[Dernier contrôle]]+365</calculatedColumnFormula>
    </tableColumn>
    <tableColumn id="10" name="Entreprise " dataDxfId="1076"/>
  </tableColumns>
  <tableStyleInfo name="TableStyleMedium2" showFirstColumn="0" showLastColumn="0" showRowStripes="1" showColumnStripes="0"/>
</table>
</file>

<file path=xl/tables/table3.xml><?xml version="1.0" encoding="utf-8"?>
<table xmlns="http://schemas.openxmlformats.org/spreadsheetml/2006/main" id="5" name="Tableau5" displayName="Tableau5" ref="A2:J16" totalsRowShown="0" headerRowDxfId="1075" headerRowBorderDxfId="1074" tableBorderDxfId="1073">
  <autoFilter ref="A2:J16"/>
  <tableColumns count="10">
    <tableColumn id="1" name="Intitulé immeuble"/>
    <tableColumn id="2" name="N°G2D immeuble"/>
    <tableColumn id="3" name="N° bâtiment"/>
    <tableColumn id="4" name="Intitulé bâtiment"/>
    <tableColumn id="5" name="N°G2D Bâtiment"/>
    <tableColumn id="6" name="Organisme" dataDxfId="1072" dataCellStyle="Normal 3"/>
    <tableColumn id="7" name="Equipements" dataDxfId="1071" dataCellStyle="Normal 3"/>
    <tableColumn id="8" name="Dernier contrôle" dataDxfId="1070"/>
    <tableColumn id="9" name="Prochain contrôle" dataDxfId="1069">
      <calculatedColumnFormula>Tableau5[[#This Row],[Dernier contrôle]]+365</calculatedColumnFormula>
    </tableColumn>
    <tableColumn id="10" name="Entreprise" dataDxfId="1068"/>
  </tableColumns>
  <tableStyleInfo name="TableStyleMedium2" showFirstColumn="0" showLastColumn="0" showRowStripes="1" showColumnStripes="0"/>
</table>
</file>

<file path=xl/tables/table4.xml><?xml version="1.0" encoding="utf-8"?>
<table xmlns="http://schemas.openxmlformats.org/spreadsheetml/2006/main" id="6" name="Tableau6" displayName="Tableau6" ref="A2:L25" totalsRowShown="0" headerRowDxfId="1067" headerRowBorderDxfId="1066" tableBorderDxfId="1065">
  <autoFilter ref="A2:L25"/>
  <tableColumns count="12">
    <tableColumn id="1" name="Intitulé immeuble" dataDxfId="1064"/>
    <tableColumn id="2" name="N°G2D immeuble"/>
    <tableColumn id="3" name="N° bâtiment"/>
    <tableColumn id="4" name="Intitulé bâtiment"/>
    <tableColumn id="5" name="N°G2D Bâtiment"/>
    <tableColumn id="6" name="Organisme"/>
    <tableColumn id="7" name="Capacité"/>
    <tableColumn id="10" name="Type"/>
    <tableColumn id="8" name="Dernier contrôle"/>
    <tableColumn id="9" name="Prochain contrôle" dataDxfId="1063">
      <calculatedColumnFormula>Tableau6[[#This Row],[Dernier contrôle]]+365</calculatedColumnFormula>
    </tableColumn>
    <tableColumn id="11" name="Section"/>
    <tableColumn id="12" name="Entreprise" dataDxfId="1062"/>
  </tableColumns>
  <tableStyleInfo name="TableStyleMedium2" showFirstColumn="0" showLastColumn="0" showRowStripes="1" showColumnStripes="0"/>
</table>
</file>

<file path=xl/tables/table5.xml><?xml version="1.0" encoding="utf-8"?>
<table xmlns="http://schemas.openxmlformats.org/spreadsheetml/2006/main" id="15" name="Tableau15" displayName="Tableau15" ref="A2:I4" totalsRowShown="0" headerRowDxfId="1061" headerRowBorderDxfId="1060" tableBorderDxfId="1059" totalsRowBorderDxfId="1058">
  <autoFilter ref="A2:I4"/>
  <tableColumns count="9">
    <tableColumn id="1" name="N° Immeuble"/>
    <tableColumn id="2" name="N° G2D"/>
    <tableColumn id="3" name="N° Bâtiments"/>
    <tableColumn id="4" name="Organisme"/>
    <tableColumn id="5" name="Désignation"/>
    <tableColumn id="6" name="Nombre de prélévement"/>
    <tableColumn id="7" name="localisation étage/pièce"/>
    <tableColumn id="8" name="Identification/Précision" dataDxfId="1057"/>
    <tableColumn id="9" name="Entreprise"/>
  </tableColumns>
  <tableStyleInfo name="TableStyleMedium2" showFirstColumn="0" showLastColumn="0" showRowStripes="1" showColumnStripes="0"/>
</table>
</file>

<file path=xl/tables/table6.xml><?xml version="1.0" encoding="utf-8"?>
<table xmlns="http://schemas.openxmlformats.org/spreadsheetml/2006/main" id="7" name="Tableau9" displayName="Tableau9" ref="A2:Q120" totalsRowShown="0" headerRowDxfId="1056" dataDxfId="1054" headerRowBorderDxfId="1055" tableBorderDxfId="1053">
  <autoFilter ref="A2:Q120"/>
  <tableColumns count="17">
    <tableColumn id="1" name="Intitulé immeuble" dataDxfId="1052"/>
    <tableColumn id="2" name="N°G2D immeuble" dataDxfId="1051"/>
    <tableColumn id="3" name="N° bâtiment" dataDxfId="1050"/>
    <tableColumn id="4" name="Intitulé bâtiment" dataDxfId="1049"/>
    <tableColumn id="5" name="N°G2D Bâtiment" dataDxfId="1048"/>
    <tableColumn id="6" name="Organisme" dataDxfId="1047"/>
    <tableColumn id="7" name="Unité" dataDxfId="1046"/>
    <tableColumn id="15" name="FDS" dataDxfId="1045"/>
    <tableColumn id="16" name="Agent chimique" dataDxfId="1044"/>
    <tableColumn id="8" name="Familles chimiques" dataDxfId="1043"/>
    <tableColumn id="19" name="Concentration" dataDxfId="1042"/>
    <tableColumn id="17" name="Durées expositions" dataDxfId="1041"/>
    <tableColumn id="18" name="Fréquences expositions" dataDxfId="1040"/>
    <tableColumn id="14" name="Résultats 2024" dataDxfId="1039"/>
    <tableColumn id="12" name="VLEP" dataDxfId="1038"/>
    <tableColumn id="20" name="Commentaires" dataDxfId="1037"/>
    <tableColumn id="13" name="Entreprise" dataDxfId="1036"/>
  </tableColumns>
  <tableStyleInfo name="TableStyleMedium2" showFirstColumn="0" showLastColumn="0" showRowStripes="1" showColumnStripes="0"/>
</table>
</file>

<file path=xl/tables/table7.xml><?xml version="1.0" encoding="utf-8"?>
<table xmlns="http://schemas.openxmlformats.org/spreadsheetml/2006/main" id="8" name="Tableau8" displayName="Tableau8" ref="A2:M16" totalsRowShown="0" headerRowDxfId="1035" dataDxfId="1033" headerRowBorderDxfId="1034">
  <autoFilter ref="A2:M16"/>
  <sortState ref="A3:M18">
    <sortCondition ref="B3:B18"/>
    <sortCondition ref="F3:F18"/>
  </sortState>
  <tableColumns count="13">
    <tableColumn id="1" name="Intitulé_x000a_ immeuble" dataDxfId="1032" dataCellStyle="Normal 3"/>
    <tableColumn id="8" name="N°G2D _x000a_immeuble" dataDxfId="1031"/>
    <tableColumn id="2" name="N° _x000a_bâtiment" dataDxfId="1030" dataCellStyle="Normal 3"/>
    <tableColumn id="3" name="Intitulé_x000a_ bâtiment" dataDxfId="1029" dataCellStyle="Normal 3"/>
    <tableColumn id="13" name="Précision" dataDxfId="1028"/>
    <tableColumn id="4" name="N°G2D_x000a_ Bâtiment" dataDxfId="1027" dataCellStyle="Normal 3"/>
    <tableColumn id="5" name="Organisme" dataDxfId="1026"/>
    <tableColumn id="7" name="Nb _x000a_d'équipements" dataDxfId="1025"/>
    <tableColumn id="11" name="Dernier contrôle_x000a_ annuel"/>
    <tableColumn id="10" name="Contrôles_x000a_ biennal" dataDxfId="1024"/>
    <tableColumn id="12" name="Dernier contrôle_x000a_ biennal" dataDxfId="1023"/>
    <tableColumn id="14" name="Prochain Contrôle" dataDxfId="1022"/>
    <tableColumn id="6" name="Entreprise" dataDxfId="1021"/>
  </tableColumns>
  <tableStyleInfo name="TableStyleMedium2" showFirstColumn="0" showLastColumn="0" showRowStripes="1" showColumnStripes="0"/>
</table>
</file>

<file path=xl/tables/table8.xml><?xml version="1.0" encoding="utf-8"?>
<table xmlns="http://schemas.openxmlformats.org/spreadsheetml/2006/main" id="1" name="Tableau1" displayName="Tableau1" ref="A2:P16" totalsRowShown="0" headerRowDxfId="1011" dataDxfId="1010">
  <autoFilter ref="A2:P16"/>
  <tableColumns count="16">
    <tableColumn id="1" name="Intitulé immeuble" dataDxfId="1009"/>
    <tableColumn id="2" name="N°G2D_x000a_ immeuble" dataDxfId="1008"/>
    <tableColumn id="3" name="N°_x000a_ bâtiment" dataDxfId="1007"/>
    <tableColumn id="16" name="Intitulé_x000a_ bâtiment" dataDxfId="1006"/>
    <tableColumn id="4" name="N°G2D_x000a_ Bâtiment" dataDxfId="1005"/>
    <tableColumn id="5" name="Organisme" dataDxfId="1004"/>
    <tableColumn id="15" name="Unité" dataDxfId="1003"/>
    <tableColumn id="6" name="Observations" dataDxfId="1002"/>
    <tableColumn id="7" name="Capacité de _x000a_récipient" dataDxfId="1001"/>
    <tableColumn id="8" name="Année de_x000a_ contruction" dataDxfId="1000"/>
    <tableColumn id="10" name="Date derniere_x000a_ Quadriennale" dataDxfId="999"/>
    <tableColumn id="13" name="Date de dernière_x000a_ requalification" dataDxfId="998" dataCellStyle="Normal 3"/>
    <tableColumn id="12" name=" Prochaine Visite _x000a_Quadriennale" dataDxfId="997">
      <calculatedColumnFormula>Tableau1[[#This Row],[Date derniere
 Quadriennale]]+48*30.5</calculatedColumnFormula>
    </tableColumn>
    <tableColumn id="14" name="Prochaine Visite_x000a_requalification" dataDxfId="996">
      <calculatedColumnFormula>Tableau1[[#This Row],[Date de dernière
 requalification]]+10*365</calculatedColumnFormula>
    </tableColumn>
    <tableColumn id="17" name="Mise a l'arret" dataDxfId="995"/>
    <tableColumn id="21" name="Entreprise" dataDxfId="994"/>
  </tableColumns>
  <tableStyleInfo name="TableStyleMedium2" showFirstColumn="0" showLastColumn="0" showRowStripes="1" showColumnStripes="0"/>
</table>
</file>

<file path=xl/tables/table9.xml><?xml version="1.0" encoding="utf-8"?>
<table xmlns="http://schemas.openxmlformats.org/spreadsheetml/2006/main" id="11" name="Tableau11" displayName="Tableau11" ref="A2:L217" totalsRowShown="0" headerRowDxfId="992" dataDxfId="991" dataCellStyle="Normal 3 3">
  <autoFilter ref="A2:L217">
    <filterColumn colId="8">
      <filters>
        <filter val="Opérationnel"/>
      </filters>
    </filterColumn>
  </autoFilter>
  <sortState ref="A3:L218">
    <sortCondition ref="A2:A218"/>
  </sortState>
  <tableColumns count="12">
    <tableColumn id="1" name="Intitulé_x000a_ immeuble" dataDxfId="990"/>
    <tableColumn id="2" name="N°G2D_x000a_ immeuble" dataDxfId="989" dataCellStyle="Normal 3 3"/>
    <tableColumn id="3" name="Colonne1" dataDxfId="988" dataCellStyle="Normal 3 3"/>
    <tableColumn id="4" name="Intitulé bâtiment" dataDxfId="987" dataCellStyle="Normal 3 3"/>
    <tableColumn id="5" name="Zone" dataDxfId="986"/>
    <tableColumn id="6" name="N°G2D_x000a_ Bâtiment" dataDxfId="985" dataCellStyle="Normal 3 3"/>
    <tableColumn id="7" name="Organisme" dataDxfId="984" dataCellStyle="Normal 3 3"/>
    <tableColumn id="8" name="Surface_x000a_ en m²" dataDxfId="983" dataCellStyle="Normal 3 3"/>
    <tableColumn id="9" name="Typologie" dataDxfId="982"/>
    <tableColumn id="10" name="Dernier_x000a_ contrôle" dataDxfId="981" dataCellStyle="Normal 3 3"/>
    <tableColumn id="11" name="Prochain_x000a_ contrôle" dataDxfId="980" dataCellStyle="Normal 3 3">
      <calculatedColumnFormula>Tableau11[[#This Row],[Dernier
 contrôle]]+365</calculatedColumnFormula>
    </tableColumn>
    <tableColumn id="12" name="Entreprise" dataDxfId="979" dataCellStyle="Normal 3 3"/>
  </tableColumns>
  <tableStyleInfo name="TableStyleMedium2"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3" Type="http://schemas.openxmlformats.org/officeDocument/2006/relationships/table" Target="../tables/table11.xml"/><Relationship Id="rId2" Type="http://schemas.openxmlformats.org/officeDocument/2006/relationships/drawing" Target="../drawings/drawing13.xml"/><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3" Type="http://schemas.openxmlformats.org/officeDocument/2006/relationships/table" Target="../tables/table12.xml"/><Relationship Id="rId2" Type="http://schemas.openxmlformats.org/officeDocument/2006/relationships/drawing" Target="../drawings/drawing14.xml"/><Relationship Id="rId1" Type="http://schemas.openxmlformats.org/officeDocument/2006/relationships/printerSettings" Target="../printerSettings/printerSettings10.bin"/></Relationships>
</file>

<file path=xl/worksheets/_rels/sheet15.xml.rels><?xml version="1.0" encoding="UTF-8" standalone="yes"?>
<Relationships xmlns="http://schemas.openxmlformats.org/package/2006/relationships"><Relationship Id="rId1" Type="http://schemas.openxmlformats.org/officeDocument/2006/relationships/drawing" Target="../drawings/drawing15.xml"/></Relationships>
</file>

<file path=xl/worksheets/_rels/sheet16.xml.rels><?xml version="1.0" encoding="UTF-8" standalone="yes"?>
<Relationships xmlns="http://schemas.openxmlformats.org/package/2006/relationships"><Relationship Id="rId1" Type="http://schemas.openxmlformats.org/officeDocument/2006/relationships/drawing" Target="../drawings/drawing16.xml"/></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11.bin"/></Relationships>
</file>

<file path=xl/worksheets/_rels/sheet18.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drawing" Target="../drawings/drawing18.xml"/></Relationships>
</file>

<file path=xl/worksheets/_rels/sheet19.xml.rels><?xml version="1.0" encoding="UTF-8" standalone="yes"?>
<Relationships xmlns="http://schemas.openxmlformats.org/package/2006/relationships"><Relationship Id="rId3" Type="http://schemas.openxmlformats.org/officeDocument/2006/relationships/table" Target="../tables/table14.xml"/><Relationship Id="rId2" Type="http://schemas.openxmlformats.org/officeDocument/2006/relationships/drawing" Target="../drawings/drawing19.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table" Target="../tables/table15.xml"/><Relationship Id="rId2" Type="http://schemas.openxmlformats.org/officeDocument/2006/relationships/drawing" Target="../drawings/drawing20.xml"/><Relationship Id="rId1" Type="http://schemas.openxmlformats.org/officeDocument/2006/relationships/printerSettings" Target="../printerSettings/printerSettings13.bin"/></Relationships>
</file>

<file path=xl/worksheets/_rels/sheet21.xml.rels><?xml version="1.0" encoding="UTF-8" standalone="yes"?>
<Relationships xmlns="http://schemas.openxmlformats.org/package/2006/relationships"><Relationship Id="rId3" Type="http://schemas.openxmlformats.org/officeDocument/2006/relationships/table" Target="../tables/table16.xml"/><Relationship Id="rId2" Type="http://schemas.openxmlformats.org/officeDocument/2006/relationships/drawing" Target="../drawings/drawing21.xml"/><Relationship Id="rId1" Type="http://schemas.openxmlformats.org/officeDocument/2006/relationships/printerSettings" Target="../printerSettings/printerSettings14.bin"/></Relationships>
</file>

<file path=xl/worksheets/_rels/sheet22.xml.rels><?xml version="1.0" encoding="UTF-8" standalone="yes"?>
<Relationships xmlns="http://schemas.openxmlformats.org/package/2006/relationships"><Relationship Id="rId2" Type="http://schemas.openxmlformats.org/officeDocument/2006/relationships/table" Target="../tables/table17.xml"/><Relationship Id="rId1" Type="http://schemas.openxmlformats.org/officeDocument/2006/relationships/drawing" Target="../drawings/drawing22.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drawing" Target="../drawings/drawing7.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3" Type="http://schemas.openxmlformats.org/officeDocument/2006/relationships/table" Target="../tables/table7.xml"/><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3" Type="http://schemas.openxmlformats.org/officeDocument/2006/relationships/table" Target="../tables/table8.xml"/><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
  <sheetViews>
    <sheetView showGridLines="0" zoomScale="85" zoomScaleNormal="85" workbookViewId="0">
      <selection activeCell="A12" sqref="A12:U12"/>
    </sheetView>
  </sheetViews>
  <sheetFormatPr baseColWidth="10" defaultColWidth="11.42578125" defaultRowHeight="15" x14ac:dyDescent="0.25"/>
  <cols>
    <col min="1" max="16384" width="11.42578125" style="14"/>
  </cols>
  <sheetData>
    <row r="1" spans="1:33" ht="28.5" x14ac:dyDescent="0.45">
      <c r="A1" s="249" t="s">
        <v>1742</v>
      </c>
      <c r="B1" s="249"/>
      <c r="C1" s="249"/>
      <c r="D1" s="249"/>
      <c r="E1" s="249"/>
      <c r="F1" s="249"/>
      <c r="G1" s="249"/>
      <c r="H1" s="249"/>
      <c r="I1" s="249"/>
      <c r="J1" s="249"/>
      <c r="K1" s="249"/>
      <c r="L1" s="249"/>
      <c r="M1" s="249"/>
      <c r="N1" s="249"/>
      <c r="O1" s="249"/>
      <c r="P1" s="249"/>
      <c r="Q1" s="249"/>
      <c r="R1" s="249"/>
      <c r="S1" s="249"/>
      <c r="T1" s="249"/>
      <c r="U1" s="249"/>
      <c r="V1" s="27"/>
      <c r="W1" s="27"/>
    </row>
    <row r="2" spans="1:33" ht="26.25" x14ac:dyDescent="0.4">
      <c r="A2" s="20"/>
    </row>
    <row r="3" spans="1:33" ht="26.25" x14ac:dyDescent="0.4">
      <c r="A3" s="245" t="s">
        <v>2022</v>
      </c>
      <c r="B3" s="245"/>
      <c r="C3" s="245"/>
      <c r="D3" s="245"/>
      <c r="E3" s="245"/>
      <c r="F3" s="245"/>
      <c r="G3" s="245"/>
      <c r="H3" s="245"/>
      <c r="I3" s="245"/>
      <c r="J3" s="245"/>
      <c r="K3" s="245"/>
      <c r="L3" s="245"/>
      <c r="M3" s="245"/>
      <c r="N3" s="245"/>
      <c r="O3" s="245"/>
      <c r="P3" s="245"/>
      <c r="Q3" s="245"/>
      <c r="R3" s="245"/>
      <c r="S3" s="245"/>
      <c r="T3" s="245"/>
      <c r="U3" s="245"/>
    </row>
    <row r="4" spans="1:33" ht="26.25" x14ac:dyDescent="0.4">
      <c r="A4" s="245" t="s">
        <v>1730</v>
      </c>
      <c r="B4" s="245"/>
      <c r="C4" s="245"/>
      <c r="D4" s="245"/>
      <c r="E4" s="245"/>
      <c r="F4" s="245"/>
      <c r="G4" s="245"/>
      <c r="H4" s="245"/>
      <c r="I4" s="245"/>
      <c r="J4" s="245"/>
      <c r="K4" s="245"/>
      <c r="L4" s="245"/>
      <c r="M4" s="245"/>
      <c r="N4" s="245"/>
      <c r="O4" s="245"/>
      <c r="P4" s="245"/>
      <c r="Q4" s="245"/>
      <c r="R4" s="245"/>
      <c r="S4" s="245"/>
      <c r="T4" s="245"/>
      <c r="U4" s="245"/>
    </row>
    <row r="5" spans="1:33" ht="26.25" x14ac:dyDescent="0.4">
      <c r="A5" s="245" t="s">
        <v>749</v>
      </c>
      <c r="B5" s="245"/>
      <c r="C5" s="245"/>
      <c r="D5" s="245"/>
      <c r="E5" s="245"/>
      <c r="F5" s="245"/>
      <c r="G5" s="245"/>
      <c r="H5" s="245"/>
      <c r="I5" s="245"/>
      <c r="J5" s="245"/>
      <c r="K5" s="245"/>
      <c r="L5" s="245"/>
      <c r="M5" s="245"/>
      <c r="N5" s="245"/>
      <c r="O5" s="245"/>
      <c r="P5" s="245"/>
      <c r="Q5" s="245"/>
      <c r="R5" s="245"/>
      <c r="S5" s="245"/>
      <c r="T5" s="245"/>
      <c r="U5" s="245"/>
    </row>
    <row r="6" spans="1:33" ht="26.25" x14ac:dyDescent="0.4">
      <c r="A6" s="248" t="s">
        <v>1734</v>
      </c>
      <c r="B6" s="248"/>
      <c r="C6" s="248"/>
      <c r="D6" s="248"/>
      <c r="E6" s="248"/>
      <c r="F6" s="248"/>
      <c r="G6" s="248"/>
      <c r="H6" s="248"/>
      <c r="I6" s="248"/>
      <c r="J6" s="248"/>
      <c r="K6" s="248"/>
      <c r="L6" s="248"/>
      <c r="M6" s="248"/>
      <c r="N6" s="248"/>
      <c r="O6" s="248"/>
      <c r="P6" s="248"/>
      <c r="Q6" s="248"/>
      <c r="R6" s="248"/>
      <c r="S6" s="248"/>
      <c r="T6" s="248"/>
      <c r="U6" s="248"/>
      <c r="V6" s="26"/>
      <c r="W6" s="26"/>
      <c r="X6" s="26"/>
      <c r="Y6" s="26"/>
      <c r="Z6" s="26"/>
      <c r="AA6" s="26"/>
      <c r="AB6" s="26"/>
      <c r="AC6" s="26"/>
      <c r="AD6" s="26"/>
    </row>
    <row r="7" spans="1:33" ht="26.25" x14ac:dyDescent="0.4">
      <c r="A7" s="245" t="s">
        <v>1735</v>
      </c>
      <c r="B7" s="245"/>
      <c r="C7" s="245"/>
      <c r="D7" s="245"/>
      <c r="E7" s="245"/>
      <c r="F7" s="245"/>
      <c r="G7" s="245"/>
      <c r="H7" s="245"/>
      <c r="I7" s="245"/>
      <c r="J7" s="245"/>
      <c r="K7" s="245"/>
      <c r="L7" s="245"/>
      <c r="M7" s="245"/>
      <c r="N7" s="245"/>
      <c r="O7" s="245"/>
      <c r="P7" s="245"/>
      <c r="Q7" s="245"/>
      <c r="R7" s="245"/>
      <c r="S7" s="245"/>
      <c r="T7" s="245"/>
      <c r="U7" s="245"/>
      <c r="V7" s="50"/>
      <c r="W7" s="50"/>
      <c r="X7" s="50"/>
      <c r="Y7" s="50"/>
      <c r="Z7" s="50"/>
      <c r="AA7" s="50"/>
      <c r="AB7" s="50"/>
      <c r="AC7" s="50"/>
      <c r="AD7" s="50"/>
      <c r="AE7" s="50"/>
      <c r="AF7" s="50"/>
    </row>
    <row r="8" spans="1:33" ht="26.25" x14ac:dyDescent="0.25">
      <c r="A8" s="248" t="s">
        <v>1732</v>
      </c>
      <c r="B8" s="248"/>
      <c r="C8" s="248"/>
      <c r="D8" s="248"/>
      <c r="E8" s="248"/>
      <c r="F8" s="248"/>
      <c r="G8" s="248"/>
      <c r="H8" s="248"/>
      <c r="I8" s="248"/>
      <c r="J8" s="248"/>
      <c r="K8" s="248"/>
      <c r="L8" s="248"/>
      <c r="M8" s="248"/>
      <c r="N8" s="248"/>
      <c r="O8" s="248"/>
      <c r="P8" s="248"/>
      <c r="Q8" s="248"/>
      <c r="R8" s="248"/>
      <c r="S8" s="248"/>
      <c r="T8" s="248"/>
      <c r="U8" s="248"/>
    </row>
    <row r="9" spans="1:33" ht="26.25" x14ac:dyDescent="0.25">
      <c r="A9" s="248" t="s">
        <v>1733</v>
      </c>
      <c r="B9" s="248"/>
      <c r="C9" s="248"/>
      <c r="D9" s="248"/>
      <c r="E9" s="248"/>
      <c r="F9" s="248"/>
      <c r="G9" s="248"/>
      <c r="H9" s="248"/>
      <c r="I9" s="248"/>
      <c r="J9" s="248"/>
      <c r="K9" s="248"/>
      <c r="L9" s="248"/>
      <c r="M9" s="248"/>
      <c r="N9" s="248"/>
      <c r="O9" s="248"/>
      <c r="P9" s="248"/>
      <c r="Q9" s="248"/>
      <c r="R9" s="248"/>
      <c r="S9" s="248"/>
      <c r="T9" s="248"/>
      <c r="U9" s="248"/>
    </row>
    <row r="10" spans="1:33" ht="26.25" x14ac:dyDescent="0.4">
      <c r="A10" s="245" t="s">
        <v>750</v>
      </c>
      <c r="B10" s="245"/>
      <c r="C10" s="245"/>
      <c r="D10" s="245"/>
      <c r="E10" s="245"/>
      <c r="F10" s="245"/>
      <c r="G10" s="245"/>
      <c r="H10" s="245"/>
      <c r="I10" s="245"/>
      <c r="J10" s="245"/>
      <c r="K10" s="245"/>
      <c r="L10" s="245"/>
      <c r="M10" s="245"/>
      <c r="N10" s="245"/>
      <c r="O10" s="245"/>
      <c r="P10" s="245"/>
      <c r="Q10" s="245"/>
      <c r="R10" s="245"/>
      <c r="S10" s="245"/>
      <c r="T10" s="245"/>
      <c r="U10" s="245"/>
    </row>
    <row r="11" spans="1:33" ht="26.25" x14ac:dyDescent="0.4">
      <c r="A11" s="245" t="s">
        <v>1731</v>
      </c>
      <c r="B11" s="245"/>
      <c r="C11" s="245"/>
      <c r="D11" s="245"/>
      <c r="E11" s="245"/>
      <c r="F11" s="245"/>
      <c r="G11" s="245"/>
      <c r="H11" s="245"/>
      <c r="I11" s="245"/>
      <c r="J11" s="245"/>
      <c r="K11" s="245"/>
      <c r="L11" s="245"/>
      <c r="M11" s="245"/>
      <c r="N11" s="245"/>
      <c r="O11" s="245"/>
      <c r="P11" s="245"/>
      <c r="Q11" s="245"/>
      <c r="R11" s="245"/>
      <c r="S11" s="245"/>
      <c r="T11" s="245"/>
      <c r="U11" s="245"/>
    </row>
    <row r="12" spans="1:33" ht="26.25" x14ac:dyDescent="0.4">
      <c r="A12" s="245" t="s">
        <v>753</v>
      </c>
      <c r="B12" s="245"/>
      <c r="C12" s="245"/>
      <c r="D12" s="245"/>
      <c r="E12" s="245"/>
      <c r="F12" s="245"/>
      <c r="G12" s="245"/>
      <c r="H12" s="245"/>
      <c r="I12" s="245"/>
      <c r="J12" s="245"/>
      <c r="K12" s="245"/>
      <c r="L12" s="245"/>
      <c r="M12" s="245"/>
      <c r="N12" s="245"/>
      <c r="O12" s="245"/>
      <c r="P12" s="245"/>
      <c r="Q12" s="245"/>
      <c r="R12" s="245"/>
      <c r="S12" s="245"/>
      <c r="T12" s="245"/>
      <c r="U12" s="245"/>
    </row>
    <row r="13" spans="1:33" ht="26.25" x14ac:dyDescent="0.4">
      <c r="A13" s="245" t="s">
        <v>751</v>
      </c>
      <c r="B13" s="245"/>
      <c r="C13" s="245"/>
      <c r="D13" s="245"/>
      <c r="E13" s="245"/>
      <c r="F13" s="245"/>
      <c r="G13" s="245"/>
      <c r="H13" s="245"/>
      <c r="I13" s="245"/>
      <c r="J13" s="245"/>
      <c r="K13" s="245"/>
      <c r="L13" s="245"/>
      <c r="M13" s="245"/>
      <c r="N13" s="245"/>
      <c r="O13" s="245"/>
      <c r="P13" s="245"/>
      <c r="Q13" s="245"/>
      <c r="R13" s="245"/>
      <c r="S13" s="245"/>
      <c r="T13" s="245"/>
      <c r="U13" s="245"/>
    </row>
    <row r="14" spans="1:33" ht="26.25" x14ac:dyDescent="0.4">
      <c r="A14" s="245" t="s">
        <v>1736</v>
      </c>
      <c r="B14" s="245"/>
      <c r="C14" s="245"/>
      <c r="D14" s="245"/>
      <c r="E14" s="245"/>
      <c r="F14" s="245"/>
      <c r="G14" s="245"/>
      <c r="H14" s="245"/>
      <c r="I14" s="245"/>
      <c r="J14" s="245"/>
      <c r="K14" s="245"/>
      <c r="L14" s="245"/>
      <c r="M14" s="245"/>
      <c r="N14" s="245"/>
      <c r="O14" s="245"/>
      <c r="P14" s="245"/>
      <c r="Q14" s="245"/>
      <c r="R14" s="245"/>
      <c r="S14" s="245"/>
      <c r="T14" s="245"/>
      <c r="U14" s="245"/>
      <c r="V14" s="26"/>
      <c r="W14" s="26"/>
      <c r="X14" s="26"/>
      <c r="Y14" s="26"/>
      <c r="Z14" s="26"/>
      <c r="AA14" s="26"/>
      <c r="AB14" s="26"/>
      <c r="AC14" s="26"/>
      <c r="AD14" s="26"/>
      <c r="AE14" s="26"/>
      <c r="AF14" s="26"/>
      <c r="AG14" s="26"/>
    </row>
    <row r="15" spans="1:33" ht="26.25" x14ac:dyDescent="0.25">
      <c r="A15" s="248" t="s">
        <v>1737</v>
      </c>
      <c r="B15" s="248"/>
      <c r="C15" s="248"/>
      <c r="D15" s="248"/>
      <c r="E15" s="248"/>
      <c r="F15" s="248"/>
      <c r="G15" s="248"/>
      <c r="H15" s="248"/>
      <c r="I15" s="248"/>
      <c r="J15" s="248"/>
      <c r="K15" s="248"/>
      <c r="L15" s="248"/>
      <c r="M15" s="248"/>
      <c r="N15" s="248"/>
      <c r="O15" s="248"/>
      <c r="P15" s="248"/>
      <c r="Q15" s="248"/>
      <c r="R15" s="248"/>
      <c r="S15" s="248"/>
      <c r="T15" s="248"/>
      <c r="U15" s="248"/>
    </row>
    <row r="16" spans="1:33" ht="26.25" x14ac:dyDescent="0.25">
      <c r="A16" s="247" t="s">
        <v>2021</v>
      </c>
      <c r="B16" s="247"/>
      <c r="C16" s="247"/>
      <c r="D16" s="247"/>
      <c r="E16" s="247"/>
      <c r="F16" s="247"/>
      <c r="G16" s="247"/>
      <c r="H16" s="247"/>
      <c r="I16" s="247"/>
      <c r="J16" s="247"/>
      <c r="K16" s="247"/>
      <c r="L16" s="247"/>
      <c r="M16" s="247"/>
      <c r="N16" s="247"/>
      <c r="O16" s="247"/>
      <c r="P16" s="247"/>
      <c r="Q16" s="247"/>
      <c r="R16" s="247"/>
      <c r="S16" s="247"/>
      <c r="T16" s="247"/>
      <c r="U16" s="247"/>
    </row>
    <row r="17" spans="1:21" ht="26.25" x14ac:dyDescent="0.4">
      <c r="A17" s="246" t="s">
        <v>1738</v>
      </c>
      <c r="B17" s="246"/>
      <c r="C17" s="246"/>
      <c r="D17" s="246"/>
      <c r="E17" s="246"/>
      <c r="F17" s="246"/>
      <c r="G17" s="246"/>
      <c r="H17" s="246"/>
      <c r="I17" s="246"/>
      <c r="J17" s="246"/>
      <c r="K17" s="246"/>
      <c r="L17" s="246"/>
      <c r="M17" s="246"/>
      <c r="N17" s="246"/>
      <c r="O17" s="246"/>
      <c r="P17" s="246"/>
      <c r="Q17" s="246"/>
      <c r="R17" s="246"/>
      <c r="S17" s="246"/>
      <c r="T17" s="246"/>
      <c r="U17" s="246"/>
    </row>
    <row r="18" spans="1:21" ht="26.25" x14ac:dyDescent="0.4">
      <c r="A18" s="246" t="s">
        <v>1739</v>
      </c>
      <c r="B18" s="246"/>
      <c r="C18" s="246"/>
      <c r="D18" s="246"/>
      <c r="E18" s="246"/>
      <c r="F18" s="246"/>
      <c r="G18" s="246"/>
      <c r="H18" s="246"/>
      <c r="I18" s="246"/>
      <c r="J18" s="246"/>
      <c r="K18" s="246"/>
      <c r="L18" s="246"/>
      <c r="M18" s="246"/>
      <c r="N18" s="246"/>
      <c r="O18" s="246"/>
      <c r="P18" s="246"/>
      <c r="Q18" s="246"/>
      <c r="R18" s="246"/>
      <c r="S18" s="246"/>
      <c r="T18" s="246"/>
      <c r="U18" s="246"/>
    </row>
    <row r="19" spans="1:21" ht="26.25" x14ac:dyDescent="0.4">
      <c r="A19" s="246" t="s">
        <v>2014</v>
      </c>
      <c r="B19" s="246"/>
      <c r="C19" s="246"/>
      <c r="D19" s="246"/>
      <c r="E19" s="246"/>
      <c r="F19" s="246"/>
      <c r="G19" s="246"/>
      <c r="H19" s="246"/>
      <c r="I19" s="246"/>
      <c r="J19" s="246"/>
      <c r="K19" s="246"/>
      <c r="L19" s="246"/>
      <c r="M19" s="246"/>
      <c r="N19" s="246"/>
      <c r="O19" s="246"/>
      <c r="P19" s="246"/>
      <c r="Q19" s="246"/>
      <c r="R19" s="246"/>
      <c r="S19" s="246"/>
      <c r="T19" s="246"/>
      <c r="U19" s="246"/>
    </row>
    <row r="20" spans="1:21" ht="26.25" x14ac:dyDescent="0.4">
      <c r="A20" s="245" t="s">
        <v>2015</v>
      </c>
      <c r="B20" s="245"/>
      <c r="C20" s="245"/>
      <c r="D20" s="245"/>
      <c r="E20" s="245"/>
      <c r="F20" s="245"/>
      <c r="G20" s="245"/>
      <c r="H20" s="245"/>
      <c r="I20" s="245"/>
      <c r="J20" s="245"/>
      <c r="K20" s="245"/>
      <c r="L20" s="245"/>
      <c r="M20" s="245"/>
      <c r="N20" s="245"/>
      <c r="O20" s="245"/>
      <c r="P20" s="245"/>
      <c r="Q20" s="245"/>
      <c r="R20" s="245"/>
      <c r="S20" s="245"/>
      <c r="T20" s="245"/>
      <c r="U20" s="245"/>
    </row>
    <row r="21" spans="1:21" ht="26.25" x14ac:dyDescent="0.4">
      <c r="A21" s="246" t="s">
        <v>1740</v>
      </c>
      <c r="B21" s="246"/>
      <c r="C21" s="246"/>
      <c r="D21" s="246"/>
      <c r="E21" s="246"/>
      <c r="F21" s="246"/>
      <c r="G21" s="246"/>
      <c r="H21" s="246"/>
      <c r="I21" s="246"/>
      <c r="J21" s="246"/>
      <c r="K21" s="246"/>
      <c r="L21" s="246"/>
      <c r="M21" s="246"/>
      <c r="N21" s="246"/>
      <c r="O21" s="246"/>
      <c r="P21" s="246"/>
      <c r="Q21" s="246"/>
      <c r="R21" s="246"/>
      <c r="S21" s="246"/>
      <c r="T21" s="246"/>
      <c r="U21" s="246"/>
    </row>
    <row r="22" spans="1:21" ht="26.25" customHeight="1" x14ac:dyDescent="0.4">
      <c r="A22" s="246" t="s">
        <v>2036</v>
      </c>
      <c r="B22" s="246"/>
      <c r="C22" s="246"/>
      <c r="D22" s="246"/>
      <c r="E22" s="246"/>
      <c r="F22" s="246"/>
      <c r="G22" s="246"/>
      <c r="H22" s="246"/>
      <c r="I22" s="246"/>
      <c r="J22" s="246"/>
      <c r="K22" s="246"/>
      <c r="L22" s="246"/>
      <c r="M22" s="246"/>
      <c r="N22" s="246"/>
      <c r="O22" s="246"/>
      <c r="P22" s="246"/>
      <c r="Q22" s="246"/>
      <c r="R22" s="246"/>
      <c r="S22" s="246"/>
      <c r="T22" s="246"/>
      <c r="U22" s="246"/>
    </row>
    <row r="23" spans="1:21" ht="26.25" x14ac:dyDescent="0.4">
      <c r="A23" s="245" t="s">
        <v>2035</v>
      </c>
      <c r="B23" s="245"/>
      <c r="C23" s="245"/>
      <c r="D23" s="245"/>
      <c r="E23" s="245"/>
      <c r="F23" s="245"/>
      <c r="G23" s="245"/>
      <c r="H23" s="245"/>
      <c r="I23" s="245"/>
      <c r="J23" s="245"/>
      <c r="K23" s="245"/>
      <c r="L23" s="245"/>
      <c r="M23" s="245"/>
      <c r="N23" s="245"/>
      <c r="O23" s="245"/>
      <c r="P23" s="245"/>
      <c r="Q23" s="245"/>
      <c r="R23" s="245"/>
      <c r="S23" s="245"/>
      <c r="T23" s="245"/>
      <c r="U23" s="245"/>
    </row>
  </sheetData>
  <mergeCells count="22">
    <mergeCell ref="A22:U22"/>
    <mergeCell ref="A23:U23"/>
    <mergeCell ref="A14:U14"/>
    <mergeCell ref="A15:U15"/>
    <mergeCell ref="A13:U13"/>
    <mergeCell ref="A1:U1"/>
    <mergeCell ref="A3:U3"/>
    <mergeCell ref="A4:U4"/>
    <mergeCell ref="A5:U5"/>
    <mergeCell ref="A7:U7"/>
    <mergeCell ref="A11:U11"/>
    <mergeCell ref="A8:U8"/>
    <mergeCell ref="A9:U9"/>
    <mergeCell ref="A10:U10"/>
    <mergeCell ref="A6:U6"/>
    <mergeCell ref="A12:U12"/>
    <mergeCell ref="A21:U21"/>
    <mergeCell ref="A16:U16"/>
    <mergeCell ref="A17:U17"/>
    <mergeCell ref="A18:U18"/>
    <mergeCell ref="A19:U19"/>
    <mergeCell ref="A20:U20"/>
  </mergeCells>
  <hyperlinks>
    <hyperlink ref="A3" location="'Installations thermique'!A1" display="Installation thermique"/>
    <hyperlink ref="A4" location="'Installations gaz'!A1" display="Installation gaz"/>
    <hyperlink ref="A5" location="'Equipements sportifs'!A1" display="Equipements sportifs"/>
    <hyperlink ref="A11" location="'Cuves et reservoirs'!A1" display="Cuves et réservoirs"/>
    <hyperlink ref="A7" location="EDCH!A1" display="EDCH"/>
    <hyperlink ref="A8" location="VLEP!A1" display="VLEP"/>
    <hyperlink ref="A9" location="Foudre!A1" display="Foudre"/>
    <hyperlink ref="A10" location="'Equipements sous pression'!A1" display="Equipements sous pression"/>
    <hyperlink ref="A6" location="'Ligne de vie'!A1" display="Ligne de vie"/>
    <hyperlink ref="A12" location="Electricité!A1" display="Electricité"/>
    <hyperlink ref="A13" location="Disconnecteurs!A1" display="Disconnecteurs"/>
    <hyperlink ref="A15" location="'Ascenceurs + Monte-charges'!A1" display="Ascenseurs et monte charge"/>
    <hyperlink ref="A16" location="'Porte et portails'!A1" display="Porte et portails"/>
    <hyperlink ref="A17" location="'Inst ECS'!A1" display="Installation ECS"/>
    <hyperlink ref="A18" location="'Inst frigorifique'!A1" display="Installation frigorifique"/>
    <hyperlink ref="A19" location="aération!A1" display="Aération des locaux"/>
    <hyperlink ref="A21" location="Incendie!A1" display="Système incendie"/>
    <hyperlink ref="A18:U18" location="'Inst climatisation'!A1" display="Sytéme de climatisation"/>
    <hyperlink ref="A19:U19" location="'aération poll non spécifique'!A1" display="Aération pollution non spécifique"/>
    <hyperlink ref="A4:U4" location="'Installations gaz'!A1" display="Installations gaz"/>
    <hyperlink ref="A11:L11" location="'Cuves et reservoirs'!A1" display="Cuves"/>
    <hyperlink ref="A7:M7" location="EDCH!A1" display="Prélévement d'eau destinée à la consommation humaine"/>
    <hyperlink ref="A9:U9" location="Foudre!A1" display="Protection contre la foudre"/>
    <hyperlink ref="A6:U6" location="'Ligne de vie'!A1" display="Vérification de structures et d'équipements de protection contre les chutes de hauteur"/>
    <hyperlink ref="A17:U17" location="'Inst ECS'!A1" display="Légionelle installation ECS"/>
    <hyperlink ref="A21:U21" location="Incendie!A1" display="Incendie"/>
    <hyperlink ref="A14:L14" location="'Appareils de levage'!A1" display="Appareils et accessoires de levage"/>
    <hyperlink ref="A14" location="'Appareils de levage'!A1" display="Appareils de levage"/>
    <hyperlink ref="A20" location="aération!A1" display="Aération des locaux"/>
    <hyperlink ref="A20:U20" location="'aération pollution spécifique'!A1" display="Aération pollution spécifique"/>
    <hyperlink ref="A16:U16" location="'Portes et portails'!A1" display="Portes et portails"/>
    <hyperlink ref="A3:U3" location="'Installations thermiques'!A1" display="Installations thermiques"/>
    <hyperlink ref="A22:U22" location="STEP!A1" display="STEP"/>
    <hyperlink ref="A23:U23" location="ICPE!A1" display="ICPE"/>
  </hyperlink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17"/>
  <sheetViews>
    <sheetView topLeftCell="A7" zoomScale="85" zoomScaleNormal="85" workbookViewId="0">
      <selection sqref="A1:K1"/>
    </sheetView>
  </sheetViews>
  <sheetFormatPr baseColWidth="10" defaultColWidth="11.42578125" defaultRowHeight="15" x14ac:dyDescent="0.25"/>
  <cols>
    <col min="1" max="1" width="46.7109375" style="48" customWidth="1"/>
    <col min="2" max="2" width="27.28515625" style="48" customWidth="1"/>
    <col min="3" max="3" width="18.5703125" style="239" customWidth="1"/>
    <col min="4" max="4" width="71.7109375" style="48" bestFit="1" customWidth="1"/>
    <col min="5" max="5" width="20.7109375" style="46" customWidth="1"/>
    <col min="6" max="6" width="26.42578125" style="46" customWidth="1"/>
    <col min="7" max="7" width="19.140625" style="47" customWidth="1"/>
    <col min="8" max="8" width="16.7109375" style="46" bestFit="1" customWidth="1"/>
    <col min="9" max="9" width="17.85546875" style="46" customWidth="1"/>
    <col min="10" max="10" width="21.7109375" style="49" customWidth="1"/>
    <col min="11" max="11" width="27.85546875" style="160" bestFit="1" customWidth="1"/>
    <col min="12" max="16384" width="11.42578125" style="48"/>
  </cols>
  <sheetData>
    <row r="1" spans="1:12" s="46" customFormat="1" ht="26.25" x14ac:dyDescent="0.25">
      <c r="A1" s="258" t="s">
        <v>1743</v>
      </c>
      <c r="B1" s="258"/>
      <c r="C1" s="258"/>
      <c r="D1" s="258"/>
      <c r="E1" s="258"/>
      <c r="F1" s="258"/>
      <c r="G1" s="258"/>
      <c r="H1" s="258"/>
      <c r="I1" s="258"/>
      <c r="J1" s="258"/>
      <c r="K1" s="258"/>
    </row>
    <row r="2" spans="1:12" ht="42" x14ac:dyDescent="0.25">
      <c r="A2" s="28" t="s">
        <v>731</v>
      </c>
      <c r="B2" s="28" t="s">
        <v>738</v>
      </c>
      <c r="C2" s="238" t="s">
        <v>89</v>
      </c>
      <c r="D2" s="28" t="s">
        <v>66</v>
      </c>
      <c r="E2" s="29" t="s">
        <v>510</v>
      </c>
      <c r="F2" s="31" t="s">
        <v>728</v>
      </c>
      <c r="G2" s="31" t="s">
        <v>4</v>
      </c>
      <c r="H2" s="159" t="s">
        <v>740</v>
      </c>
      <c r="I2" s="159" t="s">
        <v>509</v>
      </c>
      <c r="J2" s="28" t="s">
        <v>741</v>
      </c>
      <c r="K2" s="31" t="s">
        <v>742</v>
      </c>
      <c r="L2" s="158" t="s">
        <v>1928</v>
      </c>
    </row>
    <row r="3" spans="1:12" hidden="1" x14ac:dyDescent="0.25">
      <c r="A3" s="32" t="s">
        <v>26</v>
      </c>
      <c r="B3" s="162" t="s">
        <v>27</v>
      </c>
      <c r="C3" s="166" t="s">
        <v>169</v>
      </c>
      <c r="D3" s="33" t="s">
        <v>491</v>
      </c>
      <c r="E3" s="33" t="s">
        <v>675</v>
      </c>
      <c r="F3" s="35" t="s">
        <v>162</v>
      </c>
      <c r="G3" s="35" t="s">
        <v>40</v>
      </c>
      <c r="H3" s="59">
        <v>3906</v>
      </c>
      <c r="I3" s="59" t="s">
        <v>492</v>
      </c>
      <c r="J3" s="36">
        <v>45434</v>
      </c>
      <c r="K3" s="36">
        <f>Tableau11[[#This Row],[Dernier
 contrôle]]+365</f>
        <v>45799</v>
      </c>
      <c r="L3" s="35" t="s">
        <v>1936</v>
      </c>
    </row>
    <row r="4" spans="1:12" x14ac:dyDescent="0.25">
      <c r="A4" s="32" t="s">
        <v>26</v>
      </c>
      <c r="B4" s="162" t="s">
        <v>27</v>
      </c>
      <c r="C4" s="166" t="s">
        <v>259</v>
      </c>
      <c r="D4" s="33" t="s">
        <v>380</v>
      </c>
      <c r="E4" s="33" t="s">
        <v>673</v>
      </c>
      <c r="F4" s="35" t="s">
        <v>264</v>
      </c>
      <c r="G4" s="35" t="s">
        <v>321</v>
      </c>
      <c r="H4" s="59">
        <v>750</v>
      </c>
      <c r="I4" s="59" t="s">
        <v>322</v>
      </c>
      <c r="J4" s="36">
        <v>45398</v>
      </c>
      <c r="K4" s="36">
        <f>Tableau11[[#This Row],[Dernier
 contrôle]]+365</f>
        <v>45763</v>
      </c>
      <c r="L4" s="35" t="s">
        <v>1936</v>
      </c>
    </row>
    <row r="5" spans="1:12" x14ac:dyDescent="0.25">
      <c r="A5" s="32" t="s">
        <v>26</v>
      </c>
      <c r="B5" s="162" t="s">
        <v>27</v>
      </c>
      <c r="C5" s="236" t="s">
        <v>78</v>
      </c>
      <c r="D5" s="162" t="s">
        <v>137</v>
      </c>
      <c r="E5" s="33" t="s">
        <v>675</v>
      </c>
      <c r="F5" s="35" t="s">
        <v>31</v>
      </c>
      <c r="G5" s="35" t="s">
        <v>404</v>
      </c>
      <c r="H5" s="59">
        <v>795</v>
      </c>
      <c r="I5" s="59" t="s">
        <v>322</v>
      </c>
      <c r="J5" s="36">
        <v>45399</v>
      </c>
      <c r="K5" s="36">
        <f>Tableau11[[#This Row],[Dernier
 contrôle]]+365</f>
        <v>45764</v>
      </c>
      <c r="L5" s="35" t="s">
        <v>1936</v>
      </c>
    </row>
    <row r="6" spans="1:12" x14ac:dyDescent="0.25">
      <c r="A6" s="32" t="s">
        <v>26</v>
      </c>
      <c r="B6" s="162" t="s">
        <v>27</v>
      </c>
      <c r="C6" s="166" t="s">
        <v>42</v>
      </c>
      <c r="D6" s="162" t="s">
        <v>138</v>
      </c>
      <c r="E6" s="33" t="s">
        <v>675</v>
      </c>
      <c r="F6" s="35" t="s">
        <v>43</v>
      </c>
      <c r="G6" s="35" t="s">
        <v>321</v>
      </c>
      <c r="H6" s="59">
        <v>4768</v>
      </c>
      <c r="I6" s="59" t="s">
        <v>322</v>
      </c>
      <c r="J6" s="36">
        <v>45405</v>
      </c>
      <c r="K6" s="36">
        <f>Tableau11[[#This Row],[Dernier
 contrôle]]+365</f>
        <v>45770</v>
      </c>
      <c r="L6" s="35" t="s">
        <v>1936</v>
      </c>
    </row>
    <row r="7" spans="1:12" x14ac:dyDescent="0.25">
      <c r="A7" s="32" t="s">
        <v>26</v>
      </c>
      <c r="B7" s="162" t="s">
        <v>27</v>
      </c>
      <c r="C7" s="166" t="s">
        <v>422</v>
      </c>
      <c r="D7" s="162" t="s">
        <v>423</v>
      </c>
      <c r="E7" s="33" t="s">
        <v>675</v>
      </c>
      <c r="F7" s="35" t="s">
        <v>156</v>
      </c>
      <c r="G7" s="35" t="s">
        <v>321</v>
      </c>
      <c r="H7" s="59">
        <v>4898</v>
      </c>
      <c r="I7" s="59" t="s">
        <v>322</v>
      </c>
      <c r="J7" s="36">
        <v>45404</v>
      </c>
      <c r="K7" s="36">
        <f>Tableau11[[#This Row],[Dernier
 contrôle]]+365</f>
        <v>45769</v>
      </c>
      <c r="L7" s="35" t="s">
        <v>1936</v>
      </c>
    </row>
    <row r="8" spans="1:12" x14ac:dyDescent="0.25">
      <c r="A8" s="32" t="s">
        <v>26</v>
      </c>
      <c r="B8" s="162" t="s">
        <v>27</v>
      </c>
      <c r="C8" s="166" t="s">
        <v>132</v>
      </c>
      <c r="D8" s="162" t="s">
        <v>72</v>
      </c>
      <c r="E8" s="33" t="s">
        <v>675</v>
      </c>
      <c r="F8" s="35" t="s">
        <v>47</v>
      </c>
      <c r="G8" s="35" t="s">
        <v>321</v>
      </c>
      <c r="H8" s="59">
        <v>8529</v>
      </c>
      <c r="I8" s="59" t="s">
        <v>322</v>
      </c>
      <c r="J8" s="36">
        <v>45406</v>
      </c>
      <c r="K8" s="36">
        <f>Tableau11[[#This Row],[Dernier
 contrôle]]+365</f>
        <v>45771</v>
      </c>
      <c r="L8" s="35" t="s">
        <v>1936</v>
      </c>
    </row>
    <row r="9" spans="1:12" x14ac:dyDescent="0.25">
      <c r="A9" s="32" t="s">
        <v>26</v>
      </c>
      <c r="B9" s="162" t="s">
        <v>27</v>
      </c>
      <c r="C9" s="166" t="s">
        <v>426</v>
      </c>
      <c r="D9" s="162" t="s">
        <v>428</v>
      </c>
      <c r="E9" s="33" t="s">
        <v>675</v>
      </c>
      <c r="F9" s="35" t="s">
        <v>427</v>
      </c>
      <c r="G9" s="35" t="s">
        <v>321</v>
      </c>
      <c r="H9" s="59">
        <v>2168</v>
      </c>
      <c r="I9" s="59" t="s">
        <v>322</v>
      </c>
      <c r="J9" s="36">
        <v>45406</v>
      </c>
      <c r="K9" s="36">
        <f>Tableau11[[#This Row],[Dernier
 contrôle]]+365</f>
        <v>45771</v>
      </c>
      <c r="L9" s="35" t="s">
        <v>1936</v>
      </c>
    </row>
    <row r="10" spans="1:12" x14ac:dyDescent="0.25">
      <c r="A10" s="32" t="s">
        <v>26</v>
      </c>
      <c r="B10" s="162" t="s">
        <v>27</v>
      </c>
      <c r="C10" s="166" t="s">
        <v>545</v>
      </c>
      <c r="D10" s="162" t="s">
        <v>600</v>
      </c>
      <c r="E10" s="33" t="s">
        <v>675</v>
      </c>
      <c r="F10" s="35" t="s">
        <v>653</v>
      </c>
      <c r="G10" s="35" t="s">
        <v>2038</v>
      </c>
      <c r="H10" s="59">
        <v>2450</v>
      </c>
      <c r="I10" s="59" t="s">
        <v>322</v>
      </c>
      <c r="J10" s="36">
        <v>45593</v>
      </c>
      <c r="K10" s="36">
        <f>Tableau11[[#This Row],[Dernier
 contrôle]]+365</f>
        <v>45958</v>
      </c>
      <c r="L10" s="35" t="s">
        <v>1936</v>
      </c>
    </row>
    <row r="11" spans="1:12" x14ac:dyDescent="0.25">
      <c r="A11" s="32" t="s">
        <v>26</v>
      </c>
      <c r="B11" s="162" t="s">
        <v>27</v>
      </c>
      <c r="C11" s="166" t="s">
        <v>134</v>
      </c>
      <c r="D11" s="162" t="s">
        <v>140</v>
      </c>
      <c r="E11" s="33" t="s">
        <v>675</v>
      </c>
      <c r="F11" s="35" t="s">
        <v>145</v>
      </c>
      <c r="G11" s="35" t="s">
        <v>140</v>
      </c>
      <c r="H11" s="59">
        <v>1371</v>
      </c>
      <c r="I11" s="59" t="s">
        <v>322</v>
      </c>
      <c r="J11" s="36">
        <v>45593</v>
      </c>
      <c r="K11" s="36">
        <f>Tableau11[[#This Row],[Dernier
 contrôle]]+365</f>
        <v>45958</v>
      </c>
      <c r="L11" s="35" t="s">
        <v>1936</v>
      </c>
    </row>
    <row r="12" spans="1:12" x14ac:dyDescent="0.25">
      <c r="A12" s="32" t="s">
        <v>26</v>
      </c>
      <c r="B12" s="162" t="s">
        <v>27</v>
      </c>
      <c r="C12" s="166" t="s">
        <v>316</v>
      </c>
      <c r="D12" s="162" t="s">
        <v>592</v>
      </c>
      <c r="E12" s="33" t="s">
        <v>675</v>
      </c>
      <c r="F12" s="35" t="s">
        <v>314</v>
      </c>
      <c r="G12" s="35" t="s">
        <v>321</v>
      </c>
      <c r="H12" s="59">
        <v>2207</v>
      </c>
      <c r="I12" s="59" t="s">
        <v>322</v>
      </c>
      <c r="J12" s="36">
        <v>45572</v>
      </c>
      <c r="K12" s="36">
        <f>Tableau11[[#This Row],[Dernier
 contrôle]]+365</f>
        <v>45937</v>
      </c>
      <c r="L12" s="35" t="s">
        <v>1936</v>
      </c>
    </row>
    <row r="13" spans="1:12" x14ac:dyDescent="0.25">
      <c r="A13" s="32" t="s">
        <v>26</v>
      </c>
      <c r="B13" s="162" t="s">
        <v>27</v>
      </c>
      <c r="C13" s="166" t="s">
        <v>495</v>
      </c>
      <c r="D13" s="162" t="s">
        <v>695</v>
      </c>
      <c r="E13" s="33" t="s">
        <v>675</v>
      </c>
      <c r="F13" s="35" t="s">
        <v>192</v>
      </c>
      <c r="G13" s="35" t="s">
        <v>321</v>
      </c>
      <c r="H13" s="59">
        <v>939</v>
      </c>
      <c r="I13" s="59" t="s">
        <v>322</v>
      </c>
      <c r="J13" s="36">
        <v>45435</v>
      </c>
      <c r="K13" s="36">
        <f>Tableau11[[#This Row],[Dernier
 contrôle]]+365</f>
        <v>45800</v>
      </c>
      <c r="L13" s="35" t="s">
        <v>1936</v>
      </c>
    </row>
    <row r="14" spans="1:12" x14ac:dyDescent="0.25">
      <c r="A14" s="32" t="s">
        <v>26</v>
      </c>
      <c r="B14" s="162" t="s">
        <v>27</v>
      </c>
      <c r="C14" s="236" t="s">
        <v>103</v>
      </c>
      <c r="D14" s="162" t="s">
        <v>142</v>
      </c>
      <c r="E14" s="33" t="s">
        <v>673</v>
      </c>
      <c r="F14" s="35" t="s">
        <v>148</v>
      </c>
      <c r="G14" s="35" t="s">
        <v>321</v>
      </c>
      <c r="H14" s="59">
        <v>601</v>
      </c>
      <c r="I14" s="59" t="s">
        <v>322</v>
      </c>
      <c r="J14" s="36">
        <v>45398</v>
      </c>
      <c r="K14" s="36">
        <f>Tableau11[[#This Row],[Dernier
 contrôle]]+365</f>
        <v>45763</v>
      </c>
      <c r="L14" s="35" t="s">
        <v>1936</v>
      </c>
    </row>
    <row r="15" spans="1:12" x14ac:dyDescent="0.25">
      <c r="A15" s="32" t="s">
        <v>26</v>
      </c>
      <c r="B15" s="162" t="s">
        <v>27</v>
      </c>
      <c r="C15" s="236" t="s">
        <v>103</v>
      </c>
      <c r="D15" s="162" t="s">
        <v>143</v>
      </c>
      <c r="E15" s="33" t="s">
        <v>673</v>
      </c>
      <c r="F15" s="35" t="s">
        <v>149</v>
      </c>
      <c r="G15" s="35" t="s">
        <v>321</v>
      </c>
      <c r="H15" s="59">
        <v>601</v>
      </c>
      <c r="I15" s="59" t="s">
        <v>322</v>
      </c>
      <c r="J15" s="36">
        <v>45398</v>
      </c>
      <c r="K15" s="36">
        <f>Tableau11[[#This Row],[Dernier
 contrôle]]+365</f>
        <v>45763</v>
      </c>
      <c r="L15" s="35" t="s">
        <v>1936</v>
      </c>
    </row>
    <row r="16" spans="1:12" x14ac:dyDescent="0.25">
      <c r="A16" s="32" t="s">
        <v>26</v>
      </c>
      <c r="B16" s="162" t="s">
        <v>27</v>
      </c>
      <c r="C16" s="236" t="s">
        <v>103</v>
      </c>
      <c r="D16" s="162" t="s">
        <v>74</v>
      </c>
      <c r="E16" s="33" t="s">
        <v>673</v>
      </c>
      <c r="F16" s="35" t="s">
        <v>52</v>
      </c>
      <c r="G16" s="35" t="s">
        <v>321</v>
      </c>
      <c r="H16" s="59">
        <v>601</v>
      </c>
      <c r="I16" s="59" t="s">
        <v>322</v>
      </c>
      <c r="J16" s="36">
        <v>45398</v>
      </c>
      <c r="K16" s="36">
        <f>Tableau11[[#This Row],[Dernier
 contrôle]]+365</f>
        <v>45763</v>
      </c>
      <c r="L16" s="35" t="s">
        <v>1936</v>
      </c>
    </row>
    <row r="17" spans="1:12" x14ac:dyDescent="0.25">
      <c r="A17" s="32" t="s">
        <v>26</v>
      </c>
      <c r="B17" s="162" t="s">
        <v>27</v>
      </c>
      <c r="C17" s="166" t="s">
        <v>543</v>
      </c>
      <c r="D17" s="162" t="s">
        <v>598</v>
      </c>
      <c r="E17" s="33" t="s">
        <v>675</v>
      </c>
      <c r="F17" s="35" t="s">
        <v>648</v>
      </c>
      <c r="G17" s="35" t="s">
        <v>40</v>
      </c>
      <c r="H17" s="59">
        <v>636</v>
      </c>
      <c r="I17" s="59" t="s">
        <v>322</v>
      </c>
      <c r="J17" s="36">
        <v>45590</v>
      </c>
      <c r="K17" s="36">
        <f>Tableau11[[#This Row],[Dernier
 contrôle]]+365</f>
        <v>45955</v>
      </c>
      <c r="L17" s="35" t="s">
        <v>1936</v>
      </c>
    </row>
    <row r="18" spans="1:12" x14ac:dyDescent="0.25">
      <c r="A18" s="32" t="s">
        <v>26</v>
      </c>
      <c r="B18" s="162" t="s">
        <v>27</v>
      </c>
      <c r="C18" s="236" t="s">
        <v>302</v>
      </c>
      <c r="D18" s="33" t="s">
        <v>433</v>
      </c>
      <c r="E18" s="33" t="s">
        <v>675</v>
      </c>
      <c r="F18" s="35" t="s">
        <v>304</v>
      </c>
      <c r="G18" s="35" t="s">
        <v>321</v>
      </c>
      <c r="H18" s="59">
        <v>776</v>
      </c>
      <c r="I18" s="59" t="s">
        <v>322</v>
      </c>
      <c r="J18" s="36">
        <v>45412</v>
      </c>
      <c r="K18" s="36">
        <f>Tableau11[[#This Row],[Dernier
 contrôle]]+365</f>
        <v>45777</v>
      </c>
      <c r="L18" s="35" t="s">
        <v>1936</v>
      </c>
    </row>
    <row r="19" spans="1:12" x14ac:dyDescent="0.25">
      <c r="A19" s="32" t="s">
        <v>26</v>
      </c>
      <c r="B19" s="162" t="s">
        <v>27</v>
      </c>
      <c r="C19" s="236" t="s">
        <v>103</v>
      </c>
      <c r="D19" s="33" t="s">
        <v>1941</v>
      </c>
      <c r="E19" s="33" t="s">
        <v>673</v>
      </c>
      <c r="F19" s="35" t="s">
        <v>103</v>
      </c>
      <c r="G19" s="35" t="s">
        <v>321</v>
      </c>
      <c r="H19" s="59" t="s">
        <v>1942</v>
      </c>
      <c r="I19" s="59" t="s">
        <v>322</v>
      </c>
      <c r="J19" s="36">
        <v>45618</v>
      </c>
      <c r="K19" s="36">
        <f>Tableau11[[#This Row],[Dernier
 contrôle]]+365</f>
        <v>45983</v>
      </c>
      <c r="L19" s="35" t="s">
        <v>1936</v>
      </c>
    </row>
    <row r="20" spans="1:12" x14ac:dyDescent="0.25">
      <c r="A20" s="32" t="s">
        <v>26</v>
      </c>
      <c r="B20" s="162" t="s">
        <v>27</v>
      </c>
      <c r="C20" s="236" t="s">
        <v>1947</v>
      </c>
      <c r="D20" s="162" t="s">
        <v>2054</v>
      </c>
      <c r="E20" s="33" t="s">
        <v>675</v>
      </c>
      <c r="F20" s="35" t="s">
        <v>1948</v>
      </c>
      <c r="G20" s="35" t="s">
        <v>106</v>
      </c>
      <c r="H20" s="35">
        <v>1056</v>
      </c>
      <c r="I20" s="59" t="s">
        <v>322</v>
      </c>
      <c r="J20" s="173" t="s">
        <v>1951</v>
      </c>
      <c r="K20" s="230"/>
      <c r="L20" s="231"/>
    </row>
    <row r="21" spans="1:12" x14ac:dyDescent="0.25">
      <c r="A21" s="32" t="s">
        <v>26</v>
      </c>
      <c r="B21" s="162" t="s">
        <v>27</v>
      </c>
      <c r="C21" s="236" t="s">
        <v>103</v>
      </c>
      <c r="D21" s="162" t="s">
        <v>1972</v>
      </c>
      <c r="E21" s="33" t="s">
        <v>675</v>
      </c>
      <c r="F21" s="170" t="s">
        <v>1677</v>
      </c>
      <c r="G21" s="35" t="s">
        <v>321</v>
      </c>
      <c r="H21" s="35">
        <v>1381</v>
      </c>
      <c r="I21" s="174" t="s">
        <v>322</v>
      </c>
      <c r="J21" s="173" t="s">
        <v>1951</v>
      </c>
      <c r="K21" s="167"/>
      <c r="L21" s="35" t="s">
        <v>1936</v>
      </c>
    </row>
    <row r="22" spans="1:12" hidden="1" x14ac:dyDescent="0.25">
      <c r="A22" s="32" t="s">
        <v>26</v>
      </c>
      <c r="B22" s="33" t="s">
        <v>27</v>
      </c>
      <c r="C22" s="237" t="s">
        <v>103</v>
      </c>
      <c r="D22" s="33" t="s">
        <v>2066</v>
      </c>
      <c r="E22" s="33" t="s">
        <v>675</v>
      </c>
      <c r="F22" s="58" t="s">
        <v>2068</v>
      </c>
      <c r="G22" s="58" t="s">
        <v>106</v>
      </c>
      <c r="H22" s="33"/>
      <c r="I22" s="33" t="s">
        <v>1996</v>
      </c>
      <c r="J22" s="233" t="s">
        <v>1951</v>
      </c>
      <c r="K22" s="168"/>
      <c r="L22" s="35" t="s">
        <v>1936</v>
      </c>
    </row>
    <row r="23" spans="1:12" hidden="1" x14ac:dyDescent="0.25">
      <c r="A23" s="32" t="s">
        <v>26</v>
      </c>
      <c r="B23" s="33" t="s">
        <v>27</v>
      </c>
      <c r="C23" s="237" t="s">
        <v>103</v>
      </c>
      <c r="D23" s="33" t="s">
        <v>2067</v>
      </c>
      <c r="E23" s="33" t="s">
        <v>675</v>
      </c>
      <c r="F23" s="58" t="s">
        <v>2069</v>
      </c>
      <c r="G23" s="58" t="s">
        <v>106</v>
      </c>
      <c r="H23" s="33"/>
      <c r="I23" s="33" t="s">
        <v>1996</v>
      </c>
      <c r="J23" s="233" t="s">
        <v>1951</v>
      </c>
      <c r="K23" s="167"/>
      <c r="L23" s="35" t="s">
        <v>1936</v>
      </c>
    </row>
    <row r="24" spans="1:12" hidden="1" x14ac:dyDescent="0.25">
      <c r="A24" s="32" t="s">
        <v>26</v>
      </c>
      <c r="B24" s="162" t="s">
        <v>27</v>
      </c>
      <c r="C24" s="166" t="s">
        <v>747</v>
      </c>
      <c r="D24" s="33" t="s">
        <v>746</v>
      </c>
      <c r="E24" s="33" t="s">
        <v>675</v>
      </c>
      <c r="F24" s="35" t="s">
        <v>745</v>
      </c>
      <c r="G24" s="35" t="s">
        <v>40</v>
      </c>
      <c r="H24" s="59">
        <v>1205</v>
      </c>
      <c r="I24" s="59" t="s">
        <v>492</v>
      </c>
      <c r="J24" s="36">
        <v>45579</v>
      </c>
      <c r="K24" s="36">
        <f>Tableau11[[#This Row],[Dernier
 contrôle]]+365</f>
        <v>45944</v>
      </c>
      <c r="L24" s="35" t="s">
        <v>1936</v>
      </c>
    </row>
    <row r="25" spans="1:12" x14ac:dyDescent="0.25">
      <c r="A25" s="32" t="s">
        <v>26</v>
      </c>
      <c r="B25" s="162" t="s">
        <v>27</v>
      </c>
      <c r="C25" s="166" t="s">
        <v>528</v>
      </c>
      <c r="D25" s="33" t="s">
        <v>590</v>
      </c>
      <c r="E25" s="33" t="s">
        <v>673</v>
      </c>
      <c r="F25" s="35" t="s">
        <v>201</v>
      </c>
      <c r="G25" s="35" t="s">
        <v>321</v>
      </c>
      <c r="H25" s="59">
        <v>985</v>
      </c>
      <c r="I25" s="59" t="s">
        <v>322</v>
      </c>
      <c r="J25" s="36">
        <v>45595</v>
      </c>
      <c r="K25" s="36">
        <f>Tableau11[[#This Row],[Dernier
 contrôle]]+365</f>
        <v>45960</v>
      </c>
      <c r="L25" s="35" t="s">
        <v>1936</v>
      </c>
    </row>
    <row r="26" spans="1:12" x14ac:dyDescent="0.25">
      <c r="A26" s="32" t="s">
        <v>26</v>
      </c>
      <c r="B26" s="162" t="s">
        <v>27</v>
      </c>
      <c r="C26" s="166" t="s">
        <v>368</v>
      </c>
      <c r="D26" s="33" t="s">
        <v>369</v>
      </c>
      <c r="E26" s="33" t="s">
        <v>673</v>
      </c>
      <c r="F26" s="35" t="s">
        <v>333</v>
      </c>
      <c r="G26" s="35" t="s">
        <v>321</v>
      </c>
      <c r="H26" s="59">
        <v>77</v>
      </c>
      <c r="I26" s="59" t="s">
        <v>322</v>
      </c>
      <c r="J26" s="36">
        <v>45393</v>
      </c>
      <c r="K26" s="36">
        <f>Tableau11[[#This Row],[Dernier
 contrôle]]+365</f>
        <v>45758</v>
      </c>
      <c r="L26" s="35" t="s">
        <v>1936</v>
      </c>
    </row>
    <row r="27" spans="1:12" x14ac:dyDescent="0.25">
      <c r="A27" s="32" t="s">
        <v>26</v>
      </c>
      <c r="B27" s="162" t="s">
        <v>27</v>
      </c>
      <c r="C27" s="166" t="s">
        <v>207</v>
      </c>
      <c r="D27" s="33" t="s">
        <v>381</v>
      </c>
      <c r="E27" s="33" t="s">
        <v>673</v>
      </c>
      <c r="F27" s="35" t="s">
        <v>29</v>
      </c>
      <c r="G27" s="35" t="s">
        <v>321</v>
      </c>
      <c r="H27" s="59">
        <v>1891</v>
      </c>
      <c r="I27" s="59" t="s">
        <v>322</v>
      </c>
      <c r="J27" s="36">
        <v>45398</v>
      </c>
      <c r="K27" s="36">
        <f>Tableau11[[#This Row],[Dernier
 contrôle]]+365</f>
        <v>45763</v>
      </c>
      <c r="L27" s="35" t="s">
        <v>1936</v>
      </c>
    </row>
    <row r="28" spans="1:12" hidden="1" x14ac:dyDescent="0.25">
      <c r="A28" s="32" t="s">
        <v>26</v>
      </c>
      <c r="B28" s="162" t="s">
        <v>27</v>
      </c>
      <c r="C28" s="166" t="s">
        <v>382</v>
      </c>
      <c r="D28" s="33" t="s">
        <v>384</v>
      </c>
      <c r="E28" s="33" t="s">
        <v>673</v>
      </c>
      <c r="F28" s="35" t="s">
        <v>383</v>
      </c>
      <c r="G28" s="35" t="s">
        <v>321</v>
      </c>
      <c r="H28" s="59">
        <v>44</v>
      </c>
      <c r="I28" s="59" t="s">
        <v>1996</v>
      </c>
      <c r="J28" s="36">
        <v>45398</v>
      </c>
      <c r="K28" s="36">
        <f>Tableau11[[#This Row],[Dernier
 contrôle]]+365</f>
        <v>45763</v>
      </c>
      <c r="L28" s="35" t="s">
        <v>1936</v>
      </c>
    </row>
    <row r="29" spans="1:12" hidden="1" x14ac:dyDescent="0.25">
      <c r="A29" s="32" t="s">
        <v>26</v>
      </c>
      <c r="B29" s="162" t="s">
        <v>27</v>
      </c>
      <c r="C29" s="166" t="s">
        <v>385</v>
      </c>
      <c r="D29" s="33" t="s">
        <v>387</v>
      </c>
      <c r="E29" s="33" t="s">
        <v>673</v>
      </c>
      <c r="F29" s="35" t="s">
        <v>386</v>
      </c>
      <c r="G29" s="35" t="s">
        <v>321</v>
      </c>
      <c r="H29" s="59">
        <v>44</v>
      </c>
      <c r="I29" s="59" t="s">
        <v>1996</v>
      </c>
      <c r="J29" s="36">
        <v>45398</v>
      </c>
      <c r="K29" s="36">
        <f>Tableau11[[#This Row],[Dernier
 contrôle]]+365</f>
        <v>45763</v>
      </c>
      <c r="L29" s="35" t="s">
        <v>1936</v>
      </c>
    </row>
    <row r="30" spans="1:12" x14ac:dyDescent="0.25">
      <c r="A30" s="32" t="s">
        <v>26</v>
      </c>
      <c r="B30" s="162" t="s">
        <v>27</v>
      </c>
      <c r="C30" s="166" t="s">
        <v>392</v>
      </c>
      <c r="D30" s="162" t="s">
        <v>394</v>
      </c>
      <c r="E30" s="33" t="s">
        <v>673</v>
      </c>
      <c r="F30" s="35" t="s">
        <v>393</v>
      </c>
      <c r="G30" s="35" t="s">
        <v>140</v>
      </c>
      <c r="H30" s="59">
        <v>99</v>
      </c>
      <c r="I30" s="59" t="s">
        <v>322</v>
      </c>
      <c r="J30" s="36">
        <v>45399</v>
      </c>
      <c r="K30" s="36">
        <f>Tableau11[[#This Row],[Dernier
 contrôle]]+365</f>
        <v>45764</v>
      </c>
      <c r="L30" s="35" t="s">
        <v>1936</v>
      </c>
    </row>
    <row r="31" spans="1:12" x14ac:dyDescent="0.25">
      <c r="A31" s="32" t="s">
        <v>26</v>
      </c>
      <c r="B31" s="162" t="s">
        <v>27</v>
      </c>
      <c r="C31" s="166" t="s">
        <v>395</v>
      </c>
      <c r="D31" s="162" t="s">
        <v>397</v>
      </c>
      <c r="E31" s="33" t="s">
        <v>673</v>
      </c>
      <c r="F31" s="35" t="s">
        <v>396</v>
      </c>
      <c r="G31" s="35" t="s">
        <v>140</v>
      </c>
      <c r="H31" s="59">
        <v>198</v>
      </c>
      <c r="I31" s="59" t="s">
        <v>322</v>
      </c>
      <c r="J31" s="36">
        <v>45399</v>
      </c>
      <c r="K31" s="36">
        <f>Tableau11[[#This Row],[Dernier
 contrôle]]+365</f>
        <v>45764</v>
      </c>
      <c r="L31" s="35" t="s">
        <v>1936</v>
      </c>
    </row>
    <row r="32" spans="1:12" x14ac:dyDescent="0.25">
      <c r="A32" s="32" t="s">
        <v>26</v>
      </c>
      <c r="B32" s="162" t="s">
        <v>27</v>
      </c>
      <c r="C32" s="166" t="s">
        <v>398</v>
      </c>
      <c r="D32" s="162" t="s">
        <v>400</v>
      </c>
      <c r="E32" s="33" t="s">
        <v>673</v>
      </c>
      <c r="F32" s="35" t="s">
        <v>399</v>
      </c>
      <c r="G32" s="35" t="s">
        <v>140</v>
      </c>
      <c r="H32" s="59">
        <v>18</v>
      </c>
      <c r="I32" s="59" t="s">
        <v>322</v>
      </c>
      <c r="J32" s="36">
        <v>45399</v>
      </c>
      <c r="K32" s="36">
        <f>Tableau11[[#This Row],[Dernier
 contrôle]]+365</f>
        <v>45764</v>
      </c>
      <c r="L32" s="35" t="s">
        <v>1936</v>
      </c>
    </row>
    <row r="33" spans="1:12" x14ac:dyDescent="0.25">
      <c r="A33" s="32" t="s">
        <v>26</v>
      </c>
      <c r="B33" s="162" t="s">
        <v>27</v>
      </c>
      <c r="C33" s="166" t="s">
        <v>401</v>
      </c>
      <c r="D33" s="162" t="s">
        <v>403</v>
      </c>
      <c r="E33" s="33" t="s">
        <v>673</v>
      </c>
      <c r="F33" s="35" t="s">
        <v>402</v>
      </c>
      <c r="G33" s="35" t="s">
        <v>140</v>
      </c>
      <c r="H33" s="59">
        <v>75</v>
      </c>
      <c r="I33" s="59" t="s">
        <v>322</v>
      </c>
      <c r="J33" s="36">
        <v>45399</v>
      </c>
      <c r="K33" s="36">
        <f>Tableau11[[#This Row],[Dernier
 contrôle]]+365</f>
        <v>45764</v>
      </c>
      <c r="L33" s="35" t="s">
        <v>1936</v>
      </c>
    </row>
    <row r="34" spans="1:12" x14ac:dyDescent="0.25">
      <c r="A34" s="32" t="s">
        <v>26</v>
      </c>
      <c r="B34" s="162" t="s">
        <v>27</v>
      </c>
      <c r="C34" s="166" t="s">
        <v>34</v>
      </c>
      <c r="D34" s="162" t="s">
        <v>71</v>
      </c>
      <c r="E34" s="33" t="s">
        <v>675</v>
      </c>
      <c r="F34" s="35" t="s">
        <v>35</v>
      </c>
      <c r="G34" s="35" t="s">
        <v>140</v>
      </c>
      <c r="H34" s="59">
        <v>1344</v>
      </c>
      <c r="I34" s="59" t="s">
        <v>322</v>
      </c>
      <c r="J34" s="36">
        <v>45400</v>
      </c>
      <c r="K34" s="36">
        <f>Tableau11[[#This Row],[Dernier
 contrôle]]+365</f>
        <v>45765</v>
      </c>
      <c r="L34" s="35" t="s">
        <v>1936</v>
      </c>
    </row>
    <row r="35" spans="1:12" hidden="1" x14ac:dyDescent="0.25">
      <c r="A35" s="32" t="s">
        <v>26</v>
      </c>
      <c r="B35" s="162" t="s">
        <v>27</v>
      </c>
      <c r="C35" s="166" t="s">
        <v>185</v>
      </c>
      <c r="D35" s="162" t="s">
        <v>417</v>
      </c>
      <c r="E35" s="33" t="s">
        <v>675</v>
      </c>
      <c r="F35" s="35" t="s">
        <v>182</v>
      </c>
      <c r="G35" s="35" t="s">
        <v>321</v>
      </c>
      <c r="H35" s="59">
        <v>1438</v>
      </c>
      <c r="I35" s="59" t="s">
        <v>1996</v>
      </c>
      <c r="J35" s="36">
        <v>45400</v>
      </c>
      <c r="K35" s="36">
        <f>Tableau11[[#This Row],[Dernier
 contrôle]]+365</f>
        <v>45765</v>
      </c>
      <c r="L35" s="35" t="s">
        <v>1936</v>
      </c>
    </row>
    <row r="36" spans="1:12" x14ac:dyDescent="0.25">
      <c r="A36" s="32" t="s">
        <v>26</v>
      </c>
      <c r="B36" s="162" t="s">
        <v>27</v>
      </c>
      <c r="C36" s="166" t="s">
        <v>1479</v>
      </c>
      <c r="D36" s="162" t="s">
        <v>419</v>
      </c>
      <c r="E36" s="33" t="s">
        <v>675</v>
      </c>
      <c r="F36" s="35" t="s">
        <v>418</v>
      </c>
      <c r="G36" s="35" t="s">
        <v>106</v>
      </c>
      <c r="H36" s="59">
        <v>1022</v>
      </c>
      <c r="I36" s="59" t="s">
        <v>322</v>
      </c>
      <c r="J36" s="36">
        <v>45401</v>
      </c>
      <c r="K36" s="36">
        <f>Tableau11[[#This Row],[Dernier
 contrôle]]+365</f>
        <v>45766</v>
      </c>
      <c r="L36" s="35" t="s">
        <v>1936</v>
      </c>
    </row>
    <row r="37" spans="1:12" x14ac:dyDescent="0.25">
      <c r="A37" s="32" t="s">
        <v>26</v>
      </c>
      <c r="B37" s="162" t="s">
        <v>27</v>
      </c>
      <c r="C37" s="166" t="s">
        <v>104</v>
      </c>
      <c r="D37" s="162" t="s">
        <v>271</v>
      </c>
      <c r="E37" s="33" t="s">
        <v>675</v>
      </c>
      <c r="F37" s="35" t="s">
        <v>96</v>
      </c>
      <c r="G37" s="35" t="s">
        <v>106</v>
      </c>
      <c r="H37" s="59">
        <v>721</v>
      </c>
      <c r="I37" s="59" t="s">
        <v>322</v>
      </c>
      <c r="J37" s="36">
        <v>45401</v>
      </c>
      <c r="K37" s="36">
        <f>Tableau11[[#This Row],[Dernier
 contrôle]]+365</f>
        <v>45766</v>
      </c>
      <c r="L37" s="35" t="s">
        <v>1936</v>
      </c>
    </row>
    <row r="38" spans="1:12" hidden="1" x14ac:dyDescent="0.25">
      <c r="A38" s="32" t="s">
        <v>26</v>
      </c>
      <c r="B38" s="162" t="s">
        <v>27</v>
      </c>
      <c r="C38" s="166" t="s">
        <v>412</v>
      </c>
      <c r="D38" s="162" t="s">
        <v>413</v>
      </c>
      <c r="E38" s="33" t="s">
        <v>675</v>
      </c>
      <c r="F38" s="35" t="s">
        <v>39</v>
      </c>
      <c r="G38" s="35" t="s">
        <v>40</v>
      </c>
      <c r="H38" s="59">
        <v>1265</v>
      </c>
      <c r="I38" s="59" t="s">
        <v>1996</v>
      </c>
      <c r="J38" s="36">
        <v>45400</v>
      </c>
      <c r="K38" s="36">
        <f>Tableau11[[#This Row],[Dernier
 contrôle]]+365</f>
        <v>45765</v>
      </c>
      <c r="L38" s="35" t="s">
        <v>1936</v>
      </c>
    </row>
    <row r="39" spans="1:12" x14ac:dyDescent="0.25">
      <c r="A39" s="32" t="s">
        <v>26</v>
      </c>
      <c r="B39" s="162" t="s">
        <v>27</v>
      </c>
      <c r="C39" s="166" t="s">
        <v>208</v>
      </c>
      <c r="D39" s="162" t="s">
        <v>414</v>
      </c>
      <c r="E39" s="33" t="s">
        <v>675</v>
      </c>
      <c r="F39" s="35" t="s">
        <v>196</v>
      </c>
      <c r="G39" s="35" t="s">
        <v>40</v>
      </c>
      <c r="H39" s="59">
        <v>1685</v>
      </c>
      <c r="I39" s="59" t="s">
        <v>322</v>
      </c>
      <c r="J39" s="36">
        <v>45400</v>
      </c>
      <c r="K39" s="36">
        <f>Tableau11[[#This Row],[Dernier
 contrôle]]+365</f>
        <v>45765</v>
      </c>
      <c r="L39" s="35" t="s">
        <v>1936</v>
      </c>
    </row>
    <row r="40" spans="1:12" x14ac:dyDescent="0.25">
      <c r="A40" s="32" t="s">
        <v>26</v>
      </c>
      <c r="B40" s="162" t="s">
        <v>27</v>
      </c>
      <c r="C40" s="166" t="s">
        <v>424</v>
      </c>
      <c r="D40" s="162" t="s">
        <v>425</v>
      </c>
      <c r="E40" s="33" t="s">
        <v>675</v>
      </c>
      <c r="F40" s="35" t="s">
        <v>50</v>
      </c>
      <c r="G40" s="35" t="s">
        <v>321</v>
      </c>
      <c r="H40" s="59">
        <v>5809</v>
      </c>
      <c r="I40" s="59" t="s">
        <v>322</v>
      </c>
      <c r="J40" s="36">
        <v>45411</v>
      </c>
      <c r="K40" s="36">
        <f>Tableau11[[#This Row],[Dernier
 contrôle]]+365</f>
        <v>45776</v>
      </c>
      <c r="L40" s="35" t="s">
        <v>1936</v>
      </c>
    </row>
    <row r="41" spans="1:12" hidden="1" x14ac:dyDescent="0.25">
      <c r="A41" s="32" t="s">
        <v>26</v>
      </c>
      <c r="B41" s="162" t="s">
        <v>27</v>
      </c>
      <c r="C41" s="166" t="s">
        <v>133</v>
      </c>
      <c r="D41" s="162" t="s">
        <v>500</v>
      </c>
      <c r="E41" s="33" t="s">
        <v>675</v>
      </c>
      <c r="F41" s="35" t="s">
        <v>144</v>
      </c>
      <c r="G41" s="35" t="s">
        <v>40</v>
      </c>
      <c r="H41" s="59">
        <v>2619</v>
      </c>
      <c r="I41" s="59" t="s">
        <v>492</v>
      </c>
      <c r="J41" s="36">
        <v>45435</v>
      </c>
      <c r="K41" s="36">
        <f>Tableau11[[#This Row],[Dernier
 contrôle]]+365</f>
        <v>45800</v>
      </c>
      <c r="L41" s="35" t="s">
        <v>1936</v>
      </c>
    </row>
    <row r="42" spans="1:12" x14ac:dyDescent="0.25">
      <c r="A42" s="32" t="s">
        <v>26</v>
      </c>
      <c r="B42" s="162" t="s">
        <v>27</v>
      </c>
      <c r="C42" s="166" t="s">
        <v>551</v>
      </c>
      <c r="D42" s="162" t="s">
        <v>606</v>
      </c>
      <c r="E42" s="33" t="s">
        <v>675</v>
      </c>
      <c r="F42" s="35" t="s">
        <v>573</v>
      </c>
      <c r="G42" s="35" t="s">
        <v>40</v>
      </c>
      <c r="H42" s="59">
        <v>410</v>
      </c>
      <c r="I42" s="59" t="s">
        <v>322</v>
      </c>
      <c r="J42" s="36">
        <v>45593</v>
      </c>
      <c r="K42" s="36">
        <f>Tableau11[[#This Row],[Dernier
 contrôle]]+365</f>
        <v>45958</v>
      </c>
      <c r="L42" s="35" t="s">
        <v>1936</v>
      </c>
    </row>
    <row r="43" spans="1:12" x14ac:dyDescent="0.25">
      <c r="A43" s="32" t="s">
        <v>26</v>
      </c>
      <c r="B43" s="162" t="s">
        <v>27</v>
      </c>
      <c r="C43" s="166" t="s">
        <v>562</v>
      </c>
      <c r="D43" s="162" t="s">
        <v>619</v>
      </c>
      <c r="E43" s="33" t="s">
        <v>675</v>
      </c>
      <c r="F43" s="35" t="s">
        <v>644</v>
      </c>
      <c r="G43" s="35" t="s">
        <v>106</v>
      </c>
      <c r="H43" s="59">
        <v>79</v>
      </c>
      <c r="I43" s="59" t="s">
        <v>322</v>
      </c>
      <c r="J43" s="36">
        <v>45586</v>
      </c>
      <c r="K43" s="36">
        <f>Tableau11[[#This Row],[Dernier
 contrôle]]+365</f>
        <v>45951</v>
      </c>
      <c r="L43" s="35" t="s">
        <v>1936</v>
      </c>
    </row>
    <row r="44" spans="1:12" x14ac:dyDescent="0.25">
      <c r="A44" s="32" t="s">
        <v>26</v>
      </c>
      <c r="B44" s="162" t="s">
        <v>27</v>
      </c>
      <c r="C44" s="166" t="s">
        <v>563</v>
      </c>
      <c r="D44" s="162" t="s">
        <v>620</v>
      </c>
      <c r="E44" s="33" t="s">
        <v>675</v>
      </c>
      <c r="F44" s="35" t="s">
        <v>643</v>
      </c>
      <c r="G44" s="35" t="s">
        <v>106</v>
      </c>
      <c r="H44" s="59">
        <v>38</v>
      </c>
      <c r="I44" s="59" t="s">
        <v>322</v>
      </c>
      <c r="J44" s="36">
        <v>45587</v>
      </c>
      <c r="K44" s="36">
        <f>Tableau11[[#This Row],[Dernier
 contrôle]]+365</f>
        <v>45952</v>
      </c>
      <c r="L44" s="35" t="s">
        <v>1936</v>
      </c>
    </row>
    <row r="45" spans="1:12" x14ac:dyDescent="0.25">
      <c r="A45" s="32" t="s">
        <v>26</v>
      </c>
      <c r="B45" s="162" t="s">
        <v>27</v>
      </c>
      <c r="C45" s="166" t="s">
        <v>564</v>
      </c>
      <c r="D45" s="162" t="s">
        <v>621</v>
      </c>
      <c r="E45" s="33" t="s">
        <v>675</v>
      </c>
      <c r="F45" s="35" t="s">
        <v>642</v>
      </c>
      <c r="G45" s="35" t="s">
        <v>106</v>
      </c>
      <c r="H45" s="59">
        <v>38</v>
      </c>
      <c r="I45" s="59" t="s">
        <v>322</v>
      </c>
      <c r="J45" s="36">
        <v>45587</v>
      </c>
      <c r="K45" s="36">
        <f>Tableau11[[#This Row],[Dernier
 contrôle]]+365</f>
        <v>45952</v>
      </c>
      <c r="L45" s="35" t="s">
        <v>1936</v>
      </c>
    </row>
    <row r="46" spans="1:12" x14ac:dyDescent="0.25">
      <c r="A46" s="32" t="s">
        <v>26</v>
      </c>
      <c r="B46" s="162" t="s">
        <v>27</v>
      </c>
      <c r="C46" s="166" t="s">
        <v>565</v>
      </c>
      <c r="D46" s="162" t="s">
        <v>622</v>
      </c>
      <c r="E46" s="33" t="s">
        <v>675</v>
      </c>
      <c r="F46" s="35" t="s">
        <v>641</v>
      </c>
      <c r="G46" s="35" t="s">
        <v>106</v>
      </c>
      <c r="H46" s="59">
        <v>38</v>
      </c>
      <c r="I46" s="59" t="s">
        <v>322</v>
      </c>
      <c r="J46" s="36">
        <v>45587</v>
      </c>
      <c r="K46" s="36">
        <f>Tableau11[[#This Row],[Dernier
 contrôle]]+365</f>
        <v>45952</v>
      </c>
      <c r="L46" s="35" t="s">
        <v>1936</v>
      </c>
    </row>
    <row r="47" spans="1:12" hidden="1" x14ac:dyDescent="0.25">
      <c r="A47" s="32" t="s">
        <v>26</v>
      </c>
      <c r="B47" s="162" t="s">
        <v>27</v>
      </c>
      <c r="C47" s="166" t="s">
        <v>566</v>
      </c>
      <c r="D47" s="162" t="s">
        <v>623</v>
      </c>
      <c r="E47" s="33" t="s">
        <v>675</v>
      </c>
      <c r="F47" s="35" t="s">
        <v>640</v>
      </c>
      <c r="G47" s="35" t="s">
        <v>140</v>
      </c>
      <c r="H47" s="59">
        <v>38</v>
      </c>
      <c r="I47" s="59" t="s">
        <v>1996</v>
      </c>
      <c r="J47" s="173" t="s">
        <v>1951</v>
      </c>
      <c r="K47" s="36"/>
      <c r="L47" s="35" t="s">
        <v>1936</v>
      </c>
    </row>
    <row r="48" spans="1:12" x14ac:dyDescent="0.25">
      <c r="A48" s="32" t="s">
        <v>26</v>
      </c>
      <c r="B48" s="162" t="s">
        <v>27</v>
      </c>
      <c r="C48" s="166" t="s">
        <v>567</v>
      </c>
      <c r="D48" s="162" t="s">
        <v>624</v>
      </c>
      <c r="E48" s="33" t="s">
        <v>675</v>
      </c>
      <c r="F48" s="35" t="s">
        <v>639</v>
      </c>
      <c r="G48" s="35" t="s">
        <v>106</v>
      </c>
      <c r="H48" s="59">
        <v>37</v>
      </c>
      <c r="I48" s="59" t="s">
        <v>322</v>
      </c>
      <c r="J48" s="36">
        <v>45587</v>
      </c>
      <c r="K48" s="36">
        <f>Tableau11[[#This Row],[Dernier
 contrôle]]+365</f>
        <v>45952</v>
      </c>
      <c r="L48" s="35" t="s">
        <v>1936</v>
      </c>
    </row>
    <row r="49" spans="1:12" hidden="1" x14ac:dyDescent="0.25">
      <c r="A49" s="32" t="s">
        <v>26</v>
      </c>
      <c r="B49" s="162" t="s">
        <v>27</v>
      </c>
      <c r="C49" s="236" t="s">
        <v>1953</v>
      </c>
      <c r="D49" s="162" t="s">
        <v>388</v>
      </c>
      <c r="E49" s="33" t="s">
        <v>673</v>
      </c>
      <c r="F49" s="35" t="s">
        <v>198</v>
      </c>
      <c r="G49" s="35" t="s">
        <v>334</v>
      </c>
      <c r="H49" s="59">
        <v>411</v>
      </c>
      <c r="I49" s="59" t="s">
        <v>1996</v>
      </c>
      <c r="J49" s="36">
        <v>45399</v>
      </c>
      <c r="K49" s="36">
        <f>Tableau11[[#This Row],[Dernier
 contrôle]]+365</f>
        <v>45764</v>
      </c>
      <c r="L49" s="35" t="s">
        <v>1936</v>
      </c>
    </row>
    <row r="50" spans="1:12" x14ac:dyDescent="0.25">
      <c r="A50" s="32" t="s">
        <v>26</v>
      </c>
      <c r="B50" s="162" t="s">
        <v>27</v>
      </c>
      <c r="C50" s="166" t="s">
        <v>544</v>
      </c>
      <c r="D50" s="162" t="s">
        <v>599</v>
      </c>
      <c r="E50" s="33" t="s">
        <v>675</v>
      </c>
      <c r="F50" s="35" t="s">
        <v>654</v>
      </c>
      <c r="G50" s="35" t="s">
        <v>106</v>
      </c>
      <c r="H50" s="59">
        <v>28</v>
      </c>
      <c r="I50" s="59" t="s">
        <v>322</v>
      </c>
      <c r="J50" s="36">
        <v>45582</v>
      </c>
      <c r="K50" s="36">
        <f>Tableau11[[#This Row],[Dernier
 contrôle]]+365</f>
        <v>45947</v>
      </c>
      <c r="L50" s="35" t="s">
        <v>1936</v>
      </c>
    </row>
    <row r="51" spans="1:12" x14ac:dyDescent="0.25">
      <c r="A51" s="32" t="s">
        <v>26</v>
      </c>
      <c r="B51" s="162" t="s">
        <v>27</v>
      </c>
      <c r="C51" s="166" t="s">
        <v>415</v>
      </c>
      <c r="D51" s="162" t="s">
        <v>416</v>
      </c>
      <c r="E51" s="33" t="s">
        <v>675</v>
      </c>
      <c r="F51" s="35" t="s">
        <v>157</v>
      </c>
      <c r="G51" s="35" t="s">
        <v>321</v>
      </c>
      <c r="H51" s="59">
        <v>63</v>
      </c>
      <c r="I51" s="59" t="s">
        <v>322</v>
      </c>
      <c r="J51" s="36">
        <v>45400</v>
      </c>
      <c r="K51" s="36">
        <f>Tableau11[[#This Row],[Dernier
 contrôle]]+365</f>
        <v>45765</v>
      </c>
      <c r="L51" s="35" t="s">
        <v>1936</v>
      </c>
    </row>
    <row r="52" spans="1:12" x14ac:dyDescent="0.25">
      <c r="A52" s="32" t="s">
        <v>26</v>
      </c>
      <c r="B52" s="162" t="s">
        <v>27</v>
      </c>
      <c r="C52" s="166" t="s">
        <v>136</v>
      </c>
      <c r="D52" s="162" t="s">
        <v>141</v>
      </c>
      <c r="E52" s="33" t="s">
        <v>675</v>
      </c>
      <c r="F52" s="35" t="s">
        <v>147</v>
      </c>
      <c r="G52" s="35" t="s">
        <v>140</v>
      </c>
      <c r="H52" s="59">
        <v>51</v>
      </c>
      <c r="I52" s="59" t="s">
        <v>322</v>
      </c>
      <c r="J52" s="36">
        <v>45593</v>
      </c>
      <c r="K52" s="36">
        <f>Tableau11[[#This Row],[Dernier
 contrôle]]+365</f>
        <v>45958</v>
      </c>
      <c r="L52" s="35" t="s">
        <v>1936</v>
      </c>
    </row>
    <row r="53" spans="1:12" x14ac:dyDescent="0.25">
      <c r="A53" s="32" t="s">
        <v>26</v>
      </c>
      <c r="B53" s="162" t="s">
        <v>27</v>
      </c>
      <c r="C53" s="166" t="s">
        <v>570</v>
      </c>
      <c r="D53" s="162" t="s">
        <v>627</v>
      </c>
      <c r="E53" s="33" t="s">
        <v>675</v>
      </c>
      <c r="F53" s="35" t="s">
        <v>469</v>
      </c>
      <c r="G53" s="35" t="s">
        <v>321</v>
      </c>
      <c r="H53" s="59" t="s">
        <v>632</v>
      </c>
      <c r="I53" s="59" t="s">
        <v>322</v>
      </c>
      <c r="J53" s="36">
        <v>45602</v>
      </c>
      <c r="K53" s="36">
        <f>Tableau11[[#This Row],[Dernier
 contrôle]]+365</f>
        <v>45967</v>
      </c>
      <c r="L53" s="35" t="s">
        <v>1936</v>
      </c>
    </row>
    <row r="54" spans="1:12" x14ac:dyDescent="0.25">
      <c r="A54" s="32" t="s">
        <v>26</v>
      </c>
      <c r="B54" s="162" t="s">
        <v>27</v>
      </c>
      <c r="C54" s="166" t="s">
        <v>389</v>
      </c>
      <c r="D54" s="162" t="s">
        <v>391</v>
      </c>
      <c r="E54" s="33" t="s">
        <v>673</v>
      </c>
      <c r="F54" s="35" t="s">
        <v>390</v>
      </c>
      <c r="G54" s="35" t="s">
        <v>321</v>
      </c>
      <c r="H54" s="59">
        <v>574</v>
      </c>
      <c r="I54" s="59" t="s">
        <v>322</v>
      </c>
      <c r="J54" s="36">
        <v>45399</v>
      </c>
      <c r="K54" s="36">
        <f>Tableau11[[#This Row],[Dernier
 contrôle]]+365</f>
        <v>45764</v>
      </c>
      <c r="L54" s="35" t="s">
        <v>1936</v>
      </c>
    </row>
    <row r="55" spans="1:12" x14ac:dyDescent="0.25">
      <c r="A55" s="32" t="s">
        <v>26</v>
      </c>
      <c r="B55" s="162" t="s">
        <v>27</v>
      </c>
      <c r="C55" s="166" t="s">
        <v>377</v>
      </c>
      <c r="D55" s="33" t="s">
        <v>379</v>
      </c>
      <c r="E55" s="33" t="s">
        <v>673</v>
      </c>
      <c r="F55" s="35" t="s">
        <v>378</v>
      </c>
      <c r="G55" s="35" t="s">
        <v>321</v>
      </c>
      <c r="H55" s="59">
        <v>152</v>
      </c>
      <c r="I55" s="59" t="s">
        <v>322</v>
      </c>
      <c r="J55" s="36">
        <v>45398</v>
      </c>
      <c r="K55" s="36">
        <f>Tableau11[[#This Row],[Dernier
 contrôle]]+365</f>
        <v>45763</v>
      </c>
      <c r="L55" s="35" t="s">
        <v>1936</v>
      </c>
    </row>
    <row r="56" spans="1:12" x14ac:dyDescent="0.25">
      <c r="A56" s="32" t="s">
        <v>26</v>
      </c>
      <c r="B56" s="162" t="s">
        <v>27</v>
      </c>
      <c r="C56" s="166" t="s">
        <v>571</v>
      </c>
      <c r="D56" s="33" t="s">
        <v>628</v>
      </c>
      <c r="E56" s="33" t="s">
        <v>675</v>
      </c>
      <c r="F56" s="35" t="s">
        <v>638</v>
      </c>
      <c r="G56" s="35" t="s">
        <v>321</v>
      </c>
      <c r="H56" s="59" t="s">
        <v>633</v>
      </c>
      <c r="I56" s="59" t="s">
        <v>322</v>
      </c>
      <c r="J56" s="36">
        <v>45603</v>
      </c>
      <c r="K56" s="36">
        <f>Tableau11[[#This Row],[Dernier
 contrôle]]+365</f>
        <v>45968</v>
      </c>
      <c r="L56" s="35" t="s">
        <v>1936</v>
      </c>
    </row>
    <row r="57" spans="1:12" x14ac:dyDescent="0.25">
      <c r="A57" s="32" t="s">
        <v>26</v>
      </c>
      <c r="B57" s="162" t="s">
        <v>27</v>
      </c>
      <c r="C57" s="166" t="s">
        <v>572</v>
      </c>
      <c r="D57" s="33" t="s">
        <v>629</v>
      </c>
      <c r="E57" s="33" t="s">
        <v>675</v>
      </c>
      <c r="F57" s="35" t="s">
        <v>328</v>
      </c>
      <c r="G57" s="35" t="s">
        <v>321</v>
      </c>
      <c r="H57" s="59" t="s">
        <v>634</v>
      </c>
      <c r="I57" s="59" t="s">
        <v>322</v>
      </c>
      <c r="J57" s="36">
        <v>45604</v>
      </c>
      <c r="K57" s="36">
        <f>Tableau11[[#This Row],[Dernier
 contrôle]]+365</f>
        <v>45969</v>
      </c>
      <c r="L57" s="35" t="s">
        <v>1936</v>
      </c>
    </row>
    <row r="58" spans="1:12" x14ac:dyDescent="0.25">
      <c r="A58" s="32" t="s">
        <v>26</v>
      </c>
      <c r="B58" s="162" t="s">
        <v>27</v>
      </c>
      <c r="C58" s="236" t="s">
        <v>1954</v>
      </c>
      <c r="D58" s="33" t="s">
        <v>406</v>
      </c>
      <c r="E58" s="33" t="s">
        <v>675</v>
      </c>
      <c r="F58" s="35" t="s">
        <v>405</v>
      </c>
      <c r="G58" s="35" t="s">
        <v>404</v>
      </c>
      <c r="H58" s="59">
        <v>4</v>
      </c>
      <c r="I58" s="59" t="s">
        <v>322</v>
      </c>
      <c r="J58" s="36">
        <v>45390</v>
      </c>
      <c r="K58" s="36">
        <f>Tableau11[[#This Row],[Dernier
 contrôle]]+365</f>
        <v>45755</v>
      </c>
      <c r="L58" s="35" t="s">
        <v>1936</v>
      </c>
    </row>
    <row r="59" spans="1:12" x14ac:dyDescent="0.25">
      <c r="A59" s="32" t="s">
        <v>26</v>
      </c>
      <c r="B59" s="162" t="s">
        <v>27</v>
      </c>
      <c r="C59" s="236" t="s">
        <v>1955</v>
      </c>
      <c r="D59" s="33" t="s">
        <v>408</v>
      </c>
      <c r="E59" s="33" t="s">
        <v>675</v>
      </c>
      <c r="F59" s="35" t="s">
        <v>407</v>
      </c>
      <c r="G59" s="35" t="s">
        <v>404</v>
      </c>
      <c r="H59" s="59">
        <v>126</v>
      </c>
      <c r="I59" s="59" t="s">
        <v>322</v>
      </c>
      <c r="J59" s="36">
        <v>45399</v>
      </c>
      <c r="K59" s="36">
        <f>Tableau11[[#This Row],[Dernier
 contrôle]]+365</f>
        <v>45764</v>
      </c>
      <c r="L59" s="35" t="s">
        <v>1936</v>
      </c>
    </row>
    <row r="60" spans="1:12" hidden="1" x14ac:dyDescent="0.25">
      <c r="A60" s="32" t="s">
        <v>26</v>
      </c>
      <c r="B60" s="162" t="s">
        <v>27</v>
      </c>
      <c r="C60" s="166" t="s">
        <v>436</v>
      </c>
      <c r="D60" s="33" t="s">
        <v>438</v>
      </c>
      <c r="E60" s="33" t="s">
        <v>434</v>
      </c>
      <c r="F60" s="35" t="s">
        <v>437</v>
      </c>
      <c r="G60" s="35" t="s">
        <v>321</v>
      </c>
      <c r="H60" s="59">
        <v>295</v>
      </c>
      <c r="I60" s="59" t="s">
        <v>1996</v>
      </c>
      <c r="J60" s="36">
        <v>45414</v>
      </c>
      <c r="K60" s="36">
        <f>Tableau11[[#This Row],[Dernier
 contrôle]]+365</f>
        <v>45779</v>
      </c>
      <c r="L60" s="35" t="s">
        <v>1936</v>
      </c>
    </row>
    <row r="61" spans="1:12" x14ac:dyDescent="0.25">
      <c r="A61" s="32" t="s">
        <v>26</v>
      </c>
      <c r="B61" s="162" t="s">
        <v>27</v>
      </c>
      <c r="C61" s="166" t="s">
        <v>526</v>
      </c>
      <c r="D61" s="33" t="s">
        <v>588</v>
      </c>
      <c r="E61" s="33" t="s">
        <v>673</v>
      </c>
      <c r="F61" s="35" t="s">
        <v>663</v>
      </c>
      <c r="G61" s="35" t="s">
        <v>321</v>
      </c>
      <c r="H61" s="59">
        <v>14</v>
      </c>
      <c r="I61" s="59" t="s">
        <v>322</v>
      </c>
      <c r="J61" s="36">
        <v>45573</v>
      </c>
      <c r="K61" s="36">
        <f>Tableau11[[#This Row],[Dernier
 contrôle]]+365</f>
        <v>45938</v>
      </c>
      <c r="L61" s="35" t="s">
        <v>1936</v>
      </c>
    </row>
    <row r="62" spans="1:12" x14ac:dyDescent="0.25">
      <c r="A62" s="32" t="s">
        <v>26</v>
      </c>
      <c r="B62" s="162" t="s">
        <v>27</v>
      </c>
      <c r="C62" s="166" t="s">
        <v>549</v>
      </c>
      <c r="D62" s="33" t="s">
        <v>604</v>
      </c>
      <c r="E62" s="33" t="s">
        <v>675</v>
      </c>
      <c r="F62" s="35" t="s">
        <v>200</v>
      </c>
      <c r="G62" s="35" t="s">
        <v>321</v>
      </c>
      <c r="H62" s="59">
        <v>7</v>
      </c>
      <c r="I62" s="59" t="s">
        <v>322</v>
      </c>
      <c r="J62" s="36">
        <v>45593</v>
      </c>
      <c r="K62" s="36">
        <f>Tableau11[[#This Row],[Dernier
 contrôle]]+365</f>
        <v>45958</v>
      </c>
      <c r="L62" s="35" t="s">
        <v>1936</v>
      </c>
    </row>
    <row r="63" spans="1:12" hidden="1" x14ac:dyDescent="0.25">
      <c r="A63" s="32" t="s">
        <v>26</v>
      </c>
      <c r="B63" s="162" t="s">
        <v>27</v>
      </c>
      <c r="C63" s="166" t="s">
        <v>370</v>
      </c>
      <c r="D63" s="33" t="s">
        <v>372</v>
      </c>
      <c r="E63" s="33" t="s">
        <v>673</v>
      </c>
      <c r="F63" s="35" t="s">
        <v>371</v>
      </c>
      <c r="G63" s="35" t="s">
        <v>321</v>
      </c>
      <c r="H63" s="59">
        <v>248</v>
      </c>
      <c r="I63" s="59" t="s">
        <v>1996</v>
      </c>
      <c r="J63" s="36">
        <v>45394</v>
      </c>
      <c r="K63" s="36">
        <f>Tableau11[[#This Row],[Dernier
 contrôle]]+365</f>
        <v>45759</v>
      </c>
      <c r="L63" s="35" t="s">
        <v>1936</v>
      </c>
    </row>
    <row r="64" spans="1:12" hidden="1" x14ac:dyDescent="0.25">
      <c r="A64" s="32" t="s">
        <v>26</v>
      </c>
      <c r="B64" s="162" t="s">
        <v>27</v>
      </c>
      <c r="C64" s="166" t="s">
        <v>2055</v>
      </c>
      <c r="D64" s="33" t="s">
        <v>432</v>
      </c>
      <c r="E64" s="33" t="s">
        <v>675</v>
      </c>
      <c r="F64" s="35" t="s">
        <v>431</v>
      </c>
      <c r="G64" s="35" t="s">
        <v>321</v>
      </c>
      <c r="H64" s="59">
        <v>248</v>
      </c>
      <c r="I64" s="59" t="s">
        <v>1996</v>
      </c>
      <c r="J64" s="36">
        <v>45412</v>
      </c>
      <c r="K64" s="36">
        <f>Tableau11[[#This Row],[Dernier
 contrôle]]+365</f>
        <v>45777</v>
      </c>
      <c r="L64" s="35" t="s">
        <v>1936</v>
      </c>
    </row>
    <row r="65" spans="1:12" x14ac:dyDescent="0.25">
      <c r="A65" s="32" t="s">
        <v>26</v>
      </c>
      <c r="B65" s="162" t="s">
        <v>27</v>
      </c>
      <c r="C65" s="236" t="s">
        <v>1956</v>
      </c>
      <c r="D65" s="33" t="s">
        <v>421</v>
      </c>
      <c r="E65" s="33" t="s">
        <v>675</v>
      </c>
      <c r="F65" s="35" t="s">
        <v>420</v>
      </c>
      <c r="G65" s="35" t="s">
        <v>321</v>
      </c>
      <c r="H65" s="59">
        <v>74</v>
      </c>
      <c r="I65" s="59" t="s">
        <v>322</v>
      </c>
      <c r="J65" s="36">
        <v>45401</v>
      </c>
      <c r="K65" s="36">
        <f>Tableau11[[#This Row],[Dernier
 contrôle]]+365</f>
        <v>45766</v>
      </c>
      <c r="L65" s="35" t="s">
        <v>1936</v>
      </c>
    </row>
    <row r="66" spans="1:12" x14ac:dyDescent="0.25">
      <c r="A66" s="32" t="s">
        <v>26</v>
      </c>
      <c r="B66" s="162" t="s">
        <v>27</v>
      </c>
      <c r="C66" s="236" t="s">
        <v>1957</v>
      </c>
      <c r="D66" s="33" t="s">
        <v>430</v>
      </c>
      <c r="E66" s="33" t="s">
        <v>675</v>
      </c>
      <c r="F66" s="35" t="s">
        <v>429</v>
      </c>
      <c r="G66" s="35" t="s">
        <v>321</v>
      </c>
      <c r="H66" s="59">
        <v>43</v>
      </c>
      <c r="I66" s="59" t="s">
        <v>322</v>
      </c>
      <c r="J66" s="36">
        <v>45412</v>
      </c>
      <c r="K66" s="36">
        <f>Tableau11[[#This Row],[Dernier
 contrôle]]+365</f>
        <v>45777</v>
      </c>
      <c r="L66" s="35" t="s">
        <v>1936</v>
      </c>
    </row>
    <row r="67" spans="1:12" x14ac:dyDescent="0.25">
      <c r="A67" s="32" t="s">
        <v>26</v>
      </c>
      <c r="B67" s="162" t="s">
        <v>27</v>
      </c>
      <c r="C67" s="166" t="s">
        <v>527</v>
      </c>
      <c r="D67" s="33" t="s">
        <v>589</v>
      </c>
      <c r="E67" s="33" t="s">
        <v>673</v>
      </c>
      <c r="F67" s="35" t="s">
        <v>662</v>
      </c>
      <c r="G67" s="35" t="s">
        <v>321</v>
      </c>
      <c r="H67" s="59">
        <v>12</v>
      </c>
      <c r="I67" s="59" t="s">
        <v>322</v>
      </c>
      <c r="J67" s="36">
        <v>45572</v>
      </c>
      <c r="K67" s="36">
        <f>Tableau11[[#This Row],[Dernier
 contrôle]]+365</f>
        <v>45937</v>
      </c>
      <c r="L67" s="35" t="s">
        <v>1936</v>
      </c>
    </row>
    <row r="68" spans="1:12" hidden="1" x14ac:dyDescent="0.25">
      <c r="A68" s="32" t="s">
        <v>26</v>
      </c>
      <c r="B68" s="162" t="s">
        <v>27</v>
      </c>
      <c r="C68" s="166" t="s">
        <v>547</v>
      </c>
      <c r="D68" s="33" t="s">
        <v>602</v>
      </c>
      <c r="E68" s="33" t="s">
        <v>675</v>
      </c>
      <c r="F68" s="35" t="s">
        <v>652</v>
      </c>
      <c r="G68" s="35" t="s">
        <v>40</v>
      </c>
      <c r="H68" s="59">
        <v>31</v>
      </c>
      <c r="I68" s="59" t="s">
        <v>492</v>
      </c>
      <c r="J68" s="173" t="s">
        <v>1951</v>
      </c>
      <c r="K68" s="36" t="e">
        <f>Tableau11[[#This Row],[Dernier
 contrôle]]+365</f>
        <v>#VALUE!</v>
      </c>
      <c r="L68" s="35" t="s">
        <v>1936</v>
      </c>
    </row>
    <row r="69" spans="1:12" hidden="1" x14ac:dyDescent="0.25">
      <c r="A69" s="32" t="s">
        <v>26</v>
      </c>
      <c r="B69" s="162" t="s">
        <v>27</v>
      </c>
      <c r="C69" s="166" t="s">
        <v>548</v>
      </c>
      <c r="D69" s="33" t="s">
        <v>603</v>
      </c>
      <c r="E69" s="33" t="s">
        <v>675</v>
      </c>
      <c r="F69" s="35" t="s">
        <v>651</v>
      </c>
      <c r="G69" s="35" t="s">
        <v>40</v>
      </c>
      <c r="H69" s="59">
        <v>27</v>
      </c>
      <c r="I69" s="59" t="s">
        <v>492</v>
      </c>
      <c r="J69" s="173" t="s">
        <v>1951</v>
      </c>
      <c r="K69" s="36" t="e">
        <f>Tableau11[[#This Row],[Dernier
 contrôle]]+365</f>
        <v>#VALUE!</v>
      </c>
      <c r="L69" s="35" t="s">
        <v>1936</v>
      </c>
    </row>
    <row r="70" spans="1:12" x14ac:dyDescent="0.25">
      <c r="A70" s="32" t="s">
        <v>26</v>
      </c>
      <c r="B70" s="162" t="s">
        <v>27</v>
      </c>
      <c r="C70" s="166" t="s">
        <v>105</v>
      </c>
      <c r="D70" s="33" t="s">
        <v>748</v>
      </c>
      <c r="E70" s="33" t="s">
        <v>675</v>
      </c>
      <c r="F70" s="35" t="s">
        <v>97</v>
      </c>
      <c r="G70" s="35" t="s">
        <v>106</v>
      </c>
      <c r="H70" s="59">
        <v>951</v>
      </c>
      <c r="I70" s="59" t="s">
        <v>322</v>
      </c>
      <c r="J70" s="36">
        <v>45573</v>
      </c>
      <c r="K70" s="36">
        <f>Tableau11[[#This Row],[Dernier
 contrôle]]+365</f>
        <v>45938</v>
      </c>
      <c r="L70" s="35" t="s">
        <v>1936</v>
      </c>
    </row>
    <row r="71" spans="1:12" x14ac:dyDescent="0.25">
      <c r="A71" s="32" t="s">
        <v>26</v>
      </c>
      <c r="B71" s="162" t="s">
        <v>27</v>
      </c>
      <c r="C71" s="166" t="s">
        <v>550</v>
      </c>
      <c r="D71" s="33" t="s">
        <v>605</v>
      </c>
      <c r="E71" s="33" t="s">
        <v>675</v>
      </c>
      <c r="F71" s="35" t="s">
        <v>103</v>
      </c>
      <c r="G71" s="35" t="s">
        <v>140</v>
      </c>
      <c r="H71" s="59">
        <v>216</v>
      </c>
      <c r="I71" s="59" t="s">
        <v>322</v>
      </c>
      <c r="J71" s="36">
        <v>45593</v>
      </c>
      <c r="K71" s="36">
        <f>Tableau11[[#This Row],[Dernier
 contrôle]]+365</f>
        <v>45958</v>
      </c>
      <c r="L71" s="35" t="s">
        <v>1936</v>
      </c>
    </row>
    <row r="72" spans="1:12" x14ac:dyDescent="0.25">
      <c r="A72" s="32" t="s">
        <v>26</v>
      </c>
      <c r="B72" s="162" t="s">
        <v>27</v>
      </c>
      <c r="C72" s="237" t="s">
        <v>1974</v>
      </c>
      <c r="D72" s="33" t="s">
        <v>1973</v>
      </c>
      <c r="E72" s="33" t="s">
        <v>673</v>
      </c>
      <c r="F72" s="170" t="s">
        <v>661</v>
      </c>
      <c r="G72" s="170" t="s">
        <v>106</v>
      </c>
      <c r="H72" s="170">
        <v>32</v>
      </c>
      <c r="I72" s="174" t="s">
        <v>322</v>
      </c>
      <c r="J72" s="36">
        <v>45610</v>
      </c>
      <c r="K72" s="36">
        <f>Tableau11[[#This Row],[Dernier
 contrôle]]+365</f>
        <v>45975</v>
      </c>
      <c r="L72" s="35" t="s">
        <v>1936</v>
      </c>
    </row>
    <row r="73" spans="1:12" hidden="1" x14ac:dyDescent="0.25">
      <c r="A73" s="32" t="s">
        <v>26</v>
      </c>
      <c r="B73" s="162" t="s">
        <v>27</v>
      </c>
      <c r="C73" s="237" t="s">
        <v>1992</v>
      </c>
      <c r="D73" s="33" t="s">
        <v>1979</v>
      </c>
      <c r="E73" s="33" t="s">
        <v>675</v>
      </c>
      <c r="F73" s="170" t="s">
        <v>330</v>
      </c>
      <c r="G73" s="170" t="s">
        <v>106</v>
      </c>
      <c r="H73" s="171"/>
      <c r="I73" s="174" t="s">
        <v>1996</v>
      </c>
      <c r="J73" s="36">
        <v>45586</v>
      </c>
      <c r="K73" s="36">
        <f>Tableau11[[#This Row],[Dernier
 contrôle]]+365</f>
        <v>45951</v>
      </c>
      <c r="L73" s="35" t="s">
        <v>1936</v>
      </c>
    </row>
    <row r="74" spans="1:12" hidden="1" x14ac:dyDescent="0.25">
      <c r="A74" s="32" t="s">
        <v>26</v>
      </c>
      <c r="B74" s="162" t="s">
        <v>27</v>
      </c>
      <c r="C74" s="237" t="s">
        <v>38</v>
      </c>
      <c r="D74" s="33" t="s">
        <v>1980</v>
      </c>
      <c r="E74" s="33" t="s">
        <v>675</v>
      </c>
      <c r="F74" s="170" t="s">
        <v>39</v>
      </c>
      <c r="G74" s="170" t="s">
        <v>106</v>
      </c>
      <c r="H74" s="171"/>
      <c r="I74" s="174" t="s">
        <v>1996</v>
      </c>
      <c r="J74" s="36">
        <v>45586</v>
      </c>
      <c r="K74" s="36">
        <f>Tableau11[[#This Row],[Dernier
 contrôle]]+365</f>
        <v>45951</v>
      </c>
      <c r="L74" s="35" t="s">
        <v>1936</v>
      </c>
    </row>
    <row r="75" spans="1:12" hidden="1" x14ac:dyDescent="0.25">
      <c r="A75" s="32" t="s">
        <v>26</v>
      </c>
      <c r="B75" s="162" t="s">
        <v>27</v>
      </c>
      <c r="C75" s="237" t="s">
        <v>1993</v>
      </c>
      <c r="D75" s="33" t="s">
        <v>1981</v>
      </c>
      <c r="E75" s="33" t="s">
        <v>675</v>
      </c>
      <c r="F75" s="170" t="s">
        <v>1986</v>
      </c>
      <c r="G75" s="170" t="s">
        <v>106</v>
      </c>
      <c r="H75" s="171"/>
      <c r="I75" s="174" t="s">
        <v>1996</v>
      </c>
      <c r="J75" s="36">
        <v>45586</v>
      </c>
      <c r="K75" s="36">
        <f>Tableau11[[#This Row],[Dernier
 contrôle]]+365</f>
        <v>45951</v>
      </c>
      <c r="L75" s="35" t="s">
        <v>1936</v>
      </c>
    </row>
    <row r="76" spans="1:12" hidden="1" x14ac:dyDescent="0.25">
      <c r="A76" s="32" t="s">
        <v>26</v>
      </c>
      <c r="B76" s="162" t="s">
        <v>27</v>
      </c>
      <c r="C76" s="237" t="s">
        <v>1994</v>
      </c>
      <c r="D76" s="33" t="s">
        <v>1982</v>
      </c>
      <c r="E76" s="33" t="s">
        <v>673</v>
      </c>
      <c r="F76" s="170" t="s">
        <v>1987</v>
      </c>
      <c r="G76" s="170" t="s">
        <v>106</v>
      </c>
      <c r="H76" s="171"/>
      <c r="I76" s="174" t="s">
        <v>1996</v>
      </c>
      <c r="J76" s="36">
        <v>45586</v>
      </c>
      <c r="K76" s="36">
        <f>Tableau11[[#This Row],[Dernier
 contrôle]]+365</f>
        <v>45951</v>
      </c>
      <c r="L76" s="35" t="s">
        <v>1936</v>
      </c>
    </row>
    <row r="77" spans="1:12" x14ac:dyDescent="0.25">
      <c r="A77" s="32" t="s">
        <v>26</v>
      </c>
      <c r="B77" s="162" t="s">
        <v>27</v>
      </c>
      <c r="C77" s="166" t="s">
        <v>315</v>
      </c>
      <c r="D77" s="33" t="s">
        <v>2037</v>
      </c>
      <c r="E77" s="33" t="s">
        <v>675</v>
      </c>
      <c r="F77" s="35" t="s">
        <v>313</v>
      </c>
      <c r="G77" s="35" t="s">
        <v>40</v>
      </c>
      <c r="H77" s="59">
        <v>1855</v>
      </c>
      <c r="I77" s="59" t="s">
        <v>322</v>
      </c>
      <c r="J77" s="178" t="s">
        <v>1951</v>
      </c>
      <c r="K77" s="229"/>
      <c r="L77" s="35" t="s">
        <v>1936</v>
      </c>
    </row>
    <row r="78" spans="1:12" x14ac:dyDescent="0.25">
      <c r="A78" s="32" t="s">
        <v>26</v>
      </c>
      <c r="B78" s="162" t="s">
        <v>27</v>
      </c>
      <c r="C78" s="166" t="s">
        <v>1485</v>
      </c>
      <c r="D78" s="33" t="s">
        <v>2039</v>
      </c>
      <c r="E78" s="33" t="s">
        <v>675</v>
      </c>
      <c r="F78" s="35" t="s">
        <v>1484</v>
      </c>
      <c r="G78" s="35" t="s">
        <v>40</v>
      </c>
      <c r="H78" s="59">
        <v>419</v>
      </c>
      <c r="I78" s="59" t="s">
        <v>322</v>
      </c>
      <c r="J78" s="178" t="s">
        <v>1951</v>
      </c>
      <c r="K78" s="168"/>
      <c r="L78" s="35" t="s">
        <v>1936</v>
      </c>
    </row>
    <row r="79" spans="1:12" x14ac:dyDescent="0.25">
      <c r="A79" s="32" t="s">
        <v>26</v>
      </c>
      <c r="B79" s="162" t="s">
        <v>27</v>
      </c>
      <c r="C79" s="166" t="s">
        <v>2040</v>
      </c>
      <c r="D79" s="33" t="s">
        <v>2041</v>
      </c>
      <c r="E79" s="33" t="s">
        <v>675</v>
      </c>
      <c r="F79" s="35" t="s">
        <v>103</v>
      </c>
      <c r="G79" s="35" t="s">
        <v>40</v>
      </c>
      <c r="H79" s="59">
        <v>150</v>
      </c>
      <c r="I79" s="59" t="s">
        <v>322</v>
      </c>
      <c r="J79" s="178" t="s">
        <v>1951</v>
      </c>
      <c r="K79" s="230"/>
      <c r="L79" s="35" t="s">
        <v>1936</v>
      </c>
    </row>
    <row r="80" spans="1:12" hidden="1" x14ac:dyDescent="0.25">
      <c r="A80" s="32" t="s">
        <v>26</v>
      </c>
      <c r="B80" s="162" t="s">
        <v>27</v>
      </c>
      <c r="C80" s="166" t="s">
        <v>2042</v>
      </c>
      <c r="D80" s="33" t="s">
        <v>2043</v>
      </c>
      <c r="E80" s="33" t="s">
        <v>675</v>
      </c>
      <c r="F80" s="35" t="s">
        <v>2044</v>
      </c>
      <c r="G80" s="35" t="s">
        <v>40</v>
      </c>
      <c r="H80" s="59">
        <v>249</v>
      </c>
      <c r="I80" s="59" t="s">
        <v>1996</v>
      </c>
      <c r="J80" s="178" t="s">
        <v>1951</v>
      </c>
      <c r="K80" s="230"/>
      <c r="L80" s="35" t="s">
        <v>1936</v>
      </c>
    </row>
    <row r="81" spans="1:12" hidden="1" x14ac:dyDescent="0.25">
      <c r="A81" s="32" t="s">
        <v>26</v>
      </c>
      <c r="B81" s="162" t="s">
        <v>27</v>
      </c>
      <c r="C81" s="166" t="s">
        <v>2046</v>
      </c>
      <c r="D81" s="33" t="s">
        <v>2045</v>
      </c>
      <c r="E81" s="33" t="s">
        <v>675</v>
      </c>
      <c r="F81" s="35" t="s">
        <v>2047</v>
      </c>
      <c r="G81" s="35" t="s">
        <v>321</v>
      </c>
      <c r="H81" s="59">
        <v>196</v>
      </c>
      <c r="I81" s="59" t="s">
        <v>1996</v>
      </c>
      <c r="J81" s="178" t="s">
        <v>1951</v>
      </c>
      <c r="K81" s="229"/>
      <c r="L81" s="35" t="s">
        <v>1936</v>
      </c>
    </row>
    <row r="82" spans="1:12" x14ac:dyDescent="0.25">
      <c r="A82" s="32" t="s">
        <v>26</v>
      </c>
      <c r="B82" s="162" t="s">
        <v>27</v>
      </c>
      <c r="C82" s="166" t="s">
        <v>2048</v>
      </c>
      <c r="D82" s="33" t="s">
        <v>2049</v>
      </c>
      <c r="E82" s="33" t="s">
        <v>675</v>
      </c>
      <c r="F82" s="35" t="s">
        <v>267</v>
      </c>
      <c r="G82" s="35" t="s">
        <v>106</v>
      </c>
      <c r="H82" s="59">
        <v>107</v>
      </c>
      <c r="I82" s="59" t="s">
        <v>322</v>
      </c>
      <c r="J82" s="178" t="s">
        <v>1951</v>
      </c>
      <c r="K82" s="230"/>
      <c r="L82" s="35" t="s">
        <v>1936</v>
      </c>
    </row>
    <row r="83" spans="1:12" x14ac:dyDescent="0.25">
      <c r="A83" s="32" t="s">
        <v>26</v>
      </c>
      <c r="B83" s="162" t="s">
        <v>27</v>
      </c>
      <c r="C83" s="237" t="s">
        <v>2050</v>
      </c>
      <c r="D83" s="33" t="s">
        <v>2051</v>
      </c>
      <c r="E83" s="33" t="s">
        <v>675</v>
      </c>
      <c r="F83" s="35" t="s">
        <v>2052</v>
      </c>
      <c r="G83" s="35" t="s">
        <v>2053</v>
      </c>
      <c r="H83" s="59">
        <v>15</v>
      </c>
      <c r="I83" s="59" t="s">
        <v>322</v>
      </c>
      <c r="J83" s="178" t="s">
        <v>1951</v>
      </c>
      <c r="K83" s="230"/>
      <c r="L83" s="35" t="s">
        <v>1936</v>
      </c>
    </row>
    <row r="84" spans="1:12" x14ac:dyDescent="0.25">
      <c r="A84" s="32" t="s">
        <v>26</v>
      </c>
      <c r="B84" s="162" t="s">
        <v>27</v>
      </c>
      <c r="C84" s="237" t="s">
        <v>2063</v>
      </c>
      <c r="D84" s="33" t="s">
        <v>2023</v>
      </c>
      <c r="E84" s="33" t="s">
        <v>675</v>
      </c>
      <c r="F84" s="58" t="s">
        <v>499</v>
      </c>
      <c r="G84" s="35" t="s">
        <v>321</v>
      </c>
      <c r="H84" s="59">
        <v>575</v>
      </c>
      <c r="I84" s="59" t="s">
        <v>322</v>
      </c>
      <c r="J84" s="178" t="s">
        <v>1951</v>
      </c>
      <c r="K84" s="232"/>
      <c r="L84" s="35" t="s">
        <v>1936</v>
      </c>
    </row>
    <row r="85" spans="1:12" x14ac:dyDescent="0.25">
      <c r="A85" s="32" t="s">
        <v>26</v>
      </c>
      <c r="B85" s="162" t="s">
        <v>27</v>
      </c>
      <c r="C85" s="237" t="s">
        <v>2064</v>
      </c>
      <c r="D85" s="33" t="s">
        <v>2065</v>
      </c>
      <c r="E85" s="33" t="s">
        <v>675</v>
      </c>
      <c r="F85" s="58" t="s">
        <v>193</v>
      </c>
      <c r="G85" s="35" t="s">
        <v>40</v>
      </c>
      <c r="H85" s="35">
        <v>372</v>
      </c>
      <c r="I85" s="59" t="s">
        <v>322</v>
      </c>
      <c r="J85" s="178" t="s">
        <v>1951</v>
      </c>
      <c r="K85" s="232"/>
      <c r="L85" s="35" t="s">
        <v>1936</v>
      </c>
    </row>
    <row r="86" spans="1:12" x14ac:dyDescent="0.25">
      <c r="A86" s="32" t="s">
        <v>6</v>
      </c>
      <c r="B86" s="162" t="s">
        <v>5</v>
      </c>
      <c r="C86" s="166" t="s">
        <v>256</v>
      </c>
      <c r="D86" s="33" t="s">
        <v>597</v>
      </c>
      <c r="E86" s="33" t="s">
        <v>675</v>
      </c>
      <c r="F86" s="35" t="s">
        <v>262</v>
      </c>
      <c r="G86" s="35" t="s">
        <v>40</v>
      </c>
      <c r="H86" s="59">
        <v>1152</v>
      </c>
      <c r="I86" s="59" t="s">
        <v>322</v>
      </c>
      <c r="J86" s="36">
        <v>45590</v>
      </c>
      <c r="K86" s="36">
        <f>Tableau11[[#This Row],[Dernier
 contrôle]]+365</f>
        <v>45955</v>
      </c>
      <c r="L86" s="35" t="s">
        <v>1936</v>
      </c>
    </row>
    <row r="87" spans="1:12" x14ac:dyDescent="0.25">
      <c r="A87" s="32" t="s">
        <v>6</v>
      </c>
      <c r="B87" s="162" t="s">
        <v>5</v>
      </c>
      <c r="C87" s="166" t="s">
        <v>529</v>
      </c>
      <c r="D87" s="166" t="s">
        <v>591</v>
      </c>
      <c r="E87" s="33" t="s">
        <v>675</v>
      </c>
      <c r="F87" s="35" t="s">
        <v>418</v>
      </c>
      <c r="G87" s="35" t="s">
        <v>40</v>
      </c>
      <c r="H87" s="59">
        <v>5831</v>
      </c>
      <c r="I87" s="59" t="s">
        <v>322</v>
      </c>
      <c r="J87" s="36">
        <v>45573</v>
      </c>
      <c r="K87" s="36">
        <f>Tableau11[[#This Row],[Dernier
 contrôle]]+365</f>
        <v>45938</v>
      </c>
      <c r="L87" s="35" t="s">
        <v>1936</v>
      </c>
    </row>
    <row r="88" spans="1:12" x14ac:dyDescent="0.25">
      <c r="A88" s="32" t="s">
        <v>6</v>
      </c>
      <c r="B88" s="162" t="s">
        <v>5</v>
      </c>
      <c r="C88" s="166" t="s">
        <v>471</v>
      </c>
      <c r="D88" s="166" t="s">
        <v>472</v>
      </c>
      <c r="E88" s="33" t="s">
        <v>675</v>
      </c>
      <c r="F88" s="35" t="s">
        <v>96</v>
      </c>
      <c r="G88" s="35" t="s">
        <v>321</v>
      </c>
      <c r="H88" s="59">
        <v>1149</v>
      </c>
      <c r="I88" s="59" t="s">
        <v>322</v>
      </c>
      <c r="J88" s="36">
        <v>45419</v>
      </c>
      <c r="K88" s="36">
        <f>Tableau11[[#This Row],[Dernier
 contrôle]]+365</f>
        <v>45784</v>
      </c>
      <c r="L88" s="35" t="s">
        <v>1936</v>
      </c>
    </row>
    <row r="89" spans="1:12" x14ac:dyDescent="0.25">
      <c r="A89" s="32" t="s">
        <v>6</v>
      </c>
      <c r="B89" s="162" t="s">
        <v>5</v>
      </c>
      <c r="C89" s="166" t="s">
        <v>258</v>
      </c>
      <c r="D89" s="166" t="s">
        <v>270</v>
      </c>
      <c r="E89" s="33" t="s">
        <v>434</v>
      </c>
      <c r="F89" s="35" t="s">
        <v>263</v>
      </c>
      <c r="G89" s="35" t="s">
        <v>321</v>
      </c>
      <c r="H89" s="59">
        <v>809</v>
      </c>
      <c r="I89" s="59" t="s">
        <v>322</v>
      </c>
      <c r="J89" s="36">
        <v>45412</v>
      </c>
      <c r="K89" s="36">
        <f>Tableau11[[#This Row],[Dernier
 contrôle]]+365</f>
        <v>45777</v>
      </c>
      <c r="L89" s="35" t="s">
        <v>1936</v>
      </c>
    </row>
    <row r="90" spans="1:12" x14ac:dyDescent="0.25">
      <c r="A90" s="32" t="s">
        <v>6</v>
      </c>
      <c r="B90" s="162" t="s">
        <v>5</v>
      </c>
      <c r="C90" s="166" t="s">
        <v>308</v>
      </c>
      <c r="D90" s="166" t="s">
        <v>69</v>
      </c>
      <c r="E90" s="33" t="s">
        <v>675</v>
      </c>
      <c r="F90" s="35" t="s">
        <v>13</v>
      </c>
      <c r="G90" s="35" t="s">
        <v>321</v>
      </c>
      <c r="H90" s="59">
        <v>2678</v>
      </c>
      <c r="I90" s="59" t="s">
        <v>322</v>
      </c>
      <c r="J90" s="36">
        <v>45418</v>
      </c>
      <c r="K90" s="36">
        <f>Tableau11[[#This Row],[Dernier
 contrôle]]+365</f>
        <v>45783</v>
      </c>
      <c r="L90" s="35" t="s">
        <v>1936</v>
      </c>
    </row>
    <row r="91" spans="1:12" x14ac:dyDescent="0.25">
      <c r="A91" s="32" t="s">
        <v>6</v>
      </c>
      <c r="B91" s="162" t="s">
        <v>5</v>
      </c>
      <c r="C91" s="166" t="s">
        <v>489</v>
      </c>
      <c r="D91" s="166" t="s">
        <v>490</v>
      </c>
      <c r="E91" s="33" t="s">
        <v>675</v>
      </c>
      <c r="F91" s="35" t="s">
        <v>198</v>
      </c>
      <c r="G91" s="35" t="s">
        <v>40</v>
      </c>
      <c r="H91" s="59">
        <v>1930</v>
      </c>
      <c r="I91" s="59" t="s">
        <v>322</v>
      </c>
      <c r="J91" s="36">
        <v>45434</v>
      </c>
      <c r="K91" s="36">
        <f>Tableau11[[#This Row],[Dernier
 contrôle]]+365</f>
        <v>45799</v>
      </c>
      <c r="L91" s="35" t="s">
        <v>1936</v>
      </c>
    </row>
    <row r="92" spans="1:12" x14ac:dyDescent="0.25">
      <c r="A92" s="32" t="s">
        <v>6</v>
      </c>
      <c r="B92" s="162" t="s">
        <v>5</v>
      </c>
      <c r="C92" s="166" t="s">
        <v>204</v>
      </c>
      <c r="D92" s="166" t="s">
        <v>435</v>
      </c>
      <c r="E92" s="33" t="s">
        <v>434</v>
      </c>
      <c r="F92" s="35" t="s">
        <v>193</v>
      </c>
      <c r="G92" s="35" t="s">
        <v>321</v>
      </c>
      <c r="H92" s="59">
        <v>1582</v>
      </c>
      <c r="I92" s="59" t="s">
        <v>322</v>
      </c>
      <c r="J92" s="36">
        <v>45412</v>
      </c>
      <c r="K92" s="36">
        <f>Tableau11[[#This Row],[Dernier
 contrôle]]+365</f>
        <v>45777</v>
      </c>
      <c r="L92" s="35" t="s">
        <v>1936</v>
      </c>
    </row>
    <row r="93" spans="1:12" x14ac:dyDescent="0.25">
      <c r="A93" s="32" t="s">
        <v>6</v>
      </c>
      <c r="B93" s="162" t="s">
        <v>5</v>
      </c>
      <c r="C93" s="166" t="s">
        <v>164</v>
      </c>
      <c r="D93" s="166" t="s">
        <v>172</v>
      </c>
      <c r="E93" s="33" t="s">
        <v>673</v>
      </c>
      <c r="F93" s="35" t="s">
        <v>157</v>
      </c>
      <c r="G93" s="35" t="s">
        <v>321</v>
      </c>
      <c r="H93" s="59">
        <v>875</v>
      </c>
      <c r="I93" s="59" t="s">
        <v>322</v>
      </c>
      <c r="J93" s="36">
        <v>45398</v>
      </c>
      <c r="K93" s="36">
        <f>Tableau11[[#This Row],[Dernier
 contrôle]]+365</f>
        <v>45763</v>
      </c>
      <c r="L93" s="35" t="s">
        <v>1936</v>
      </c>
    </row>
    <row r="94" spans="1:12" hidden="1" x14ac:dyDescent="0.25">
      <c r="A94" s="32" t="s">
        <v>6</v>
      </c>
      <c r="B94" s="162" t="s">
        <v>5</v>
      </c>
      <c r="C94" s="166" t="s">
        <v>344</v>
      </c>
      <c r="D94" s="166" t="s">
        <v>346</v>
      </c>
      <c r="E94" s="33" t="s">
        <v>673</v>
      </c>
      <c r="F94" s="35" t="s">
        <v>345</v>
      </c>
      <c r="G94" s="35" t="s">
        <v>347</v>
      </c>
      <c r="H94" s="59">
        <v>150</v>
      </c>
      <c r="I94" s="59" t="s">
        <v>1996</v>
      </c>
      <c r="J94" s="36">
        <v>45393</v>
      </c>
      <c r="K94" s="36">
        <f>Tableau11[[#This Row],[Dernier
 contrôle]]+365</f>
        <v>45758</v>
      </c>
      <c r="L94" s="35" t="s">
        <v>1936</v>
      </c>
    </row>
    <row r="95" spans="1:12" x14ac:dyDescent="0.25">
      <c r="A95" s="32" t="s">
        <v>6</v>
      </c>
      <c r="B95" s="162" t="s">
        <v>5</v>
      </c>
      <c r="C95" s="166" t="s">
        <v>344</v>
      </c>
      <c r="D95" s="166" t="s">
        <v>349</v>
      </c>
      <c r="E95" s="33" t="s">
        <v>673</v>
      </c>
      <c r="F95" s="35" t="s">
        <v>348</v>
      </c>
      <c r="G95" s="35" t="s">
        <v>106</v>
      </c>
      <c r="H95" s="59">
        <v>40</v>
      </c>
      <c r="I95" s="59" t="s">
        <v>322</v>
      </c>
      <c r="J95" s="36">
        <v>45393</v>
      </c>
      <c r="K95" s="36">
        <f>Tableau11[[#This Row],[Dernier
 contrôle]]+365</f>
        <v>45758</v>
      </c>
      <c r="L95" s="35" t="s">
        <v>1936</v>
      </c>
    </row>
    <row r="96" spans="1:12" x14ac:dyDescent="0.25">
      <c r="A96" s="32" t="s">
        <v>6</v>
      </c>
      <c r="B96" s="162" t="s">
        <v>5</v>
      </c>
      <c r="C96" s="166" t="s">
        <v>99</v>
      </c>
      <c r="D96" s="166" t="s">
        <v>173</v>
      </c>
      <c r="E96" s="33" t="s">
        <v>673</v>
      </c>
      <c r="F96" s="35" t="s">
        <v>90</v>
      </c>
      <c r="G96" s="35" t="s">
        <v>321</v>
      </c>
      <c r="H96" s="59">
        <v>1606</v>
      </c>
      <c r="I96" s="59" t="s">
        <v>322</v>
      </c>
      <c r="J96" s="36">
        <v>45394</v>
      </c>
      <c r="K96" s="36">
        <f>Tableau11[[#This Row],[Dernier
 contrôle]]+365</f>
        <v>45759</v>
      </c>
      <c r="L96" s="35" t="s">
        <v>1936</v>
      </c>
    </row>
    <row r="97" spans="1:12" x14ac:dyDescent="0.25">
      <c r="A97" s="32" t="s">
        <v>6</v>
      </c>
      <c r="B97" s="162" t="s">
        <v>5</v>
      </c>
      <c r="C97" s="166" t="s">
        <v>350</v>
      </c>
      <c r="D97" s="166" t="s">
        <v>351</v>
      </c>
      <c r="E97" s="33" t="s">
        <v>673</v>
      </c>
      <c r="F97" s="35" t="s">
        <v>183</v>
      </c>
      <c r="G97" s="35" t="s">
        <v>347</v>
      </c>
      <c r="H97" s="59">
        <v>814</v>
      </c>
      <c r="I97" s="59" t="s">
        <v>322</v>
      </c>
      <c r="J97" s="36">
        <v>45393</v>
      </c>
      <c r="K97" s="36">
        <f>Tableau11[[#This Row],[Dernier
 contrôle]]+365</f>
        <v>45758</v>
      </c>
      <c r="L97" s="35" t="s">
        <v>1936</v>
      </c>
    </row>
    <row r="98" spans="1:12" x14ac:dyDescent="0.25">
      <c r="A98" s="32" t="s">
        <v>6</v>
      </c>
      <c r="B98" s="162" t="s">
        <v>5</v>
      </c>
      <c r="C98" s="236" t="s">
        <v>103</v>
      </c>
      <c r="D98" s="166" t="s">
        <v>502</v>
      </c>
      <c r="E98" s="33" t="s">
        <v>501</v>
      </c>
      <c r="F98" s="35" t="s">
        <v>267</v>
      </c>
      <c r="G98" s="35" t="s">
        <v>321</v>
      </c>
      <c r="H98" s="59">
        <v>9</v>
      </c>
      <c r="I98" s="59" t="s">
        <v>322</v>
      </c>
      <c r="J98" s="36">
        <v>45436</v>
      </c>
      <c r="K98" s="36">
        <f>Tableau11[[#This Row],[Dernier
 contrôle]]+365</f>
        <v>45801</v>
      </c>
      <c r="L98" s="35" t="s">
        <v>1936</v>
      </c>
    </row>
    <row r="99" spans="1:12" x14ac:dyDescent="0.25">
      <c r="A99" s="32" t="s">
        <v>6</v>
      </c>
      <c r="B99" s="162" t="s">
        <v>5</v>
      </c>
      <c r="C99" s="236" t="s">
        <v>103</v>
      </c>
      <c r="D99" s="166" t="s">
        <v>503</v>
      </c>
      <c r="E99" s="33" t="s">
        <v>501</v>
      </c>
      <c r="F99" s="35" t="s">
        <v>267</v>
      </c>
      <c r="G99" s="35" t="s">
        <v>321</v>
      </c>
      <c r="H99" s="59">
        <v>9</v>
      </c>
      <c r="I99" s="59" t="s">
        <v>322</v>
      </c>
      <c r="J99" s="36">
        <v>45436</v>
      </c>
      <c r="K99" s="36">
        <f>Tableau11[[#This Row],[Dernier
 contrôle]]+365</f>
        <v>45801</v>
      </c>
      <c r="L99" s="35" t="s">
        <v>1936</v>
      </c>
    </row>
    <row r="100" spans="1:12" x14ac:dyDescent="0.25">
      <c r="A100" s="32" t="s">
        <v>6</v>
      </c>
      <c r="B100" s="162" t="s">
        <v>5</v>
      </c>
      <c r="C100" s="236" t="s">
        <v>103</v>
      </c>
      <c r="D100" s="166" t="s">
        <v>504</v>
      </c>
      <c r="E100" s="33" t="s">
        <v>501</v>
      </c>
      <c r="F100" s="35" t="s">
        <v>267</v>
      </c>
      <c r="G100" s="35" t="s">
        <v>321</v>
      </c>
      <c r="H100" s="59">
        <v>9</v>
      </c>
      <c r="I100" s="59" t="s">
        <v>322</v>
      </c>
      <c r="J100" s="36">
        <v>45436</v>
      </c>
      <c r="K100" s="36">
        <f>Tableau11[[#This Row],[Dernier
 contrôle]]+365</f>
        <v>45801</v>
      </c>
      <c r="L100" s="35" t="s">
        <v>1936</v>
      </c>
    </row>
    <row r="101" spans="1:12" x14ac:dyDescent="0.25">
      <c r="A101" s="32" t="s">
        <v>6</v>
      </c>
      <c r="B101" s="162" t="s">
        <v>5</v>
      </c>
      <c r="C101" s="166" t="s">
        <v>455</v>
      </c>
      <c r="D101" s="166" t="s">
        <v>457</v>
      </c>
      <c r="E101" s="33" t="s">
        <v>675</v>
      </c>
      <c r="F101" s="35" t="s">
        <v>456</v>
      </c>
      <c r="G101" s="35" t="s">
        <v>321</v>
      </c>
      <c r="H101" s="59">
        <v>868</v>
      </c>
      <c r="I101" s="59" t="s">
        <v>322</v>
      </c>
      <c r="J101" s="36">
        <v>45414</v>
      </c>
      <c r="K101" s="36">
        <f>Tableau11[[#This Row],[Dernier
 contrôle]]+365</f>
        <v>45779</v>
      </c>
      <c r="L101" s="35" t="s">
        <v>1936</v>
      </c>
    </row>
    <row r="102" spans="1:12" x14ac:dyDescent="0.25">
      <c r="A102" s="32" t="s">
        <v>6</v>
      </c>
      <c r="B102" s="162" t="s">
        <v>5</v>
      </c>
      <c r="C102" s="166" t="s">
        <v>458</v>
      </c>
      <c r="D102" s="166" t="s">
        <v>459</v>
      </c>
      <c r="E102" s="33" t="s">
        <v>675</v>
      </c>
      <c r="F102" s="35" t="s">
        <v>148</v>
      </c>
      <c r="G102" s="35" t="s">
        <v>321</v>
      </c>
      <c r="H102" s="59">
        <v>402</v>
      </c>
      <c r="I102" s="59" t="s">
        <v>322</v>
      </c>
      <c r="J102" s="36">
        <v>45414</v>
      </c>
      <c r="K102" s="36">
        <f>Tableau11[[#This Row],[Dernier
 contrôle]]+365</f>
        <v>45779</v>
      </c>
      <c r="L102" s="35" t="s">
        <v>1936</v>
      </c>
    </row>
    <row r="103" spans="1:12" x14ac:dyDescent="0.25">
      <c r="A103" s="32" t="s">
        <v>6</v>
      </c>
      <c r="B103" s="162" t="s">
        <v>5</v>
      </c>
      <c r="C103" s="166" t="s">
        <v>530</v>
      </c>
      <c r="D103" s="166" t="s">
        <v>593</v>
      </c>
      <c r="E103" s="33" t="s">
        <v>675</v>
      </c>
      <c r="F103" s="35" t="s">
        <v>649</v>
      </c>
      <c r="G103" s="35" t="s">
        <v>40</v>
      </c>
      <c r="H103" s="59">
        <v>820</v>
      </c>
      <c r="I103" s="59" t="s">
        <v>322</v>
      </c>
      <c r="J103" s="36">
        <v>45589</v>
      </c>
      <c r="K103" s="36">
        <f>Tableau11[[#This Row],[Dernier
 contrôle]]+365</f>
        <v>45954</v>
      </c>
      <c r="L103" s="35" t="s">
        <v>1936</v>
      </c>
    </row>
    <row r="104" spans="1:12" x14ac:dyDescent="0.25">
      <c r="A104" s="32" t="s">
        <v>6</v>
      </c>
      <c r="B104" s="162" t="s">
        <v>5</v>
      </c>
      <c r="C104" s="166" t="s">
        <v>485</v>
      </c>
      <c r="D104" s="166" t="s">
        <v>487</v>
      </c>
      <c r="E104" s="33" t="s">
        <v>675</v>
      </c>
      <c r="F104" s="35" t="s">
        <v>486</v>
      </c>
      <c r="G104" s="35" t="s">
        <v>488</v>
      </c>
      <c r="H104" s="59">
        <v>1167</v>
      </c>
      <c r="I104" s="59" t="s">
        <v>322</v>
      </c>
      <c r="J104" s="36">
        <v>45433</v>
      </c>
      <c r="K104" s="36">
        <f>Tableau11[[#This Row],[Dernier
 contrôle]]+365</f>
        <v>45798</v>
      </c>
      <c r="L104" s="35" t="s">
        <v>1936</v>
      </c>
    </row>
    <row r="105" spans="1:12" x14ac:dyDescent="0.25">
      <c r="A105" s="32" t="s">
        <v>6</v>
      </c>
      <c r="B105" s="162" t="s">
        <v>5</v>
      </c>
      <c r="C105" s="166" t="s">
        <v>517</v>
      </c>
      <c r="D105" s="166" t="s">
        <v>577</v>
      </c>
      <c r="E105" s="33" t="s">
        <v>674</v>
      </c>
      <c r="F105" s="35" t="s">
        <v>670</v>
      </c>
      <c r="G105" s="35" t="s">
        <v>1275</v>
      </c>
      <c r="H105" s="59">
        <v>3091</v>
      </c>
      <c r="I105" s="59" t="s">
        <v>322</v>
      </c>
      <c r="J105" s="36">
        <v>45588</v>
      </c>
      <c r="K105" s="36">
        <f>Tableau11[[#This Row],[Dernier
 contrôle]]+365</f>
        <v>45953</v>
      </c>
      <c r="L105" s="35" t="s">
        <v>1936</v>
      </c>
    </row>
    <row r="106" spans="1:12" x14ac:dyDescent="0.25">
      <c r="A106" s="32" t="s">
        <v>6</v>
      </c>
      <c r="B106" s="162" t="s">
        <v>5</v>
      </c>
      <c r="C106" s="166" t="s">
        <v>100</v>
      </c>
      <c r="D106" s="166" t="s">
        <v>212</v>
      </c>
      <c r="E106" s="33" t="s">
        <v>674</v>
      </c>
      <c r="F106" s="35" t="s">
        <v>91</v>
      </c>
      <c r="G106" s="35" t="s">
        <v>106</v>
      </c>
      <c r="H106" s="59">
        <v>146</v>
      </c>
      <c r="I106" s="59" t="s">
        <v>322</v>
      </c>
      <c r="J106" s="36">
        <v>45587</v>
      </c>
      <c r="K106" s="36">
        <f>Tableau11[[#This Row],[Dernier
 contrôle]]+365</f>
        <v>45952</v>
      </c>
      <c r="L106" s="35" t="s">
        <v>1936</v>
      </c>
    </row>
    <row r="107" spans="1:12" x14ac:dyDescent="0.25">
      <c r="A107" s="32" t="s">
        <v>6</v>
      </c>
      <c r="B107" s="162" t="s">
        <v>5</v>
      </c>
      <c r="C107" s="166" t="s">
        <v>331</v>
      </c>
      <c r="D107" s="166" t="s">
        <v>176</v>
      </c>
      <c r="E107" s="33" t="s">
        <v>674</v>
      </c>
      <c r="F107" s="35" t="s">
        <v>332</v>
      </c>
      <c r="G107" s="35" t="s">
        <v>326</v>
      </c>
      <c r="H107" s="59">
        <v>293</v>
      </c>
      <c r="I107" s="59" t="s">
        <v>322</v>
      </c>
      <c r="J107" s="36">
        <v>45390</v>
      </c>
      <c r="K107" s="36">
        <f>Tableau11[[#This Row],[Dernier
 contrôle]]+365</f>
        <v>45755</v>
      </c>
      <c r="L107" s="35" t="s">
        <v>1936</v>
      </c>
    </row>
    <row r="108" spans="1:12" hidden="1" x14ac:dyDescent="0.25">
      <c r="A108" s="32" t="s">
        <v>6</v>
      </c>
      <c r="B108" s="162" t="s">
        <v>5</v>
      </c>
      <c r="C108" s="166" t="s">
        <v>327</v>
      </c>
      <c r="D108" s="33" t="s">
        <v>1946</v>
      </c>
      <c r="E108" s="33" t="s">
        <v>674</v>
      </c>
      <c r="F108" s="35" t="s">
        <v>328</v>
      </c>
      <c r="G108" s="35" t="s">
        <v>326</v>
      </c>
      <c r="H108" s="59">
        <v>1053</v>
      </c>
      <c r="I108" s="59" t="s">
        <v>1996</v>
      </c>
      <c r="J108" s="36">
        <v>45390</v>
      </c>
      <c r="K108" s="36">
        <f>Tableau11[[#This Row],[Dernier
 contrôle]]+365</f>
        <v>45755</v>
      </c>
      <c r="L108" s="35" t="s">
        <v>1936</v>
      </c>
    </row>
    <row r="109" spans="1:12" x14ac:dyDescent="0.25">
      <c r="A109" s="32" t="s">
        <v>6</v>
      </c>
      <c r="B109" s="162" t="s">
        <v>5</v>
      </c>
      <c r="C109" s="166" t="s">
        <v>167</v>
      </c>
      <c r="D109" s="33" t="s">
        <v>111</v>
      </c>
      <c r="E109" s="33" t="s">
        <v>674</v>
      </c>
      <c r="F109" s="35" t="s">
        <v>160</v>
      </c>
      <c r="G109" s="35" t="s">
        <v>321</v>
      </c>
      <c r="H109" s="59">
        <v>480</v>
      </c>
      <c r="I109" s="59" t="s">
        <v>322</v>
      </c>
      <c r="J109" s="36">
        <v>45391</v>
      </c>
      <c r="K109" s="36">
        <f>Tableau11[[#This Row],[Dernier
 contrôle]]+365</f>
        <v>45756</v>
      </c>
      <c r="L109" s="35" t="s">
        <v>1936</v>
      </c>
    </row>
    <row r="110" spans="1:12" x14ac:dyDescent="0.25">
      <c r="A110" s="32" t="s">
        <v>6</v>
      </c>
      <c r="B110" s="162" t="s">
        <v>5</v>
      </c>
      <c r="C110" s="166" t="s">
        <v>498</v>
      </c>
      <c r="D110" s="33" t="s">
        <v>2023</v>
      </c>
      <c r="E110" s="33" t="s">
        <v>675</v>
      </c>
      <c r="F110" s="35" t="s">
        <v>499</v>
      </c>
      <c r="G110" s="35" t="s">
        <v>321</v>
      </c>
      <c r="H110" s="59">
        <v>575</v>
      </c>
      <c r="I110" s="59" t="s">
        <v>322</v>
      </c>
      <c r="J110" s="36">
        <v>45436</v>
      </c>
      <c r="K110" s="36">
        <f>Tableau11[[#This Row],[Dernier
 contrôle]]+365</f>
        <v>45801</v>
      </c>
      <c r="L110" s="35" t="s">
        <v>1936</v>
      </c>
    </row>
    <row r="111" spans="1:12" x14ac:dyDescent="0.25">
      <c r="A111" s="32" t="s">
        <v>6</v>
      </c>
      <c r="B111" s="162" t="s">
        <v>5</v>
      </c>
      <c r="C111" s="166" t="s">
        <v>409</v>
      </c>
      <c r="D111" s="33" t="s">
        <v>411</v>
      </c>
      <c r="E111" s="33" t="s">
        <v>675</v>
      </c>
      <c r="F111" s="35" t="s">
        <v>410</v>
      </c>
      <c r="G111" s="35" t="s">
        <v>321</v>
      </c>
      <c r="H111" s="59">
        <v>213</v>
      </c>
      <c r="I111" s="59" t="s">
        <v>322</v>
      </c>
      <c r="J111" s="36">
        <v>45429</v>
      </c>
      <c r="K111" s="36">
        <f>Tableau11[[#This Row],[Dernier
 contrôle]]+365</f>
        <v>45794</v>
      </c>
      <c r="L111" s="35" t="s">
        <v>1936</v>
      </c>
    </row>
    <row r="112" spans="1:12" hidden="1" x14ac:dyDescent="0.25">
      <c r="A112" s="32" t="s">
        <v>6</v>
      </c>
      <c r="B112" s="162" t="s">
        <v>5</v>
      </c>
      <c r="C112" s="236" t="s">
        <v>1959</v>
      </c>
      <c r="D112" s="33" t="s">
        <v>497</v>
      </c>
      <c r="E112" s="33" t="s">
        <v>675</v>
      </c>
      <c r="F112" s="35" t="s">
        <v>496</v>
      </c>
      <c r="G112" s="35" t="s">
        <v>321</v>
      </c>
      <c r="H112" s="59">
        <v>213</v>
      </c>
      <c r="I112" s="59" t="s">
        <v>1996</v>
      </c>
      <c r="J112" s="36">
        <v>45435</v>
      </c>
      <c r="K112" s="36">
        <f>Tableau11[[#This Row],[Dernier
 contrôle]]+365</f>
        <v>45800</v>
      </c>
      <c r="L112" s="35" t="s">
        <v>1936</v>
      </c>
    </row>
    <row r="113" spans="1:12" x14ac:dyDescent="0.25">
      <c r="A113" s="32" t="s">
        <v>6</v>
      </c>
      <c r="B113" s="162" t="s">
        <v>5</v>
      </c>
      <c r="C113" s="166" t="s">
        <v>318</v>
      </c>
      <c r="D113" s="33" t="s">
        <v>320</v>
      </c>
      <c r="E113" s="33" t="s">
        <v>674</v>
      </c>
      <c r="F113" s="35" t="s">
        <v>319</v>
      </c>
      <c r="G113" s="35" t="s">
        <v>321</v>
      </c>
      <c r="H113" s="59">
        <v>21</v>
      </c>
      <c r="I113" s="59" t="s">
        <v>322</v>
      </c>
      <c r="J113" s="36">
        <v>45390</v>
      </c>
      <c r="K113" s="36">
        <f>Tableau11[[#This Row],[Dernier
 contrôle]]+365</f>
        <v>45755</v>
      </c>
      <c r="L113" s="35" t="s">
        <v>1936</v>
      </c>
    </row>
    <row r="114" spans="1:12" x14ac:dyDescent="0.25">
      <c r="A114" s="32" t="s">
        <v>6</v>
      </c>
      <c r="B114" s="162" t="s">
        <v>5</v>
      </c>
      <c r="C114" s="236" t="s">
        <v>1950</v>
      </c>
      <c r="D114" s="33" t="s">
        <v>336</v>
      </c>
      <c r="E114" s="33" t="s">
        <v>673</v>
      </c>
      <c r="F114" s="35" t="s">
        <v>335</v>
      </c>
      <c r="G114" s="35" t="s">
        <v>321</v>
      </c>
      <c r="H114" s="59">
        <v>43</v>
      </c>
      <c r="I114" s="59" t="s">
        <v>322</v>
      </c>
      <c r="J114" s="36">
        <v>45392</v>
      </c>
      <c r="K114" s="36">
        <f>Tableau11[[#This Row],[Dernier
 contrôle]]+365</f>
        <v>45757</v>
      </c>
      <c r="L114" s="35" t="s">
        <v>1936</v>
      </c>
    </row>
    <row r="115" spans="1:12" hidden="1" x14ac:dyDescent="0.25">
      <c r="A115" s="32" t="s">
        <v>6</v>
      </c>
      <c r="B115" s="162" t="s">
        <v>5</v>
      </c>
      <c r="C115" s="166" t="s">
        <v>542</v>
      </c>
      <c r="D115" s="33" t="s">
        <v>596</v>
      </c>
      <c r="E115" s="33" t="s">
        <v>675</v>
      </c>
      <c r="F115" s="35" t="s">
        <v>655</v>
      </c>
      <c r="G115" s="35" t="s">
        <v>40</v>
      </c>
      <c r="H115" s="59">
        <v>3090</v>
      </c>
      <c r="I115" s="59" t="s">
        <v>492</v>
      </c>
      <c r="J115" s="36">
        <v>45581</v>
      </c>
      <c r="K115" s="36">
        <f>Tableau11[[#This Row],[Dernier
 contrôle]]+365</f>
        <v>45946</v>
      </c>
      <c r="L115" s="35" t="s">
        <v>1936</v>
      </c>
    </row>
    <row r="116" spans="1:12" hidden="1" x14ac:dyDescent="0.25">
      <c r="A116" s="163" t="s">
        <v>6</v>
      </c>
      <c r="B116" s="162" t="s">
        <v>5</v>
      </c>
      <c r="C116" s="236" t="s">
        <v>103</v>
      </c>
      <c r="D116" s="164" t="s">
        <v>1944</v>
      </c>
      <c r="E116" s="33" t="s">
        <v>675</v>
      </c>
      <c r="F116" s="35" t="s">
        <v>1943</v>
      </c>
      <c r="G116" s="170" t="s">
        <v>106</v>
      </c>
      <c r="H116" s="175"/>
      <c r="I116" s="172" t="s">
        <v>1996</v>
      </c>
      <c r="J116" s="36">
        <v>45588</v>
      </c>
      <c r="K116" s="36">
        <f>Tableau11[[#This Row],[Dernier
 contrôle]]+365</f>
        <v>45953</v>
      </c>
      <c r="L116" s="35" t="s">
        <v>1936</v>
      </c>
    </row>
    <row r="117" spans="1:12" hidden="1" x14ac:dyDescent="0.25">
      <c r="A117" s="32" t="s">
        <v>6</v>
      </c>
      <c r="B117" s="162" t="s">
        <v>5</v>
      </c>
      <c r="C117" s="237" t="s">
        <v>1990</v>
      </c>
      <c r="D117" s="33" t="s">
        <v>1977</v>
      </c>
      <c r="E117" s="33" t="s">
        <v>675</v>
      </c>
      <c r="F117" s="170" t="s">
        <v>1985</v>
      </c>
      <c r="G117" s="170" t="s">
        <v>106</v>
      </c>
      <c r="H117" s="171"/>
      <c r="I117" s="174" t="s">
        <v>1996</v>
      </c>
      <c r="J117" s="36">
        <v>45586</v>
      </c>
      <c r="K117" s="36">
        <f>Tableau11[[#This Row],[Dernier
 contrôle]]+365</f>
        <v>45951</v>
      </c>
      <c r="L117" s="35" t="s">
        <v>1936</v>
      </c>
    </row>
    <row r="118" spans="1:12" hidden="1" x14ac:dyDescent="0.25">
      <c r="A118" s="32" t="s">
        <v>6</v>
      </c>
      <c r="B118" s="162" t="s">
        <v>5</v>
      </c>
      <c r="C118" s="237" t="s">
        <v>1990</v>
      </c>
      <c r="D118" s="33" t="s">
        <v>2071</v>
      </c>
      <c r="E118" s="33" t="s">
        <v>675</v>
      </c>
      <c r="F118" s="234" t="s">
        <v>1943</v>
      </c>
      <c r="G118" s="170" t="s">
        <v>106</v>
      </c>
      <c r="H118" s="171"/>
      <c r="I118" s="174" t="s">
        <v>1996</v>
      </c>
      <c r="J118" s="36">
        <v>45586</v>
      </c>
      <c r="K118" s="36">
        <f>Tableau11[[#This Row],[Dernier
 contrôle]]+365</f>
        <v>45951</v>
      </c>
      <c r="L118" s="35" t="s">
        <v>1936</v>
      </c>
    </row>
    <row r="119" spans="1:12" hidden="1" x14ac:dyDescent="0.25">
      <c r="A119" s="32" t="s">
        <v>6</v>
      </c>
      <c r="B119" s="162" t="s">
        <v>5</v>
      </c>
      <c r="C119" s="236" t="s">
        <v>103</v>
      </c>
      <c r="D119" s="176" t="s">
        <v>1995</v>
      </c>
      <c r="E119" s="33" t="s">
        <v>674</v>
      </c>
      <c r="F119" s="170" t="s">
        <v>429</v>
      </c>
      <c r="G119" s="170" t="s">
        <v>106</v>
      </c>
      <c r="H119" s="182"/>
      <c r="I119" s="172" t="s">
        <v>1996</v>
      </c>
      <c r="J119" s="178" t="s">
        <v>1951</v>
      </c>
      <c r="K119" s="177"/>
      <c r="L119" s="35" t="s">
        <v>1936</v>
      </c>
    </row>
    <row r="120" spans="1:12" hidden="1" x14ac:dyDescent="0.25">
      <c r="A120" s="32" t="s">
        <v>6</v>
      </c>
      <c r="B120" s="162" t="s">
        <v>5</v>
      </c>
      <c r="C120" s="237" t="s">
        <v>103</v>
      </c>
      <c r="D120" s="169" t="s">
        <v>2072</v>
      </c>
      <c r="E120" s="170" t="s">
        <v>2076</v>
      </c>
      <c r="F120" s="170" t="s">
        <v>199</v>
      </c>
      <c r="G120" s="170" t="s">
        <v>321</v>
      </c>
      <c r="H120" s="170"/>
      <c r="I120" s="33" t="s">
        <v>1996</v>
      </c>
      <c r="J120" s="233" t="s">
        <v>1951</v>
      </c>
      <c r="K120" s="167"/>
      <c r="L120" s="235"/>
    </row>
    <row r="121" spans="1:12" hidden="1" x14ac:dyDescent="0.25">
      <c r="A121" s="32" t="s">
        <v>6</v>
      </c>
      <c r="B121" s="162" t="s">
        <v>5</v>
      </c>
      <c r="C121" s="237" t="s">
        <v>103</v>
      </c>
      <c r="D121" s="169" t="s">
        <v>2073</v>
      </c>
      <c r="E121" s="170" t="s">
        <v>2075</v>
      </c>
      <c r="F121" s="170" t="s">
        <v>103</v>
      </c>
      <c r="G121" s="170" t="s">
        <v>321</v>
      </c>
      <c r="H121" s="170">
        <v>100</v>
      </c>
      <c r="I121" s="33" t="s">
        <v>1996</v>
      </c>
      <c r="J121" s="233" t="s">
        <v>1951</v>
      </c>
      <c r="K121" s="167"/>
      <c r="L121" s="235"/>
    </row>
    <row r="122" spans="1:12" hidden="1" x14ac:dyDescent="0.25">
      <c r="A122" s="32" t="s">
        <v>6</v>
      </c>
      <c r="B122" s="162" t="s">
        <v>5</v>
      </c>
      <c r="C122" s="237" t="s">
        <v>103</v>
      </c>
      <c r="D122" s="169" t="s">
        <v>2074</v>
      </c>
      <c r="E122" s="170" t="s">
        <v>501</v>
      </c>
      <c r="F122" s="170" t="s">
        <v>2077</v>
      </c>
      <c r="G122" s="170" t="s">
        <v>321</v>
      </c>
      <c r="H122" s="170">
        <v>5</v>
      </c>
      <c r="I122" s="33" t="s">
        <v>1996</v>
      </c>
      <c r="J122" s="233" t="s">
        <v>1951</v>
      </c>
      <c r="K122" s="167"/>
      <c r="L122" s="235"/>
    </row>
    <row r="123" spans="1:12" x14ac:dyDescent="0.25">
      <c r="A123" s="32" t="s">
        <v>6</v>
      </c>
      <c r="B123" s="162" t="s">
        <v>5</v>
      </c>
      <c r="C123" s="166" t="s">
        <v>352</v>
      </c>
      <c r="D123" s="33" t="s">
        <v>353</v>
      </c>
      <c r="E123" s="33" t="s">
        <v>673</v>
      </c>
      <c r="F123" s="35" t="s">
        <v>333</v>
      </c>
      <c r="G123" s="35" t="s">
        <v>321</v>
      </c>
      <c r="H123" s="59">
        <v>210</v>
      </c>
      <c r="I123" s="59" t="s">
        <v>322</v>
      </c>
      <c r="J123" s="36">
        <v>45393</v>
      </c>
      <c r="K123" s="36">
        <f>Tableau11[[#This Row],[Dernier
 contrôle]]+365</f>
        <v>45758</v>
      </c>
      <c r="L123" s="35" t="s">
        <v>1936</v>
      </c>
    </row>
    <row r="124" spans="1:12" x14ac:dyDescent="0.25">
      <c r="A124" s="32" t="s">
        <v>6</v>
      </c>
      <c r="B124" s="162" t="s">
        <v>5</v>
      </c>
      <c r="C124" s="166" t="s">
        <v>554</v>
      </c>
      <c r="D124" s="33" t="s">
        <v>611</v>
      </c>
      <c r="E124" s="33" t="s">
        <v>673</v>
      </c>
      <c r="F124" s="35" t="s">
        <v>95</v>
      </c>
      <c r="G124" s="35" t="s">
        <v>106</v>
      </c>
      <c r="H124" s="59">
        <v>210</v>
      </c>
      <c r="I124" s="59" t="s">
        <v>322</v>
      </c>
      <c r="J124" s="36">
        <v>45586</v>
      </c>
      <c r="K124" s="36">
        <f>Tableau11[[#This Row],[Dernier
 contrôle]]+365</f>
        <v>45951</v>
      </c>
      <c r="L124" s="35" t="s">
        <v>1936</v>
      </c>
    </row>
    <row r="125" spans="1:12" hidden="1" x14ac:dyDescent="0.25">
      <c r="A125" s="32" t="s">
        <v>6</v>
      </c>
      <c r="B125" s="162" t="s">
        <v>5</v>
      </c>
      <c r="C125" s="166" t="s">
        <v>522</v>
      </c>
      <c r="D125" s="33" t="s">
        <v>584</v>
      </c>
      <c r="E125" s="33" t="s">
        <v>673</v>
      </c>
      <c r="F125" s="35" t="s">
        <v>386</v>
      </c>
      <c r="G125" s="35" t="s">
        <v>1712</v>
      </c>
      <c r="H125" s="59">
        <v>26</v>
      </c>
      <c r="I125" s="59" t="s">
        <v>1996</v>
      </c>
      <c r="J125" s="36">
        <v>45637</v>
      </c>
      <c r="K125" s="36">
        <f>Tableau11[[#This Row],[Dernier
 contrôle]]+365</f>
        <v>46002</v>
      </c>
      <c r="L125" s="35" t="s">
        <v>1936</v>
      </c>
    </row>
    <row r="126" spans="1:12" x14ac:dyDescent="0.25">
      <c r="A126" s="32" t="s">
        <v>6</v>
      </c>
      <c r="B126" s="162" t="s">
        <v>5</v>
      </c>
      <c r="C126" s="166" t="s">
        <v>555</v>
      </c>
      <c r="D126" s="33" t="s">
        <v>612</v>
      </c>
      <c r="E126" s="33" t="s">
        <v>675</v>
      </c>
      <c r="F126" s="35" t="s">
        <v>264</v>
      </c>
      <c r="G126" s="35" t="s">
        <v>106</v>
      </c>
      <c r="H126" s="59">
        <v>16</v>
      </c>
      <c r="I126" s="59" t="s">
        <v>322</v>
      </c>
      <c r="J126" s="36">
        <v>45586</v>
      </c>
      <c r="K126" s="36">
        <f>Tableau11[[#This Row],[Dernier
 contrôle]]+365</f>
        <v>45951</v>
      </c>
      <c r="L126" s="35" t="s">
        <v>1936</v>
      </c>
    </row>
    <row r="127" spans="1:12" x14ac:dyDescent="0.25">
      <c r="A127" s="32" t="s">
        <v>6</v>
      </c>
      <c r="B127" s="162" t="s">
        <v>5</v>
      </c>
      <c r="C127" s="166" t="s">
        <v>556</v>
      </c>
      <c r="D127" s="33" t="s">
        <v>613</v>
      </c>
      <c r="E127" s="33" t="s">
        <v>675</v>
      </c>
      <c r="F127" s="35" t="s">
        <v>646</v>
      </c>
      <c r="G127" s="35" t="s">
        <v>106</v>
      </c>
      <c r="H127" s="59">
        <v>63</v>
      </c>
      <c r="I127" s="59" t="s">
        <v>322</v>
      </c>
      <c r="J127" s="36">
        <v>45586</v>
      </c>
      <c r="K127" s="36">
        <f>Tableau11[[#This Row],[Dernier
 contrôle]]+365</f>
        <v>45951</v>
      </c>
      <c r="L127" s="35" t="s">
        <v>1936</v>
      </c>
    </row>
    <row r="128" spans="1:12" x14ac:dyDescent="0.25">
      <c r="A128" s="32" t="s">
        <v>6</v>
      </c>
      <c r="B128" s="162" t="s">
        <v>5</v>
      </c>
      <c r="C128" s="166" t="s">
        <v>557</v>
      </c>
      <c r="D128" s="33" t="s">
        <v>614</v>
      </c>
      <c r="E128" s="33" t="s">
        <v>675</v>
      </c>
      <c r="F128" s="35" t="s">
        <v>645</v>
      </c>
      <c r="G128" s="35" t="s">
        <v>106</v>
      </c>
      <c r="H128" s="59">
        <v>128</v>
      </c>
      <c r="I128" s="59" t="s">
        <v>322</v>
      </c>
      <c r="J128" s="36">
        <v>45587</v>
      </c>
      <c r="K128" s="36">
        <f>Tableau11[[#This Row],[Dernier
 contrôle]]+365</f>
        <v>45952</v>
      </c>
      <c r="L128" s="35" t="s">
        <v>1936</v>
      </c>
    </row>
    <row r="129" spans="1:12" x14ac:dyDescent="0.25">
      <c r="A129" s="32" t="s">
        <v>6</v>
      </c>
      <c r="B129" s="162" t="s">
        <v>5</v>
      </c>
      <c r="C129" s="166" t="s">
        <v>558</v>
      </c>
      <c r="D129" s="33" t="s">
        <v>615</v>
      </c>
      <c r="E129" s="33" t="s">
        <v>675</v>
      </c>
      <c r="F129" s="35" t="s">
        <v>393</v>
      </c>
      <c r="G129" s="35" t="s">
        <v>106</v>
      </c>
      <c r="H129" s="59">
        <v>38</v>
      </c>
      <c r="I129" s="59" t="s">
        <v>322</v>
      </c>
      <c r="J129" s="36">
        <v>45587</v>
      </c>
      <c r="K129" s="36">
        <f>Tableau11[[#This Row],[Dernier
 contrôle]]+365</f>
        <v>45952</v>
      </c>
      <c r="L129" s="35" t="s">
        <v>1936</v>
      </c>
    </row>
    <row r="130" spans="1:12" x14ac:dyDescent="0.25">
      <c r="A130" s="32" t="s">
        <v>6</v>
      </c>
      <c r="B130" s="162" t="s">
        <v>5</v>
      </c>
      <c r="C130" s="166" t="s">
        <v>559</v>
      </c>
      <c r="D130" s="33" t="s">
        <v>616</v>
      </c>
      <c r="E130" s="33" t="s">
        <v>675</v>
      </c>
      <c r="F130" s="35" t="s">
        <v>396</v>
      </c>
      <c r="G130" s="35" t="s">
        <v>106</v>
      </c>
      <c r="H130" s="59">
        <v>38</v>
      </c>
      <c r="I130" s="59" t="s">
        <v>322</v>
      </c>
      <c r="J130" s="36">
        <v>45618</v>
      </c>
      <c r="K130" s="36">
        <f>Tableau11[[#This Row],[Dernier
 contrôle]]+365</f>
        <v>45983</v>
      </c>
      <c r="L130" s="35" t="s">
        <v>1936</v>
      </c>
    </row>
    <row r="131" spans="1:12" x14ac:dyDescent="0.25">
      <c r="A131" s="32" t="s">
        <v>6</v>
      </c>
      <c r="B131" s="162" t="s">
        <v>5</v>
      </c>
      <c r="C131" s="166" t="s">
        <v>560</v>
      </c>
      <c r="D131" s="33" t="s">
        <v>617</v>
      </c>
      <c r="E131" s="33" t="s">
        <v>675</v>
      </c>
      <c r="F131" s="35" t="s">
        <v>399</v>
      </c>
      <c r="G131" s="35" t="s">
        <v>106</v>
      </c>
      <c r="H131" s="59">
        <v>38</v>
      </c>
      <c r="I131" s="59" t="s">
        <v>322</v>
      </c>
      <c r="J131" s="36">
        <v>45586</v>
      </c>
      <c r="K131" s="36">
        <f>Tableau11[[#This Row],[Dernier
 contrôle]]+365</f>
        <v>45951</v>
      </c>
      <c r="L131" s="35" t="s">
        <v>1936</v>
      </c>
    </row>
    <row r="132" spans="1:12" x14ac:dyDescent="0.25">
      <c r="A132" s="32" t="s">
        <v>6</v>
      </c>
      <c r="B132" s="162" t="s">
        <v>5</v>
      </c>
      <c r="C132" s="166" t="s">
        <v>561</v>
      </c>
      <c r="D132" s="33" t="s">
        <v>618</v>
      </c>
      <c r="E132" s="33" t="s">
        <v>675</v>
      </c>
      <c r="F132" s="35" t="s">
        <v>402</v>
      </c>
      <c r="G132" s="35" t="s">
        <v>106</v>
      </c>
      <c r="H132" s="59">
        <v>38</v>
      </c>
      <c r="I132" s="59" t="s">
        <v>322</v>
      </c>
      <c r="J132" s="36">
        <v>45587</v>
      </c>
      <c r="K132" s="36">
        <f>Tableau11[[#This Row],[Dernier
 contrôle]]+365</f>
        <v>45952</v>
      </c>
      <c r="L132" s="35" t="s">
        <v>1936</v>
      </c>
    </row>
    <row r="133" spans="1:12" hidden="1" x14ac:dyDescent="0.25">
      <c r="A133" s="32" t="s">
        <v>6</v>
      </c>
      <c r="B133" s="162" t="s">
        <v>5</v>
      </c>
      <c r="C133" s="236" t="s">
        <v>1958</v>
      </c>
      <c r="D133" s="166" t="s">
        <v>460</v>
      </c>
      <c r="E133" s="33" t="s">
        <v>675</v>
      </c>
      <c r="F133" s="35" t="s">
        <v>182</v>
      </c>
      <c r="G133" s="35" t="s">
        <v>321</v>
      </c>
      <c r="H133" s="59">
        <v>516</v>
      </c>
      <c r="I133" s="59" t="s">
        <v>1996</v>
      </c>
      <c r="J133" s="36">
        <v>45415</v>
      </c>
      <c r="K133" s="36">
        <f>Tableau11[[#This Row],[Dernier
 contrôle]]+365</f>
        <v>45780</v>
      </c>
      <c r="L133" s="35" t="s">
        <v>1936</v>
      </c>
    </row>
    <row r="134" spans="1:12" x14ac:dyDescent="0.25">
      <c r="A134" s="32" t="s">
        <v>6</v>
      </c>
      <c r="B134" s="162" t="s">
        <v>5</v>
      </c>
      <c r="C134" s="166" t="s">
        <v>473</v>
      </c>
      <c r="D134" s="166" t="s">
        <v>474</v>
      </c>
      <c r="E134" s="33" t="s">
        <v>675</v>
      </c>
      <c r="F134" s="35" t="s">
        <v>39</v>
      </c>
      <c r="G134" s="35" t="s">
        <v>321</v>
      </c>
      <c r="H134" s="59">
        <v>299</v>
      </c>
      <c r="I134" s="59" t="s">
        <v>322</v>
      </c>
      <c r="J134" s="36">
        <v>45433</v>
      </c>
      <c r="K134" s="36">
        <f>Tableau11[[#This Row],[Dernier
 contrôle]]+365</f>
        <v>45798</v>
      </c>
      <c r="L134" s="35" t="s">
        <v>1936</v>
      </c>
    </row>
    <row r="135" spans="1:12" hidden="1" x14ac:dyDescent="0.25">
      <c r="A135" s="32" t="s">
        <v>6</v>
      </c>
      <c r="B135" s="162" t="s">
        <v>5</v>
      </c>
      <c r="C135" s="166" t="s">
        <v>257</v>
      </c>
      <c r="D135" s="166" t="s">
        <v>269</v>
      </c>
      <c r="E135" s="33" t="s">
        <v>675</v>
      </c>
      <c r="F135" s="35" t="s">
        <v>35</v>
      </c>
      <c r="G135" s="35" t="s">
        <v>40</v>
      </c>
      <c r="H135" s="59">
        <v>6782</v>
      </c>
      <c r="I135" s="59" t="s">
        <v>492</v>
      </c>
      <c r="J135" s="36">
        <v>45575</v>
      </c>
      <c r="K135" s="36">
        <f>Tableau11[[#This Row],[Dernier
 contrôle]]+365</f>
        <v>45940</v>
      </c>
      <c r="L135" s="35" t="s">
        <v>1936</v>
      </c>
    </row>
    <row r="136" spans="1:12" x14ac:dyDescent="0.25">
      <c r="A136" s="32" t="s">
        <v>6</v>
      </c>
      <c r="B136" s="162" t="s">
        <v>5</v>
      </c>
      <c r="C136" s="166" t="s">
        <v>163</v>
      </c>
      <c r="D136" s="166" t="s">
        <v>170</v>
      </c>
      <c r="E136" s="33" t="s">
        <v>673</v>
      </c>
      <c r="F136" s="35" t="s">
        <v>156</v>
      </c>
      <c r="G136" s="35" t="s">
        <v>321</v>
      </c>
      <c r="H136" s="59">
        <v>621</v>
      </c>
      <c r="I136" s="59" t="s">
        <v>322</v>
      </c>
      <c r="J136" s="36">
        <v>45392</v>
      </c>
      <c r="K136" s="36">
        <f>Tableau11[[#This Row],[Dernier
 contrôle]]+365</f>
        <v>45757</v>
      </c>
      <c r="L136" s="35" t="s">
        <v>1936</v>
      </c>
    </row>
    <row r="137" spans="1:12" x14ac:dyDescent="0.25">
      <c r="A137" s="32" t="s">
        <v>6</v>
      </c>
      <c r="B137" s="162" t="s">
        <v>5</v>
      </c>
      <c r="C137" s="166" t="s">
        <v>523</v>
      </c>
      <c r="D137" s="166" t="s">
        <v>585</v>
      </c>
      <c r="E137" s="33" t="s">
        <v>673</v>
      </c>
      <c r="F137" s="35" t="s">
        <v>47</v>
      </c>
      <c r="G137" s="35" t="s">
        <v>1712</v>
      </c>
      <c r="H137" s="59">
        <v>280</v>
      </c>
      <c r="I137" s="59" t="s">
        <v>322</v>
      </c>
      <c r="J137" s="36">
        <v>45637</v>
      </c>
      <c r="K137" s="36">
        <f>Tableau11[[#This Row],[Dernier
 contrôle]]+365</f>
        <v>46002</v>
      </c>
      <c r="L137" s="35" t="s">
        <v>1936</v>
      </c>
    </row>
    <row r="138" spans="1:12" x14ac:dyDescent="0.25">
      <c r="A138" s="32" t="s">
        <v>6</v>
      </c>
      <c r="B138" s="162" t="s">
        <v>5</v>
      </c>
      <c r="C138" s="236" t="s">
        <v>376</v>
      </c>
      <c r="D138" s="166" t="s">
        <v>2078</v>
      </c>
      <c r="E138" s="33" t="s">
        <v>673</v>
      </c>
      <c r="F138" s="35" t="s">
        <v>50</v>
      </c>
      <c r="G138" s="35" t="s">
        <v>321</v>
      </c>
      <c r="H138" s="59">
        <v>4382</v>
      </c>
      <c r="I138" s="59" t="s">
        <v>322</v>
      </c>
      <c r="J138" s="36">
        <v>45424</v>
      </c>
      <c r="K138" s="36">
        <f>Tableau11[[#This Row],[Dernier
 contrôle]]+365</f>
        <v>45789</v>
      </c>
      <c r="L138" s="35" t="s">
        <v>1936</v>
      </c>
    </row>
    <row r="139" spans="1:12" x14ac:dyDescent="0.25">
      <c r="A139" s="32" t="s">
        <v>6</v>
      </c>
      <c r="B139" s="162" t="s">
        <v>5</v>
      </c>
      <c r="C139" s="166" t="s">
        <v>203</v>
      </c>
      <c r="D139" s="166" t="s">
        <v>210</v>
      </c>
      <c r="E139" s="33" t="s">
        <v>673</v>
      </c>
      <c r="F139" s="35" t="s">
        <v>192</v>
      </c>
      <c r="G139" s="35" t="s">
        <v>321</v>
      </c>
      <c r="H139" s="59">
        <v>278</v>
      </c>
      <c r="I139" s="59" t="s">
        <v>322</v>
      </c>
      <c r="J139" s="36">
        <v>45392</v>
      </c>
      <c r="K139" s="36">
        <f>Tableau11[[#This Row],[Dernier
 contrôle]]+365</f>
        <v>45757</v>
      </c>
      <c r="L139" s="35" t="s">
        <v>1936</v>
      </c>
    </row>
    <row r="140" spans="1:12" x14ac:dyDescent="0.25">
      <c r="A140" s="32" t="s">
        <v>6</v>
      </c>
      <c r="B140" s="162" t="s">
        <v>5</v>
      </c>
      <c r="C140" s="166" t="s">
        <v>450</v>
      </c>
      <c r="D140" s="166" t="s">
        <v>452</v>
      </c>
      <c r="E140" s="33" t="s">
        <v>675</v>
      </c>
      <c r="F140" s="35" t="s">
        <v>451</v>
      </c>
      <c r="G140" s="35" t="s">
        <v>321</v>
      </c>
      <c r="H140" s="59">
        <v>1096</v>
      </c>
      <c r="I140" s="59" t="s">
        <v>322</v>
      </c>
      <c r="J140" s="36">
        <v>45414</v>
      </c>
      <c r="K140" s="36">
        <f>Tableau11[[#This Row],[Dernier
 contrôle]]+365</f>
        <v>45779</v>
      </c>
      <c r="L140" s="35" t="s">
        <v>1936</v>
      </c>
    </row>
    <row r="141" spans="1:12" x14ac:dyDescent="0.25">
      <c r="A141" s="32" t="s">
        <v>6</v>
      </c>
      <c r="B141" s="162" t="s">
        <v>5</v>
      </c>
      <c r="C141" s="166" t="s">
        <v>7</v>
      </c>
      <c r="D141" s="166" t="s">
        <v>67</v>
      </c>
      <c r="E141" s="33" t="s">
        <v>673</v>
      </c>
      <c r="F141" s="35" t="s">
        <v>8</v>
      </c>
      <c r="G141" s="35" t="s">
        <v>321</v>
      </c>
      <c r="H141" s="59">
        <v>1096</v>
      </c>
      <c r="I141" s="59" t="s">
        <v>322</v>
      </c>
      <c r="J141" s="36">
        <v>45392</v>
      </c>
      <c r="K141" s="36">
        <f>Tableau11[[#This Row],[Dernier
 contrôle]]+365</f>
        <v>45757</v>
      </c>
      <c r="L141" s="35" t="s">
        <v>1936</v>
      </c>
    </row>
    <row r="142" spans="1:12" x14ac:dyDescent="0.25">
      <c r="A142" s="32" t="s">
        <v>6</v>
      </c>
      <c r="B142" s="162" t="s">
        <v>5</v>
      </c>
      <c r="C142" s="166" t="s">
        <v>307</v>
      </c>
      <c r="D142" s="166" t="s">
        <v>68</v>
      </c>
      <c r="E142" s="33" t="s">
        <v>675</v>
      </c>
      <c r="F142" s="35" t="s">
        <v>12</v>
      </c>
      <c r="G142" s="35" t="s">
        <v>321</v>
      </c>
      <c r="H142" s="59">
        <v>1878</v>
      </c>
      <c r="I142" s="59" t="s">
        <v>322</v>
      </c>
      <c r="J142" s="36">
        <v>45419</v>
      </c>
      <c r="K142" s="36">
        <f>Tableau11[[#This Row],[Dernier
 contrôle]]+365</f>
        <v>45784</v>
      </c>
      <c r="L142" s="35" t="s">
        <v>1936</v>
      </c>
    </row>
    <row r="143" spans="1:12" x14ac:dyDescent="0.25">
      <c r="A143" s="32" t="s">
        <v>6</v>
      </c>
      <c r="B143" s="162" t="s">
        <v>5</v>
      </c>
      <c r="C143" s="166" t="s">
        <v>309</v>
      </c>
      <c r="D143" s="166" t="s">
        <v>70</v>
      </c>
      <c r="E143" s="33" t="s">
        <v>675</v>
      </c>
      <c r="F143" s="35" t="s">
        <v>18</v>
      </c>
      <c r="G143" s="35" t="s">
        <v>321</v>
      </c>
      <c r="H143" s="59">
        <v>2794</v>
      </c>
      <c r="I143" s="59" t="s">
        <v>322</v>
      </c>
      <c r="J143" s="36">
        <v>45418</v>
      </c>
      <c r="K143" s="36">
        <f>Tableau11[[#This Row],[Dernier
 contrôle]]+365</f>
        <v>45783</v>
      </c>
      <c r="L143" s="35" t="s">
        <v>1936</v>
      </c>
    </row>
    <row r="144" spans="1:12" hidden="1" x14ac:dyDescent="0.25">
      <c r="A144" s="32" t="s">
        <v>6</v>
      </c>
      <c r="B144" s="162" t="s">
        <v>5</v>
      </c>
      <c r="C144" s="166" t="s">
        <v>540</v>
      </c>
      <c r="D144" s="166" t="s">
        <v>269</v>
      </c>
      <c r="E144" s="33" t="s">
        <v>675</v>
      </c>
      <c r="F144" s="35" t="s">
        <v>43</v>
      </c>
      <c r="G144" s="35" t="s">
        <v>40</v>
      </c>
      <c r="H144" s="59">
        <v>3186</v>
      </c>
      <c r="I144" s="59" t="s">
        <v>492</v>
      </c>
      <c r="J144" s="36">
        <v>45581</v>
      </c>
      <c r="K144" s="36">
        <f>Tableau11[[#This Row],[Dernier
 contrôle]]+365</f>
        <v>45946</v>
      </c>
      <c r="L144" s="35" t="s">
        <v>1936</v>
      </c>
    </row>
    <row r="145" spans="1:12" hidden="1" x14ac:dyDescent="0.25">
      <c r="A145" s="32" t="s">
        <v>6</v>
      </c>
      <c r="B145" s="162" t="s">
        <v>5</v>
      </c>
      <c r="C145" s="166" t="s">
        <v>535</v>
      </c>
      <c r="D145" s="166" t="s">
        <v>269</v>
      </c>
      <c r="E145" s="33" t="s">
        <v>675</v>
      </c>
      <c r="F145" s="35" t="s">
        <v>640</v>
      </c>
      <c r="G145" s="35" t="s">
        <v>40</v>
      </c>
      <c r="H145" s="59">
        <v>2676</v>
      </c>
      <c r="I145" s="59" t="s">
        <v>492</v>
      </c>
      <c r="J145" s="36">
        <v>45576</v>
      </c>
      <c r="K145" s="36">
        <f>Tableau11[[#This Row],[Dernier
 contrôle]]+365</f>
        <v>45941</v>
      </c>
      <c r="L145" s="35" t="s">
        <v>1936</v>
      </c>
    </row>
    <row r="146" spans="1:12" hidden="1" x14ac:dyDescent="0.25">
      <c r="A146" s="32" t="s">
        <v>6</v>
      </c>
      <c r="B146" s="162" t="s">
        <v>5</v>
      </c>
      <c r="C146" s="166" t="s">
        <v>533</v>
      </c>
      <c r="D146" s="166" t="s">
        <v>269</v>
      </c>
      <c r="E146" s="33" t="s">
        <v>675</v>
      </c>
      <c r="F146" s="35" t="s">
        <v>639</v>
      </c>
      <c r="G146" s="35" t="s">
        <v>40</v>
      </c>
      <c r="H146" s="59">
        <v>2826</v>
      </c>
      <c r="I146" s="59" t="s">
        <v>492</v>
      </c>
      <c r="J146" s="36">
        <v>45582</v>
      </c>
      <c r="K146" s="36">
        <f>Tableau11[[#This Row],[Dernier
 contrôle]]+365</f>
        <v>45947</v>
      </c>
      <c r="L146" s="35" t="s">
        <v>1936</v>
      </c>
    </row>
    <row r="147" spans="1:12" hidden="1" x14ac:dyDescent="0.25">
      <c r="A147" s="32" t="s">
        <v>6</v>
      </c>
      <c r="B147" s="162" t="s">
        <v>5</v>
      </c>
      <c r="C147" s="166" t="s">
        <v>531</v>
      </c>
      <c r="D147" s="166" t="s">
        <v>269</v>
      </c>
      <c r="E147" s="33" t="s">
        <v>675</v>
      </c>
      <c r="F147" s="35" t="s">
        <v>661</v>
      </c>
      <c r="G147" s="35" t="s">
        <v>40</v>
      </c>
      <c r="H147" s="59">
        <v>2156</v>
      </c>
      <c r="I147" s="59" t="s">
        <v>492</v>
      </c>
      <c r="J147" s="36">
        <v>45576</v>
      </c>
      <c r="K147" s="36">
        <f>Tableau11[[#This Row],[Dernier
 contrôle]]+365</f>
        <v>45941</v>
      </c>
      <c r="L147" s="35" t="s">
        <v>1936</v>
      </c>
    </row>
    <row r="148" spans="1:12" hidden="1" x14ac:dyDescent="0.25">
      <c r="A148" s="32" t="s">
        <v>6</v>
      </c>
      <c r="B148" s="162" t="s">
        <v>5</v>
      </c>
      <c r="C148" s="166" t="s">
        <v>534</v>
      </c>
      <c r="D148" s="166" t="s">
        <v>269</v>
      </c>
      <c r="E148" s="33" t="s">
        <v>675</v>
      </c>
      <c r="F148" s="35" t="s">
        <v>197</v>
      </c>
      <c r="G148" s="35" t="s">
        <v>40</v>
      </c>
      <c r="H148" s="59">
        <v>2156</v>
      </c>
      <c r="I148" s="59" t="s">
        <v>492</v>
      </c>
      <c r="J148" s="36">
        <v>45579</v>
      </c>
      <c r="K148" s="36">
        <f>Tableau11[[#This Row],[Dernier
 contrôle]]+365</f>
        <v>45944</v>
      </c>
      <c r="L148" s="35" t="s">
        <v>1936</v>
      </c>
    </row>
    <row r="149" spans="1:12" x14ac:dyDescent="0.25">
      <c r="A149" s="32" t="s">
        <v>6</v>
      </c>
      <c r="B149" s="162" t="s">
        <v>5</v>
      </c>
      <c r="C149" s="166" t="s">
        <v>546</v>
      </c>
      <c r="D149" s="166" t="s">
        <v>601</v>
      </c>
      <c r="E149" s="33" t="s">
        <v>675</v>
      </c>
      <c r="F149" s="35" t="s">
        <v>650</v>
      </c>
      <c r="G149" s="35" t="s">
        <v>321</v>
      </c>
      <c r="H149" s="59">
        <v>988</v>
      </c>
      <c r="I149" s="59" t="s">
        <v>322</v>
      </c>
      <c r="J149" s="36">
        <v>45582</v>
      </c>
      <c r="K149" s="36">
        <f>Tableau11[[#This Row],[Dernier
 contrôle]]+365</f>
        <v>45947</v>
      </c>
      <c r="L149" s="35" t="s">
        <v>1936</v>
      </c>
    </row>
    <row r="150" spans="1:12" hidden="1" x14ac:dyDescent="0.25">
      <c r="A150" s="32" t="s">
        <v>6</v>
      </c>
      <c r="B150" s="162" t="s">
        <v>5</v>
      </c>
      <c r="C150" s="166" t="s">
        <v>536</v>
      </c>
      <c r="D150" s="166" t="s">
        <v>269</v>
      </c>
      <c r="E150" s="33" t="s">
        <v>675</v>
      </c>
      <c r="F150" s="35" t="s">
        <v>654</v>
      </c>
      <c r="G150" s="35" t="s">
        <v>40</v>
      </c>
      <c r="H150" s="59">
        <v>2043</v>
      </c>
      <c r="I150" s="59" t="s">
        <v>492</v>
      </c>
      <c r="J150" s="36">
        <v>45580</v>
      </c>
      <c r="K150" s="36">
        <f>Tableau11[[#This Row],[Dernier
 contrôle]]+365</f>
        <v>45945</v>
      </c>
      <c r="L150" s="35" t="s">
        <v>1936</v>
      </c>
    </row>
    <row r="151" spans="1:12" hidden="1" x14ac:dyDescent="0.25">
      <c r="A151" s="32" t="s">
        <v>6</v>
      </c>
      <c r="B151" s="162" t="s">
        <v>5</v>
      </c>
      <c r="C151" s="166" t="s">
        <v>539</v>
      </c>
      <c r="D151" s="166" t="s">
        <v>269</v>
      </c>
      <c r="E151" s="33" t="s">
        <v>675</v>
      </c>
      <c r="F151" s="35" t="s">
        <v>657</v>
      </c>
      <c r="G151" s="35" t="s">
        <v>40</v>
      </c>
      <c r="H151" s="59">
        <v>2029</v>
      </c>
      <c r="I151" s="59" t="s">
        <v>492</v>
      </c>
      <c r="J151" s="36">
        <v>45580</v>
      </c>
      <c r="K151" s="36">
        <f>Tableau11[[#This Row],[Dernier
 contrôle]]+365</f>
        <v>45945</v>
      </c>
      <c r="L151" s="35" t="s">
        <v>1936</v>
      </c>
    </row>
    <row r="152" spans="1:12" x14ac:dyDescent="0.25">
      <c r="A152" s="32" t="s">
        <v>6</v>
      </c>
      <c r="B152" s="162" t="s">
        <v>5</v>
      </c>
      <c r="C152" s="166" t="s">
        <v>465</v>
      </c>
      <c r="D152" s="166" t="s">
        <v>467</v>
      </c>
      <c r="E152" s="33" t="s">
        <v>675</v>
      </c>
      <c r="F152" s="35" t="s">
        <v>466</v>
      </c>
      <c r="G152" s="35" t="s">
        <v>321</v>
      </c>
      <c r="H152" s="59">
        <v>88</v>
      </c>
      <c r="I152" s="59" t="s">
        <v>322</v>
      </c>
      <c r="J152" s="36">
        <v>45415</v>
      </c>
      <c r="K152" s="36">
        <f>Tableau11[[#This Row],[Dernier
 contrôle]]+365</f>
        <v>45780</v>
      </c>
      <c r="L152" s="35" t="s">
        <v>1936</v>
      </c>
    </row>
    <row r="153" spans="1:12" x14ac:dyDescent="0.25">
      <c r="A153" s="32" t="s">
        <v>6</v>
      </c>
      <c r="B153" s="162" t="s">
        <v>5</v>
      </c>
      <c r="C153" s="166" t="s">
        <v>337</v>
      </c>
      <c r="D153" s="166" t="s">
        <v>338</v>
      </c>
      <c r="E153" s="33" t="s">
        <v>673</v>
      </c>
      <c r="F153" s="35" t="s">
        <v>97</v>
      </c>
      <c r="G153" s="35" t="s">
        <v>321</v>
      </c>
      <c r="H153" s="59">
        <v>34</v>
      </c>
      <c r="I153" s="59" t="s">
        <v>322</v>
      </c>
      <c r="J153" s="36">
        <v>45392</v>
      </c>
      <c r="K153" s="36">
        <f>Tableau11[[#This Row],[Dernier
 contrôle]]+365</f>
        <v>45757</v>
      </c>
      <c r="L153" s="35" t="s">
        <v>1936</v>
      </c>
    </row>
    <row r="154" spans="1:12" hidden="1" x14ac:dyDescent="0.25">
      <c r="A154" s="32" t="s">
        <v>6</v>
      </c>
      <c r="B154" s="162" t="s">
        <v>5</v>
      </c>
      <c r="C154" s="166" t="s">
        <v>541</v>
      </c>
      <c r="D154" s="166" t="s">
        <v>269</v>
      </c>
      <c r="E154" s="33" t="s">
        <v>675</v>
      </c>
      <c r="F154" s="35" t="s">
        <v>656</v>
      </c>
      <c r="G154" s="35" t="s">
        <v>40</v>
      </c>
      <c r="H154" s="59">
        <v>2043</v>
      </c>
      <c r="I154" s="59" t="s">
        <v>492</v>
      </c>
      <c r="J154" s="36">
        <v>45580</v>
      </c>
      <c r="K154" s="36">
        <f>Tableau11[[#This Row],[Dernier
 contrôle]]+365</f>
        <v>45945</v>
      </c>
      <c r="L154" s="35" t="s">
        <v>1936</v>
      </c>
    </row>
    <row r="155" spans="1:12" hidden="1" x14ac:dyDescent="0.25">
      <c r="A155" s="32" t="s">
        <v>6</v>
      </c>
      <c r="B155" s="162" t="s">
        <v>5</v>
      </c>
      <c r="C155" s="166" t="s">
        <v>521</v>
      </c>
      <c r="D155" s="166" t="s">
        <v>583</v>
      </c>
      <c r="E155" s="33" t="s">
        <v>673</v>
      </c>
      <c r="F155" s="35" t="s">
        <v>666</v>
      </c>
      <c r="G155" s="35" t="s">
        <v>106</v>
      </c>
      <c r="H155" s="59">
        <v>1298</v>
      </c>
      <c r="I155" s="59" t="s">
        <v>1996</v>
      </c>
      <c r="J155" s="36">
        <v>45572</v>
      </c>
      <c r="K155" s="36">
        <f>Tableau11[[#This Row],[Dernier
 contrôle]]+365</f>
        <v>45937</v>
      </c>
      <c r="L155" s="35" t="s">
        <v>1936</v>
      </c>
    </row>
    <row r="156" spans="1:12" x14ac:dyDescent="0.25">
      <c r="A156" s="32" t="s">
        <v>6</v>
      </c>
      <c r="B156" s="162" t="s">
        <v>5</v>
      </c>
      <c r="C156" s="166" t="s">
        <v>524</v>
      </c>
      <c r="D156" s="166" t="s">
        <v>586</v>
      </c>
      <c r="E156" s="33" t="s">
        <v>673</v>
      </c>
      <c r="F156" s="35" t="s">
        <v>665</v>
      </c>
      <c r="G156" s="35" t="s">
        <v>1712</v>
      </c>
      <c r="H156" s="59">
        <v>347</v>
      </c>
      <c r="I156" s="59" t="s">
        <v>322</v>
      </c>
      <c r="J156" s="36">
        <v>45637</v>
      </c>
      <c r="K156" s="36">
        <f>Tableau11[[#This Row],[Dernier
 contrôle]]+365</f>
        <v>46002</v>
      </c>
      <c r="L156" s="35" t="s">
        <v>1936</v>
      </c>
    </row>
    <row r="157" spans="1:12" x14ac:dyDescent="0.25">
      <c r="A157" s="32" t="s">
        <v>6</v>
      </c>
      <c r="B157" s="162" t="s">
        <v>5</v>
      </c>
      <c r="C157" s="166" t="s">
        <v>477</v>
      </c>
      <c r="D157" s="166" t="s">
        <v>479</v>
      </c>
      <c r="E157" s="33" t="s">
        <v>675</v>
      </c>
      <c r="F157" s="35" t="s">
        <v>478</v>
      </c>
      <c r="G157" s="35" t="s">
        <v>321</v>
      </c>
      <c r="H157" s="59">
        <v>514</v>
      </c>
      <c r="I157" s="59" t="s">
        <v>322</v>
      </c>
      <c r="J157" s="36">
        <v>45433</v>
      </c>
      <c r="K157" s="36">
        <f>Tableau11[[#This Row],[Dernier
 contrôle]]+365</f>
        <v>45798</v>
      </c>
      <c r="L157" s="35" t="s">
        <v>1936</v>
      </c>
    </row>
    <row r="158" spans="1:12" x14ac:dyDescent="0.25">
      <c r="A158" s="32" t="s">
        <v>6</v>
      </c>
      <c r="B158" s="162" t="s">
        <v>5</v>
      </c>
      <c r="C158" s="166" t="s">
        <v>468</v>
      </c>
      <c r="D158" s="166" t="s">
        <v>470</v>
      </c>
      <c r="E158" s="33" t="s">
        <v>675</v>
      </c>
      <c r="F158" s="35" t="s">
        <v>469</v>
      </c>
      <c r="G158" s="35" t="s">
        <v>321</v>
      </c>
      <c r="H158" s="59">
        <v>165</v>
      </c>
      <c r="I158" s="59" t="s">
        <v>322</v>
      </c>
      <c r="J158" s="36">
        <v>45415</v>
      </c>
      <c r="K158" s="36">
        <f>Tableau11[[#This Row],[Dernier
 contrôle]]+365</f>
        <v>45780</v>
      </c>
      <c r="L158" s="35" t="s">
        <v>1936</v>
      </c>
    </row>
    <row r="159" spans="1:12" x14ac:dyDescent="0.25">
      <c r="A159" s="32" t="s">
        <v>6</v>
      </c>
      <c r="B159" s="162" t="s">
        <v>5</v>
      </c>
      <c r="C159" s="236" t="s">
        <v>552</v>
      </c>
      <c r="D159" s="166" t="s">
        <v>464</v>
      </c>
      <c r="E159" s="33" t="s">
        <v>675</v>
      </c>
      <c r="F159" s="35" t="s">
        <v>463</v>
      </c>
      <c r="G159" s="35" t="s">
        <v>321</v>
      </c>
      <c r="H159" s="59">
        <v>305</v>
      </c>
      <c r="I159" s="59" t="s">
        <v>322</v>
      </c>
      <c r="J159" s="36">
        <v>45415</v>
      </c>
      <c r="K159" s="36">
        <f>Tableau11[[#This Row],[Dernier
 contrôle]]+365</f>
        <v>45780</v>
      </c>
      <c r="L159" s="35" t="s">
        <v>1936</v>
      </c>
    </row>
    <row r="160" spans="1:12" x14ac:dyDescent="0.25">
      <c r="A160" s="32" t="s">
        <v>6</v>
      </c>
      <c r="B160" s="162" t="s">
        <v>5</v>
      </c>
      <c r="C160" s="166" t="s">
        <v>341</v>
      </c>
      <c r="D160" s="166" t="s">
        <v>343</v>
      </c>
      <c r="E160" s="33" t="s">
        <v>673</v>
      </c>
      <c r="F160" s="35" t="s">
        <v>342</v>
      </c>
      <c r="G160" s="35" t="s">
        <v>321</v>
      </c>
      <c r="H160" s="59">
        <v>416</v>
      </c>
      <c r="I160" s="59" t="s">
        <v>322</v>
      </c>
      <c r="J160" s="36">
        <v>45392</v>
      </c>
      <c r="K160" s="36">
        <f>Tableau11[[#This Row],[Dernier
 contrôle]]+365</f>
        <v>45757</v>
      </c>
      <c r="L160" s="35" t="s">
        <v>1936</v>
      </c>
    </row>
    <row r="161" spans="1:12" x14ac:dyDescent="0.25">
      <c r="A161" s="32" t="s">
        <v>6</v>
      </c>
      <c r="B161" s="162" t="s">
        <v>5</v>
      </c>
      <c r="C161" s="166" t="s">
        <v>339</v>
      </c>
      <c r="D161" s="166" t="s">
        <v>67</v>
      </c>
      <c r="E161" s="33" t="s">
        <v>673</v>
      </c>
      <c r="F161" s="35" t="s">
        <v>340</v>
      </c>
      <c r="G161" s="35" t="s">
        <v>321</v>
      </c>
      <c r="H161" s="59">
        <v>211</v>
      </c>
      <c r="I161" s="59" t="s">
        <v>322</v>
      </c>
      <c r="J161" s="36">
        <v>45392</v>
      </c>
      <c r="K161" s="36">
        <f>Tableau11[[#This Row],[Dernier
 contrôle]]+365</f>
        <v>45757</v>
      </c>
      <c r="L161" s="35" t="s">
        <v>1936</v>
      </c>
    </row>
    <row r="162" spans="1:12" x14ac:dyDescent="0.25">
      <c r="A162" s="32" t="s">
        <v>6</v>
      </c>
      <c r="B162" s="162" t="s">
        <v>5</v>
      </c>
      <c r="C162" s="166" t="s">
        <v>354</v>
      </c>
      <c r="D162" s="166" t="s">
        <v>356</v>
      </c>
      <c r="E162" s="33" t="s">
        <v>673</v>
      </c>
      <c r="F162" s="35" t="s">
        <v>355</v>
      </c>
      <c r="G162" s="35" t="s">
        <v>321</v>
      </c>
      <c r="H162" s="59">
        <v>520</v>
      </c>
      <c r="I162" s="59" t="s">
        <v>322</v>
      </c>
      <c r="J162" s="36">
        <v>45393</v>
      </c>
      <c r="K162" s="36">
        <f>Tableau11[[#This Row],[Dernier
 contrôle]]+365</f>
        <v>45758</v>
      </c>
      <c r="L162" s="35" t="s">
        <v>1936</v>
      </c>
    </row>
    <row r="163" spans="1:12" x14ac:dyDescent="0.25">
      <c r="A163" s="32" t="s">
        <v>6</v>
      </c>
      <c r="B163" s="162" t="s">
        <v>5</v>
      </c>
      <c r="C163" s="166" t="s">
        <v>357</v>
      </c>
      <c r="D163" s="166" t="s">
        <v>359</v>
      </c>
      <c r="E163" s="33" t="s">
        <v>673</v>
      </c>
      <c r="F163" s="35" t="s">
        <v>358</v>
      </c>
      <c r="G163" s="35" t="s">
        <v>321</v>
      </c>
      <c r="H163" s="59">
        <v>397</v>
      </c>
      <c r="I163" s="59" t="s">
        <v>322</v>
      </c>
      <c r="J163" s="36">
        <v>45393</v>
      </c>
      <c r="K163" s="36">
        <f>Tableau11[[#This Row],[Dernier
 contrôle]]+365</f>
        <v>45758</v>
      </c>
      <c r="L163" s="35" t="s">
        <v>1936</v>
      </c>
    </row>
    <row r="164" spans="1:12" x14ac:dyDescent="0.25">
      <c r="A164" s="32" t="s">
        <v>6</v>
      </c>
      <c r="B164" s="162" t="s">
        <v>5</v>
      </c>
      <c r="C164" s="166" t="s">
        <v>505</v>
      </c>
      <c r="D164" s="166" t="s">
        <v>506</v>
      </c>
      <c r="E164" s="33" t="s">
        <v>501</v>
      </c>
      <c r="F164" s="35" t="s">
        <v>267</v>
      </c>
      <c r="G164" s="35" t="s">
        <v>321</v>
      </c>
      <c r="H164" s="59">
        <v>9</v>
      </c>
      <c r="I164" s="59" t="s">
        <v>322</v>
      </c>
      <c r="J164" s="36">
        <v>45436</v>
      </c>
      <c r="K164" s="36">
        <f>Tableau11[[#This Row],[Dernier
 contrôle]]+365</f>
        <v>45801</v>
      </c>
      <c r="L164" s="35" t="s">
        <v>1936</v>
      </c>
    </row>
    <row r="165" spans="1:12" x14ac:dyDescent="0.25">
      <c r="A165" s="32" t="s">
        <v>6</v>
      </c>
      <c r="B165" s="162" t="s">
        <v>5</v>
      </c>
      <c r="C165" s="166" t="s">
        <v>568</v>
      </c>
      <c r="D165" s="166" t="s">
        <v>625</v>
      </c>
      <c r="E165" s="33" t="s">
        <v>675</v>
      </c>
      <c r="F165" s="35" t="s">
        <v>199</v>
      </c>
      <c r="G165" s="35" t="s">
        <v>321</v>
      </c>
      <c r="H165" s="59" t="s">
        <v>630</v>
      </c>
      <c r="I165" s="59" t="s">
        <v>322</v>
      </c>
      <c r="J165" s="36">
        <v>45600</v>
      </c>
      <c r="K165" s="36">
        <f>Tableau11[[#This Row],[Dernier
 contrôle]]+365</f>
        <v>45965</v>
      </c>
      <c r="L165" s="35" t="s">
        <v>1936</v>
      </c>
    </row>
    <row r="166" spans="1:12" x14ac:dyDescent="0.25">
      <c r="A166" s="32" t="s">
        <v>6</v>
      </c>
      <c r="B166" s="162" t="s">
        <v>5</v>
      </c>
      <c r="C166" s="166" t="s">
        <v>569</v>
      </c>
      <c r="D166" s="166" t="s">
        <v>626</v>
      </c>
      <c r="E166" s="33" t="s">
        <v>675</v>
      </c>
      <c r="F166" s="35" t="s">
        <v>149</v>
      </c>
      <c r="G166" s="35" t="s">
        <v>321</v>
      </c>
      <c r="H166" s="59" t="s">
        <v>631</v>
      </c>
      <c r="I166" s="59" t="s">
        <v>322</v>
      </c>
      <c r="J166" s="36">
        <v>45601</v>
      </c>
      <c r="K166" s="36">
        <f>Tableau11[[#This Row],[Dernier
 contrôle]]+365</f>
        <v>45966</v>
      </c>
      <c r="L166" s="35" t="s">
        <v>1936</v>
      </c>
    </row>
    <row r="167" spans="1:12" hidden="1" x14ac:dyDescent="0.25">
      <c r="A167" s="32" t="s">
        <v>6</v>
      </c>
      <c r="B167" s="162" t="s">
        <v>5</v>
      </c>
      <c r="C167" s="166" t="s">
        <v>532</v>
      </c>
      <c r="D167" s="166" t="s">
        <v>269</v>
      </c>
      <c r="E167" s="33" t="s">
        <v>675</v>
      </c>
      <c r="F167" s="35" t="s">
        <v>660</v>
      </c>
      <c r="G167" s="35" t="s">
        <v>40</v>
      </c>
      <c r="H167" s="59">
        <v>2455</v>
      </c>
      <c r="I167" s="59" t="s">
        <v>492</v>
      </c>
      <c r="J167" s="36">
        <v>45575</v>
      </c>
      <c r="K167" s="36">
        <f>Tableau11[[#This Row],[Dernier
 contrôle]]+365</f>
        <v>45940</v>
      </c>
      <c r="L167" s="35" t="s">
        <v>1936</v>
      </c>
    </row>
    <row r="168" spans="1:12" hidden="1" x14ac:dyDescent="0.25">
      <c r="A168" s="32" t="s">
        <v>6</v>
      </c>
      <c r="B168" s="162" t="s">
        <v>5</v>
      </c>
      <c r="C168" s="166" t="s">
        <v>538</v>
      </c>
      <c r="D168" s="166" t="s">
        <v>595</v>
      </c>
      <c r="E168" s="33" t="s">
        <v>675</v>
      </c>
      <c r="F168" s="35" t="s">
        <v>658</v>
      </c>
      <c r="G168" s="35" t="s">
        <v>40</v>
      </c>
      <c r="H168" s="59">
        <v>3175</v>
      </c>
      <c r="I168" s="59" t="s">
        <v>492</v>
      </c>
      <c r="J168" s="36">
        <v>45579</v>
      </c>
      <c r="K168" s="36">
        <f>Tableau11[[#This Row],[Dernier
 contrôle]]+365</f>
        <v>45944</v>
      </c>
      <c r="L168" s="35" t="s">
        <v>1936</v>
      </c>
    </row>
    <row r="169" spans="1:12" x14ac:dyDescent="0.25">
      <c r="A169" s="32" t="s">
        <v>6</v>
      </c>
      <c r="B169" s="162" t="s">
        <v>5</v>
      </c>
      <c r="C169" s="166" t="s">
        <v>373</v>
      </c>
      <c r="D169" s="166" t="s">
        <v>375</v>
      </c>
      <c r="E169" s="33" t="s">
        <v>673</v>
      </c>
      <c r="F169" s="35" t="s">
        <v>374</v>
      </c>
      <c r="G169" s="35" t="s">
        <v>321</v>
      </c>
      <c r="H169" s="59">
        <v>1365</v>
      </c>
      <c r="I169" s="59" t="s">
        <v>322</v>
      </c>
      <c r="J169" s="36">
        <v>45394</v>
      </c>
      <c r="K169" s="36">
        <f>Tableau11[[#This Row],[Dernier
 contrôle]]+365</f>
        <v>45759</v>
      </c>
      <c r="L169" s="35" t="s">
        <v>1936</v>
      </c>
    </row>
    <row r="170" spans="1:12" hidden="1" x14ac:dyDescent="0.25">
      <c r="A170" s="32" t="s">
        <v>6</v>
      </c>
      <c r="B170" s="162" t="s">
        <v>5</v>
      </c>
      <c r="C170" s="166" t="s">
        <v>2058</v>
      </c>
      <c r="D170" s="166" t="s">
        <v>574</v>
      </c>
      <c r="E170" s="33" t="s">
        <v>674</v>
      </c>
      <c r="F170" s="35" t="s">
        <v>672</v>
      </c>
      <c r="G170" s="35" t="s">
        <v>321</v>
      </c>
      <c r="H170" s="59">
        <v>196</v>
      </c>
      <c r="I170" s="59" t="s">
        <v>1996</v>
      </c>
      <c r="J170" s="36">
        <v>45600</v>
      </c>
      <c r="K170" s="36">
        <f>Tableau11[[#This Row],[Dernier
 contrôle]]+365</f>
        <v>45965</v>
      </c>
      <c r="L170" s="35" t="s">
        <v>1936</v>
      </c>
    </row>
    <row r="171" spans="1:12" hidden="1" x14ac:dyDescent="0.25">
      <c r="A171" s="32" t="s">
        <v>6</v>
      </c>
      <c r="B171" s="162" t="s">
        <v>5</v>
      </c>
      <c r="C171" s="166" t="s">
        <v>514</v>
      </c>
      <c r="D171" s="166" t="s">
        <v>575</v>
      </c>
      <c r="E171" s="33" t="s">
        <v>674</v>
      </c>
      <c r="F171" s="35" t="s">
        <v>671</v>
      </c>
      <c r="G171" s="35" t="s">
        <v>321</v>
      </c>
      <c r="H171" s="59">
        <v>485</v>
      </c>
      <c r="I171" s="59" t="s">
        <v>1996</v>
      </c>
      <c r="J171" s="36">
        <v>45596</v>
      </c>
      <c r="K171" s="36">
        <f>Tableau11[[#This Row],[Dernier
 contrôle]]+365</f>
        <v>45961</v>
      </c>
      <c r="L171" s="35" t="s">
        <v>1936</v>
      </c>
    </row>
    <row r="172" spans="1:12" x14ac:dyDescent="0.25">
      <c r="A172" s="32" t="s">
        <v>6</v>
      </c>
      <c r="B172" s="162" t="s">
        <v>5</v>
      </c>
      <c r="C172" s="166" t="s">
        <v>2059</v>
      </c>
      <c r="D172" s="166" t="s">
        <v>312</v>
      </c>
      <c r="E172" s="33" t="s">
        <v>674</v>
      </c>
      <c r="F172" s="35" t="s">
        <v>305</v>
      </c>
      <c r="G172" s="35" t="s">
        <v>312</v>
      </c>
      <c r="H172" s="59">
        <v>2192</v>
      </c>
      <c r="I172" s="59" t="s">
        <v>322</v>
      </c>
      <c r="J172" s="36">
        <v>45608</v>
      </c>
      <c r="K172" s="36">
        <f>Tableau11[[#This Row],[Dernier
 contrôle]]+365</f>
        <v>45973</v>
      </c>
      <c r="L172" s="35" t="s">
        <v>1936</v>
      </c>
    </row>
    <row r="173" spans="1:12" x14ac:dyDescent="0.25">
      <c r="A173" s="32" t="s">
        <v>6</v>
      </c>
      <c r="B173" s="162" t="s">
        <v>5</v>
      </c>
      <c r="C173" s="166" t="s">
        <v>518</v>
      </c>
      <c r="D173" s="166" t="s">
        <v>578</v>
      </c>
      <c r="E173" s="33" t="s">
        <v>674</v>
      </c>
      <c r="F173" s="35" t="s">
        <v>669</v>
      </c>
      <c r="G173" s="35" t="s">
        <v>1952</v>
      </c>
      <c r="H173" s="59">
        <v>3099</v>
      </c>
      <c r="I173" s="59" t="s">
        <v>322</v>
      </c>
      <c r="J173" s="36">
        <v>45589</v>
      </c>
      <c r="K173" s="36">
        <f>Tableau11[[#This Row],[Dernier
 contrôle]]+365</f>
        <v>45954</v>
      </c>
      <c r="L173" s="35" t="s">
        <v>1936</v>
      </c>
    </row>
    <row r="174" spans="1:12" x14ac:dyDescent="0.25">
      <c r="A174" s="32" t="s">
        <v>6</v>
      </c>
      <c r="B174" s="162" t="s">
        <v>5</v>
      </c>
      <c r="C174" s="166" t="s">
        <v>205</v>
      </c>
      <c r="D174" s="166" t="s">
        <v>2062</v>
      </c>
      <c r="E174" s="33" t="s">
        <v>674</v>
      </c>
      <c r="F174" s="35" t="s">
        <v>194</v>
      </c>
      <c r="G174" s="35" t="s">
        <v>106</v>
      </c>
      <c r="H174" s="59">
        <v>195</v>
      </c>
      <c r="I174" s="59" t="s">
        <v>322</v>
      </c>
      <c r="J174" s="36">
        <v>45614</v>
      </c>
      <c r="K174" s="36">
        <f>Tableau11[[#This Row],[Dernier
 contrôle]]+365</f>
        <v>45979</v>
      </c>
      <c r="L174" s="35" t="s">
        <v>1936</v>
      </c>
    </row>
    <row r="175" spans="1:12" x14ac:dyDescent="0.25">
      <c r="A175" s="32" t="s">
        <v>6</v>
      </c>
      <c r="B175" s="162" t="s">
        <v>5</v>
      </c>
      <c r="C175" s="166" t="s">
        <v>519</v>
      </c>
      <c r="D175" s="166" t="s">
        <v>579</v>
      </c>
      <c r="E175" s="33" t="s">
        <v>674</v>
      </c>
      <c r="F175" s="35" t="s">
        <v>668</v>
      </c>
      <c r="G175" s="35" t="s">
        <v>321</v>
      </c>
      <c r="H175" s="59">
        <v>560</v>
      </c>
      <c r="I175" s="59" t="s">
        <v>322</v>
      </c>
      <c r="J175" s="36">
        <v>45600</v>
      </c>
      <c r="K175" s="36">
        <f>Tableau11[[#This Row],[Dernier
 contrôle]]+365</f>
        <v>45965</v>
      </c>
      <c r="L175" s="35" t="s">
        <v>1936</v>
      </c>
    </row>
    <row r="176" spans="1:12" x14ac:dyDescent="0.25">
      <c r="A176" s="32" t="s">
        <v>6</v>
      </c>
      <c r="B176" s="162" t="s">
        <v>5</v>
      </c>
      <c r="C176" s="166" t="s">
        <v>101</v>
      </c>
      <c r="D176" s="33" t="s">
        <v>580</v>
      </c>
      <c r="E176" s="33" t="s">
        <v>674</v>
      </c>
      <c r="F176" s="35" t="s">
        <v>92</v>
      </c>
      <c r="G176" s="35" t="s">
        <v>321</v>
      </c>
      <c r="H176" s="59">
        <v>1753</v>
      </c>
      <c r="I176" s="59" t="s">
        <v>322</v>
      </c>
      <c r="J176" s="36">
        <v>45596</v>
      </c>
      <c r="K176" s="36">
        <f>Tableau11[[#This Row],[Dernier
 contrôle]]+365</f>
        <v>45961</v>
      </c>
      <c r="L176" s="35" t="s">
        <v>1936</v>
      </c>
    </row>
    <row r="177" spans="1:12" x14ac:dyDescent="0.25">
      <c r="A177" s="32" t="s">
        <v>6</v>
      </c>
      <c r="B177" s="162" t="s">
        <v>5</v>
      </c>
      <c r="C177" s="166" t="s">
        <v>21</v>
      </c>
      <c r="D177" s="33" t="s">
        <v>75</v>
      </c>
      <c r="E177" s="33" t="s">
        <v>674</v>
      </c>
      <c r="F177" s="35" t="s">
        <v>22</v>
      </c>
      <c r="G177" s="35" t="s">
        <v>321</v>
      </c>
      <c r="H177" s="59">
        <v>2572</v>
      </c>
      <c r="I177" s="59" t="s">
        <v>322</v>
      </c>
      <c r="J177" s="36">
        <v>45572</v>
      </c>
      <c r="K177" s="36">
        <f>Tableau11[[#This Row],[Dernier
 contrôle]]+365</f>
        <v>45937</v>
      </c>
      <c r="L177" s="35" t="s">
        <v>1936</v>
      </c>
    </row>
    <row r="178" spans="1:12" x14ac:dyDescent="0.25">
      <c r="A178" s="32" t="s">
        <v>6</v>
      </c>
      <c r="B178" s="162" t="s">
        <v>5</v>
      </c>
      <c r="C178" s="166" t="s">
        <v>165</v>
      </c>
      <c r="D178" s="33" t="s">
        <v>175</v>
      </c>
      <c r="E178" s="33" t="s">
        <v>674</v>
      </c>
      <c r="F178" s="35" t="s">
        <v>158</v>
      </c>
      <c r="G178" s="35" t="s">
        <v>321</v>
      </c>
      <c r="H178" s="59">
        <v>384</v>
      </c>
      <c r="I178" s="59" t="s">
        <v>322</v>
      </c>
      <c r="J178" s="36">
        <v>45572</v>
      </c>
      <c r="K178" s="36">
        <f>Tableau11[[#This Row],[Dernier
 contrôle]]+365</f>
        <v>45937</v>
      </c>
      <c r="L178" s="35" t="s">
        <v>1936</v>
      </c>
    </row>
    <row r="179" spans="1:12" x14ac:dyDescent="0.25">
      <c r="A179" s="32" t="s">
        <v>6</v>
      </c>
      <c r="B179" s="162" t="s">
        <v>5</v>
      </c>
      <c r="C179" s="166" t="s">
        <v>520</v>
      </c>
      <c r="D179" s="33" t="s">
        <v>581</v>
      </c>
      <c r="E179" s="33" t="s">
        <v>674</v>
      </c>
      <c r="F179" s="35" t="s">
        <v>667</v>
      </c>
      <c r="G179" s="35" t="s">
        <v>326</v>
      </c>
      <c r="H179" s="59">
        <v>259</v>
      </c>
      <c r="I179" s="59" t="s">
        <v>322</v>
      </c>
      <c r="J179" s="36">
        <v>45596</v>
      </c>
      <c r="K179" s="36">
        <f>Tableau11[[#This Row],[Dernier
 contrôle]]+365</f>
        <v>45961</v>
      </c>
      <c r="L179" s="35" t="s">
        <v>1936</v>
      </c>
    </row>
    <row r="180" spans="1:12" x14ac:dyDescent="0.25">
      <c r="A180" s="32" t="s">
        <v>6</v>
      </c>
      <c r="B180" s="162" t="s">
        <v>5</v>
      </c>
      <c r="C180" s="166" t="s">
        <v>260</v>
      </c>
      <c r="D180" s="33" t="s">
        <v>582</v>
      </c>
      <c r="E180" s="33" t="s">
        <v>674</v>
      </c>
      <c r="F180" s="35" t="s">
        <v>265</v>
      </c>
      <c r="G180" s="35" t="s">
        <v>321</v>
      </c>
      <c r="H180" s="59">
        <v>6163</v>
      </c>
      <c r="I180" s="59" t="s">
        <v>322</v>
      </c>
      <c r="J180" s="173" t="s">
        <v>1951</v>
      </c>
      <c r="K180" s="36"/>
      <c r="L180" s="35" t="s">
        <v>1936</v>
      </c>
    </row>
    <row r="181" spans="1:12" x14ac:dyDescent="0.25">
      <c r="A181" s="32" t="s">
        <v>6</v>
      </c>
      <c r="B181" s="162" t="s">
        <v>5</v>
      </c>
      <c r="C181" s="166" t="s">
        <v>553</v>
      </c>
      <c r="D181" s="33" t="s">
        <v>610</v>
      </c>
      <c r="E181" s="33" t="s">
        <v>674</v>
      </c>
      <c r="F181" s="35" t="s">
        <v>647</v>
      </c>
      <c r="G181" s="35" t="s">
        <v>106</v>
      </c>
      <c r="H181" s="59">
        <v>162</v>
      </c>
      <c r="I181" s="59" t="s">
        <v>322</v>
      </c>
      <c r="J181" s="36">
        <v>45586</v>
      </c>
      <c r="K181" s="36">
        <f>Tableau11[[#This Row],[Dernier
 contrôle]]+365</f>
        <v>45951</v>
      </c>
      <c r="L181" s="35" t="s">
        <v>1936</v>
      </c>
    </row>
    <row r="182" spans="1:12" x14ac:dyDescent="0.25">
      <c r="A182" s="32" t="s">
        <v>6</v>
      </c>
      <c r="B182" s="162" t="s">
        <v>5</v>
      </c>
      <c r="C182" s="166" t="s">
        <v>166</v>
      </c>
      <c r="D182" s="33" t="s">
        <v>176</v>
      </c>
      <c r="E182" s="33" t="s">
        <v>674</v>
      </c>
      <c r="F182" s="35" t="s">
        <v>159</v>
      </c>
      <c r="G182" s="35" t="s">
        <v>326</v>
      </c>
      <c r="H182" s="59">
        <v>532</v>
      </c>
      <c r="I182" s="59" t="s">
        <v>322</v>
      </c>
      <c r="J182" s="36">
        <v>45390</v>
      </c>
      <c r="K182" s="36">
        <f>Tableau11[[#This Row],[Dernier
 contrôle]]+365</f>
        <v>45755</v>
      </c>
      <c r="L182" s="35" t="s">
        <v>1936</v>
      </c>
    </row>
    <row r="183" spans="1:12" x14ac:dyDescent="0.25">
      <c r="A183" s="32" t="s">
        <v>6</v>
      </c>
      <c r="B183" s="162" t="s">
        <v>5</v>
      </c>
      <c r="C183" s="166" t="s">
        <v>329</v>
      </c>
      <c r="D183" s="33" t="s">
        <v>176</v>
      </c>
      <c r="E183" s="33" t="s">
        <v>674</v>
      </c>
      <c r="F183" s="35" t="s">
        <v>330</v>
      </c>
      <c r="G183" s="35" t="s">
        <v>326</v>
      </c>
      <c r="H183" s="59">
        <v>540</v>
      </c>
      <c r="I183" s="59" t="s">
        <v>322</v>
      </c>
      <c r="J183" s="36">
        <v>45390</v>
      </c>
      <c r="K183" s="36">
        <f>Tableau11[[#This Row],[Dernier
 contrôle]]+365</f>
        <v>45755</v>
      </c>
      <c r="L183" s="35" t="s">
        <v>1936</v>
      </c>
    </row>
    <row r="184" spans="1:12" x14ac:dyDescent="0.25">
      <c r="A184" s="32" t="s">
        <v>6</v>
      </c>
      <c r="B184" s="162" t="s">
        <v>5</v>
      </c>
      <c r="C184" s="166" t="s">
        <v>102</v>
      </c>
      <c r="D184" s="33" t="s">
        <v>111</v>
      </c>
      <c r="E184" s="33" t="s">
        <v>674</v>
      </c>
      <c r="F184" s="35" t="s">
        <v>93</v>
      </c>
      <c r="G184" s="35" t="s">
        <v>321</v>
      </c>
      <c r="H184" s="59">
        <v>1450</v>
      </c>
      <c r="I184" s="59" t="s">
        <v>322</v>
      </c>
      <c r="J184" s="36">
        <v>45391</v>
      </c>
      <c r="K184" s="36">
        <f>Tableau11[[#This Row],[Dernier
 contrôle]]+365</f>
        <v>45756</v>
      </c>
      <c r="L184" s="35" t="s">
        <v>1936</v>
      </c>
    </row>
    <row r="185" spans="1:12" x14ac:dyDescent="0.25">
      <c r="A185" s="32" t="s">
        <v>6</v>
      </c>
      <c r="B185" s="162" t="s">
        <v>5</v>
      </c>
      <c r="C185" s="166" t="s">
        <v>261</v>
      </c>
      <c r="D185" s="33" t="s">
        <v>274</v>
      </c>
      <c r="E185" s="33" t="s">
        <v>674</v>
      </c>
      <c r="F185" s="35" t="s">
        <v>266</v>
      </c>
      <c r="G185" s="35" t="s">
        <v>321</v>
      </c>
      <c r="H185" s="59">
        <v>1855</v>
      </c>
      <c r="I185" s="59" t="s">
        <v>322</v>
      </c>
      <c r="J185" s="36">
        <v>45391</v>
      </c>
      <c r="K185" s="36">
        <f>Tableau11[[#This Row],[Dernier
 contrôle]]+365</f>
        <v>45756</v>
      </c>
      <c r="L185" s="35" t="s">
        <v>1936</v>
      </c>
    </row>
    <row r="186" spans="1:12" x14ac:dyDescent="0.25">
      <c r="A186" s="32" t="s">
        <v>6</v>
      </c>
      <c r="B186" s="162" t="s">
        <v>5</v>
      </c>
      <c r="C186" s="166" t="s">
        <v>311</v>
      </c>
      <c r="D186" s="33" t="s">
        <v>176</v>
      </c>
      <c r="E186" s="33" t="s">
        <v>674</v>
      </c>
      <c r="F186" s="35" t="s">
        <v>306</v>
      </c>
      <c r="G186" s="35" t="s">
        <v>326</v>
      </c>
      <c r="H186" s="59">
        <v>511</v>
      </c>
      <c r="I186" s="59" t="s">
        <v>322</v>
      </c>
      <c r="J186" s="36">
        <v>45390</v>
      </c>
      <c r="K186" s="36">
        <f>Tableau11[[#This Row],[Dernier
 contrôle]]+365</f>
        <v>45755</v>
      </c>
      <c r="L186" s="35" t="s">
        <v>1936</v>
      </c>
    </row>
    <row r="187" spans="1:12" hidden="1" x14ac:dyDescent="0.25">
      <c r="A187" s="32" t="s">
        <v>6</v>
      </c>
      <c r="B187" s="162" t="s">
        <v>5</v>
      </c>
      <c r="C187" s="166" t="s">
        <v>168</v>
      </c>
      <c r="D187" s="33" t="s">
        <v>177</v>
      </c>
      <c r="E187" s="33" t="s">
        <v>674</v>
      </c>
      <c r="F187" s="35" t="s">
        <v>161</v>
      </c>
      <c r="G187" s="35" t="s">
        <v>321</v>
      </c>
      <c r="H187" s="59">
        <v>1305</v>
      </c>
      <c r="I187" s="59" t="s">
        <v>1996</v>
      </c>
      <c r="J187" s="36">
        <v>45390</v>
      </c>
      <c r="K187" s="36">
        <f>Tableau11[[#This Row],[Dernier
 contrôle]]+365</f>
        <v>45755</v>
      </c>
      <c r="L187" s="35" t="s">
        <v>1936</v>
      </c>
    </row>
    <row r="188" spans="1:12" x14ac:dyDescent="0.25">
      <c r="A188" s="32" t="s">
        <v>6</v>
      </c>
      <c r="B188" s="162" t="s">
        <v>5</v>
      </c>
      <c r="C188" s="166" t="s">
        <v>480</v>
      </c>
      <c r="D188" s="33" t="s">
        <v>482</v>
      </c>
      <c r="E188" s="33" t="s">
        <v>675</v>
      </c>
      <c r="F188" s="35" t="s">
        <v>481</v>
      </c>
      <c r="G188" s="35" t="s">
        <v>321</v>
      </c>
      <c r="H188" s="59">
        <v>52</v>
      </c>
      <c r="I188" s="59" t="s">
        <v>322</v>
      </c>
      <c r="J188" s="36">
        <v>45433</v>
      </c>
      <c r="K188" s="36">
        <f>Tableau11[[#This Row],[Dernier
 contrôle]]+365</f>
        <v>45798</v>
      </c>
      <c r="L188" s="35" t="s">
        <v>1936</v>
      </c>
    </row>
    <row r="189" spans="1:12" x14ac:dyDescent="0.25">
      <c r="A189" s="32" t="s">
        <v>6</v>
      </c>
      <c r="B189" s="162" t="s">
        <v>5</v>
      </c>
      <c r="C189" s="166" t="s">
        <v>323</v>
      </c>
      <c r="D189" s="33" t="s">
        <v>325</v>
      </c>
      <c r="E189" s="33" t="s">
        <v>674</v>
      </c>
      <c r="F189" s="35" t="s">
        <v>324</v>
      </c>
      <c r="G189" s="35" t="s">
        <v>326</v>
      </c>
      <c r="H189" s="59">
        <v>293</v>
      </c>
      <c r="I189" s="59" t="s">
        <v>322</v>
      </c>
      <c r="J189" s="36">
        <v>45390</v>
      </c>
      <c r="K189" s="36">
        <f>Tableau11[[#This Row],[Dernier
 contrôle]]+365</f>
        <v>45755</v>
      </c>
      <c r="L189" s="35" t="s">
        <v>1936</v>
      </c>
    </row>
    <row r="190" spans="1:12" hidden="1" x14ac:dyDescent="0.25">
      <c r="A190" s="32" t="s">
        <v>6</v>
      </c>
      <c r="B190" s="162" t="s">
        <v>5</v>
      </c>
      <c r="C190" s="236" t="s">
        <v>1960</v>
      </c>
      <c r="D190" s="33" t="s">
        <v>454</v>
      </c>
      <c r="E190" s="33" t="s">
        <v>675</v>
      </c>
      <c r="F190" s="35" t="s">
        <v>453</v>
      </c>
      <c r="G190" s="35" t="s">
        <v>321</v>
      </c>
      <c r="H190" s="59">
        <v>30</v>
      </c>
      <c r="I190" s="59" t="s">
        <v>1996</v>
      </c>
      <c r="J190" s="36">
        <v>45414</v>
      </c>
      <c r="K190" s="36">
        <f>Tableau11[[#This Row],[Dernier
 contrôle]]+365</f>
        <v>45779</v>
      </c>
      <c r="L190" s="35" t="s">
        <v>1936</v>
      </c>
    </row>
    <row r="191" spans="1:12" x14ac:dyDescent="0.25">
      <c r="A191" s="32" t="s">
        <v>6</v>
      </c>
      <c r="B191" s="162" t="s">
        <v>5</v>
      </c>
      <c r="C191" s="236" t="s">
        <v>1961</v>
      </c>
      <c r="D191" s="33" t="s">
        <v>494</v>
      </c>
      <c r="E191" s="33" t="s">
        <v>675</v>
      </c>
      <c r="F191" s="35" t="s">
        <v>493</v>
      </c>
      <c r="G191" s="35" t="s">
        <v>40</v>
      </c>
      <c r="H191" s="59">
        <v>24</v>
      </c>
      <c r="I191" s="59" t="s">
        <v>322</v>
      </c>
      <c r="J191" s="36">
        <v>45435</v>
      </c>
      <c r="K191" s="36">
        <f>Tableau11[[#This Row],[Dernier
 contrôle]]+365</f>
        <v>45800</v>
      </c>
      <c r="L191" s="35" t="s">
        <v>1936</v>
      </c>
    </row>
    <row r="192" spans="1:12" x14ac:dyDescent="0.25">
      <c r="A192" s="32" t="s">
        <v>6</v>
      </c>
      <c r="B192" s="162" t="s">
        <v>5</v>
      </c>
      <c r="C192" s="166" t="s">
        <v>537</v>
      </c>
      <c r="D192" s="33" t="s">
        <v>594</v>
      </c>
      <c r="E192" s="33" t="s">
        <v>675</v>
      </c>
      <c r="F192" s="35" t="s">
        <v>659</v>
      </c>
      <c r="G192" s="35" t="s">
        <v>321</v>
      </c>
      <c r="H192" s="59">
        <v>45</v>
      </c>
      <c r="I192" s="59" t="s">
        <v>322</v>
      </c>
      <c r="J192" s="36">
        <v>45589</v>
      </c>
      <c r="K192" s="36">
        <f>Tableau11[[#This Row],[Dernier
 contrôle]]+365</f>
        <v>45954</v>
      </c>
      <c r="L192" s="35" t="s">
        <v>1936</v>
      </c>
    </row>
    <row r="193" spans="1:12" x14ac:dyDescent="0.25">
      <c r="A193" s="32" t="s">
        <v>6</v>
      </c>
      <c r="B193" s="162" t="s">
        <v>5</v>
      </c>
      <c r="C193" s="166" t="s">
        <v>525</v>
      </c>
      <c r="D193" s="33" t="s">
        <v>587</v>
      </c>
      <c r="E193" s="33" t="s">
        <v>673</v>
      </c>
      <c r="F193" s="35" t="s">
        <v>664</v>
      </c>
      <c r="G193" s="35" t="s">
        <v>1712</v>
      </c>
      <c r="H193" s="59">
        <v>8</v>
      </c>
      <c r="I193" s="59" t="s">
        <v>322</v>
      </c>
      <c r="J193" s="36">
        <v>45608</v>
      </c>
      <c r="K193" s="36">
        <f>Tableau11[[#This Row],[Dernier
 contrôle]]+365</f>
        <v>45973</v>
      </c>
      <c r="L193" s="35" t="s">
        <v>1936</v>
      </c>
    </row>
    <row r="194" spans="1:12" x14ac:dyDescent="0.25">
      <c r="A194" s="32" t="s">
        <v>6</v>
      </c>
      <c r="B194" s="162" t="s">
        <v>5</v>
      </c>
      <c r="C194" s="166" t="s">
        <v>442</v>
      </c>
      <c r="D194" s="33" t="s">
        <v>444</v>
      </c>
      <c r="E194" s="33" t="s">
        <v>434</v>
      </c>
      <c r="F194" s="35" t="s">
        <v>443</v>
      </c>
      <c r="G194" s="35" t="s">
        <v>321</v>
      </c>
      <c r="H194" s="59">
        <v>56</v>
      </c>
      <c r="I194" s="59" t="s">
        <v>322</v>
      </c>
      <c r="J194" s="36">
        <v>45414</v>
      </c>
      <c r="K194" s="36">
        <f>Tableau11[[#This Row],[Dernier
 contrôle]]+365</f>
        <v>45779</v>
      </c>
      <c r="L194" s="35" t="s">
        <v>1936</v>
      </c>
    </row>
    <row r="195" spans="1:12" x14ac:dyDescent="0.25">
      <c r="A195" s="32" t="s">
        <v>6</v>
      </c>
      <c r="B195" s="162" t="s">
        <v>5</v>
      </c>
      <c r="C195" s="236" t="s">
        <v>1962</v>
      </c>
      <c r="D195" s="33" t="s">
        <v>361</v>
      </c>
      <c r="E195" s="33" t="s">
        <v>673</v>
      </c>
      <c r="F195" s="35" t="s">
        <v>360</v>
      </c>
      <c r="G195" s="35" t="s">
        <v>321</v>
      </c>
      <c r="H195" s="59">
        <v>14</v>
      </c>
      <c r="I195" s="59" t="s">
        <v>322</v>
      </c>
      <c r="J195" s="36">
        <v>45393</v>
      </c>
      <c r="K195" s="36">
        <f>Tableau11[[#This Row],[Dernier
 contrôle]]+365</f>
        <v>45758</v>
      </c>
      <c r="L195" s="35" t="s">
        <v>1936</v>
      </c>
    </row>
    <row r="196" spans="1:12" x14ac:dyDescent="0.25">
      <c r="A196" s="32" t="s">
        <v>6</v>
      </c>
      <c r="B196" s="162" t="s">
        <v>5</v>
      </c>
      <c r="C196" s="236" t="s">
        <v>1963</v>
      </c>
      <c r="D196" s="33" t="s">
        <v>363</v>
      </c>
      <c r="E196" s="33" t="s">
        <v>673</v>
      </c>
      <c r="F196" s="35" t="s">
        <v>362</v>
      </c>
      <c r="G196" s="35" t="s">
        <v>321</v>
      </c>
      <c r="H196" s="59">
        <v>15</v>
      </c>
      <c r="I196" s="59" t="s">
        <v>322</v>
      </c>
      <c r="J196" s="36">
        <v>45393</v>
      </c>
      <c r="K196" s="36">
        <f>Tableau11[[#This Row],[Dernier
 contrôle]]+365</f>
        <v>45758</v>
      </c>
      <c r="L196" s="35" t="s">
        <v>1936</v>
      </c>
    </row>
    <row r="197" spans="1:12" x14ac:dyDescent="0.25">
      <c r="A197" s="32" t="s">
        <v>6</v>
      </c>
      <c r="B197" s="162" t="s">
        <v>5</v>
      </c>
      <c r="C197" s="236" t="s">
        <v>1964</v>
      </c>
      <c r="D197" s="33" t="s">
        <v>365</v>
      </c>
      <c r="E197" s="33" t="s">
        <v>673</v>
      </c>
      <c r="F197" s="35" t="s">
        <v>364</v>
      </c>
      <c r="G197" s="35" t="s">
        <v>321</v>
      </c>
      <c r="H197" s="59">
        <v>14</v>
      </c>
      <c r="I197" s="59" t="s">
        <v>322</v>
      </c>
      <c r="J197" s="36">
        <v>45393</v>
      </c>
      <c r="K197" s="36">
        <f>Tableau11[[#This Row],[Dernier
 contrôle]]+365</f>
        <v>45758</v>
      </c>
      <c r="L197" s="35" t="s">
        <v>1936</v>
      </c>
    </row>
    <row r="198" spans="1:12" hidden="1" x14ac:dyDescent="0.25">
      <c r="A198" s="32" t="s">
        <v>6</v>
      </c>
      <c r="B198" s="162" t="s">
        <v>5</v>
      </c>
      <c r="C198" s="236" t="s">
        <v>1965</v>
      </c>
      <c r="D198" s="33" t="s">
        <v>367</v>
      </c>
      <c r="E198" s="33" t="s">
        <v>673</v>
      </c>
      <c r="F198" s="35" t="s">
        <v>366</v>
      </c>
      <c r="G198" s="35" t="s">
        <v>321</v>
      </c>
      <c r="H198" s="59">
        <v>7</v>
      </c>
      <c r="I198" s="59" t="s">
        <v>1996</v>
      </c>
      <c r="J198" s="36">
        <v>45393</v>
      </c>
      <c r="K198" s="36">
        <f>Tableau11[[#This Row],[Dernier
 contrôle]]+365</f>
        <v>45758</v>
      </c>
      <c r="L198" s="35" t="s">
        <v>1936</v>
      </c>
    </row>
    <row r="199" spans="1:12" x14ac:dyDescent="0.25">
      <c r="A199" s="32" t="s">
        <v>6</v>
      </c>
      <c r="B199" s="162" t="s">
        <v>5</v>
      </c>
      <c r="C199" s="236" t="s">
        <v>1966</v>
      </c>
      <c r="D199" s="33" t="s">
        <v>440</v>
      </c>
      <c r="E199" s="33" t="s">
        <v>434</v>
      </c>
      <c r="F199" s="35" t="s">
        <v>439</v>
      </c>
      <c r="G199" s="35" t="s">
        <v>321</v>
      </c>
      <c r="H199" s="59">
        <v>33</v>
      </c>
      <c r="I199" s="59" t="s">
        <v>322</v>
      </c>
      <c r="J199" s="36">
        <v>45414</v>
      </c>
      <c r="K199" s="36">
        <f>Tableau11[[#This Row],[Dernier
 contrôle]]+365</f>
        <v>45779</v>
      </c>
      <c r="L199" s="35" t="s">
        <v>1936</v>
      </c>
    </row>
    <row r="200" spans="1:12" hidden="1" x14ac:dyDescent="0.25">
      <c r="A200" s="32" t="s">
        <v>6</v>
      </c>
      <c r="B200" s="162" t="s">
        <v>5</v>
      </c>
      <c r="C200" s="236" t="s">
        <v>1967</v>
      </c>
      <c r="D200" s="33" t="s">
        <v>446</v>
      </c>
      <c r="E200" s="33" t="s">
        <v>434</v>
      </c>
      <c r="F200" s="35" t="s">
        <v>445</v>
      </c>
      <c r="G200" s="35" t="s">
        <v>321</v>
      </c>
      <c r="H200" s="59">
        <v>74</v>
      </c>
      <c r="I200" s="59" t="s">
        <v>1996</v>
      </c>
      <c r="J200" s="36">
        <v>45414</v>
      </c>
      <c r="K200" s="36">
        <f>Tableau11[[#This Row],[Dernier
 contrôle]]+365</f>
        <v>45779</v>
      </c>
      <c r="L200" s="35" t="s">
        <v>1936</v>
      </c>
    </row>
    <row r="201" spans="1:12" hidden="1" x14ac:dyDescent="0.25">
      <c r="A201" s="32" t="s">
        <v>6</v>
      </c>
      <c r="B201" s="162" t="s">
        <v>5</v>
      </c>
      <c r="C201" s="236" t="s">
        <v>1968</v>
      </c>
      <c r="D201" s="33" t="s">
        <v>441</v>
      </c>
      <c r="E201" s="33" t="s">
        <v>434</v>
      </c>
      <c r="F201" s="35" t="s">
        <v>24</v>
      </c>
      <c r="G201" s="35" t="s">
        <v>321</v>
      </c>
      <c r="H201" s="59">
        <v>956</v>
      </c>
      <c r="I201" s="59" t="s">
        <v>1996</v>
      </c>
      <c r="J201" s="36">
        <v>45414</v>
      </c>
      <c r="K201" s="36">
        <f>Tableau11[[#This Row],[Dernier
 contrôle]]+365</f>
        <v>45779</v>
      </c>
      <c r="L201" s="35" t="s">
        <v>1936</v>
      </c>
    </row>
    <row r="202" spans="1:12" x14ac:dyDescent="0.25">
      <c r="A202" s="32" t="s">
        <v>6</v>
      </c>
      <c r="B202" s="162" t="s">
        <v>5</v>
      </c>
      <c r="C202" s="236" t="s">
        <v>1969</v>
      </c>
      <c r="D202" s="33" t="s">
        <v>462</v>
      </c>
      <c r="E202" s="33" t="s">
        <v>675</v>
      </c>
      <c r="F202" s="35" t="s">
        <v>461</v>
      </c>
      <c r="G202" s="35" t="s">
        <v>321</v>
      </c>
      <c r="H202" s="59">
        <v>12</v>
      </c>
      <c r="I202" s="59" t="s">
        <v>322</v>
      </c>
      <c r="J202" s="36">
        <v>45415</v>
      </c>
      <c r="K202" s="36">
        <f>Tableau11[[#This Row],[Dernier
 contrôle]]+365</f>
        <v>45780</v>
      </c>
      <c r="L202" s="35" t="s">
        <v>1936</v>
      </c>
    </row>
    <row r="203" spans="1:12" x14ac:dyDescent="0.25">
      <c r="A203" s="32" t="s">
        <v>6</v>
      </c>
      <c r="B203" s="162" t="s">
        <v>5</v>
      </c>
      <c r="C203" s="236" t="s">
        <v>1970</v>
      </c>
      <c r="D203" s="33" t="s">
        <v>476</v>
      </c>
      <c r="E203" s="33" t="s">
        <v>675</v>
      </c>
      <c r="F203" s="35" t="s">
        <v>475</v>
      </c>
      <c r="G203" s="35" t="s">
        <v>321</v>
      </c>
      <c r="H203" s="59">
        <v>15</v>
      </c>
      <c r="I203" s="59" t="s">
        <v>322</v>
      </c>
      <c r="J203" s="36">
        <v>45433</v>
      </c>
      <c r="K203" s="36">
        <f>Tableau11[[#This Row],[Dernier
 contrôle]]+365</f>
        <v>45798</v>
      </c>
      <c r="L203" s="35" t="s">
        <v>1936</v>
      </c>
    </row>
    <row r="204" spans="1:12" x14ac:dyDescent="0.25">
      <c r="A204" s="32" t="s">
        <v>6</v>
      </c>
      <c r="B204" s="162" t="s">
        <v>5</v>
      </c>
      <c r="C204" s="166" t="s">
        <v>447</v>
      </c>
      <c r="D204" s="33" t="s">
        <v>449</v>
      </c>
      <c r="E204" s="33" t="s">
        <v>434</v>
      </c>
      <c r="F204" s="35" t="s">
        <v>448</v>
      </c>
      <c r="G204" s="35" t="s">
        <v>321</v>
      </c>
      <c r="H204" s="59">
        <v>25</v>
      </c>
      <c r="I204" s="59" t="s">
        <v>322</v>
      </c>
      <c r="J204" s="36">
        <v>45414</v>
      </c>
      <c r="K204" s="36">
        <f>Tableau11[[#This Row],[Dernier
 contrôle]]+365</f>
        <v>45779</v>
      </c>
      <c r="L204" s="35" t="s">
        <v>1936</v>
      </c>
    </row>
    <row r="205" spans="1:12" x14ac:dyDescent="0.25">
      <c r="A205" s="32" t="s">
        <v>6</v>
      </c>
      <c r="B205" s="162" t="s">
        <v>5</v>
      </c>
      <c r="C205" s="236" t="s">
        <v>1971</v>
      </c>
      <c r="D205" s="33" t="s">
        <v>484</v>
      </c>
      <c r="E205" s="33" t="s">
        <v>675</v>
      </c>
      <c r="F205" s="35" t="s">
        <v>483</v>
      </c>
      <c r="G205" s="35" t="s">
        <v>321</v>
      </c>
      <c r="H205" s="59">
        <v>40</v>
      </c>
      <c r="I205" s="59" t="s">
        <v>322</v>
      </c>
      <c r="J205" s="36">
        <v>45433</v>
      </c>
      <c r="K205" s="36">
        <f>Tableau11[[#This Row],[Dernier
 contrôle]]+365</f>
        <v>45798</v>
      </c>
      <c r="L205" s="35" t="s">
        <v>1936</v>
      </c>
    </row>
    <row r="206" spans="1:12" hidden="1" x14ac:dyDescent="0.25">
      <c r="A206" s="32" t="s">
        <v>6</v>
      </c>
      <c r="B206" s="162" t="s">
        <v>5</v>
      </c>
      <c r="C206" s="237" t="s">
        <v>1988</v>
      </c>
      <c r="D206" s="33" t="s">
        <v>1975</v>
      </c>
      <c r="E206" s="33" t="s">
        <v>674</v>
      </c>
      <c r="F206" s="170" t="s">
        <v>1983</v>
      </c>
      <c r="G206" s="170" t="s">
        <v>106</v>
      </c>
      <c r="H206" s="171"/>
      <c r="I206" s="174" t="s">
        <v>1996</v>
      </c>
      <c r="J206" s="36">
        <v>45586</v>
      </c>
      <c r="K206" s="36">
        <f>Tableau11[[#This Row],[Dernier
 contrôle]]+365</f>
        <v>45951</v>
      </c>
      <c r="L206" s="35" t="s">
        <v>1936</v>
      </c>
    </row>
    <row r="207" spans="1:12" hidden="1" x14ac:dyDescent="0.25">
      <c r="A207" s="32" t="s">
        <v>6</v>
      </c>
      <c r="B207" s="162" t="s">
        <v>5</v>
      </c>
      <c r="C207" s="237" t="s">
        <v>1989</v>
      </c>
      <c r="D207" s="33" t="s">
        <v>1976</v>
      </c>
      <c r="E207" s="33" t="s">
        <v>675</v>
      </c>
      <c r="F207" s="170" t="s">
        <v>1984</v>
      </c>
      <c r="G207" s="170" t="s">
        <v>106</v>
      </c>
      <c r="H207" s="171"/>
      <c r="I207" s="174" t="s">
        <v>1996</v>
      </c>
      <c r="J207" s="36">
        <v>45586</v>
      </c>
      <c r="K207" s="36">
        <f>Tableau11[[#This Row],[Dernier
 contrôle]]+365</f>
        <v>45951</v>
      </c>
      <c r="L207" s="35" t="s">
        <v>1936</v>
      </c>
    </row>
    <row r="208" spans="1:12" hidden="1" x14ac:dyDescent="0.25">
      <c r="A208" s="32" t="s">
        <v>6</v>
      </c>
      <c r="B208" s="162" t="s">
        <v>5</v>
      </c>
      <c r="C208" s="237" t="s">
        <v>1991</v>
      </c>
      <c r="D208" s="33" t="s">
        <v>1978</v>
      </c>
      <c r="E208" s="33" t="s">
        <v>675</v>
      </c>
      <c r="F208" s="170" t="s">
        <v>499</v>
      </c>
      <c r="G208" s="170" t="s">
        <v>106</v>
      </c>
      <c r="H208" s="171"/>
      <c r="I208" s="174" t="s">
        <v>1996</v>
      </c>
      <c r="J208" s="36">
        <v>45586</v>
      </c>
      <c r="K208" s="36">
        <f>Tableau11[[#This Row],[Dernier
 contrôle]]+365</f>
        <v>45951</v>
      </c>
      <c r="L208" s="35" t="s">
        <v>1936</v>
      </c>
    </row>
    <row r="209" spans="1:12" x14ac:dyDescent="0.25">
      <c r="A209" s="32" t="s">
        <v>6</v>
      </c>
      <c r="B209" s="162" t="s">
        <v>5</v>
      </c>
      <c r="C209" s="166" t="s">
        <v>2056</v>
      </c>
      <c r="D209" s="166" t="s">
        <v>2057</v>
      </c>
      <c r="E209" s="33" t="s">
        <v>675</v>
      </c>
      <c r="F209" s="35" t="s">
        <v>641</v>
      </c>
      <c r="G209" s="35" t="s">
        <v>321</v>
      </c>
      <c r="H209" s="59">
        <v>641</v>
      </c>
      <c r="I209" s="59" t="s">
        <v>322</v>
      </c>
      <c r="J209" s="36">
        <v>45419</v>
      </c>
      <c r="K209" s="36">
        <f>Tableau11[[#This Row],[Dernier
 contrôle]]+365</f>
        <v>45784</v>
      </c>
      <c r="L209" s="35" t="s">
        <v>1936</v>
      </c>
    </row>
    <row r="210" spans="1:12" x14ac:dyDescent="0.25">
      <c r="A210" s="32" t="s">
        <v>6</v>
      </c>
      <c r="B210" s="162" t="s">
        <v>5</v>
      </c>
      <c r="C210" s="166" t="s">
        <v>2060</v>
      </c>
      <c r="D210" s="166" t="s">
        <v>312</v>
      </c>
      <c r="E210" s="33" t="s">
        <v>674</v>
      </c>
      <c r="F210" s="170" t="s">
        <v>2061</v>
      </c>
      <c r="G210" s="35" t="s">
        <v>312</v>
      </c>
      <c r="H210" s="59">
        <v>2124</v>
      </c>
      <c r="I210" s="59" t="s">
        <v>322</v>
      </c>
      <c r="J210" s="36">
        <v>45608</v>
      </c>
      <c r="K210" s="36">
        <f>Tableau11[[#This Row],[Dernier
 contrôle]]+365</f>
        <v>45973</v>
      </c>
      <c r="L210" s="35" t="s">
        <v>1936</v>
      </c>
    </row>
    <row r="211" spans="1:12" x14ac:dyDescent="0.25">
      <c r="A211" s="32" t="s">
        <v>6</v>
      </c>
      <c r="B211" s="162" t="s">
        <v>5</v>
      </c>
      <c r="C211" s="166" t="s">
        <v>2070</v>
      </c>
      <c r="D211" s="166" t="s">
        <v>2057</v>
      </c>
      <c r="E211" s="33" t="s">
        <v>675</v>
      </c>
      <c r="F211" s="35" t="s">
        <v>641</v>
      </c>
      <c r="G211" s="35" t="s">
        <v>321</v>
      </c>
      <c r="H211" s="59">
        <v>641</v>
      </c>
      <c r="I211" s="59" t="s">
        <v>322</v>
      </c>
      <c r="J211" s="36">
        <v>45419</v>
      </c>
      <c r="K211" s="36">
        <f>Tableau11[[#This Row],[Dernier
 contrôle]]+365</f>
        <v>45784</v>
      </c>
      <c r="L211" s="35" t="s">
        <v>1936</v>
      </c>
    </row>
    <row r="212" spans="1:12" x14ac:dyDescent="0.25">
      <c r="A212" s="32" t="s">
        <v>511</v>
      </c>
      <c r="B212" s="169" t="s">
        <v>94</v>
      </c>
      <c r="C212" s="236" t="s">
        <v>1949</v>
      </c>
      <c r="D212" s="162" t="s">
        <v>334</v>
      </c>
      <c r="E212" s="181" t="s">
        <v>674</v>
      </c>
      <c r="F212" s="170" t="s">
        <v>333</v>
      </c>
      <c r="G212" s="170" t="s">
        <v>1275</v>
      </c>
      <c r="H212" s="174">
        <v>1292</v>
      </c>
      <c r="I212" s="174" t="s">
        <v>322</v>
      </c>
      <c r="J212" s="183">
        <v>45391</v>
      </c>
      <c r="K212" s="36">
        <f>Tableau11[[#This Row],[Dernier
 contrôle]]+365</f>
        <v>45756</v>
      </c>
      <c r="L212" s="35" t="s">
        <v>1936</v>
      </c>
    </row>
    <row r="213" spans="1:12" x14ac:dyDescent="0.25">
      <c r="A213" s="32" t="s">
        <v>511</v>
      </c>
      <c r="B213" s="162" t="s">
        <v>94</v>
      </c>
      <c r="C213" s="236" t="s">
        <v>515</v>
      </c>
      <c r="D213" s="162" t="s">
        <v>215</v>
      </c>
      <c r="E213" s="33" t="s">
        <v>674</v>
      </c>
      <c r="F213" s="170" t="s">
        <v>95</v>
      </c>
      <c r="G213" s="35" t="s">
        <v>1275</v>
      </c>
      <c r="H213" s="174">
        <v>834</v>
      </c>
      <c r="I213" s="59" t="s">
        <v>322</v>
      </c>
      <c r="J213" s="36">
        <v>45610</v>
      </c>
      <c r="K213" s="36">
        <f>Tableau11[[#This Row],[Dernier
 contrôle]]+365</f>
        <v>45975</v>
      </c>
      <c r="L213" s="35" t="s">
        <v>1936</v>
      </c>
    </row>
    <row r="214" spans="1:12" x14ac:dyDescent="0.25">
      <c r="A214" s="32" t="s">
        <v>511</v>
      </c>
      <c r="B214" s="162" t="s">
        <v>94</v>
      </c>
      <c r="C214" s="236" t="s">
        <v>516</v>
      </c>
      <c r="D214" s="162" t="s">
        <v>576</v>
      </c>
      <c r="E214" s="33" t="s">
        <v>674</v>
      </c>
      <c r="F214" s="170" t="s">
        <v>29</v>
      </c>
      <c r="G214" s="35" t="s">
        <v>1275</v>
      </c>
      <c r="H214" s="174">
        <v>47</v>
      </c>
      <c r="I214" s="59" t="s">
        <v>322</v>
      </c>
      <c r="J214" s="36">
        <v>45596</v>
      </c>
      <c r="K214" s="36">
        <f>Tableau11[[#This Row],[Dernier
 contrôle]]+365</f>
        <v>45961</v>
      </c>
      <c r="L214" s="35" t="s">
        <v>1936</v>
      </c>
    </row>
    <row r="215" spans="1:12" x14ac:dyDescent="0.25">
      <c r="A215" s="32" t="s">
        <v>636</v>
      </c>
      <c r="B215" s="162" t="s">
        <v>512</v>
      </c>
      <c r="C215" s="236" t="s">
        <v>103</v>
      </c>
      <c r="D215" s="162" t="s">
        <v>608</v>
      </c>
      <c r="E215" s="33" t="s">
        <v>635</v>
      </c>
      <c r="F215" s="170" t="s">
        <v>333</v>
      </c>
      <c r="G215" s="35" t="s">
        <v>321</v>
      </c>
      <c r="H215" s="174">
        <v>4</v>
      </c>
      <c r="I215" s="59" t="s">
        <v>322</v>
      </c>
      <c r="J215" s="36">
        <v>45583</v>
      </c>
      <c r="K215" s="36">
        <f>Tableau11[[#This Row],[Dernier
 contrôle]]+365</f>
        <v>45948</v>
      </c>
      <c r="L215" s="35" t="s">
        <v>1936</v>
      </c>
    </row>
    <row r="216" spans="1:12" x14ac:dyDescent="0.25">
      <c r="A216" s="32" t="s">
        <v>637</v>
      </c>
      <c r="B216" s="169" t="s">
        <v>513</v>
      </c>
      <c r="C216" s="236" t="s">
        <v>103</v>
      </c>
      <c r="D216" s="162" t="s">
        <v>609</v>
      </c>
      <c r="E216" s="181" t="s">
        <v>635</v>
      </c>
      <c r="F216" s="170" t="s">
        <v>333</v>
      </c>
      <c r="G216" s="170" t="s">
        <v>321</v>
      </c>
      <c r="H216" s="174">
        <v>4</v>
      </c>
      <c r="I216" s="174" t="s">
        <v>322</v>
      </c>
      <c r="J216" s="36">
        <v>45583</v>
      </c>
      <c r="K216" s="36">
        <f>Tableau11[[#This Row],[Dernier
 contrôle]]+365</f>
        <v>45948</v>
      </c>
      <c r="L216" s="35" t="s">
        <v>1936</v>
      </c>
    </row>
    <row r="217" spans="1:12" x14ac:dyDescent="0.25">
      <c r="A217" s="32" t="s">
        <v>223</v>
      </c>
      <c r="B217" s="162" t="s">
        <v>191</v>
      </c>
      <c r="C217" s="236" t="s">
        <v>103</v>
      </c>
      <c r="D217" s="162" t="s">
        <v>607</v>
      </c>
      <c r="E217" s="33" t="s">
        <v>635</v>
      </c>
      <c r="F217" s="170" t="s">
        <v>333</v>
      </c>
      <c r="G217" s="170" t="s">
        <v>140</v>
      </c>
      <c r="H217" s="174">
        <v>216</v>
      </c>
      <c r="I217" s="174" t="s">
        <v>322</v>
      </c>
      <c r="J217" s="36">
        <v>45594</v>
      </c>
      <c r="K217" s="36">
        <f>Tableau11[[#This Row],[Dernier
 contrôle]]+365</f>
        <v>45959</v>
      </c>
      <c r="L217" s="35" t="s">
        <v>1936</v>
      </c>
    </row>
  </sheetData>
  <mergeCells count="1">
    <mergeCell ref="A1:K1"/>
  </mergeCells>
  <conditionalFormatting sqref="A223">
    <cfRule type="duplicateValues" dxfId="993" priority="3"/>
  </conditionalFormatting>
  <dataValidations count="1">
    <dataValidation allowBlank="1" showDropDown="1" showInputMessage="1" showErrorMessage="1" sqref="E2 E201 E215:E216 E218:E1048576"/>
  </dataValidations>
  <pageMargins left="0.7" right="0.7" top="0.75" bottom="0.75" header="0.3" footer="0.3"/>
  <pageSetup paperSize="9" orientation="portrait" r:id="rId1"/>
  <drawing r:id="rId2"/>
  <tableParts count="1">
    <tablePart r:id="rId3"/>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topLeftCell="C1" zoomScale="130" zoomScaleNormal="130" workbookViewId="0">
      <selection sqref="A1:I1"/>
    </sheetView>
  </sheetViews>
  <sheetFormatPr baseColWidth="10" defaultRowHeight="15" x14ac:dyDescent="0.25"/>
  <cols>
    <col min="1" max="1" width="13" bestFit="1" customWidth="1"/>
    <col min="2" max="2" width="40.5703125" bestFit="1" customWidth="1"/>
    <col min="3" max="3" width="14" bestFit="1" customWidth="1"/>
    <col min="4" max="4" width="9" bestFit="1" customWidth="1"/>
    <col min="5" max="5" width="17.28515625" bestFit="1" customWidth="1"/>
    <col min="6" max="6" width="17.7109375" bestFit="1" customWidth="1"/>
    <col min="7" max="7" width="8.42578125" bestFit="1" customWidth="1"/>
    <col min="8" max="8" width="42" bestFit="1" customWidth="1"/>
    <col min="9" max="9" width="13.85546875" bestFit="1" customWidth="1"/>
    <col min="10" max="10" width="26" bestFit="1" customWidth="1"/>
  </cols>
  <sheetData>
    <row r="1" spans="1:11" ht="28.5" x14ac:dyDescent="0.45">
      <c r="A1" s="253" t="s">
        <v>317</v>
      </c>
      <c r="B1" s="253"/>
      <c r="C1" s="253"/>
      <c r="D1" s="253"/>
      <c r="E1" s="253"/>
      <c r="F1" s="253"/>
      <c r="G1" s="253"/>
      <c r="H1" s="253"/>
      <c r="I1" s="253"/>
    </row>
    <row r="2" spans="1:11" s="45" customFormat="1" ht="30" x14ac:dyDescent="0.25">
      <c r="A2" s="54" t="s">
        <v>755</v>
      </c>
      <c r="B2" s="55" t="s">
        <v>756</v>
      </c>
      <c r="C2" s="55" t="s">
        <v>757</v>
      </c>
      <c r="D2" s="55" t="s">
        <v>1515</v>
      </c>
      <c r="E2" s="56" t="s">
        <v>759</v>
      </c>
      <c r="F2" s="55" t="s">
        <v>1516</v>
      </c>
      <c r="G2" s="55" t="s">
        <v>760</v>
      </c>
      <c r="H2" s="57" t="s">
        <v>1517</v>
      </c>
      <c r="I2" s="57" t="s">
        <v>763</v>
      </c>
      <c r="J2" s="55" t="s">
        <v>764</v>
      </c>
      <c r="K2" s="140" t="s">
        <v>1928</v>
      </c>
    </row>
    <row r="3" spans="1:11" x14ac:dyDescent="0.25">
      <c r="A3" s="37" t="s">
        <v>765</v>
      </c>
      <c r="B3" s="38" t="s">
        <v>793</v>
      </c>
      <c r="C3" s="38" t="s">
        <v>456</v>
      </c>
      <c r="D3" s="39" t="s">
        <v>1518</v>
      </c>
      <c r="E3" s="39"/>
      <c r="F3" s="38">
        <v>361</v>
      </c>
      <c r="G3" s="38" t="s">
        <v>787</v>
      </c>
      <c r="H3" s="40" t="s">
        <v>1519</v>
      </c>
      <c r="I3" s="72">
        <v>2016</v>
      </c>
      <c r="J3" s="21" t="s">
        <v>1520</v>
      </c>
      <c r="K3" s="21" t="s">
        <v>1930</v>
      </c>
    </row>
    <row r="4" spans="1:11" x14ac:dyDescent="0.25">
      <c r="A4" s="41" t="s">
        <v>765</v>
      </c>
      <c r="B4" s="42" t="s">
        <v>799</v>
      </c>
      <c r="C4" s="42" t="s">
        <v>266</v>
      </c>
      <c r="D4" s="43" t="s">
        <v>1518</v>
      </c>
      <c r="E4" s="43"/>
      <c r="F4" s="42">
        <v>1340</v>
      </c>
      <c r="G4" s="42" t="s">
        <v>787</v>
      </c>
      <c r="H4" s="44" t="s">
        <v>1521</v>
      </c>
      <c r="I4" s="73"/>
      <c r="J4" s="22" t="s">
        <v>1520</v>
      </c>
      <c r="K4" s="22" t="s">
        <v>1930</v>
      </c>
    </row>
    <row r="5" spans="1:11" x14ac:dyDescent="0.25">
      <c r="A5" s="37" t="s">
        <v>765</v>
      </c>
      <c r="B5" s="38" t="s">
        <v>777</v>
      </c>
      <c r="C5" s="38" t="s">
        <v>159</v>
      </c>
      <c r="D5" s="39" t="s">
        <v>1518</v>
      </c>
      <c r="E5" s="39"/>
      <c r="F5" s="38">
        <v>272</v>
      </c>
      <c r="G5" s="38" t="s">
        <v>787</v>
      </c>
      <c r="H5" s="40" t="s">
        <v>1522</v>
      </c>
      <c r="I5" s="72"/>
      <c r="J5" s="21" t="s">
        <v>1520</v>
      </c>
      <c r="K5" s="21" t="s">
        <v>1930</v>
      </c>
    </row>
    <row r="6" spans="1:11" x14ac:dyDescent="0.25">
      <c r="A6" s="41" t="s">
        <v>765</v>
      </c>
      <c r="B6" s="42" t="s">
        <v>820</v>
      </c>
      <c r="C6" s="42" t="s">
        <v>658</v>
      </c>
      <c r="D6" s="43" t="s">
        <v>1523</v>
      </c>
      <c r="E6" s="43"/>
      <c r="F6" s="42">
        <v>798</v>
      </c>
      <c r="G6" s="42" t="s">
        <v>787</v>
      </c>
      <c r="H6" s="44" t="s">
        <v>1524</v>
      </c>
      <c r="I6" s="73"/>
      <c r="J6" s="22" t="s">
        <v>1520</v>
      </c>
      <c r="K6" s="22" t="s">
        <v>1930</v>
      </c>
    </row>
    <row r="7" spans="1:11" x14ac:dyDescent="0.25">
      <c r="A7" s="37" t="s">
        <v>765</v>
      </c>
      <c r="B7" s="38" t="s">
        <v>834</v>
      </c>
      <c r="C7" s="38" t="s">
        <v>657</v>
      </c>
      <c r="D7" s="39" t="s">
        <v>1523</v>
      </c>
      <c r="E7" s="39"/>
      <c r="F7" s="38">
        <v>636</v>
      </c>
      <c r="G7" s="38" t="s">
        <v>787</v>
      </c>
      <c r="H7" s="40" t="s">
        <v>1525</v>
      </c>
      <c r="I7" s="72">
        <v>2017</v>
      </c>
      <c r="J7" s="21" t="s">
        <v>1520</v>
      </c>
      <c r="K7" s="21" t="s">
        <v>1930</v>
      </c>
    </row>
    <row r="8" spans="1:11" x14ac:dyDescent="0.25">
      <c r="A8" s="41" t="s">
        <v>765</v>
      </c>
      <c r="B8" s="42" t="s">
        <v>846</v>
      </c>
      <c r="C8" s="42" t="s">
        <v>35</v>
      </c>
      <c r="D8" s="43" t="s">
        <v>1523</v>
      </c>
      <c r="E8" s="43"/>
      <c r="F8" s="42">
        <v>1652</v>
      </c>
      <c r="G8" s="42" t="s">
        <v>787</v>
      </c>
      <c r="H8" s="44" t="s">
        <v>1526</v>
      </c>
      <c r="I8" s="73"/>
      <c r="J8" s="22" t="s">
        <v>1520</v>
      </c>
      <c r="K8" s="22" t="s">
        <v>1930</v>
      </c>
    </row>
    <row r="9" spans="1:11" x14ac:dyDescent="0.25">
      <c r="A9" s="37" t="s">
        <v>765</v>
      </c>
      <c r="B9" s="38" t="s">
        <v>852</v>
      </c>
      <c r="C9" s="38" t="s">
        <v>43</v>
      </c>
      <c r="D9" s="39" t="s">
        <v>1523</v>
      </c>
      <c r="E9" s="39"/>
      <c r="F9" s="38">
        <v>1011</v>
      </c>
      <c r="G9" s="38" t="s">
        <v>787</v>
      </c>
      <c r="H9" s="40" t="s">
        <v>1526</v>
      </c>
      <c r="I9" s="72">
        <v>2017</v>
      </c>
      <c r="J9" s="21" t="s">
        <v>1520</v>
      </c>
      <c r="K9" s="21" t="s">
        <v>1930</v>
      </c>
    </row>
    <row r="10" spans="1:11" x14ac:dyDescent="0.25">
      <c r="A10" s="41" t="s">
        <v>765</v>
      </c>
      <c r="B10" s="42" t="s">
        <v>780</v>
      </c>
      <c r="C10" s="42" t="s">
        <v>50</v>
      </c>
      <c r="D10" s="43" t="s">
        <v>1527</v>
      </c>
      <c r="E10" s="43"/>
      <c r="F10" s="42">
        <v>1357</v>
      </c>
      <c r="G10" s="42" t="s">
        <v>787</v>
      </c>
      <c r="H10" s="44" t="s">
        <v>1528</v>
      </c>
      <c r="I10" s="73"/>
      <c r="J10" s="22" t="s">
        <v>1520</v>
      </c>
      <c r="K10" s="22" t="s">
        <v>1930</v>
      </c>
    </row>
    <row r="11" spans="1:11" x14ac:dyDescent="0.25">
      <c r="A11" s="37" t="s">
        <v>765</v>
      </c>
      <c r="B11" s="38" t="s">
        <v>1026</v>
      </c>
      <c r="C11" s="38" t="s">
        <v>198</v>
      </c>
      <c r="D11" s="39" t="s">
        <v>1084</v>
      </c>
      <c r="E11" s="39"/>
      <c r="F11" s="38">
        <v>755</v>
      </c>
      <c r="G11" s="38" t="s">
        <v>787</v>
      </c>
      <c r="H11" s="40" t="s">
        <v>1529</v>
      </c>
      <c r="I11" s="72"/>
      <c r="J11" s="21" t="s">
        <v>1520</v>
      </c>
      <c r="K11" s="21" t="s">
        <v>1930</v>
      </c>
    </row>
    <row r="12" spans="1:11" x14ac:dyDescent="0.25">
      <c r="A12" s="41" t="s">
        <v>770</v>
      </c>
      <c r="B12" s="42" t="s">
        <v>870</v>
      </c>
      <c r="C12" s="42" t="s">
        <v>162</v>
      </c>
      <c r="D12" s="43" t="s">
        <v>1084</v>
      </c>
      <c r="E12" s="43"/>
      <c r="F12" s="42">
        <v>695</v>
      </c>
      <c r="G12" s="42" t="s">
        <v>787</v>
      </c>
      <c r="H12" s="44" t="s">
        <v>1525</v>
      </c>
      <c r="I12" s="73"/>
      <c r="J12" s="22" t="s">
        <v>1520</v>
      </c>
      <c r="K12" s="22" t="s">
        <v>1930</v>
      </c>
    </row>
    <row r="13" spans="1:11" x14ac:dyDescent="0.25">
      <c r="A13" s="37" t="s">
        <v>765</v>
      </c>
      <c r="B13" s="38" t="s">
        <v>896</v>
      </c>
      <c r="C13" s="38" t="s">
        <v>305</v>
      </c>
      <c r="D13" s="39" t="s">
        <v>1530</v>
      </c>
      <c r="E13" s="39"/>
      <c r="F13" s="38">
        <v>520</v>
      </c>
      <c r="G13" s="38" t="s">
        <v>787</v>
      </c>
      <c r="H13" s="40" t="s">
        <v>1531</v>
      </c>
      <c r="I13" s="72"/>
      <c r="J13" s="21" t="s">
        <v>1520</v>
      </c>
      <c r="K13" s="21" t="s">
        <v>1930</v>
      </c>
    </row>
    <row r="14" spans="1:11" x14ac:dyDescent="0.25">
      <c r="A14" s="41" t="s">
        <v>770</v>
      </c>
      <c r="B14" s="42" t="s">
        <v>1532</v>
      </c>
      <c r="C14" s="42" t="s">
        <v>402</v>
      </c>
      <c r="D14" s="43" t="s">
        <v>1084</v>
      </c>
      <c r="E14" s="43"/>
      <c r="F14" s="42">
        <v>79</v>
      </c>
      <c r="G14" s="42" t="s">
        <v>787</v>
      </c>
      <c r="H14" s="44" t="s">
        <v>1533</v>
      </c>
      <c r="I14" s="73">
        <v>2016</v>
      </c>
      <c r="J14" s="22" t="s">
        <v>1520</v>
      </c>
      <c r="K14" s="22" t="s">
        <v>1930</v>
      </c>
    </row>
    <row r="15" spans="1:11" x14ac:dyDescent="0.25">
      <c r="A15" s="37" t="s">
        <v>770</v>
      </c>
      <c r="B15" s="38" t="s">
        <v>948</v>
      </c>
      <c r="C15" s="38" t="s">
        <v>314</v>
      </c>
      <c r="D15" s="39" t="s">
        <v>1534</v>
      </c>
      <c r="E15" s="39"/>
      <c r="F15" s="38">
        <v>618</v>
      </c>
      <c r="G15" s="38" t="s">
        <v>787</v>
      </c>
      <c r="H15" s="40" t="s">
        <v>1535</v>
      </c>
      <c r="I15" s="72"/>
      <c r="J15" s="21" t="s">
        <v>1520</v>
      </c>
      <c r="K15" s="21" t="s">
        <v>1930</v>
      </c>
    </row>
    <row r="16" spans="1:11" x14ac:dyDescent="0.25">
      <c r="A16" s="41" t="s">
        <v>770</v>
      </c>
      <c r="B16" s="42" t="s">
        <v>951</v>
      </c>
      <c r="C16" s="42" t="s">
        <v>144</v>
      </c>
      <c r="D16" s="43" t="s">
        <v>1523</v>
      </c>
      <c r="E16" s="43"/>
      <c r="F16" s="42">
        <v>1094</v>
      </c>
      <c r="G16" s="42" t="s">
        <v>787</v>
      </c>
      <c r="H16" s="44" t="s">
        <v>1533</v>
      </c>
      <c r="I16" s="73"/>
      <c r="J16" s="22" t="s">
        <v>1520</v>
      </c>
      <c r="K16" s="22" t="s">
        <v>1930</v>
      </c>
    </row>
    <row r="17" spans="1:11" x14ac:dyDescent="0.25">
      <c r="A17" s="37" t="s">
        <v>765</v>
      </c>
      <c r="B17" s="38" t="s">
        <v>782</v>
      </c>
      <c r="C17" s="38" t="s">
        <v>13</v>
      </c>
      <c r="D17" s="39" t="s">
        <v>1084</v>
      </c>
      <c r="E17" s="39"/>
      <c r="F17" s="38">
        <v>2462</v>
      </c>
      <c r="G17" s="38" t="s">
        <v>787</v>
      </c>
      <c r="H17" s="40" t="s">
        <v>1536</v>
      </c>
      <c r="I17" s="72"/>
      <c r="J17" s="21" t="s">
        <v>1520</v>
      </c>
      <c r="K17" s="21" t="s">
        <v>1930</v>
      </c>
    </row>
    <row r="18" spans="1:11" x14ac:dyDescent="0.25">
      <c r="A18" s="41" t="s">
        <v>765</v>
      </c>
      <c r="B18" s="42" t="s">
        <v>783</v>
      </c>
      <c r="C18" s="42" t="s">
        <v>18</v>
      </c>
      <c r="D18" s="43" t="s">
        <v>1084</v>
      </c>
      <c r="E18" s="43"/>
      <c r="F18" s="42">
        <v>2794</v>
      </c>
      <c r="G18" s="42" t="s">
        <v>787</v>
      </c>
      <c r="H18" s="44" t="s">
        <v>1536</v>
      </c>
      <c r="I18" s="73"/>
      <c r="J18" s="22" t="s">
        <v>1520</v>
      </c>
      <c r="K18" s="22" t="s">
        <v>1930</v>
      </c>
    </row>
    <row r="19" spans="1:11" x14ac:dyDescent="0.25">
      <c r="A19" s="37" t="s">
        <v>765</v>
      </c>
      <c r="B19" s="38" t="s">
        <v>784</v>
      </c>
      <c r="C19" s="38" t="s">
        <v>12</v>
      </c>
      <c r="D19" s="39" t="s">
        <v>1084</v>
      </c>
      <c r="E19" s="39"/>
      <c r="F19" s="38">
        <v>1878</v>
      </c>
      <c r="G19" s="38" t="s">
        <v>787</v>
      </c>
      <c r="H19" s="40" t="s">
        <v>1537</v>
      </c>
      <c r="I19" s="72"/>
      <c r="J19" s="21" t="s">
        <v>1520</v>
      </c>
      <c r="K19" s="21" t="s">
        <v>1930</v>
      </c>
    </row>
    <row r="20" spans="1:11" x14ac:dyDescent="0.25">
      <c r="A20" s="41" t="s">
        <v>770</v>
      </c>
      <c r="B20" s="42" t="s">
        <v>967</v>
      </c>
      <c r="C20" s="42" t="s">
        <v>418</v>
      </c>
      <c r="D20" s="43" t="s">
        <v>1530</v>
      </c>
      <c r="E20" s="43"/>
      <c r="F20" s="42">
        <v>511</v>
      </c>
      <c r="G20" s="42" t="s">
        <v>787</v>
      </c>
      <c r="H20" s="44" t="s">
        <v>1533</v>
      </c>
      <c r="I20" s="73">
        <v>2019</v>
      </c>
      <c r="J20" s="22" t="s">
        <v>1520</v>
      </c>
      <c r="K20" s="22" t="s">
        <v>1930</v>
      </c>
    </row>
    <row r="21" spans="1:11" x14ac:dyDescent="0.25">
      <c r="A21" s="37" t="s">
        <v>765</v>
      </c>
      <c r="B21" s="38" t="s">
        <v>971</v>
      </c>
      <c r="C21" s="38" t="s">
        <v>451</v>
      </c>
      <c r="D21" s="39" t="s">
        <v>1084</v>
      </c>
      <c r="E21" s="39"/>
      <c r="F21" s="38">
        <v>542</v>
      </c>
      <c r="G21" s="38" t="s">
        <v>787</v>
      </c>
      <c r="H21" s="40" t="s">
        <v>1528</v>
      </c>
      <c r="I21" s="72"/>
      <c r="J21" s="21" t="s">
        <v>1520</v>
      </c>
      <c r="K21" s="21" t="s">
        <v>1930</v>
      </c>
    </row>
    <row r="22" spans="1:11" x14ac:dyDescent="0.25">
      <c r="A22" s="41" t="s">
        <v>765</v>
      </c>
      <c r="B22" s="42" t="s">
        <v>975</v>
      </c>
      <c r="C22" s="42" t="s">
        <v>263</v>
      </c>
      <c r="D22" s="43" t="s">
        <v>1523</v>
      </c>
      <c r="E22" s="43"/>
      <c r="F22" s="42">
        <v>254</v>
      </c>
      <c r="G22" s="42" t="s">
        <v>787</v>
      </c>
      <c r="H22" s="44" t="s">
        <v>1535</v>
      </c>
      <c r="I22" s="73"/>
      <c r="J22" s="22" t="s">
        <v>1520</v>
      </c>
      <c r="K22" s="22" t="s">
        <v>1930</v>
      </c>
    </row>
    <row r="23" spans="1:11" x14ac:dyDescent="0.25">
      <c r="A23" s="37" t="s">
        <v>765</v>
      </c>
      <c r="B23" s="38" t="s">
        <v>1538</v>
      </c>
      <c r="C23" s="38" t="s">
        <v>91</v>
      </c>
      <c r="D23" s="39" t="s">
        <v>1084</v>
      </c>
      <c r="E23" s="39"/>
      <c r="F23" s="38">
        <v>146</v>
      </c>
      <c r="G23" s="38" t="s">
        <v>787</v>
      </c>
      <c r="H23" s="40" t="s">
        <v>1535</v>
      </c>
      <c r="I23" s="72"/>
      <c r="J23" s="21" t="s">
        <v>1520</v>
      </c>
      <c r="K23" s="21" t="s">
        <v>1930</v>
      </c>
    </row>
  </sheetData>
  <mergeCells count="1">
    <mergeCell ref="A1:I1"/>
  </mergeCells>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topLeftCell="A28" workbookViewId="0"/>
  </sheetViews>
  <sheetFormatPr baseColWidth="10" defaultRowHeight="15" x14ac:dyDescent="0.25"/>
  <cols>
    <col min="1" max="1" width="18.140625" bestFit="1" customWidth="1"/>
    <col min="2" max="4" width="11.42578125" style="13"/>
    <col min="5" max="5" width="68" bestFit="1" customWidth="1"/>
    <col min="6" max="6" width="24" bestFit="1" customWidth="1"/>
    <col min="7" max="7" width="20" style="13" bestFit="1" customWidth="1"/>
    <col min="8" max="8" width="11.42578125" style="13"/>
    <col min="9" max="9" width="20.85546875" style="13" bestFit="1" customWidth="1"/>
  </cols>
  <sheetData>
    <row r="1" spans="1:10" ht="23.25" x14ac:dyDescent="0.35">
      <c r="E1" s="254" t="s">
        <v>1741</v>
      </c>
      <c r="F1" s="254"/>
    </row>
    <row r="2" spans="1:10" ht="15.75" x14ac:dyDescent="0.25">
      <c r="A2" s="63" t="s">
        <v>507</v>
      </c>
      <c r="B2" s="63" t="s">
        <v>508</v>
      </c>
      <c r="C2" s="63" t="s">
        <v>688</v>
      </c>
      <c r="D2" s="63" t="s">
        <v>4</v>
      </c>
      <c r="E2" s="64" t="s">
        <v>689</v>
      </c>
      <c r="F2" s="63" t="s">
        <v>129</v>
      </c>
      <c r="G2" s="65" t="s">
        <v>131</v>
      </c>
      <c r="H2" s="63" t="s">
        <v>1447</v>
      </c>
      <c r="I2" s="63" t="s">
        <v>1448</v>
      </c>
      <c r="J2" s="141" t="s">
        <v>1928</v>
      </c>
    </row>
    <row r="3" spans="1:10" x14ac:dyDescent="0.25">
      <c r="A3" s="32" t="s">
        <v>5</v>
      </c>
      <c r="B3" s="35" t="s">
        <v>93</v>
      </c>
      <c r="C3" s="35" t="s">
        <v>102</v>
      </c>
      <c r="D3" s="58" t="s">
        <v>106</v>
      </c>
      <c r="E3" s="33" t="s">
        <v>111</v>
      </c>
      <c r="F3" s="35">
        <v>1</v>
      </c>
      <c r="G3" s="59" t="s">
        <v>1449</v>
      </c>
      <c r="H3" s="35" t="s">
        <v>321</v>
      </c>
      <c r="I3" s="35" t="s">
        <v>1450</v>
      </c>
      <c r="J3" s="148" t="s">
        <v>1930</v>
      </c>
    </row>
    <row r="4" spans="1:10" x14ac:dyDescent="0.25">
      <c r="A4" s="32" t="s">
        <v>5</v>
      </c>
      <c r="B4" s="35" t="s">
        <v>160</v>
      </c>
      <c r="C4" s="35" t="s">
        <v>167</v>
      </c>
      <c r="D4" s="58" t="s">
        <v>106</v>
      </c>
      <c r="E4" s="33" t="s">
        <v>111</v>
      </c>
      <c r="F4" s="35">
        <v>1</v>
      </c>
      <c r="G4" s="59" t="s">
        <v>1451</v>
      </c>
      <c r="H4" s="35" t="s">
        <v>321</v>
      </c>
      <c r="I4" s="35" t="s">
        <v>1450</v>
      </c>
      <c r="J4" s="148" t="s">
        <v>1930</v>
      </c>
    </row>
    <row r="5" spans="1:10" x14ac:dyDescent="0.25">
      <c r="A5" s="32" t="s">
        <v>94</v>
      </c>
      <c r="B5" s="35" t="s">
        <v>95</v>
      </c>
      <c r="C5" s="35" t="s">
        <v>103</v>
      </c>
      <c r="D5" s="58" t="s">
        <v>106</v>
      </c>
      <c r="E5" s="33" t="s">
        <v>215</v>
      </c>
      <c r="F5" s="35">
        <v>1</v>
      </c>
      <c r="G5" s="59"/>
      <c r="H5" s="35" t="s">
        <v>321</v>
      </c>
      <c r="I5" s="35" t="s">
        <v>1450</v>
      </c>
      <c r="J5" s="148" t="s">
        <v>1930</v>
      </c>
    </row>
    <row r="6" spans="1:10" x14ac:dyDescent="0.25">
      <c r="A6" s="32" t="s">
        <v>5</v>
      </c>
      <c r="B6" s="35" t="s">
        <v>161</v>
      </c>
      <c r="C6" s="35" t="s">
        <v>168</v>
      </c>
      <c r="D6" s="58" t="s">
        <v>106</v>
      </c>
      <c r="E6" s="33" t="s">
        <v>177</v>
      </c>
      <c r="F6" s="35">
        <v>1</v>
      </c>
      <c r="G6" s="59" t="s">
        <v>1452</v>
      </c>
      <c r="H6" s="35" t="s">
        <v>321</v>
      </c>
      <c r="I6" s="35" t="s">
        <v>1450</v>
      </c>
      <c r="J6" s="148" t="s">
        <v>1930</v>
      </c>
    </row>
    <row r="7" spans="1:10" x14ac:dyDescent="0.25">
      <c r="A7" s="32" t="s">
        <v>5</v>
      </c>
      <c r="B7" s="35" t="s">
        <v>91</v>
      </c>
      <c r="C7" s="35" t="s">
        <v>100</v>
      </c>
      <c r="D7" s="58" t="s">
        <v>106</v>
      </c>
      <c r="E7" s="33" t="s">
        <v>212</v>
      </c>
      <c r="F7" s="35">
        <v>1</v>
      </c>
      <c r="G7" s="59" t="s">
        <v>1453</v>
      </c>
      <c r="H7" s="35" t="s">
        <v>321</v>
      </c>
      <c r="I7" s="35" t="s">
        <v>1450</v>
      </c>
      <c r="J7" s="148" t="s">
        <v>1930</v>
      </c>
    </row>
    <row r="8" spans="1:10" x14ac:dyDescent="0.25">
      <c r="A8" s="32" t="s">
        <v>5</v>
      </c>
      <c r="B8" s="35" t="s">
        <v>92</v>
      </c>
      <c r="C8" s="35" t="s">
        <v>101</v>
      </c>
      <c r="D8" s="58" t="s">
        <v>106</v>
      </c>
      <c r="E8" s="33" t="s">
        <v>579</v>
      </c>
      <c r="F8" s="35">
        <v>1</v>
      </c>
      <c r="G8" s="59" t="s">
        <v>1454</v>
      </c>
      <c r="H8" s="35" t="s">
        <v>321</v>
      </c>
      <c r="I8" s="35" t="s">
        <v>1450</v>
      </c>
      <c r="J8" s="148" t="s">
        <v>1930</v>
      </c>
    </row>
    <row r="9" spans="1:10" x14ac:dyDescent="0.25">
      <c r="A9" s="32" t="s">
        <v>5</v>
      </c>
      <c r="B9" s="35" t="s">
        <v>159</v>
      </c>
      <c r="C9" s="35" t="s">
        <v>166</v>
      </c>
      <c r="D9" s="58" t="s">
        <v>106</v>
      </c>
      <c r="E9" s="33" t="s">
        <v>176</v>
      </c>
      <c r="F9" s="35">
        <v>1</v>
      </c>
      <c r="G9" s="59" t="s">
        <v>1455</v>
      </c>
      <c r="H9" s="35" t="s">
        <v>321</v>
      </c>
      <c r="I9" s="35" t="s">
        <v>1450</v>
      </c>
      <c r="J9" s="148" t="s">
        <v>1930</v>
      </c>
    </row>
    <row r="10" spans="1:10" x14ac:dyDescent="0.25">
      <c r="A10" s="32" t="s">
        <v>5</v>
      </c>
      <c r="B10" s="35" t="s">
        <v>193</v>
      </c>
      <c r="C10" s="35" t="s">
        <v>204</v>
      </c>
      <c r="D10" s="58" t="s">
        <v>106</v>
      </c>
      <c r="E10" s="33" t="s">
        <v>60</v>
      </c>
      <c r="F10" s="35">
        <v>1</v>
      </c>
      <c r="G10" s="59" t="s">
        <v>1456</v>
      </c>
      <c r="H10" s="35" t="s">
        <v>321</v>
      </c>
      <c r="I10" s="35" t="s">
        <v>1450</v>
      </c>
      <c r="J10" s="148" t="s">
        <v>1930</v>
      </c>
    </row>
    <row r="11" spans="1:10" x14ac:dyDescent="0.25">
      <c r="A11" s="32" t="s">
        <v>27</v>
      </c>
      <c r="B11" s="35" t="s">
        <v>145</v>
      </c>
      <c r="C11" s="35" t="s">
        <v>134</v>
      </c>
      <c r="D11" s="58" t="s">
        <v>106</v>
      </c>
      <c r="E11" s="33" t="s">
        <v>140</v>
      </c>
      <c r="F11" s="35">
        <v>1</v>
      </c>
      <c r="G11" s="59" t="s">
        <v>1457</v>
      </c>
      <c r="H11" s="35" t="s">
        <v>321</v>
      </c>
      <c r="I11" s="35" t="s">
        <v>1450</v>
      </c>
      <c r="J11" s="148" t="s">
        <v>1930</v>
      </c>
    </row>
    <row r="12" spans="1:10" x14ac:dyDescent="0.25">
      <c r="A12" s="32" t="s">
        <v>5</v>
      </c>
      <c r="B12" s="35" t="s">
        <v>451</v>
      </c>
      <c r="C12" s="35" t="s">
        <v>450</v>
      </c>
      <c r="D12" s="58" t="s">
        <v>106</v>
      </c>
      <c r="E12" s="33" t="s">
        <v>452</v>
      </c>
      <c r="F12" s="35">
        <v>1</v>
      </c>
      <c r="G12" s="59" t="s">
        <v>1458</v>
      </c>
      <c r="H12" s="35" t="s">
        <v>321</v>
      </c>
      <c r="I12" s="35" t="s">
        <v>1450</v>
      </c>
      <c r="J12" s="148" t="s">
        <v>1930</v>
      </c>
    </row>
    <row r="13" spans="1:10" x14ac:dyDescent="0.25">
      <c r="A13" s="32" t="s">
        <v>5</v>
      </c>
      <c r="B13" s="35" t="s">
        <v>12</v>
      </c>
      <c r="C13" s="35" t="s">
        <v>307</v>
      </c>
      <c r="D13" s="58" t="s">
        <v>106</v>
      </c>
      <c r="E13" s="33" t="s">
        <v>68</v>
      </c>
      <c r="F13" s="35">
        <v>1</v>
      </c>
      <c r="G13" s="59" t="s">
        <v>1459</v>
      </c>
      <c r="H13" s="35" t="s">
        <v>321</v>
      </c>
      <c r="I13" s="35" t="s">
        <v>1450</v>
      </c>
      <c r="J13" s="148" t="s">
        <v>1930</v>
      </c>
    </row>
    <row r="14" spans="1:10" x14ac:dyDescent="0.25">
      <c r="A14" s="32" t="s">
        <v>5</v>
      </c>
      <c r="B14" s="35" t="s">
        <v>13</v>
      </c>
      <c r="C14" s="35" t="s">
        <v>308</v>
      </c>
      <c r="D14" s="58" t="s">
        <v>106</v>
      </c>
      <c r="E14" s="33" t="s">
        <v>69</v>
      </c>
      <c r="F14" s="35">
        <v>1</v>
      </c>
      <c r="G14" s="59" t="s">
        <v>1460</v>
      </c>
      <c r="H14" s="35" t="s">
        <v>321</v>
      </c>
      <c r="I14" s="35" t="s">
        <v>1450</v>
      </c>
      <c r="J14" s="148" t="s">
        <v>1930</v>
      </c>
    </row>
    <row r="15" spans="1:10" x14ac:dyDescent="0.25">
      <c r="A15" s="32" t="s">
        <v>5</v>
      </c>
      <c r="B15" s="35" t="s">
        <v>18</v>
      </c>
      <c r="C15" s="35" t="s">
        <v>309</v>
      </c>
      <c r="D15" s="58" t="s">
        <v>106</v>
      </c>
      <c r="E15" s="33" t="s">
        <v>70</v>
      </c>
      <c r="F15" s="35">
        <v>1</v>
      </c>
      <c r="G15" s="59" t="s">
        <v>1461</v>
      </c>
      <c r="H15" s="35" t="s">
        <v>321</v>
      </c>
      <c r="I15" s="35" t="s">
        <v>1450</v>
      </c>
      <c r="J15" s="148" t="s">
        <v>1930</v>
      </c>
    </row>
    <row r="16" spans="1:10" x14ac:dyDescent="0.25">
      <c r="A16" s="32" t="s">
        <v>27</v>
      </c>
      <c r="B16" s="35" t="s">
        <v>31</v>
      </c>
      <c r="C16" s="35" t="s">
        <v>404</v>
      </c>
      <c r="D16" s="58" t="s">
        <v>106</v>
      </c>
      <c r="E16" s="33" t="s">
        <v>137</v>
      </c>
      <c r="F16" s="35">
        <v>1</v>
      </c>
      <c r="G16" s="59" t="s">
        <v>1462</v>
      </c>
      <c r="H16" s="35" t="s">
        <v>321</v>
      </c>
      <c r="I16" s="35" t="s">
        <v>1450</v>
      </c>
      <c r="J16" s="148" t="s">
        <v>1930</v>
      </c>
    </row>
    <row r="17" spans="1:10" x14ac:dyDescent="0.25">
      <c r="A17" s="32" t="s">
        <v>27</v>
      </c>
      <c r="B17" s="35" t="s">
        <v>196</v>
      </c>
      <c r="C17" s="35" t="s">
        <v>208</v>
      </c>
      <c r="D17" s="58" t="s">
        <v>106</v>
      </c>
      <c r="E17" s="33" t="s">
        <v>414</v>
      </c>
      <c r="F17" s="35">
        <v>1</v>
      </c>
      <c r="G17" s="59" t="s">
        <v>1463</v>
      </c>
      <c r="H17" s="35" t="s">
        <v>321</v>
      </c>
      <c r="I17" s="35" t="s">
        <v>1450</v>
      </c>
      <c r="J17" s="148" t="s">
        <v>1930</v>
      </c>
    </row>
    <row r="18" spans="1:10" x14ac:dyDescent="0.25">
      <c r="A18" s="32" t="s">
        <v>27</v>
      </c>
      <c r="B18" s="35" t="s">
        <v>103</v>
      </c>
      <c r="C18" s="35" t="s">
        <v>103</v>
      </c>
      <c r="D18" s="58" t="s">
        <v>106</v>
      </c>
      <c r="E18" s="33" t="s">
        <v>433</v>
      </c>
      <c r="F18" s="35">
        <v>1</v>
      </c>
      <c r="G18" s="59" t="s">
        <v>1464</v>
      </c>
      <c r="H18" s="35" t="s">
        <v>321</v>
      </c>
      <c r="I18" s="35" t="s">
        <v>1450</v>
      </c>
      <c r="J18" s="148" t="s">
        <v>1930</v>
      </c>
    </row>
    <row r="19" spans="1:10" x14ac:dyDescent="0.25">
      <c r="A19" s="32" t="s">
        <v>27</v>
      </c>
      <c r="B19" s="35" t="s">
        <v>43</v>
      </c>
      <c r="C19" s="35" t="s">
        <v>42</v>
      </c>
      <c r="D19" s="58" t="s">
        <v>106</v>
      </c>
      <c r="E19" s="33" t="s">
        <v>138</v>
      </c>
      <c r="F19" s="35">
        <v>1</v>
      </c>
      <c r="G19" s="59" t="s">
        <v>1465</v>
      </c>
      <c r="H19" s="35" t="s">
        <v>321</v>
      </c>
      <c r="I19" s="35" t="s">
        <v>1450</v>
      </c>
      <c r="J19" s="148" t="s">
        <v>1930</v>
      </c>
    </row>
    <row r="20" spans="1:10" x14ac:dyDescent="0.25">
      <c r="A20" s="32" t="s">
        <v>27</v>
      </c>
      <c r="B20" s="35" t="s">
        <v>156</v>
      </c>
      <c r="C20" s="35" t="s">
        <v>422</v>
      </c>
      <c r="D20" s="58" t="s">
        <v>106</v>
      </c>
      <c r="E20" s="33" t="s">
        <v>1466</v>
      </c>
      <c r="F20" s="35">
        <v>1</v>
      </c>
      <c r="G20" s="59" t="s">
        <v>1456</v>
      </c>
      <c r="H20" s="35" t="s">
        <v>321</v>
      </c>
      <c r="I20" s="35" t="s">
        <v>1450</v>
      </c>
      <c r="J20" s="148" t="s">
        <v>1930</v>
      </c>
    </row>
    <row r="21" spans="1:10" x14ac:dyDescent="0.25">
      <c r="A21" s="32" t="s">
        <v>27</v>
      </c>
      <c r="B21" s="35" t="s">
        <v>313</v>
      </c>
      <c r="C21" s="35" t="s">
        <v>315</v>
      </c>
      <c r="D21" s="58" t="s">
        <v>106</v>
      </c>
      <c r="E21" s="33" t="s">
        <v>1467</v>
      </c>
      <c r="F21" s="35">
        <v>1</v>
      </c>
      <c r="G21" s="59" t="s">
        <v>1468</v>
      </c>
      <c r="H21" s="35" t="s">
        <v>321</v>
      </c>
      <c r="I21" s="35" t="s">
        <v>1450</v>
      </c>
      <c r="J21" s="148" t="s">
        <v>1930</v>
      </c>
    </row>
    <row r="22" spans="1:10" x14ac:dyDescent="0.25">
      <c r="A22" s="32" t="s">
        <v>27</v>
      </c>
      <c r="B22" s="35" t="s">
        <v>47</v>
      </c>
      <c r="C22" s="35" t="s">
        <v>132</v>
      </c>
      <c r="D22" s="58" t="s">
        <v>106</v>
      </c>
      <c r="E22" s="33" t="s">
        <v>73</v>
      </c>
      <c r="F22" s="35">
        <v>1</v>
      </c>
      <c r="G22" s="59" t="s">
        <v>1469</v>
      </c>
      <c r="H22" s="35" t="s">
        <v>321</v>
      </c>
      <c r="I22" s="35" t="s">
        <v>1450</v>
      </c>
      <c r="J22" s="148" t="s">
        <v>1930</v>
      </c>
    </row>
    <row r="23" spans="1:10" x14ac:dyDescent="0.25">
      <c r="A23" s="32" t="s">
        <v>27</v>
      </c>
      <c r="B23" s="35" t="s">
        <v>427</v>
      </c>
      <c r="C23" s="35" t="s">
        <v>426</v>
      </c>
      <c r="D23" s="58" t="s">
        <v>106</v>
      </c>
      <c r="E23" s="33" t="s">
        <v>1470</v>
      </c>
      <c r="F23" s="35">
        <v>1</v>
      </c>
      <c r="G23" s="59" t="s">
        <v>1471</v>
      </c>
      <c r="H23" s="35" t="s">
        <v>321</v>
      </c>
      <c r="I23" s="35" t="s">
        <v>1450</v>
      </c>
      <c r="J23" s="148" t="s">
        <v>1930</v>
      </c>
    </row>
    <row r="24" spans="1:10" x14ac:dyDescent="0.25">
      <c r="A24" s="32" t="s">
        <v>27</v>
      </c>
      <c r="B24" s="35" t="s">
        <v>573</v>
      </c>
      <c r="C24" s="35" t="s">
        <v>551</v>
      </c>
      <c r="D24" s="58" t="s">
        <v>106</v>
      </c>
      <c r="E24" s="33" t="s">
        <v>606</v>
      </c>
      <c r="F24" s="35">
        <v>1</v>
      </c>
      <c r="G24" s="59" t="s">
        <v>1472</v>
      </c>
      <c r="H24" s="35" t="s">
        <v>321</v>
      </c>
      <c r="I24" s="35" t="s">
        <v>1450</v>
      </c>
      <c r="J24" s="148" t="s">
        <v>1930</v>
      </c>
    </row>
    <row r="25" spans="1:10" x14ac:dyDescent="0.25">
      <c r="A25" s="32" t="s">
        <v>27</v>
      </c>
      <c r="B25" s="35" t="s">
        <v>162</v>
      </c>
      <c r="C25" s="35" t="s">
        <v>169</v>
      </c>
      <c r="D25" s="58" t="s">
        <v>106</v>
      </c>
      <c r="E25" s="33" t="s">
        <v>491</v>
      </c>
      <c r="F25" s="35">
        <v>1</v>
      </c>
      <c r="G25" s="59" t="s">
        <v>1473</v>
      </c>
      <c r="H25" s="35" t="s">
        <v>321</v>
      </c>
      <c r="I25" s="35" t="s">
        <v>1450</v>
      </c>
      <c r="J25" s="148" t="s">
        <v>1930</v>
      </c>
    </row>
    <row r="26" spans="1:10" x14ac:dyDescent="0.25">
      <c r="A26" s="32" t="s">
        <v>27</v>
      </c>
      <c r="B26" s="35" t="s">
        <v>144</v>
      </c>
      <c r="C26" s="35" t="s">
        <v>133</v>
      </c>
      <c r="D26" s="58" t="s">
        <v>106</v>
      </c>
      <c r="E26" s="33" t="s">
        <v>500</v>
      </c>
      <c r="F26" s="35">
        <v>1</v>
      </c>
      <c r="G26" s="59" t="s">
        <v>1474</v>
      </c>
      <c r="H26" s="35" t="s">
        <v>321</v>
      </c>
      <c r="I26" s="35" t="s">
        <v>1450</v>
      </c>
      <c r="J26" s="148" t="s">
        <v>1930</v>
      </c>
    </row>
    <row r="27" spans="1:10" x14ac:dyDescent="0.25">
      <c r="A27" s="32" t="s">
        <v>27</v>
      </c>
      <c r="B27" s="35" t="s">
        <v>745</v>
      </c>
      <c r="C27" s="35" t="s">
        <v>747</v>
      </c>
      <c r="D27" s="58" t="s">
        <v>106</v>
      </c>
      <c r="E27" s="33" t="s">
        <v>1475</v>
      </c>
      <c r="F27" s="35">
        <v>1</v>
      </c>
      <c r="G27" s="59" t="s">
        <v>1476</v>
      </c>
      <c r="H27" s="35" t="s">
        <v>321</v>
      </c>
      <c r="I27" s="35" t="s">
        <v>1450</v>
      </c>
      <c r="J27" s="148" t="s">
        <v>1930</v>
      </c>
    </row>
    <row r="28" spans="1:10" x14ac:dyDescent="0.25">
      <c r="A28" s="32" t="s">
        <v>27</v>
      </c>
      <c r="B28" s="35" t="s">
        <v>192</v>
      </c>
      <c r="C28" s="35" t="s">
        <v>495</v>
      </c>
      <c r="D28" s="58" t="s">
        <v>106</v>
      </c>
      <c r="E28" s="33" t="s">
        <v>1477</v>
      </c>
      <c r="F28" s="35">
        <v>1</v>
      </c>
      <c r="G28" s="59" t="s">
        <v>1478</v>
      </c>
      <c r="H28" s="35" t="s">
        <v>321</v>
      </c>
      <c r="I28" s="35" t="s">
        <v>1450</v>
      </c>
      <c r="J28" s="148" t="s">
        <v>1930</v>
      </c>
    </row>
    <row r="29" spans="1:10" x14ac:dyDescent="0.25">
      <c r="A29" s="32" t="s">
        <v>27</v>
      </c>
      <c r="B29" s="35" t="s">
        <v>418</v>
      </c>
      <c r="C29" s="35" t="s">
        <v>1479</v>
      </c>
      <c r="D29" s="58" t="s">
        <v>106</v>
      </c>
      <c r="E29" s="33" t="s">
        <v>419</v>
      </c>
      <c r="F29" s="35">
        <v>1</v>
      </c>
      <c r="G29" s="59" t="s">
        <v>1480</v>
      </c>
      <c r="H29" s="35" t="s">
        <v>321</v>
      </c>
      <c r="I29" s="35" t="s">
        <v>1450</v>
      </c>
      <c r="J29" s="148" t="s">
        <v>1930</v>
      </c>
    </row>
    <row r="30" spans="1:10" x14ac:dyDescent="0.25">
      <c r="A30" s="32" t="s">
        <v>27</v>
      </c>
      <c r="B30" s="35" t="s">
        <v>35</v>
      </c>
      <c r="C30" s="35" t="s">
        <v>34</v>
      </c>
      <c r="D30" s="58" t="s">
        <v>106</v>
      </c>
      <c r="E30" s="33" t="s">
        <v>1481</v>
      </c>
      <c r="F30" s="35">
        <v>1</v>
      </c>
      <c r="G30" s="59" t="s">
        <v>1482</v>
      </c>
      <c r="H30" s="35" t="s">
        <v>321</v>
      </c>
      <c r="I30" s="35" t="s">
        <v>1450</v>
      </c>
      <c r="J30" s="148" t="s">
        <v>1930</v>
      </c>
    </row>
    <row r="31" spans="1:10" x14ac:dyDescent="0.25">
      <c r="A31" s="32" t="s">
        <v>27</v>
      </c>
      <c r="B31" s="35" t="s">
        <v>96</v>
      </c>
      <c r="C31" s="35" t="s">
        <v>104</v>
      </c>
      <c r="D31" s="58" t="s">
        <v>106</v>
      </c>
      <c r="E31" s="33" t="s">
        <v>271</v>
      </c>
      <c r="F31" s="35">
        <v>1</v>
      </c>
      <c r="G31" s="59" t="s">
        <v>1483</v>
      </c>
      <c r="H31" s="35" t="s">
        <v>321</v>
      </c>
      <c r="I31" s="35" t="s">
        <v>1450</v>
      </c>
      <c r="J31" s="148" t="s">
        <v>1930</v>
      </c>
    </row>
    <row r="32" spans="1:10" x14ac:dyDescent="0.25">
      <c r="A32" s="32" t="s">
        <v>27</v>
      </c>
      <c r="B32" s="35" t="s">
        <v>1484</v>
      </c>
      <c r="C32" s="35" t="s">
        <v>1485</v>
      </c>
      <c r="D32" s="58" t="s">
        <v>106</v>
      </c>
      <c r="E32" s="33" t="s">
        <v>1486</v>
      </c>
      <c r="F32" s="35">
        <v>1</v>
      </c>
      <c r="G32" s="59" t="s">
        <v>1487</v>
      </c>
      <c r="H32" s="35" t="s">
        <v>321</v>
      </c>
      <c r="I32" s="35" t="s">
        <v>1450</v>
      </c>
      <c r="J32" s="148" t="s">
        <v>1930</v>
      </c>
    </row>
    <row r="33" spans="1:10" x14ac:dyDescent="0.25">
      <c r="A33" s="32" t="s">
        <v>5</v>
      </c>
      <c r="B33" s="35" t="s">
        <v>35</v>
      </c>
      <c r="C33" s="35" t="s">
        <v>257</v>
      </c>
      <c r="D33" s="58" t="s">
        <v>106</v>
      </c>
      <c r="E33" s="33" t="s">
        <v>269</v>
      </c>
      <c r="F33" s="35">
        <v>1</v>
      </c>
      <c r="G33" s="59" t="s">
        <v>1488</v>
      </c>
      <c r="H33" s="35" t="s">
        <v>321</v>
      </c>
      <c r="I33" s="35" t="s">
        <v>1450</v>
      </c>
      <c r="J33" s="148" t="s">
        <v>1930</v>
      </c>
    </row>
    <row r="34" spans="1:10" x14ac:dyDescent="0.25">
      <c r="A34" s="32" t="s">
        <v>5</v>
      </c>
      <c r="B34" s="35" t="s">
        <v>418</v>
      </c>
      <c r="C34" s="35" t="s">
        <v>529</v>
      </c>
      <c r="D34" s="58" t="s">
        <v>106</v>
      </c>
      <c r="E34" s="33" t="s">
        <v>591</v>
      </c>
      <c r="F34" s="35">
        <v>1</v>
      </c>
      <c r="G34" s="59" t="s">
        <v>1489</v>
      </c>
      <c r="H34" s="35" t="s">
        <v>321</v>
      </c>
      <c r="I34" s="35" t="s">
        <v>1450</v>
      </c>
      <c r="J34" s="148" t="s">
        <v>1930</v>
      </c>
    </row>
    <row r="35" spans="1:10" x14ac:dyDescent="0.25">
      <c r="A35" s="32" t="s">
        <v>5</v>
      </c>
      <c r="B35" s="35" t="s">
        <v>478</v>
      </c>
      <c r="C35" s="35" t="s">
        <v>477</v>
      </c>
      <c r="D35" s="58" t="s">
        <v>106</v>
      </c>
      <c r="E35" s="33" t="s">
        <v>479</v>
      </c>
      <c r="F35" s="35">
        <v>1</v>
      </c>
      <c r="G35" s="59" t="s">
        <v>1490</v>
      </c>
      <c r="H35" s="35" t="s">
        <v>321</v>
      </c>
      <c r="I35" s="35" t="s">
        <v>1450</v>
      </c>
      <c r="J35" s="148" t="s">
        <v>1930</v>
      </c>
    </row>
    <row r="36" spans="1:10" x14ac:dyDescent="0.25">
      <c r="A36" s="32" t="s">
        <v>5</v>
      </c>
      <c r="B36" s="35" t="s">
        <v>456</v>
      </c>
      <c r="C36" s="35" t="s">
        <v>455</v>
      </c>
      <c r="D36" s="58" t="s">
        <v>106</v>
      </c>
      <c r="E36" s="33" t="s">
        <v>1491</v>
      </c>
      <c r="F36" s="35">
        <v>1</v>
      </c>
      <c r="G36" s="59" t="s">
        <v>1492</v>
      </c>
      <c r="H36" s="35" t="s">
        <v>321</v>
      </c>
      <c r="I36" s="35" t="s">
        <v>1450</v>
      </c>
      <c r="J36" s="148" t="s">
        <v>1930</v>
      </c>
    </row>
    <row r="37" spans="1:10" x14ac:dyDescent="0.25">
      <c r="A37" s="32" t="s">
        <v>5</v>
      </c>
      <c r="B37" s="35" t="s">
        <v>639</v>
      </c>
      <c r="C37" s="35" t="s">
        <v>533</v>
      </c>
      <c r="D37" s="58" t="s">
        <v>106</v>
      </c>
      <c r="E37" s="33" t="s">
        <v>269</v>
      </c>
      <c r="F37" s="35">
        <v>1</v>
      </c>
      <c r="G37" s="59" t="s">
        <v>1456</v>
      </c>
      <c r="H37" s="35" t="s">
        <v>321</v>
      </c>
      <c r="I37" s="35" t="s">
        <v>1450</v>
      </c>
      <c r="J37" s="148" t="s">
        <v>1930</v>
      </c>
    </row>
    <row r="38" spans="1:10" x14ac:dyDescent="0.25">
      <c r="A38" s="32" t="s">
        <v>5</v>
      </c>
      <c r="B38" s="35" t="s">
        <v>661</v>
      </c>
      <c r="C38" s="35" t="s">
        <v>531</v>
      </c>
      <c r="D38" s="58" t="s">
        <v>106</v>
      </c>
      <c r="E38" s="33" t="s">
        <v>269</v>
      </c>
      <c r="F38" s="35">
        <v>1</v>
      </c>
      <c r="G38" s="59" t="s">
        <v>1493</v>
      </c>
      <c r="H38" s="35" t="s">
        <v>321</v>
      </c>
      <c r="I38" s="35" t="s">
        <v>1450</v>
      </c>
      <c r="J38" s="148" t="s">
        <v>1930</v>
      </c>
    </row>
    <row r="39" spans="1:10" x14ac:dyDescent="0.25">
      <c r="A39" s="32" t="s">
        <v>5</v>
      </c>
      <c r="B39" s="35" t="s">
        <v>197</v>
      </c>
      <c r="C39" s="35" t="s">
        <v>534</v>
      </c>
      <c r="D39" s="58" t="s">
        <v>106</v>
      </c>
      <c r="E39" s="33" t="s">
        <v>269</v>
      </c>
      <c r="F39" s="35">
        <v>1</v>
      </c>
      <c r="G39" s="59" t="s">
        <v>1494</v>
      </c>
      <c r="H39" s="35" t="s">
        <v>321</v>
      </c>
      <c r="I39" s="35" t="s">
        <v>1450</v>
      </c>
      <c r="J39" s="148" t="s">
        <v>1930</v>
      </c>
    </row>
    <row r="40" spans="1:10" x14ac:dyDescent="0.25">
      <c r="A40" s="32" t="s">
        <v>5</v>
      </c>
      <c r="B40" s="35" t="s">
        <v>660</v>
      </c>
      <c r="C40" s="35" t="s">
        <v>532</v>
      </c>
      <c r="D40" s="58" t="s">
        <v>106</v>
      </c>
      <c r="E40" s="33" t="s">
        <v>269</v>
      </c>
      <c r="F40" s="35">
        <v>1</v>
      </c>
      <c r="G40" s="59" t="s">
        <v>1495</v>
      </c>
      <c r="H40" s="35" t="s">
        <v>321</v>
      </c>
      <c r="I40" s="35" t="s">
        <v>1450</v>
      </c>
      <c r="J40" s="148" t="s">
        <v>1930</v>
      </c>
    </row>
    <row r="41" spans="1:10" x14ac:dyDescent="0.25">
      <c r="A41" s="32" t="s">
        <v>5</v>
      </c>
      <c r="B41" s="35" t="s">
        <v>640</v>
      </c>
      <c r="C41" s="35" t="s">
        <v>535</v>
      </c>
      <c r="D41" s="58" t="s">
        <v>106</v>
      </c>
      <c r="E41" s="33" t="s">
        <v>269</v>
      </c>
      <c r="F41" s="35">
        <v>1</v>
      </c>
      <c r="G41" s="59" t="s">
        <v>1496</v>
      </c>
      <c r="H41" s="35" t="s">
        <v>321</v>
      </c>
      <c r="I41" s="35" t="s">
        <v>1450</v>
      </c>
      <c r="J41" s="148" t="s">
        <v>1930</v>
      </c>
    </row>
    <row r="42" spans="1:10" x14ac:dyDescent="0.25">
      <c r="A42" s="32" t="s">
        <v>5</v>
      </c>
      <c r="B42" s="35" t="s">
        <v>156</v>
      </c>
      <c r="C42" s="35" t="s">
        <v>163</v>
      </c>
      <c r="D42" s="58" t="s">
        <v>106</v>
      </c>
      <c r="E42" s="33" t="s">
        <v>170</v>
      </c>
      <c r="F42" s="35">
        <v>1</v>
      </c>
      <c r="G42" s="59" t="s">
        <v>1497</v>
      </c>
      <c r="H42" s="35" t="s">
        <v>321</v>
      </c>
      <c r="I42" s="35" t="s">
        <v>1450</v>
      </c>
      <c r="J42" s="148" t="s">
        <v>1930</v>
      </c>
    </row>
    <row r="43" spans="1:10" x14ac:dyDescent="0.25">
      <c r="A43" s="32" t="s">
        <v>5</v>
      </c>
      <c r="B43" s="35" t="s">
        <v>50</v>
      </c>
      <c r="C43" s="35" t="s">
        <v>98</v>
      </c>
      <c r="D43" s="58" t="s">
        <v>106</v>
      </c>
      <c r="E43" s="33" t="s">
        <v>171</v>
      </c>
      <c r="F43" s="35">
        <v>1</v>
      </c>
      <c r="G43" s="59" t="s">
        <v>1498</v>
      </c>
      <c r="H43" s="35" t="s">
        <v>321</v>
      </c>
      <c r="I43" s="35" t="s">
        <v>1450</v>
      </c>
      <c r="J43" s="148" t="s">
        <v>1930</v>
      </c>
    </row>
    <row r="44" spans="1:10" x14ac:dyDescent="0.25">
      <c r="A44" s="32" t="s">
        <v>5</v>
      </c>
      <c r="B44" s="35" t="s">
        <v>8</v>
      </c>
      <c r="C44" s="35" t="s">
        <v>7</v>
      </c>
      <c r="D44" s="58" t="s">
        <v>106</v>
      </c>
      <c r="E44" s="33" t="s">
        <v>67</v>
      </c>
      <c r="F44" s="35">
        <v>1</v>
      </c>
      <c r="G44" s="59" t="s">
        <v>1499</v>
      </c>
      <c r="H44" s="35" t="s">
        <v>321</v>
      </c>
      <c r="I44" s="35" t="s">
        <v>1450</v>
      </c>
      <c r="J44" s="148" t="s">
        <v>1930</v>
      </c>
    </row>
    <row r="45" spans="1:10" x14ac:dyDescent="0.25">
      <c r="A45" s="32" t="s">
        <v>5</v>
      </c>
      <c r="B45" s="35" t="s">
        <v>90</v>
      </c>
      <c r="C45" s="35" t="s">
        <v>99</v>
      </c>
      <c r="D45" s="58" t="s">
        <v>106</v>
      </c>
      <c r="E45" s="33" t="s">
        <v>173</v>
      </c>
      <c r="F45" s="35">
        <v>1</v>
      </c>
      <c r="G45" s="59" t="s">
        <v>1500</v>
      </c>
      <c r="H45" s="35" t="s">
        <v>321</v>
      </c>
      <c r="I45" s="35" t="s">
        <v>1450</v>
      </c>
      <c r="J45" s="148" t="s">
        <v>1930</v>
      </c>
    </row>
    <row r="46" spans="1:10" x14ac:dyDescent="0.25">
      <c r="A46" s="32" t="s">
        <v>5</v>
      </c>
      <c r="B46" s="35" t="s">
        <v>198</v>
      </c>
      <c r="C46" s="35" t="s">
        <v>489</v>
      </c>
      <c r="D46" s="58" t="s">
        <v>106</v>
      </c>
      <c r="E46" s="33" t="s">
        <v>1501</v>
      </c>
      <c r="F46" s="35">
        <v>1</v>
      </c>
      <c r="G46" s="59" t="s">
        <v>1502</v>
      </c>
      <c r="H46" s="35" t="s">
        <v>321</v>
      </c>
      <c r="I46" s="35" t="s">
        <v>1450</v>
      </c>
      <c r="J46" s="148" t="s">
        <v>1930</v>
      </c>
    </row>
    <row r="47" spans="1:10" x14ac:dyDescent="0.25">
      <c r="A47" s="32" t="s">
        <v>5</v>
      </c>
      <c r="B47" s="35" t="s">
        <v>655</v>
      </c>
      <c r="C47" s="35" t="s">
        <v>542</v>
      </c>
      <c r="D47" s="58" t="s">
        <v>106</v>
      </c>
      <c r="E47" s="33" t="s">
        <v>596</v>
      </c>
      <c r="F47" s="35">
        <v>1</v>
      </c>
      <c r="G47" s="59" t="s">
        <v>1503</v>
      </c>
      <c r="H47" s="35" t="s">
        <v>321</v>
      </c>
      <c r="I47" s="35" t="s">
        <v>1450</v>
      </c>
      <c r="J47" s="148" t="s">
        <v>1930</v>
      </c>
    </row>
    <row r="48" spans="1:10" x14ac:dyDescent="0.25">
      <c r="A48" s="32" t="s">
        <v>5</v>
      </c>
      <c r="B48" s="35" t="s">
        <v>486</v>
      </c>
      <c r="C48" s="35" t="s">
        <v>485</v>
      </c>
      <c r="D48" s="58" t="s">
        <v>106</v>
      </c>
      <c r="E48" s="33" t="s">
        <v>487</v>
      </c>
      <c r="F48" s="35">
        <v>1</v>
      </c>
      <c r="G48" s="59" t="s">
        <v>1489</v>
      </c>
      <c r="H48" s="35" t="s">
        <v>321</v>
      </c>
      <c r="I48" s="35" t="s">
        <v>1450</v>
      </c>
      <c r="J48" s="148" t="s">
        <v>1930</v>
      </c>
    </row>
    <row r="49" spans="1:10" x14ac:dyDescent="0.25">
      <c r="A49" s="32" t="s">
        <v>5</v>
      </c>
      <c r="B49" s="35" t="s">
        <v>43</v>
      </c>
      <c r="C49" s="35" t="s">
        <v>540</v>
      </c>
      <c r="D49" s="58" t="s">
        <v>106</v>
      </c>
      <c r="E49" s="33" t="s">
        <v>269</v>
      </c>
      <c r="F49" s="35">
        <v>1</v>
      </c>
      <c r="G49" s="59" t="s">
        <v>1504</v>
      </c>
      <c r="H49" s="35" t="s">
        <v>321</v>
      </c>
      <c r="I49" s="35" t="s">
        <v>1450</v>
      </c>
      <c r="J49" s="148" t="s">
        <v>1930</v>
      </c>
    </row>
    <row r="50" spans="1:10" x14ac:dyDescent="0.25">
      <c r="A50" s="32" t="s">
        <v>5</v>
      </c>
      <c r="B50" s="35" t="s">
        <v>657</v>
      </c>
      <c r="C50" s="35" t="s">
        <v>539</v>
      </c>
      <c r="D50" s="58" t="s">
        <v>106</v>
      </c>
      <c r="E50" s="33" t="s">
        <v>269</v>
      </c>
      <c r="F50" s="35">
        <v>1</v>
      </c>
      <c r="G50" s="59" t="s">
        <v>1505</v>
      </c>
      <c r="H50" s="35" t="s">
        <v>321</v>
      </c>
      <c r="I50" s="35" t="s">
        <v>1450</v>
      </c>
      <c r="J50" s="148" t="s">
        <v>1930</v>
      </c>
    </row>
    <row r="51" spans="1:10" x14ac:dyDescent="0.25">
      <c r="A51" s="32" t="s">
        <v>5</v>
      </c>
      <c r="B51" s="35" t="s">
        <v>148</v>
      </c>
      <c r="C51" s="35" t="s">
        <v>458</v>
      </c>
      <c r="D51" s="58" t="s">
        <v>106</v>
      </c>
      <c r="E51" s="33" t="s">
        <v>459</v>
      </c>
      <c r="F51" s="35">
        <v>1</v>
      </c>
      <c r="G51" s="59" t="s">
        <v>1506</v>
      </c>
      <c r="H51" s="35" t="s">
        <v>321</v>
      </c>
      <c r="I51" s="35" t="s">
        <v>1450</v>
      </c>
      <c r="J51" s="148" t="s">
        <v>1930</v>
      </c>
    </row>
    <row r="52" spans="1:10" x14ac:dyDescent="0.25">
      <c r="A52" s="32" t="s">
        <v>5</v>
      </c>
      <c r="B52" s="35" t="s">
        <v>658</v>
      </c>
      <c r="C52" s="35" t="s">
        <v>538</v>
      </c>
      <c r="D52" s="58" t="s">
        <v>106</v>
      </c>
      <c r="E52" s="33" t="s">
        <v>595</v>
      </c>
      <c r="F52" s="35">
        <v>1</v>
      </c>
      <c r="G52" s="59" t="s">
        <v>1507</v>
      </c>
      <c r="H52" s="35" t="s">
        <v>321</v>
      </c>
      <c r="I52" s="35" t="s">
        <v>1450</v>
      </c>
      <c r="J52" s="148" t="s">
        <v>1930</v>
      </c>
    </row>
    <row r="53" spans="1:10" x14ac:dyDescent="0.25">
      <c r="A53" s="32" t="s">
        <v>5</v>
      </c>
      <c r="B53" s="35" t="s">
        <v>654</v>
      </c>
      <c r="C53" s="35" t="s">
        <v>536</v>
      </c>
      <c r="D53" s="58" t="s">
        <v>106</v>
      </c>
      <c r="E53" s="33" t="s">
        <v>269</v>
      </c>
      <c r="F53" s="35">
        <v>1</v>
      </c>
      <c r="G53" s="59" t="s">
        <v>1508</v>
      </c>
      <c r="H53" s="35" t="s">
        <v>321</v>
      </c>
      <c r="I53" s="35" t="s">
        <v>1450</v>
      </c>
      <c r="J53" s="148" t="s">
        <v>1930</v>
      </c>
    </row>
    <row r="54" spans="1:10" x14ac:dyDescent="0.25">
      <c r="A54" s="32" t="s">
        <v>5</v>
      </c>
      <c r="B54" s="35" t="s">
        <v>656</v>
      </c>
      <c r="C54" s="35" t="s">
        <v>541</v>
      </c>
      <c r="D54" s="58" t="s">
        <v>106</v>
      </c>
      <c r="E54" s="33" t="s">
        <v>269</v>
      </c>
      <c r="F54" s="35">
        <v>1</v>
      </c>
      <c r="G54" s="59" t="s">
        <v>1456</v>
      </c>
      <c r="H54" s="35" t="s">
        <v>321</v>
      </c>
      <c r="I54" s="35" t="s">
        <v>1450</v>
      </c>
      <c r="J54" s="148" t="s">
        <v>1930</v>
      </c>
    </row>
    <row r="55" spans="1:10" x14ac:dyDescent="0.25">
      <c r="A55" s="142"/>
      <c r="B55" s="143"/>
      <c r="C55" s="143"/>
      <c r="D55" s="143"/>
      <c r="E55" s="144"/>
      <c r="F55" s="145">
        <f>SUBTOTAL(109,Tableau313[Nombre d''équipement])</f>
        <v>52</v>
      </c>
      <c r="G55" s="143"/>
      <c r="H55" s="146"/>
      <c r="I55" s="147"/>
    </row>
  </sheetData>
  <mergeCells count="1">
    <mergeCell ref="E1:F1"/>
  </mergeCells>
  <conditionalFormatting sqref="C3:D3 F4 F3:G3">
    <cfRule type="expression" dxfId="978" priority="49">
      <formula>#REF!="Modifier"</formula>
    </cfRule>
    <cfRule type="expression" dxfId="977" priority="50">
      <formula>#REF!="Ajouter"</formula>
    </cfRule>
    <cfRule type="expression" dxfId="976" priority="51">
      <formula>#REF!="Valider"</formula>
    </cfRule>
    <cfRule type="expression" dxfId="975" priority="52">
      <formula>#REF!="Supprimer"</formula>
    </cfRule>
  </conditionalFormatting>
  <conditionalFormatting sqref="A3:C4 E3 D4:E4 G4:G6 E5 D6:E6 E7 E9 E11 E13 E15 E17 D8:E8 D10:E10 D12:E12 D14:E14 D16:E16 D18:E18 E19 E25 E31 E37 E43 E49 E21 E27 E33 E39 E45 E51 E23 E29 E35 E41 E47 E53 D20:E20 D26:E26 D32:E32 D38:E38 D44:E44 D50:E50 D22:E22 D28:E28 D34:E34 D40:E40 D46:E46 D52:E52 D24:E24 D30:E30 D36:E36 D42:E42 D48:E48 D54:E54">
    <cfRule type="expression" dxfId="974" priority="45">
      <formula>$G3="Modifier"</formula>
    </cfRule>
    <cfRule type="expression" dxfId="973" priority="46">
      <formula>$G3="Ajouter"</formula>
    </cfRule>
    <cfRule type="expression" dxfId="972" priority="47">
      <formula>$G3="Valider"</formula>
    </cfRule>
    <cfRule type="expression" dxfId="971" priority="48">
      <formula>$G3="Supprimer"</formula>
    </cfRule>
  </conditionalFormatting>
  <conditionalFormatting sqref="A3:B3">
    <cfRule type="expression" dxfId="970" priority="53">
      <formula>#REF!="Modifier"</formula>
    </cfRule>
    <cfRule type="expression" dxfId="969" priority="54">
      <formula>#REF!="Ajouter"</formula>
    </cfRule>
    <cfRule type="expression" dxfId="968" priority="55">
      <formula>#REF!="Valider"</formula>
    </cfRule>
    <cfRule type="expression" dxfId="967" priority="56">
      <formula>#REF!="Supprimer"</formula>
    </cfRule>
  </conditionalFormatting>
  <conditionalFormatting sqref="C5:D5 F5:F6">
    <cfRule type="expression" dxfId="966" priority="37">
      <formula>#REF!="Modifier"</formula>
    </cfRule>
    <cfRule type="expression" dxfId="965" priority="38">
      <formula>#REF!="Ajouter"</formula>
    </cfRule>
    <cfRule type="expression" dxfId="964" priority="39">
      <formula>#REF!="Valider"</formula>
    </cfRule>
    <cfRule type="expression" dxfId="963" priority="40">
      <formula>#REF!="Supprimer"</formula>
    </cfRule>
  </conditionalFormatting>
  <conditionalFormatting sqref="A5:C6">
    <cfRule type="expression" dxfId="962" priority="33">
      <formula>$G5="Modifier"</formula>
    </cfRule>
    <cfRule type="expression" dxfId="961" priority="34">
      <formula>$G5="Ajouter"</formula>
    </cfRule>
    <cfRule type="expression" dxfId="960" priority="35">
      <formula>$G5="Valider"</formula>
    </cfRule>
    <cfRule type="expression" dxfId="959" priority="36">
      <formula>$G5="Supprimer"</formula>
    </cfRule>
  </conditionalFormatting>
  <conditionalFormatting sqref="A5:B5">
    <cfRule type="expression" dxfId="958" priority="41">
      <formula>#REF!="Modifier"</formula>
    </cfRule>
    <cfRule type="expression" dxfId="957" priority="42">
      <formula>#REF!="Ajouter"</formula>
    </cfRule>
    <cfRule type="expression" dxfId="956" priority="43">
      <formula>#REF!="Valider"</formula>
    </cfRule>
    <cfRule type="expression" dxfId="955" priority="44">
      <formula>#REF!="Supprimer"</formula>
    </cfRule>
  </conditionalFormatting>
  <conditionalFormatting sqref="G7:G18">
    <cfRule type="expression" dxfId="954" priority="29">
      <formula>$G7="Modifier"</formula>
    </cfRule>
    <cfRule type="expression" dxfId="953" priority="30">
      <formula>$G7="Ajouter"</formula>
    </cfRule>
    <cfRule type="expression" dxfId="952" priority="31">
      <formula>$G7="Valider"</formula>
    </cfRule>
    <cfRule type="expression" dxfId="951" priority="32">
      <formula>$G7="Supprimer"</formula>
    </cfRule>
  </conditionalFormatting>
  <conditionalFormatting sqref="C7:D7 C9:D9 C11:D11 C13:D13 C15:D15 C17:D17 F7:F18">
    <cfRule type="expression" dxfId="950" priority="21">
      <formula>#REF!="Modifier"</formula>
    </cfRule>
    <cfRule type="expression" dxfId="949" priority="22">
      <formula>#REF!="Ajouter"</formula>
    </cfRule>
    <cfRule type="expression" dxfId="948" priority="23">
      <formula>#REF!="Valider"</formula>
    </cfRule>
    <cfRule type="expression" dxfId="947" priority="24">
      <formula>#REF!="Supprimer"</formula>
    </cfRule>
  </conditionalFormatting>
  <conditionalFormatting sqref="A7:C18">
    <cfRule type="expression" dxfId="946" priority="17">
      <formula>$G7="Modifier"</formula>
    </cfRule>
    <cfRule type="expression" dxfId="945" priority="18">
      <formula>$G7="Ajouter"</formula>
    </cfRule>
    <cfRule type="expression" dxfId="944" priority="19">
      <formula>$G7="Valider"</formula>
    </cfRule>
    <cfRule type="expression" dxfId="943" priority="20">
      <formula>$G7="Supprimer"</formula>
    </cfRule>
  </conditionalFormatting>
  <conditionalFormatting sqref="A7:B7 A9:B9 A11:B11 A13:B13 A15:B15 A17:B17">
    <cfRule type="expression" dxfId="942" priority="25">
      <formula>#REF!="Modifier"</formula>
    </cfRule>
    <cfRule type="expression" dxfId="941" priority="26">
      <formula>#REF!="Ajouter"</formula>
    </cfRule>
    <cfRule type="expression" dxfId="940" priority="27">
      <formula>#REF!="Valider"</formula>
    </cfRule>
    <cfRule type="expression" dxfId="939" priority="28">
      <formula>#REF!="Supprimer"</formula>
    </cfRule>
  </conditionalFormatting>
  <conditionalFormatting sqref="G19:G54">
    <cfRule type="expression" dxfId="938" priority="13">
      <formula>$G19="Modifier"</formula>
    </cfRule>
    <cfRule type="expression" dxfId="937" priority="14">
      <formula>$G19="Ajouter"</formula>
    </cfRule>
    <cfRule type="expression" dxfId="936" priority="15">
      <formula>$G19="Valider"</formula>
    </cfRule>
    <cfRule type="expression" dxfId="935" priority="16">
      <formula>$G19="Supprimer"</formula>
    </cfRule>
  </conditionalFormatting>
  <conditionalFormatting sqref="C19:D19 C25:D25 C31:D31 C37:D37 C43:D43 C49:D49 C21:D21 C27:D27 C33:D33 C39:D39 C45:D45 C51:D51 C23:D23 C29:D29 C35:D35 C41:D41 C47:D47 C53:D53 F19:F54">
    <cfRule type="expression" dxfId="934" priority="5">
      <formula>#REF!="Modifier"</formula>
    </cfRule>
    <cfRule type="expression" dxfId="933" priority="6">
      <formula>#REF!="Ajouter"</formula>
    </cfRule>
    <cfRule type="expression" dxfId="932" priority="7">
      <formula>#REF!="Valider"</formula>
    </cfRule>
    <cfRule type="expression" dxfId="931" priority="8">
      <formula>#REF!="Supprimer"</formula>
    </cfRule>
  </conditionalFormatting>
  <conditionalFormatting sqref="A19:C54">
    <cfRule type="expression" dxfId="930" priority="1">
      <formula>$G19="Modifier"</formula>
    </cfRule>
    <cfRule type="expression" dxfId="929" priority="2">
      <formula>$G19="Ajouter"</formula>
    </cfRule>
    <cfRule type="expression" dxfId="928" priority="3">
      <formula>$G19="Valider"</formula>
    </cfRule>
    <cfRule type="expression" dxfId="927" priority="4">
      <formula>$G19="Supprimer"</formula>
    </cfRule>
  </conditionalFormatting>
  <conditionalFormatting sqref="A19:B19 A25:B25 A31:B31 A37:B37 A43:B43 A49:B49 A21:B21 A27:B27 A33:B33 A39:B39 A45:B45 A51:B51 A23:B23 A29:B29 A35:B35 A41:B41 A47:B47 A53:B53">
    <cfRule type="expression" dxfId="926" priority="9">
      <formula>#REF!="Modifier"</formula>
    </cfRule>
    <cfRule type="expression" dxfId="925" priority="10">
      <formula>#REF!="Ajouter"</formula>
    </cfRule>
    <cfRule type="expression" dxfId="924" priority="11">
      <formula>#REF!="Valider"</formula>
    </cfRule>
    <cfRule type="expression" dxfId="923" priority="12">
      <formula>#REF!="Supprimer"</formula>
    </cfRule>
  </conditionalFormatting>
  <pageMargins left="0.7" right="0.7" top="0.75" bottom="0.75" header="0.3" footer="0.3"/>
  <drawing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topLeftCell="B1" zoomScaleNormal="100" workbookViewId="0"/>
  </sheetViews>
  <sheetFormatPr baseColWidth="10" defaultRowHeight="15" x14ac:dyDescent="0.25"/>
  <cols>
    <col min="1" max="1" width="36.140625" bestFit="1" customWidth="1"/>
    <col min="2" max="2" width="18.5703125" customWidth="1"/>
    <col min="3" max="3" width="13.85546875" customWidth="1"/>
    <col min="4" max="4" width="45.5703125" bestFit="1" customWidth="1"/>
    <col min="5" max="5" width="17.5703125" customWidth="1"/>
    <col min="6" max="6" width="15.85546875" customWidth="1"/>
    <col min="8" max="8" width="28.85546875" bestFit="1" customWidth="1"/>
    <col min="9" max="9" width="28" bestFit="1" customWidth="1"/>
    <col min="10" max="10" width="37" bestFit="1" customWidth="1"/>
    <col min="11" max="11" width="27" bestFit="1" customWidth="1"/>
    <col min="12" max="12" width="23.28515625" bestFit="1" customWidth="1"/>
    <col min="13" max="13" width="14" style="17" customWidth="1"/>
  </cols>
  <sheetData>
    <row r="1" spans="1:14" ht="30" customHeight="1" x14ac:dyDescent="0.25">
      <c r="B1" s="251" t="s">
        <v>737</v>
      </c>
      <c r="C1" s="251"/>
      <c r="D1" s="251"/>
      <c r="E1" s="251"/>
      <c r="F1" s="251"/>
      <c r="G1" s="251"/>
      <c r="H1" s="251"/>
      <c r="I1" s="251"/>
      <c r="J1" s="251"/>
      <c r="K1" s="251"/>
      <c r="L1" s="251"/>
      <c r="M1" s="251"/>
    </row>
    <row r="2" spans="1:14" ht="15.75" x14ac:dyDescent="0.25">
      <c r="A2" s="63" t="s">
        <v>1</v>
      </c>
      <c r="B2" s="63" t="s">
        <v>724</v>
      </c>
      <c r="C2" s="63" t="s">
        <v>725</v>
      </c>
      <c r="D2" s="63" t="s">
        <v>66</v>
      </c>
      <c r="E2" s="64" t="s">
        <v>702</v>
      </c>
      <c r="F2" s="63" t="s">
        <v>4</v>
      </c>
      <c r="G2" s="63" t="s">
        <v>57</v>
      </c>
      <c r="H2" s="65" t="s">
        <v>130</v>
      </c>
      <c r="I2" s="63" t="s">
        <v>701</v>
      </c>
      <c r="J2" s="63" t="s">
        <v>131</v>
      </c>
      <c r="K2" s="63" t="s">
        <v>152</v>
      </c>
      <c r="L2" s="63" t="s">
        <v>153</v>
      </c>
      <c r="M2" s="63" t="s">
        <v>726</v>
      </c>
      <c r="N2" s="63" t="s">
        <v>1928</v>
      </c>
    </row>
    <row r="3" spans="1:14" x14ac:dyDescent="0.25">
      <c r="A3" s="32" t="s">
        <v>26</v>
      </c>
      <c r="B3" s="35" t="s">
        <v>27</v>
      </c>
      <c r="C3" s="35" t="s">
        <v>103</v>
      </c>
      <c r="D3" s="58" t="s">
        <v>137</v>
      </c>
      <c r="E3" s="61" t="s">
        <v>31</v>
      </c>
      <c r="F3" s="60" t="s">
        <v>32</v>
      </c>
      <c r="G3" s="60" t="s">
        <v>32</v>
      </c>
      <c r="H3" s="59" t="s">
        <v>150</v>
      </c>
      <c r="I3" s="35" t="s">
        <v>712</v>
      </c>
      <c r="J3" s="35" t="s">
        <v>696</v>
      </c>
      <c r="K3" s="36">
        <v>45441</v>
      </c>
      <c r="L3" s="36">
        <f>Tableau2[[#This Row],[Date dernier contrôle]]+365</f>
        <v>45806</v>
      </c>
      <c r="M3" s="35"/>
      <c r="N3" s="13" t="s">
        <v>1936</v>
      </c>
    </row>
    <row r="4" spans="1:14" x14ac:dyDescent="0.25">
      <c r="A4" s="32" t="s">
        <v>26</v>
      </c>
      <c r="B4" s="35" t="s">
        <v>27</v>
      </c>
      <c r="C4" s="35" t="s">
        <v>42</v>
      </c>
      <c r="D4" s="58" t="s">
        <v>138</v>
      </c>
      <c r="E4" s="61" t="s">
        <v>43</v>
      </c>
      <c r="F4" s="60" t="s">
        <v>62</v>
      </c>
      <c r="G4" s="60" t="s">
        <v>9</v>
      </c>
      <c r="H4" s="59" t="s">
        <v>715</v>
      </c>
      <c r="I4" s="35" t="s">
        <v>703</v>
      </c>
      <c r="J4" s="35" t="s">
        <v>696</v>
      </c>
      <c r="K4" s="36">
        <v>45441</v>
      </c>
      <c r="L4" s="36">
        <f>Tableau2[[#This Row],[Date dernier contrôle]]+365</f>
        <v>45806</v>
      </c>
      <c r="M4" s="35"/>
      <c r="N4" s="13" t="s">
        <v>1936</v>
      </c>
    </row>
    <row r="5" spans="1:14" x14ac:dyDescent="0.25">
      <c r="A5" s="32" t="s">
        <v>26</v>
      </c>
      <c r="B5" s="35" t="s">
        <v>27</v>
      </c>
      <c r="C5" s="35" t="s">
        <v>42</v>
      </c>
      <c r="D5" s="58" t="s">
        <v>138</v>
      </c>
      <c r="E5" s="61" t="s">
        <v>43</v>
      </c>
      <c r="F5" s="60" t="s">
        <v>62</v>
      </c>
      <c r="G5" s="60" t="s">
        <v>9</v>
      </c>
      <c r="H5" s="59" t="s">
        <v>716</v>
      </c>
      <c r="I5" s="35" t="s">
        <v>704</v>
      </c>
      <c r="J5" s="35" t="s">
        <v>696</v>
      </c>
      <c r="K5" s="36">
        <v>45441</v>
      </c>
      <c r="L5" s="36">
        <f>Tableau2[[#This Row],[Date dernier contrôle]]+365</f>
        <v>45806</v>
      </c>
      <c r="M5" s="35"/>
      <c r="N5" s="13" t="s">
        <v>1936</v>
      </c>
    </row>
    <row r="6" spans="1:14" x14ac:dyDescent="0.25">
      <c r="A6" s="32" t="s">
        <v>26</v>
      </c>
      <c r="B6" s="35" t="s">
        <v>27</v>
      </c>
      <c r="C6" s="35" t="s">
        <v>42</v>
      </c>
      <c r="D6" s="58" t="s">
        <v>138</v>
      </c>
      <c r="E6" s="61" t="s">
        <v>43</v>
      </c>
      <c r="F6" s="60" t="s">
        <v>62</v>
      </c>
      <c r="G6" s="60" t="s">
        <v>9</v>
      </c>
      <c r="H6" s="59" t="s">
        <v>717</v>
      </c>
      <c r="I6" s="35" t="s">
        <v>705</v>
      </c>
      <c r="J6" s="35" t="s">
        <v>151</v>
      </c>
      <c r="K6" s="36">
        <v>45441</v>
      </c>
      <c r="L6" s="36">
        <f>Tableau2[[#This Row],[Date dernier contrôle]]+365</f>
        <v>45806</v>
      </c>
      <c r="M6" s="35"/>
      <c r="N6" s="13" t="s">
        <v>1936</v>
      </c>
    </row>
    <row r="7" spans="1:14" x14ac:dyDescent="0.25">
      <c r="A7" s="32" t="s">
        <v>26</v>
      </c>
      <c r="B7" s="35" t="s">
        <v>27</v>
      </c>
      <c r="C7" s="35" t="s">
        <v>42</v>
      </c>
      <c r="D7" s="58" t="s">
        <v>138</v>
      </c>
      <c r="E7" s="61" t="s">
        <v>43</v>
      </c>
      <c r="F7" s="60" t="s">
        <v>62</v>
      </c>
      <c r="G7" s="60" t="s">
        <v>9</v>
      </c>
      <c r="H7" s="59" t="s">
        <v>718</v>
      </c>
      <c r="I7" s="35" t="s">
        <v>713</v>
      </c>
      <c r="J7" s="35" t="s">
        <v>696</v>
      </c>
      <c r="K7" s="36">
        <v>45441</v>
      </c>
      <c r="L7" s="36">
        <f>Tableau2[[#This Row],[Date dernier contrôle]]+365</f>
        <v>45806</v>
      </c>
      <c r="M7" s="35"/>
      <c r="N7" s="13" t="s">
        <v>1936</v>
      </c>
    </row>
    <row r="8" spans="1:14" x14ac:dyDescent="0.25">
      <c r="A8" s="32" t="s">
        <v>26</v>
      </c>
      <c r="B8" s="35" t="s">
        <v>27</v>
      </c>
      <c r="C8" s="35" t="s">
        <v>42</v>
      </c>
      <c r="D8" s="58" t="s">
        <v>138</v>
      </c>
      <c r="E8" s="61" t="s">
        <v>43</v>
      </c>
      <c r="F8" s="60" t="s">
        <v>62</v>
      </c>
      <c r="G8" s="60" t="s">
        <v>9</v>
      </c>
      <c r="H8" s="59" t="s">
        <v>718</v>
      </c>
      <c r="I8" s="35" t="s">
        <v>714</v>
      </c>
      <c r="J8" s="35" t="s">
        <v>696</v>
      </c>
      <c r="K8" s="36">
        <v>45441</v>
      </c>
      <c r="L8" s="36">
        <f>Tableau2[[#This Row],[Date dernier contrôle]]+365</f>
        <v>45806</v>
      </c>
      <c r="M8" s="35"/>
      <c r="N8" s="13" t="s">
        <v>1936</v>
      </c>
    </row>
    <row r="9" spans="1:14" x14ac:dyDescent="0.25">
      <c r="A9" s="32" t="s">
        <v>26</v>
      </c>
      <c r="B9" s="35" t="s">
        <v>27</v>
      </c>
      <c r="C9" s="35" t="s">
        <v>42</v>
      </c>
      <c r="D9" s="58" t="s">
        <v>138</v>
      </c>
      <c r="E9" s="61" t="s">
        <v>43</v>
      </c>
      <c r="F9" s="60" t="s">
        <v>62</v>
      </c>
      <c r="G9" s="60" t="s">
        <v>9</v>
      </c>
      <c r="H9" s="59" t="s">
        <v>716</v>
      </c>
      <c r="I9" s="35" t="s">
        <v>706</v>
      </c>
      <c r="J9" s="35" t="s">
        <v>696</v>
      </c>
      <c r="K9" s="36">
        <v>45441</v>
      </c>
      <c r="L9" s="36">
        <f>Tableau2[[#This Row],[Date dernier contrôle]]+365</f>
        <v>45806</v>
      </c>
      <c r="M9" s="35"/>
      <c r="N9" s="13" t="s">
        <v>1936</v>
      </c>
    </row>
    <row r="10" spans="1:14" x14ac:dyDescent="0.25">
      <c r="A10" s="32" t="s">
        <v>26</v>
      </c>
      <c r="B10" s="35" t="s">
        <v>27</v>
      </c>
      <c r="C10" s="35" t="s">
        <v>42</v>
      </c>
      <c r="D10" s="58" t="s">
        <v>138</v>
      </c>
      <c r="E10" s="61" t="s">
        <v>43</v>
      </c>
      <c r="F10" s="60" t="s">
        <v>62</v>
      </c>
      <c r="G10" s="60" t="s">
        <v>9</v>
      </c>
      <c r="H10" s="59" t="s">
        <v>716</v>
      </c>
      <c r="I10" s="35" t="s">
        <v>706</v>
      </c>
      <c r="J10" s="35" t="s">
        <v>696</v>
      </c>
      <c r="K10" s="36">
        <v>45441</v>
      </c>
      <c r="L10" s="36">
        <f>Tableau2[[#This Row],[Date dernier contrôle]]+365</f>
        <v>45806</v>
      </c>
      <c r="M10" s="35"/>
      <c r="N10" s="13" t="s">
        <v>1936</v>
      </c>
    </row>
    <row r="11" spans="1:14" x14ac:dyDescent="0.25">
      <c r="A11" s="32" t="s">
        <v>26</v>
      </c>
      <c r="B11" s="35" t="s">
        <v>27</v>
      </c>
      <c r="C11" s="35" t="s">
        <v>42</v>
      </c>
      <c r="D11" s="58" t="s">
        <v>138</v>
      </c>
      <c r="E11" s="61" t="s">
        <v>43</v>
      </c>
      <c r="F11" s="60" t="s">
        <v>62</v>
      </c>
      <c r="G11" s="60" t="s">
        <v>9</v>
      </c>
      <c r="H11" s="59" t="s">
        <v>719</v>
      </c>
      <c r="I11" s="35" t="s">
        <v>707</v>
      </c>
      <c r="J11" s="35" t="s">
        <v>697</v>
      </c>
      <c r="K11" s="36">
        <v>45441</v>
      </c>
      <c r="L11" s="36">
        <f>Tableau2[[#This Row],[Date dernier contrôle]]+365</f>
        <v>45806</v>
      </c>
      <c r="M11" s="35"/>
      <c r="N11" s="13" t="s">
        <v>1936</v>
      </c>
    </row>
    <row r="12" spans="1:14" x14ac:dyDescent="0.25">
      <c r="A12" s="32" t="s">
        <v>26</v>
      </c>
      <c r="B12" s="35" t="s">
        <v>27</v>
      </c>
      <c r="C12" s="35" t="s">
        <v>132</v>
      </c>
      <c r="D12" s="58" t="s">
        <v>72</v>
      </c>
      <c r="E12" s="61" t="s">
        <v>47</v>
      </c>
      <c r="F12" s="60" t="s">
        <v>61</v>
      </c>
      <c r="G12" s="60" t="s">
        <v>9</v>
      </c>
      <c r="H12" s="59" t="s">
        <v>720</v>
      </c>
      <c r="I12" s="35" t="s">
        <v>708</v>
      </c>
      <c r="J12" s="35" t="s">
        <v>698</v>
      </c>
      <c r="K12" s="36">
        <v>45442</v>
      </c>
      <c r="L12" s="36">
        <f>Tableau2[[#This Row],[Date dernier contrôle]]+365</f>
        <v>45807</v>
      </c>
      <c r="M12" s="35"/>
      <c r="N12" s="13" t="s">
        <v>1936</v>
      </c>
    </row>
    <row r="13" spans="1:14" x14ac:dyDescent="0.25">
      <c r="A13" s="32" t="s">
        <v>26</v>
      </c>
      <c r="B13" s="35" t="s">
        <v>27</v>
      </c>
      <c r="C13" s="35" t="s">
        <v>132</v>
      </c>
      <c r="D13" s="58" t="s">
        <v>72</v>
      </c>
      <c r="E13" s="61" t="s">
        <v>47</v>
      </c>
      <c r="F13" s="60" t="s">
        <v>61</v>
      </c>
      <c r="G13" s="60" t="s">
        <v>9</v>
      </c>
      <c r="H13" s="59" t="s">
        <v>720</v>
      </c>
      <c r="I13" s="35" t="s">
        <v>708</v>
      </c>
      <c r="J13" s="35" t="s">
        <v>698</v>
      </c>
      <c r="K13" s="36">
        <v>45442</v>
      </c>
      <c r="L13" s="36">
        <f>Tableau2[[#This Row],[Date dernier contrôle]]+365</f>
        <v>45807</v>
      </c>
      <c r="M13" s="35"/>
      <c r="N13" s="13" t="s">
        <v>1936</v>
      </c>
    </row>
    <row r="14" spans="1:14" x14ac:dyDescent="0.25">
      <c r="A14" s="32" t="s">
        <v>26</v>
      </c>
      <c r="B14" s="35" t="s">
        <v>27</v>
      </c>
      <c r="C14" s="35" t="s">
        <v>133</v>
      </c>
      <c r="D14" s="58" t="s">
        <v>139</v>
      </c>
      <c r="E14" s="61" t="s">
        <v>144</v>
      </c>
      <c r="F14" s="60" t="s">
        <v>40</v>
      </c>
      <c r="G14" s="60" t="s">
        <v>40</v>
      </c>
      <c r="H14" s="59" t="s">
        <v>721</v>
      </c>
      <c r="I14" s="35" t="s">
        <v>709</v>
      </c>
      <c r="J14" s="35" t="s">
        <v>151</v>
      </c>
      <c r="K14" s="36">
        <v>45441</v>
      </c>
      <c r="L14" s="36">
        <f>Tableau2[[#This Row],[Date dernier contrôle]]+365</f>
        <v>45806</v>
      </c>
      <c r="M14" s="165" t="s">
        <v>1945</v>
      </c>
      <c r="N14" s="13" t="s">
        <v>1936</v>
      </c>
    </row>
    <row r="15" spans="1:14" x14ac:dyDescent="0.25">
      <c r="A15" s="32" t="s">
        <v>26</v>
      </c>
      <c r="B15" s="35" t="s">
        <v>27</v>
      </c>
      <c r="C15" s="35" t="s">
        <v>136</v>
      </c>
      <c r="D15" s="58" t="s">
        <v>141</v>
      </c>
      <c r="E15" s="61" t="s">
        <v>147</v>
      </c>
      <c r="F15" s="60" t="s">
        <v>140</v>
      </c>
      <c r="G15" s="60" t="s">
        <v>140</v>
      </c>
      <c r="H15" s="59" t="s">
        <v>722</v>
      </c>
      <c r="I15" s="35" t="s">
        <v>710</v>
      </c>
      <c r="J15" s="35" t="s">
        <v>699</v>
      </c>
      <c r="K15" s="36">
        <v>45441</v>
      </c>
      <c r="L15" s="36">
        <f>Tableau2[[#This Row],[Date dernier contrôle]]+365</f>
        <v>45806</v>
      </c>
      <c r="M15" s="35"/>
      <c r="N15" s="13" t="s">
        <v>1936</v>
      </c>
    </row>
    <row r="16" spans="1:14" x14ac:dyDescent="0.25">
      <c r="A16" s="32" t="s">
        <v>26</v>
      </c>
      <c r="B16" s="35" t="s">
        <v>27</v>
      </c>
      <c r="C16" s="35" t="s">
        <v>103</v>
      </c>
      <c r="D16" s="58" t="s">
        <v>142</v>
      </c>
      <c r="E16" s="61" t="s">
        <v>148</v>
      </c>
      <c r="F16" s="60" t="s">
        <v>9</v>
      </c>
      <c r="G16" s="60" t="s">
        <v>9</v>
      </c>
      <c r="H16" s="59" t="s">
        <v>723</v>
      </c>
      <c r="I16" s="35" t="s">
        <v>711</v>
      </c>
      <c r="J16" s="35" t="s">
        <v>700</v>
      </c>
      <c r="K16" s="36">
        <v>45442</v>
      </c>
      <c r="L16" s="36">
        <f>Tableau2[[#This Row],[Date dernier contrôle]]+365</f>
        <v>45807</v>
      </c>
      <c r="M16" s="35"/>
      <c r="N16" s="13" t="s">
        <v>1936</v>
      </c>
    </row>
    <row r="17" spans="1:14" x14ac:dyDescent="0.25">
      <c r="A17" s="32" t="s">
        <v>26</v>
      </c>
      <c r="B17" s="35" t="s">
        <v>27</v>
      </c>
      <c r="C17" s="35" t="s">
        <v>103</v>
      </c>
      <c r="D17" s="58" t="s">
        <v>143</v>
      </c>
      <c r="E17" s="61" t="s">
        <v>149</v>
      </c>
      <c r="F17" s="60" t="s">
        <v>9</v>
      </c>
      <c r="G17" s="60" t="s">
        <v>9</v>
      </c>
      <c r="H17" s="59" t="s">
        <v>723</v>
      </c>
      <c r="I17" s="35" t="s">
        <v>711</v>
      </c>
      <c r="J17" s="35" t="s">
        <v>700</v>
      </c>
      <c r="K17" s="36">
        <v>45442</v>
      </c>
      <c r="L17" s="36">
        <f>Tableau2[[#This Row],[Date dernier contrôle]]+365</f>
        <v>45807</v>
      </c>
      <c r="M17" s="35"/>
      <c r="N17" s="13" t="s">
        <v>1936</v>
      </c>
    </row>
  </sheetData>
  <mergeCells count="2">
    <mergeCell ref="B1:K1"/>
    <mergeCell ref="L1:M1"/>
  </mergeCells>
  <conditionalFormatting sqref="C3:D3 M3 F4 F3:H3">
    <cfRule type="expression" dxfId="900" priority="49">
      <formula>#REF!="Modifier"</formula>
    </cfRule>
    <cfRule type="expression" dxfId="899" priority="50">
      <formula>#REF!="Ajouter"</formula>
    </cfRule>
    <cfRule type="expression" dxfId="898" priority="51">
      <formula>#REF!="Valider"</formula>
    </cfRule>
    <cfRule type="expression" dxfId="897" priority="52">
      <formula>#REF!="Supprimer"</formula>
    </cfRule>
  </conditionalFormatting>
  <conditionalFormatting sqref="A3:C3 E3 G4 B4:E4 A4:A10 H4:H16 A11:C16 E5 D6:E6 G6 E9 E11 E13 E15 D8:E8 D10:E10 D12:E12 D14:E14 D16:E16 G8 G10 G12 G14 G16 B7:C10 K3:M17 E17">
    <cfRule type="expression" dxfId="896" priority="45">
      <formula>$H3="Modifier"</formula>
    </cfRule>
    <cfRule type="expression" dxfId="895" priority="46">
      <formula>$H3="Ajouter"</formula>
    </cfRule>
    <cfRule type="expression" dxfId="894" priority="47">
      <formula>$H3="Valider"</formula>
    </cfRule>
    <cfRule type="expression" dxfId="893" priority="48">
      <formula>$H3="Supprimer"</formula>
    </cfRule>
  </conditionalFormatting>
  <conditionalFormatting sqref="A3:B3 K3:L3 A4:A10">
    <cfRule type="expression" dxfId="892" priority="53">
      <formula>#REF!="Modifier"</formula>
    </cfRule>
    <cfRule type="expression" dxfId="891" priority="54">
      <formula>#REF!="Ajouter"</formula>
    </cfRule>
    <cfRule type="expression" dxfId="890" priority="55">
      <formula>#REF!="Valider"</formula>
    </cfRule>
    <cfRule type="expression" dxfId="889" priority="56">
      <formula>#REF!="Supprimer"</formula>
    </cfRule>
  </conditionalFormatting>
  <conditionalFormatting sqref="C5:D5 M5 F5:G5 F6">
    <cfRule type="expression" dxfId="888" priority="37">
      <formula>#REF!="Modifier"</formula>
    </cfRule>
    <cfRule type="expression" dxfId="887" priority="38">
      <formula>#REF!="Ajouter"</formula>
    </cfRule>
    <cfRule type="expression" dxfId="886" priority="39">
      <formula>#REF!="Valider"</formula>
    </cfRule>
    <cfRule type="expression" dxfId="885" priority="40">
      <formula>#REF!="Supprimer"</formula>
    </cfRule>
  </conditionalFormatting>
  <conditionalFormatting sqref="B5:C6">
    <cfRule type="expression" dxfId="884" priority="33">
      <formula>$H5="Modifier"</formula>
    </cfRule>
    <cfRule type="expression" dxfId="883" priority="34">
      <formula>$H5="Ajouter"</formula>
    </cfRule>
    <cfRule type="expression" dxfId="882" priority="35">
      <formula>$H5="Valider"</formula>
    </cfRule>
    <cfRule type="expression" dxfId="881" priority="36">
      <formula>$H5="Supprimer"</formula>
    </cfRule>
  </conditionalFormatting>
  <conditionalFormatting sqref="B5 K5:L5">
    <cfRule type="expression" dxfId="880" priority="41">
      <formula>#REF!="Modifier"</formula>
    </cfRule>
    <cfRule type="expression" dxfId="879" priority="42">
      <formula>#REF!="Ajouter"</formula>
    </cfRule>
    <cfRule type="expression" dxfId="878" priority="43">
      <formula>#REF!="Valider"</formula>
    </cfRule>
    <cfRule type="expression" dxfId="877" priority="44">
      <formula>#REF!="Supprimer"</formula>
    </cfRule>
  </conditionalFormatting>
  <conditionalFormatting sqref="C7:D7 M7 C9:D9 M9 C11:D11 M11 C13:D13 M13 C15:D15 M15 F7:G7 F9:G9 F11:G11 F13:G13 F15:G15 F8 F10 F12 F14 F16">
    <cfRule type="expression" dxfId="876" priority="21">
      <formula>#REF!="Modifier"</formula>
    </cfRule>
    <cfRule type="expression" dxfId="875" priority="22">
      <formula>#REF!="Ajouter"</formula>
    </cfRule>
    <cfRule type="expression" dxfId="874" priority="23">
      <formula>#REF!="Valider"</formula>
    </cfRule>
    <cfRule type="expression" dxfId="873" priority="24">
      <formula>#REF!="Supprimer"</formula>
    </cfRule>
  </conditionalFormatting>
  <conditionalFormatting sqref="E7">
    <cfRule type="expression" dxfId="872" priority="17">
      <formula>$H7="Modifier"</formula>
    </cfRule>
    <cfRule type="expression" dxfId="871" priority="18">
      <formula>$H7="Ajouter"</formula>
    </cfRule>
    <cfRule type="expression" dxfId="870" priority="19">
      <formula>$H7="Valider"</formula>
    </cfRule>
    <cfRule type="expression" dxfId="869" priority="20">
      <formula>$H7="Supprimer"</formula>
    </cfRule>
  </conditionalFormatting>
  <conditionalFormatting sqref="B7 K7:L7 B9 K9:L9 A11:B11 K11:L11 A13:B13 K13:L13 A15:B15 K15:L15">
    <cfRule type="expression" dxfId="868" priority="25">
      <formula>#REF!="Modifier"</formula>
    </cfRule>
    <cfRule type="expression" dxfId="867" priority="26">
      <formula>#REF!="Ajouter"</formula>
    </cfRule>
    <cfRule type="expression" dxfId="866" priority="27">
      <formula>#REF!="Valider"</formula>
    </cfRule>
    <cfRule type="expression" dxfId="865" priority="28">
      <formula>#REF!="Supprimer"</formula>
    </cfRule>
  </conditionalFormatting>
  <conditionalFormatting sqref="H17">
    <cfRule type="expression" dxfId="864" priority="13">
      <formula>$H17="Modifier"</formula>
    </cfRule>
    <cfRule type="expression" dxfId="863" priority="14">
      <formula>$H17="Ajouter"</formula>
    </cfRule>
    <cfRule type="expression" dxfId="862" priority="15">
      <formula>$H17="Valider"</formula>
    </cfRule>
    <cfRule type="expression" dxfId="861" priority="16">
      <formula>$H17="Supprimer"</formula>
    </cfRule>
  </conditionalFormatting>
  <conditionalFormatting sqref="C17:D17 M17 F17:G17">
    <cfRule type="expression" dxfId="860" priority="5">
      <formula>#REF!="Modifier"</formula>
    </cfRule>
    <cfRule type="expression" dxfId="859" priority="6">
      <formula>#REF!="Ajouter"</formula>
    </cfRule>
    <cfRule type="expression" dxfId="858" priority="7">
      <formula>#REF!="Valider"</formula>
    </cfRule>
    <cfRule type="expression" dxfId="857" priority="8">
      <formula>#REF!="Supprimer"</formula>
    </cfRule>
  </conditionalFormatting>
  <conditionalFormatting sqref="A17:C17">
    <cfRule type="expression" dxfId="856" priority="1">
      <formula>$H17="Modifier"</formula>
    </cfRule>
    <cfRule type="expression" dxfId="855" priority="2">
      <formula>$H17="Ajouter"</formula>
    </cfRule>
    <cfRule type="expression" dxfId="854" priority="3">
      <formula>$H17="Valider"</formula>
    </cfRule>
    <cfRule type="expression" dxfId="853" priority="4">
      <formula>$H17="Supprimer"</formula>
    </cfRule>
  </conditionalFormatting>
  <conditionalFormatting sqref="A17:B17 K17:L17">
    <cfRule type="expression" dxfId="852" priority="9">
      <formula>#REF!="Modifier"</formula>
    </cfRule>
    <cfRule type="expression" dxfId="851" priority="10">
      <formula>#REF!="Ajouter"</formula>
    </cfRule>
    <cfRule type="expression" dxfId="850" priority="11">
      <formula>#REF!="Valider"</formula>
    </cfRule>
    <cfRule type="expression" dxfId="849" priority="12">
      <formula>#REF!="Supprimer"</formula>
    </cfRule>
  </conditionalFormatting>
  <pageMargins left="0.7" right="0.7" top="0.75" bottom="0.75" header="0.3" footer="0.3"/>
  <pageSetup paperSize="9" orientation="portrait" r:id="rId1"/>
  <drawing r:id="rId2"/>
  <tableParts count="1">
    <tablePart r:id="rId3"/>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9"/>
  <sheetViews>
    <sheetView topLeftCell="B1" zoomScale="115" zoomScaleNormal="115" workbookViewId="0">
      <selection sqref="A1:M1"/>
    </sheetView>
  </sheetViews>
  <sheetFormatPr baseColWidth="10" defaultRowHeight="15" x14ac:dyDescent="0.25"/>
  <cols>
    <col min="1" max="1" width="46.7109375" bestFit="1" customWidth="1"/>
    <col min="2" max="2" width="25.28515625" customWidth="1"/>
    <col min="3" max="3" width="18.28515625" bestFit="1" customWidth="1"/>
    <col min="4" max="4" width="47.7109375" customWidth="1"/>
    <col min="5" max="5" width="22" customWidth="1"/>
    <col min="6" max="6" width="18.28515625" customWidth="1"/>
    <col min="7" max="7" width="23.5703125" bestFit="1" customWidth="1"/>
    <col min="8" max="8" width="33" customWidth="1"/>
    <col min="9" max="9" width="21.85546875" customWidth="1"/>
    <col min="10" max="10" width="32.140625" customWidth="1"/>
    <col min="11" max="11" width="27.140625" customWidth="1"/>
    <col min="12" max="12" width="22.85546875" customWidth="1"/>
    <col min="13" max="13" width="23" customWidth="1"/>
  </cols>
  <sheetData>
    <row r="1" spans="1:14" ht="27.75" customHeight="1" x14ac:dyDescent="0.5">
      <c r="A1" s="252" t="s">
        <v>694</v>
      </c>
      <c r="B1" s="252"/>
      <c r="C1" s="252"/>
      <c r="D1" s="252"/>
      <c r="E1" s="252"/>
      <c r="F1" s="252"/>
      <c r="G1" s="252"/>
      <c r="H1" s="252"/>
      <c r="I1" s="252"/>
      <c r="J1" s="252"/>
      <c r="K1" s="252"/>
      <c r="L1" s="252"/>
      <c r="M1" s="252"/>
    </row>
    <row r="2" spans="1:14" ht="31.5" x14ac:dyDescent="0.25">
      <c r="A2" s="63" t="s">
        <v>729</v>
      </c>
      <c r="B2" s="63" t="s">
        <v>724</v>
      </c>
      <c r="C2" s="63" t="s">
        <v>725</v>
      </c>
      <c r="D2" s="63" t="s">
        <v>730</v>
      </c>
      <c r="E2" s="64" t="s">
        <v>728</v>
      </c>
      <c r="F2" s="63" t="s">
        <v>4</v>
      </c>
      <c r="G2" s="63" t="s">
        <v>727</v>
      </c>
      <c r="H2" s="65" t="s">
        <v>130</v>
      </c>
      <c r="I2" s="65" t="s">
        <v>131</v>
      </c>
      <c r="J2" s="63" t="s">
        <v>152</v>
      </c>
      <c r="K2" s="63" t="s">
        <v>153</v>
      </c>
      <c r="L2" s="65" t="s">
        <v>2016</v>
      </c>
      <c r="M2" s="63" t="s">
        <v>743</v>
      </c>
      <c r="N2" s="150" t="s">
        <v>1928</v>
      </c>
    </row>
    <row r="3" spans="1:14" s="45" customFormat="1" x14ac:dyDescent="0.25">
      <c r="A3" s="32" t="s">
        <v>6</v>
      </c>
      <c r="B3" s="35" t="s">
        <v>5</v>
      </c>
      <c r="C3" s="35" t="s">
        <v>257</v>
      </c>
      <c r="D3" s="58" t="s">
        <v>269</v>
      </c>
      <c r="E3" s="61" t="s">
        <v>35</v>
      </c>
      <c r="F3" s="60" t="s">
        <v>40</v>
      </c>
      <c r="G3" s="60">
        <v>1</v>
      </c>
      <c r="H3" s="62" t="s">
        <v>678</v>
      </c>
      <c r="I3" s="59" t="s">
        <v>685</v>
      </c>
      <c r="J3" s="36">
        <v>45419</v>
      </c>
      <c r="K3" s="36">
        <f>Tableau14[[#This Row],[Date dernier contrôle]]+365</f>
        <v>45784</v>
      </c>
      <c r="L3" s="36">
        <v>44830</v>
      </c>
      <c r="M3" s="36">
        <v>46656</v>
      </c>
      <c r="N3" s="149" t="s">
        <v>1936</v>
      </c>
    </row>
    <row r="4" spans="1:14" s="45" customFormat="1" x14ac:dyDescent="0.25">
      <c r="A4" s="32" t="s">
        <v>6</v>
      </c>
      <c r="B4" s="35" t="s">
        <v>5</v>
      </c>
      <c r="C4" s="35" t="s">
        <v>310</v>
      </c>
      <c r="D4" s="58" t="s">
        <v>312</v>
      </c>
      <c r="E4" s="61" t="s">
        <v>305</v>
      </c>
      <c r="F4" s="60" t="s">
        <v>312</v>
      </c>
      <c r="G4" s="60">
        <v>1</v>
      </c>
      <c r="H4" s="62" t="s">
        <v>679</v>
      </c>
      <c r="I4" s="59" t="s">
        <v>685</v>
      </c>
      <c r="J4" s="36">
        <v>45419</v>
      </c>
      <c r="K4" s="36">
        <f>Tableau14[[#This Row],[Date dernier contrôle]]+365</f>
        <v>45784</v>
      </c>
      <c r="L4" s="36">
        <v>44830</v>
      </c>
      <c r="M4" s="36">
        <v>46656</v>
      </c>
      <c r="N4" s="149" t="s">
        <v>1936</v>
      </c>
    </row>
    <row r="5" spans="1:14" s="45" customFormat="1" x14ac:dyDescent="0.25">
      <c r="A5" s="32" t="s">
        <v>6</v>
      </c>
      <c r="B5" s="35" t="s">
        <v>5</v>
      </c>
      <c r="C5" s="35" t="s">
        <v>103</v>
      </c>
      <c r="D5" s="58" t="s">
        <v>676</v>
      </c>
      <c r="E5" s="61" t="s">
        <v>304</v>
      </c>
      <c r="F5" s="60" t="s">
        <v>9</v>
      </c>
      <c r="G5" s="60">
        <v>1</v>
      </c>
      <c r="H5" s="62" t="s">
        <v>680</v>
      </c>
      <c r="I5" s="59" t="s">
        <v>685</v>
      </c>
      <c r="J5" s="36">
        <v>45419</v>
      </c>
      <c r="K5" s="36">
        <f>Tableau14[[#This Row],[Date dernier contrôle]]+365</f>
        <v>45784</v>
      </c>
      <c r="L5" s="36">
        <v>44830</v>
      </c>
      <c r="M5" s="36">
        <v>46656</v>
      </c>
      <c r="N5" s="149" t="s">
        <v>1936</v>
      </c>
    </row>
    <row r="6" spans="1:14" s="45" customFormat="1" x14ac:dyDescent="0.25">
      <c r="A6" s="32" t="s">
        <v>26</v>
      </c>
      <c r="B6" s="35" t="s">
        <v>27</v>
      </c>
      <c r="C6" s="35" t="s">
        <v>259</v>
      </c>
      <c r="D6" s="58" t="s">
        <v>380</v>
      </c>
      <c r="E6" s="61" t="s">
        <v>264</v>
      </c>
      <c r="F6" s="60" t="s">
        <v>9</v>
      </c>
      <c r="G6" s="60">
        <v>1</v>
      </c>
      <c r="H6" s="62" t="s">
        <v>681</v>
      </c>
      <c r="I6" s="59" t="s">
        <v>686</v>
      </c>
      <c r="J6" s="36">
        <v>45419</v>
      </c>
      <c r="K6" s="36">
        <f>Tableau14[[#This Row],[Date dernier contrôle]]+365</f>
        <v>45784</v>
      </c>
      <c r="L6" s="36">
        <v>44830</v>
      </c>
      <c r="M6" s="36">
        <v>46656</v>
      </c>
      <c r="N6" s="149" t="s">
        <v>1936</v>
      </c>
    </row>
    <row r="7" spans="1:14" s="45" customFormat="1" x14ac:dyDescent="0.25">
      <c r="A7" s="32" t="s">
        <v>26</v>
      </c>
      <c r="B7" s="35" t="s">
        <v>27</v>
      </c>
      <c r="C7" s="35" t="s">
        <v>169</v>
      </c>
      <c r="D7" s="58" t="s">
        <v>491</v>
      </c>
      <c r="E7" s="61" t="s">
        <v>162</v>
      </c>
      <c r="F7" s="60" t="s">
        <v>40</v>
      </c>
      <c r="G7" s="60">
        <v>1</v>
      </c>
      <c r="H7" s="62" t="s">
        <v>682</v>
      </c>
      <c r="I7" s="59" t="s">
        <v>687</v>
      </c>
      <c r="J7" s="36">
        <v>45419</v>
      </c>
      <c r="K7" s="36">
        <f>Tableau14[[#This Row],[Date dernier contrôle]]+365</f>
        <v>45784</v>
      </c>
      <c r="L7" s="36">
        <v>44830</v>
      </c>
      <c r="M7" s="36">
        <v>46656</v>
      </c>
      <c r="N7" s="149" t="s">
        <v>1936</v>
      </c>
    </row>
    <row r="8" spans="1:14" s="45" customFormat="1" x14ac:dyDescent="0.25">
      <c r="A8" s="32" t="s">
        <v>26</v>
      </c>
      <c r="B8" s="35" t="s">
        <v>27</v>
      </c>
      <c r="C8" s="35" t="s">
        <v>133</v>
      </c>
      <c r="D8" s="58" t="s">
        <v>500</v>
      </c>
      <c r="E8" s="61" t="s">
        <v>144</v>
      </c>
      <c r="F8" s="60" t="s">
        <v>40</v>
      </c>
      <c r="G8" s="60">
        <v>2</v>
      </c>
      <c r="H8" s="62" t="s">
        <v>683</v>
      </c>
      <c r="I8" s="59" t="s">
        <v>687</v>
      </c>
      <c r="J8" s="36">
        <v>45419</v>
      </c>
      <c r="K8" s="36">
        <f>Tableau14[[#This Row],[Date dernier contrôle]]+365</f>
        <v>45784</v>
      </c>
      <c r="L8" s="36">
        <v>44830</v>
      </c>
      <c r="M8" s="36">
        <v>46656</v>
      </c>
      <c r="N8" s="149" t="s">
        <v>1936</v>
      </c>
    </row>
    <row r="9" spans="1:14" s="45" customFormat="1" x14ac:dyDescent="0.25">
      <c r="A9" s="32" t="s">
        <v>26</v>
      </c>
      <c r="B9" s="35" t="s">
        <v>27</v>
      </c>
      <c r="C9" s="35" t="s">
        <v>316</v>
      </c>
      <c r="D9" s="58" t="s">
        <v>592</v>
      </c>
      <c r="E9" s="61" t="s">
        <v>314</v>
      </c>
      <c r="F9" s="60" t="s">
        <v>677</v>
      </c>
      <c r="G9" s="60">
        <v>1</v>
      </c>
      <c r="H9" s="62" t="s">
        <v>684</v>
      </c>
      <c r="I9" s="59" t="s">
        <v>685</v>
      </c>
      <c r="J9" s="36">
        <v>45419</v>
      </c>
      <c r="K9" s="36">
        <f>Tableau14[[#This Row],[Date dernier contrôle]]+365</f>
        <v>45784</v>
      </c>
      <c r="L9" s="36">
        <v>44830</v>
      </c>
      <c r="M9" s="36">
        <v>46656</v>
      </c>
      <c r="N9" s="149" t="s">
        <v>1936</v>
      </c>
    </row>
  </sheetData>
  <mergeCells count="1">
    <mergeCell ref="A1:M1"/>
  </mergeCells>
  <conditionalFormatting sqref="C3:D3 F3:I3 F4">
    <cfRule type="expression" dxfId="833" priority="33">
      <formula>#REF!="Modifier"</formula>
    </cfRule>
    <cfRule type="expression" dxfId="832" priority="34">
      <formula>#REF!="Ajouter"</formula>
    </cfRule>
    <cfRule type="expression" dxfId="831" priority="35">
      <formula>#REF!="Valider"</formula>
    </cfRule>
    <cfRule type="expression" dxfId="830" priority="36">
      <formula>#REF!="Supprimer"</formula>
    </cfRule>
  </conditionalFormatting>
  <conditionalFormatting sqref="A3:C4 L3:M4 E3 D4:E4 G4:I4 I5:I6">
    <cfRule type="expression" dxfId="829" priority="29">
      <formula>$I3="Modifier"</formula>
    </cfRule>
    <cfRule type="expression" dxfId="828" priority="30">
      <formula>$I3="Ajouter"</formula>
    </cfRule>
    <cfRule type="expression" dxfId="827" priority="31">
      <formula>$I3="Valider"</formula>
    </cfRule>
    <cfRule type="expression" dxfId="826" priority="32">
      <formula>$I3="Supprimer"</formula>
    </cfRule>
  </conditionalFormatting>
  <conditionalFormatting sqref="A3:B3 L3:M3">
    <cfRule type="expression" dxfId="825" priority="37">
      <formula>#REF!="Modifier"</formula>
    </cfRule>
    <cfRule type="expression" dxfId="824" priority="38">
      <formula>#REF!="Ajouter"</formula>
    </cfRule>
    <cfRule type="expression" dxfId="823" priority="39">
      <formula>#REF!="Valider"</formula>
    </cfRule>
    <cfRule type="expression" dxfId="822" priority="40">
      <formula>#REF!="Supprimer"</formula>
    </cfRule>
  </conditionalFormatting>
  <conditionalFormatting sqref="C5:D5 F5:H5 F6">
    <cfRule type="expression" dxfId="821" priority="21">
      <formula>#REF!="Modifier"</formula>
    </cfRule>
    <cfRule type="expression" dxfId="820" priority="22">
      <formula>#REF!="Ajouter"</formula>
    </cfRule>
    <cfRule type="expression" dxfId="819" priority="23">
      <formula>#REF!="Valider"</formula>
    </cfRule>
    <cfRule type="expression" dxfId="818" priority="24">
      <formula>#REF!="Supprimer"</formula>
    </cfRule>
  </conditionalFormatting>
  <conditionalFormatting sqref="A5:C6 L5:M6 E5 D6:E6 G6:H6">
    <cfRule type="expression" dxfId="817" priority="17">
      <formula>$I5="Modifier"</formula>
    </cfRule>
    <cfRule type="expression" dxfId="816" priority="18">
      <formula>$I5="Ajouter"</formula>
    </cfRule>
    <cfRule type="expression" dxfId="815" priority="19">
      <formula>$I5="Valider"</formula>
    </cfRule>
    <cfRule type="expression" dxfId="814" priority="20">
      <formula>$I5="Supprimer"</formula>
    </cfRule>
  </conditionalFormatting>
  <conditionalFormatting sqref="A5:B5 L5:M5">
    <cfRule type="expression" dxfId="813" priority="25">
      <formula>#REF!="Modifier"</formula>
    </cfRule>
    <cfRule type="expression" dxfId="812" priority="26">
      <formula>#REF!="Ajouter"</formula>
    </cfRule>
    <cfRule type="expression" dxfId="811" priority="27">
      <formula>#REF!="Valider"</formula>
    </cfRule>
    <cfRule type="expression" dxfId="810" priority="28">
      <formula>#REF!="Supprimer"</formula>
    </cfRule>
  </conditionalFormatting>
  <conditionalFormatting sqref="I7:I9">
    <cfRule type="expression" dxfId="809" priority="13">
      <formula>$I7="Modifier"</formula>
    </cfRule>
    <cfRule type="expression" dxfId="808" priority="14">
      <formula>$I7="Ajouter"</formula>
    </cfRule>
    <cfRule type="expression" dxfId="807" priority="15">
      <formula>$I7="Valider"</formula>
    </cfRule>
    <cfRule type="expression" dxfId="806" priority="16">
      <formula>$I7="Supprimer"</formula>
    </cfRule>
  </conditionalFormatting>
  <conditionalFormatting sqref="C7:D7 C9:D9 F7:H7 F9:H9 F8">
    <cfRule type="expression" dxfId="805" priority="5">
      <formula>#REF!="Modifier"</formula>
    </cfRule>
    <cfRule type="expression" dxfId="804" priority="6">
      <formula>#REF!="Ajouter"</formula>
    </cfRule>
    <cfRule type="expression" dxfId="803" priority="7">
      <formula>#REF!="Valider"</formula>
    </cfRule>
    <cfRule type="expression" dxfId="802" priority="8">
      <formula>#REF!="Supprimer"</formula>
    </cfRule>
  </conditionalFormatting>
  <conditionalFormatting sqref="A7:C9 L7:M9 E7 E9 D8:E8 G8:H8">
    <cfRule type="expression" dxfId="801" priority="1">
      <formula>$I7="Modifier"</formula>
    </cfRule>
    <cfRule type="expression" dxfId="800" priority="2">
      <formula>$I7="Ajouter"</formula>
    </cfRule>
    <cfRule type="expression" dxfId="799" priority="3">
      <formula>$I7="Valider"</formula>
    </cfRule>
    <cfRule type="expression" dxfId="798" priority="4">
      <formula>$I7="Supprimer"</formula>
    </cfRule>
  </conditionalFormatting>
  <conditionalFormatting sqref="A7:B7 L7:M7 A9:B9 L9:M9">
    <cfRule type="expression" dxfId="797" priority="9">
      <formula>#REF!="Modifier"</formula>
    </cfRule>
    <cfRule type="expression" dxfId="796" priority="10">
      <formula>#REF!="Ajouter"</formula>
    </cfRule>
    <cfRule type="expression" dxfId="795" priority="11">
      <formula>#REF!="Valider"</formula>
    </cfRule>
    <cfRule type="expression" dxfId="794" priority="12">
      <formula>#REF!="Supprimer"</formula>
    </cfRule>
  </conditionalFormatting>
  <pageMargins left="0.7" right="0.7" top="0.75" bottom="0.75" header="0.3" footer="0.3"/>
  <pageSetup paperSize="9" orientation="portrait" r:id="rId1"/>
  <drawing r:id="rId2"/>
  <tableParts count="1">
    <tablePart r:id="rId3"/>
  </tablePart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4"/>
  <sheetViews>
    <sheetView topLeftCell="A31" workbookViewId="0">
      <selection activeCell="C11" sqref="C11"/>
    </sheetView>
  </sheetViews>
  <sheetFormatPr baseColWidth="10" defaultRowHeight="15" x14ac:dyDescent="0.25"/>
  <cols>
    <col min="3" max="3" width="40.5703125" bestFit="1" customWidth="1"/>
    <col min="4" max="4" width="11.42578125" style="13"/>
    <col min="6" max="6" width="46.28515625" bestFit="1" customWidth="1"/>
    <col min="7" max="7" width="11.42578125" style="13"/>
    <col min="8" max="8" width="65.42578125" bestFit="1" customWidth="1"/>
    <col min="9" max="10" width="11.42578125" style="13"/>
    <col min="11" max="11" width="22.28515625" bestFit="1" customWidth="1"/>
  </cols>
  <sheetData>
    <row r="1" spans="1:12" ht="28.5" x14ac:dyDescent="0.45">
      <c r="E1" s="253" t="s">
        <v>1744</v>
      </c>
      <c r="F1" s="253"/>
      <c r="G1" s="253"/>
      <c r="H1" s="253"/>
    </row>
    <row r="2" spans="1:12" ht="31.5" x14ac:dyDescent="0.25">
      <c r="A2" s="66" t="s">
        <v>755</v>
      </c>
      <c r="B2" s="67" t="s">
        <v>510</v>
      </c>
      <c r="C2" s="67" t="s">
        <v>756</v>
      </c>
      <c r="D2" s="67" t="s">
        <v>757</v>
      </c>
      <c r="E2" s="67" t="s">
        <v>758</v>
      </c>
      <c r="F2" s="68" t="s">
        <v>759</v>
      </c>
      <c r="G2" s="67" t="s">
        <v>760</v>
      </c>
      <c r="H2" s="67" t="s">
        <v>761</v>
      </c>
      <c r="I2" s="69" t="s">
        <v>762</v>
      </c>
      <c r="J2" s="69" t="s">
        <v>763</v>
      </c>
      <c r="K2" s="67" t="s">
        <v>764</v>
      </c>
      <c r="L2" s="151" t="s">
        <v>1928</v>
      </c>
    </row>
    <row r="3" spans="1:12" x14ac:dyDescent="0.25">
      <c r="A3" s="37" t="s">
        <v>765</v>
      </c>
      <c r="B3" s="21" t="s">
        <v>2125</v>
      </c>
      <c r="C3" s="21" t="str">
        <f>INDEX('[2]Fichier pivot G2D'!$D$2:$D$442,MATCH(A3&amp;D3,'[2]Fichier pivot G2D'!$E$2:$E$442,0))</f>
        <v>B13N MUSIQUE DE L'AIR</v>
      </c>
      <c r="D3" s="21" t="s">
        <v>92</v>
      </c>
      <c r="E3" s="70"/>
      <c r="F3" s="74" t="s">
        <v>1554</v>
      </c>
      <c r="G3" s="23" t="s">
        <v>788</v>
      </c>
      <c r="H3" s="23" t="s">
        <v>1555</v>
      </c>
      <c r="I3" s="75">
        <v>1</v>
      </c>
      <c r="J3" s="72">
        <v>2005</v>
      </c>
      <c r="K3" s="21" t="s">
        <v>1541</v>
      </c>
      <c r="L3" s="72" t="s">
        <v>1930</v>
      </c>
    </row>
    <row r="4" spans="1:12" x14ac:dyDescent="0.25">
      <c r="A4" s="41" t="s">
        <v>770</v>
      </c>
      <c r="B4" s="21" t="s">
        <v>2125</v>
      </c>
      <c r="C4" s="22" t="s">
        <v>1722</v>
      </c>
      <c r="D4" s="22" t="s">
        <v>1723</v>
      </c>
      <c r="E4" s="71"/>
      <c r="F4" s="25" t="s">
        <v>1726</v>
      </c>
      <c r="G4" s="24" t="s">
        <v>767</v>
      </c>
      <c r="H4" s="24" t="s">
        <v>1666</v>
      </c>
      <c r="I4" s="76">
        <v>1</v>
      </c>
      <c r="J4" s="73">
        <v>2020</v>
      </c>
      <c r="K4" s="22" t="s">
        <v>1541</v>
      </c>
      <c r="L4" s="73" t="s">
        <v>1930</v>
      </c>
    </row>
    <row r="5" spans="1:12" x14ac:dyDescent="0.25">
      <c r="A5" s="37" t="s">
        <v>770</v>
      </c>
      <c r="B5" s="21" t="s">
        <v>2125</v>
      </c>
      <c r="C5" s="21" t="s">
        <v>1722</v>
      </c>
      <c r="D5" s="21" t="s">
        <v>1723</v>
      </c>
      <c r="E5" s="70"/>
      <c r="F5" s="74" t="s">
        <v>1727</v>
      </c>
      <c r="G5" s="23" t="s">
        <v>767</v>
      </c>
      <c r="H5" s="23" t="s">
        <v>1666</v>
      </c>
      <c r="I5" s="75">
        <v>1</v>
      </c>
      <c r="J5" s="72">
        <v>2020</v>
      </c>
      <c r="K5" s="21" t="s">
        <v>1541</v>
      </c>
      <c r="L5" s="72" t="s">
        <v>1930</v>
      </c>
    </row>
    <row r="6" spans="1:12" x14ac:dyDescent="0.25">
      <c r="A6" s="37" t="s">
        <v>765</v>
      </c>
      <c r="B6" s="21" t="s">
        <v>2125</v>
      </c>
      <c r="C6" s="21" t="str">
        <f>INDEX('[2]Fichier pivot G2D'!$D$2:$D$442,MATCH(A6&amp;D6,'[2]Fichier pivot G2D'!$E$2:$E$442,0))</f>
        <v>B11N BEAD AIR + CSA TENNIS</v>
      </c>
      <c r="D6" s="21" t="s">
        <v>265</v>
      </c>
      <c r="E6" s="70"/>
      <c r="F6" s="74" t="s">
        <v>1543</v>
      </c>
      <c r="G6" s="23" t="s">
        <v>788</v>
      </c>
      <c r="H6" s="23" t="s">
        <v>1544</v>
      </c>
      <c r="I6" s="75">
        <v>1</v>
      </c>
      <c r="J6" s="72"/>
      <c r="K6" s="21" t="s">
        <v>1541</v>
      </c>
      <c r="L6" s="72" t="s">
        <v>1930</v>
      </c>
    </row>
    <row r="7" spans="1:12" x14ac:dyDescent="0.25">
      <c r="A7" s="41" t="s">
        <v>765</v>
      </c>
      <c r="B7" s="21" t="s">
        <v>2125</v>
      </c>
      <c r="C7" s="22" t="str">
        <f>INDEX('[2]Fichier pivot G2D'!$D$2:$D$442,MATCH(A7&amp;D7,'[2]Fichier pivot G2D'!$E$2:$E$442,0))</f>
        <v>B11N BIS ESIS</v>
      </c>
      <c r="D7" s="22" t="s">
        <v>161</v>
      </c>
      <c r="E7" s="71"/>
      <c r="F7" s="25" t="s">
        <v>1545</v>
      </c>
      <c r="G7" s="24" t="s">
        <v>788</v>
      </c>
      <c r="H7" s="24" t="s">
        <v>1546</v>
      </c>
      <c r="I7" s="76">
        <v>1</v>
      </c>
      <c r="J7" s="73">
        <v>1995</v>
      </c>
      <c r="K7" s="22" t="s">
        <v>1541</v>
      </c>
      <c r="L7" s="73" t="s">
        <v>1930</v>
      </c>
    </row>
    <row r="8" spans="1:12" x14ac:dyDescent="0.25">
      <c r="A8" s="37" t="s">
        <v>765</v>
      </c>
      <c r="B8" s="21" t="s">
        <v>2125</v>
      </c>
      <c r="C8" s="21" t="str">
        <f>INDEX('[2]Fichier pivot G2D'!$D$2:$D$442,MATCH(A8&amp;D8,'[2]Fichier pivot G2D'!$E$2:$E$442,0))</f>
        <v>B11N BIS ESIS</v>
      </c>
      <c r="D8" s="21" t="s">
        <v>161</v>
      </c>
      <c r="E8" s="70"/>
      <c r="F8" s="74" t="s">
        <v>1547</v>
      </c>
      <c r="G8" s="23" t="s">
        <v>788</v>
      </c>
      <c r="H8" s="23" t="s">
        <v>1546</v>
      </c>
      <c r="I8" s="75">
        <v>1</v>
      </c>
      <c r="J8" s="72">
        <v>1995</v>
      </c>
      <c r="K8" s="21" t="s">
        <v>1541</v>
      </c>
      <c r="L8" s="72" t="s">
        <v>1930</v>
      </c>
    </row>
    <row r="9" spans="1:12" x14ac:dyDescent="0.25">
      <c r="A9" s="41" t="s">
        <v>765</v>
      </c>
      <c r="B9" s="21" t="s">
        <v>2125</v>
      </c>
      <c r="C9" s="22" t="str">
        <f>INDEX('[2]Fichier pivot G2D'!$D$2:$D$442,MATCH(A9&amp;D9,'[2]Fichier pivot G2D'!$E$2:$E$442,0))</f>
        <v>B11N BIS ESIS</v>
      </c>
      <c r="D9" s="22" t="s">
        <v>161</v>
      </c>
      <c r="E9" s="71"/>
      <c r="F9" s="25" t="s">
        <v>1548</v>
      </c>
      <c r="G9" s="24" t="s">
        <v>788</v>
      </c>
      <c r="H9" s="24" t="s">
        <v>1546</v>
      </c>
      <c r="I9" s="76">
        <v>1</v>
      </c>
      <c r="J9" s="73">
        <v>1995</v>
      </c>
      <c r="K9" s="22" t="s">
        <v>1541</v>
      </c>
      <c r="L9" s="73" t="s">
        <v>1930</v>
      </c>
    </row>
    <row r="10" spans="1:12" x14ac:dyDescent="0.25">
      <c r="A10" s="37" t="s">
        <v>765</v>
      </c>
      <c r="B10" s="21" t="s">
        <v>2125</v>
      </c>
      <c r="C10" s="21" t="str">
        <f>INDEX('[2]Fichier pivot G2D'!$D$2:$D$442,MATCH(A10&amp;D10,'[2]Fichier pivot G2D'!$E$2:$E$442,0))</f>
        <v>B11N BIS ESIS</v>
      </c>
      <c r="D10" s="21" t="s">
        <v>161</v>
      </c>
      <c r="E10" s="70"/>
      <c r="F10" s="74" t="s">
        <v>1549</v>
      </c>
      <c r="G10" s="23" t="s">
        <v>788</v>
      </c>
      <c r="H10" s="23" t="s">
        <v>1546</v>
      </c>
      <c r="I10" s="75">
        <v>1</v>
      </c>
      <c r="J10" s="72">
        <v>1995</v>
      </c>
      <c r="K10" s="21" t="s">
        <v>1541</v>
      </c>
      <c r="L10" s="72" t="s">
        <v>1930</v>
      </c>
    </row>
    <row r="11" spans="1:12" x14ac:dyDescent="0.25">
      <c r="A11" s="41" t="s">
        <v>765</v>
      </c>
      <c r="B11" s="21" t="s">
        <v>2125</v>
      </c>
      <c r="C11" s="22" t="str">
        <f>INDEX('[2]Fichier pivot G2D'!$D$2:$D$442,MATCH(A11&amp;D11,'[2]Fichier pivot G2D'!$E$2:$E$442,0))</f>
        <v>B12N GANDARMERIE AIR</v>
      </c>
      <c r="D11" s="22" t="s">
        <v>328</v>
      </c>
      <c r="E11" s="71"/>
      <c r="F11" s="25" t="s">
        <v>1550</v>
      </c>
      <c r="G11" s="24" t="s">
        <v>767</v>
      </c>
      <c r="H11" s="24" t="s">
        <v>1551</v>
      </c>
      <c r="I11" s="76">
        <v>1</v>
      </c>
      <c r="J11" s="73"/>
      <c r="K11" s="22" t="s">
        <v>1541</v>
      </c>
      <c r="L11" s="73" t="s">
        <v>1930</v>
      </c>
    </row>
    <row r="12" spans="1:12" s="137" customFormat="1" x14ac:dyDescent="0.25">
      <c r="A12" s="37" t="s">
        <v>765</v>
      </c>
      <c r="B12" s="21" t="s">
        <v>2125</v>
      </c>
      <c r="C12" s="21" t="str">
        <f>INDEX('[2]Fichier pivot G2D'!$D$2:$D$442,MATCH(A12&amp;D12,'[2]Fichier pivot G2D'!$E$2:$E$442,0))</f>
        <v>B13N MUSIQUE DE L'AIR</v>
      </c>
      <c r="D12" s="21" t="s">
        <v>92</v>
      </c>
      <c r="E12" s="70"/>
      <c r="F12" s="74" t="s">
        <v>1552</v>
      </c>
      <c r="G12" s="23" t="s">
        <v>788</v>
      </c>
      <c r="H12" s="23" t="s">
        <v>1553</v>
      </c>
      <c r="I12" s="75">
        <v>1</v>
      </c>
      <c r="J12" s="72">
        <v>1991</v>
      </c>
      <c r="K12" s="21" t="s">
        <v>1541</v>
      </c>
      <c r="L12" s="72" t="s">
        <v>1930</v>
      </c>
    </row>
    <row r="13" spans="1:12" x14ac:dyDescent="0.25">
      <c r="A13" s="37" t="s">
        <v>765</v>
      </c>
      <c r="B13" s="21" t="s">
        <v>2125</v>
      </c>
      <c r="C13" s="21" t="str">
        <f>INDEX('[2]Fichier pivot G2D'!$D$2:$D$442,MATCH(A13&amp;D13,'[2]Fichier pivot G2D'!$E$2:$E$442,0))</f>
        <v>B14N GARAGE</v>
      </c>
      <c r="D13" s="21" t="s">
        <v>22</v>
      </c>
      <c r="E13" s="70"/>
      <c r="F13" s="74" t="s">
        <v>1556</v>
      </c>
      <c r="G13" s="23" t="s">
        <v>788</v>
      </c>
      <c r="H13" s="23" t="s">
        <v>1557</v>
      </c>
      <c r="I13" s="75">
        <v>1</v>
      </c>
      <c r="J13" s="72">
        <v>1998</v>
      </c>
      <c r="K13" s="21" t="s">
        <v>1541</v>
      </c>
      <c r="L13" s="72" t="s">
        <v>1930</v>
      </c>
    </row>
    <row r="14" spans="1:12" x14ac:dyDescent="0.25">
      <c r="A14" s="41" t="s">
        <v>765</v>
      </c>
      <c r="B14" s="21" t="s">
        <v>2125</v>
      </c>
      <c r="C14" s="22" t="str">
        <f>INDEX('[2]Fichier pivot G2D'!$D$2:$D$442,MATCH(A14&amp;D14,'[2]Fichier pivot G2D'!$E$2:$E$442,0))</f>
        <v>B14N GARAGE</v>
      </c>
      <c r="D14" s="22" t="s">
        <v>22</v>
      </c>
      <c r="E14" s="71"/>
      <c r="F14" s="25" t="s">
        <v>1558</v>
      </c>
      <c r="G14" s="24" t="s">
        <v>788</v>
      </c>
      <c r="H14" s="24" t="s">
        <v>1559</v>
      </c>
      <c r="I14" s="76">
        <v>1</v>
      </c>
      <c r="J14" s="73">
        <v>1998</v>
      </c>
      <c r="K14" s="22" t="s">
        <v>1541</v>
      </c>
      <c r="L14" s="73" t="s">
        <v>1930</v>
      </c>
    </row>
    <row r="15" spans="1:12" x14ac:dyDescent="0.25">
      <c r="A15" s="37" t="s">
        <v>765</v>
      </c>
      <c r="B15" s="21" t="s">
        <v>2125</v>
      </c>
      <c r="C15" s="21" t="str">
        <f>INDEX('[2]Fichier pivot G2D'!$D$2:$D$442,MATCH(A15&amp;D15,'[2]Fichier pivot G2D'!$E$2:$E$442,0))</f>
        <v>B14N GARAGE</v>
      </c>
      <c r="D15" s="21" t="s">
        <v>22</v>
      </c>
      <c r="E15" s="70"/>
      <c r="F15" s="74" t="s">
        <v>1560</v>
      </c>
      <c r="G15" s="23" t="s">
        <v>788</v>
      </c>
      <c r="H15" s="23" t="s">
        <v>1559</v>
      </c>
      <c r="I15" s="75">
        <v>1</v>
      </c>
      <c r="J15" s="72">
        <v>1998</v>
      </c>
      <c r="K15" s="21" t="s">
        <v>1541</v>
      </c>
      <c r="L15" s="72" t="s">
        <v>1930</v>
      </c>
    </row>
    <row r="16" spans="1:12" x14ac:dyDescent="0.25">
      <c r="A16" s="41" t="s">
        <v>765</v>
      </c>
      <c r="B16" s="21" t="s">
        <v>2125</v>
      </c>
      <c r="C16" s="22" t="str">
        <f>INDEX('[2]Fichier pivot G2D'!$D$2:$D$442,MATCH(A16&amp;D16,'[2]Fichier pivot G2D'!$E$2:$E$442,0))</f>
        <v>B14N GARAGE</v>
      </c>
      <c r="D16" s="22" t="s">
        <v>22</v>
      </c>
      <c r="E16" s="71"/>
      <c r="F16" s="25" t="s">
        <v>1561</v>
      </c>
      <c r="G16" s="24" t="s">
        <v>788</v>
      </c>
      <c r="H16" s="24" t="s">
        <v>1559</v>
      </c>
      <c r="I16" s="76">
        <v>1</v>
      </c>
      <c r="J16" s="73">
        <v>1998</v>
      </c>
      <c r="K16" s="22" t="s">
        <v>1541</v>
      </c>
      <c r="L16" s="73" t="s">
        <v>1930</v>
      </c>
    </row>
    <row r="17" spans="1:12" x14ac:dyDescent="0.25">
      <c r="A17" s="37" t="s">
        <v>765</v>
      </c>
      <c r="B17" s="21" t="s">
        <v>2125</v>
      </c>
      <c r="C17" s="21" t="str">
        <f>INDEX('[2]Fichier pivot G2D'!$D$2:$D$442,MATCH(A17&amp;D17,'[2]Fichier pivot G2D'!$E$2:$E$442,0))</f>
        <v>B14N GARAGE</v>
      </c>
      <c r="D17" s="21" t="s">
        <v>22</v>
      </c>
      <c r="E17" s="70"/>
      <c r="F17" s="74" t="s">
        <v>1562</v>
      </c>
      <c r="G17" s="23" t="s">
        <v>788</v>
      </c>
      <c r="H17" s="23" t="s">
        <v>1563</v>
      </c>
      <c r="I17" s="75">
        <v>1</v>
      </c>
      <c r="J17" s="72">
        <v>1998</v>
      </c>
      <c r="K17" s="21" t="s">
        <v>1541</v>
      </c>
      <c r="L17" s="72" t="s">
        <v>1930</v>
      </c>
    </row>
    <row r="18" spans="1:12" x14ac:dyDescent="0.25">
      <c r="A18" s="41" t="s">
        <v>765</v>
      </c>
      <c r="B18" s="21" t="s">
        <v>2125</v>
      </c>
      <c r="C18" s="22" t="str">
        <f>INDEX('[2]Fichier pivot G2D'!$D$2:$D$442,MATCH(A18&amp;D18,'[2]Fichier pivot G2D'!$E$2:$E$442,0))</f>
        <v>B14N GARAGE</v>
      </c>
      <c r="D18" s="22" t="s">
        <v>22</v>
      </c>
      <c r="E18" s="71"/>
      <c r="F18" s="25" t="s">
        <v>1564</v>
      </c>
      <c r="G18" s="24" t="s">
        <v>788</v>
      </c>
      <c r="H18" s="24" t="s">
        <v>1563</v>
      </c>
      <c r="I18" s="76">
        <v>1</v>
      </c>
      <c r="J18" s="73">
        <v>1998</v>
      </c>
      <c r="K18" s="22" t="s">
        <v>1541</v>
      </c>
      <c r="L18" s="73" t="s">
        <v>1930</v>
      </c>
    </row>
    <row r="19" spans="1:12" x14ac:dyDescent="0.25">
      <c r="A19" s="37" t="s">
        <v>765</v>
      </c>
      <c r="B19" s="21" t="s">
        <v>2125</v>
      </c>
      <c r="C19" s="21" t="str">
        <f>INDEX('[2]Fichier pivot G2D'!$D$2:$D$442,MATCH(A19&amp;D19,'[2]Fichier pivot G2D'!$E$2:$E$442,0))</f>
        <v>B14N GARAGE</v>
      </c>
      <c r="D19" s="21" t="s">
        <v>22</v>
      </c>
      <c r="E19" s="70"/>
      <c r="F19" s="74" t="s">
        <v>1565</v>
      </c>
      <c r="G19" s="23" t="s">
        <v>788</v>
      </c>
      <c r="H19" s="23" t="s">
        <v>1563</v>
      </c>
      <c r="I19" s="75">
        <v>1</v>
      </c>
      <c r="J19" s="72">
        <v>1998</v>
      </c>
      <c r="K19" s="21" t="s">
        <v>1541</v>
      </c>
      <c r="L19" s="72" t="s">
        <v>1930</v>
      </c>
    </row>
    <row r="20" spans="1:12" x14ac:dyDescent="0.25">
      <c r="A20" s="41" t="s">
        <v>765</v>
      </c>
      <c r="B20" s="21" t="s">
        <v>2125</v>
      </c>
      <c r="C20" s="22" t="str">
        <f>INDEX('[2]Fichier pivot G2D'!$D$2:$D$442,MATCH(A20&amp;D20,'[2]Fichier pivot G2D'!$E$2:$E$442,0))</f>
        <v>B14N GARAGE</v>
      </c>
      <c r="D20" s="22" t="s">
        <v>22</v>
      </c>
      <c r="E20" s="71"/>
      <c r="F20" s="25" t="s">
        <v>1566</v>
      </c>
      <c r="G20" s="24" t="s">
        <v>788</v>
      </c>
      <c r="H20" s="24" t="s">
        <v>1563</v>
      </c>
      <c r="I20" s="76">
        <v>1</v>
      </c>
      <c r="J20" s="73">
        <v>1998</v>
      </c>
      <c r="K20" s="22" t="s">
        <v>1541</v>
      </c>
      <c r="L20" s="73" t="s">
        <v>1930</v>
      </c>
    </row>
    <row r="21" spans="1:12" x14ac:dyDescent="0.25">
      <c r="A21" s="37" t="s">
        <v>765</v>
      </c>
      <c r="B21" s="21" t="s">
        <v>2125</v>
      </c>
      <c r="C21" s="21" t="str">
        <f>INDEX('[2]Fichier pivot G2D'!$D$2:$D$442,MATCH(A21&amp;D21,'[2]Fichier pivot G2D'!$E$2:$E$442,0))</f>
        <v>B17N MUSIQUE DE L'AIR</v>
      </c>
      <c r="D21" s="21" t="s">
        <v>668</v>
      </c>
      <c r="E21" s="70"/>
      <c r="F21" s="74" t="s">
        <v>1577</v>
      </c>
      <c r="G21" s="23" t="s">
        <v>788</v>
      </c>
      <c r="H21" s="23" t="s">
        <v>1578</v>
      </c>
      <c r="I21" s="75">
        <v>1</v>
      </c>
      <c r="J21" s="72">
        <v>1992</v>
      </c>
      <c r="K21" s="21" t="s">
        <v>1541</v>
      </c>
      <c r="L21" s="72" t="s">
        <v>1930</v>
      </c>
    </row>
    <row r="22" spans="1:12" x14ac:dyDescent="0.25">
      <c r="A22" s="37" t="s">
        <v>770</v>
      </c>
      <c r="B22" s="21" t="s">
        <v>2125</v>
      </c>
      <c r="C22" s="21" t="s">
        <v>1627</v>
      </c>
      <c r="D22" s="21"/>
      <c r="E22" s="70"/>
      <c r="F22" s="74" t="s">
        <v>1628</v>
      </c>
      <c r="G22" s="23" t="s">
        <v>788</v>
      </c>
      <c r="H22" s="23" t="s">
        <v>1629</v>
      </c>
      <c r="I22" s="75">
        <v>1</v>
      </c>
      <c r="J22" s="72">
        <v>2016</v>
      </c>
      <c r="K22" s="21" t="s">
        <v>1541</v>
      </c>
      <c r="L22" s="72" t="s">
        <v>1930</v>
      </c>
    </row>
    <row r="23" spans="1:12" x14ac:dyDescent="0.25">
      <c r="A23" s="41" t="s">
        <v>765</v>
      </c>
      <c r="B23" s="21" t="s">
        <v>2125</v>
      </c>
      <c r="C23" s="22" t="str">
        <f>INDEX('[2]Fichier pivot G2D'!$D$2:$D$442,MATCH(A23&amp;D23,'[2]Fichier pivot G2D'!$E$2:$E$442,0))</f>
        <v>COS PARKING 1</v>
      </c>
      <c r="D23" s="22" t="s">
        <v>1649</v>
      </c>
      <c r="E23" s="71"/>
      <c r="F23" s="25" t="s">
        <v>1650</v>
      </c>
      <c r="G23" s="24" t="s">
        <v>767</v>
      </c>
      <c r="H23" s="24" t="s">
        <v>1651</v>
      </c>
      <c r="I23" s="76">
        <v>1</v>
      </c>
      <c r="J23" s="73"/>
      <c r="K23" s="22" t="s">
        <v>1541</v>
      </c>
      <c r="L23" s="73" t="s">
        <v>1930</v>
      </c>
    </row>
    <row r="24" spans="1:12" x14ac:dyDescent="0.25">
      <c r="A24" s="41" t="s">
        <v>765</v>
      </c>
      <c r="B24" s="21" t="s">
        <v>2125</v>
      </c>
      <c r="C24" s="22" t="str">
        <f>INDEX('[2]Fichier pivot G2D'!$D$2:$D$442,MATCH(A24&amp;D24,'[2]Fichier pivot G2D'!$E$2:$E$442,0))</f>
        <v>VOIRIE B23N</v>
      </c>
      <c r="D24" s="22" t="s">
        <v>1714</v>
      </c>
      <c r="E24" s="71"/>
      <c r="F24" s="25" t="s">
        <v>1715</v>
      </c>
      <c r="G24" s="24" t="s">
        <v>787</v>
      </c>
      <c r="H24" s="24" t="s">
        <v>1716</v>
      </c>
      <c r="I24" s="76">
        <v>1</v>
      </c>
      <c r="J24" s="73"/>
      <c r="K24" s="22" t="s">
        <v>1541</v>
      </c>
      <c r="L24" s="73" t="s">
        <v>1930</v>
      </c>
    </row>
    <row r="25" spans="1:12" x14ac:dyDescent="0.25">
      <c r="A25" s="41" t="s">
        <v>765</v>
      </c>
      <c r="B25" s="21" t="s">
        <v>2125</v>
      </c>
      <c r="C25" s="22" t="str">
        <f>INDEX('[2]Fichier pivot G2D'!$D$2:$D$442,MATCH(A25&amp;D25,'[2]Fichier pivot G2D'!$E$2:$E$442,0))</f>
        <v>VOIRIE ZONE NORD</v>
      </c>
      <c r="D25" s="22" t="s">
        <v>429</v>
      </c>
      <c r="E25" s="71"/>
      <c r="F25" s="25" t="s">
        <v>1719</v>
      </c>
      <c r="G25" s="24" t="s">
        <v>788</v>
      </c>
      <c r="H25" s="24" t="s">
        <v>1720</v>
      </c>
      <c r="I25" s="76">
        <v>1</v>
      </c>
      <c r="J25" s="73">
        <v>2013</v>
      </c>
      <c r="K25" s="22" t="s">
        <v>1541</v>
      </c>
      <c r="L25" s="73" t="s">
        <v>1930</v>
      </c>
    </row>
    <row r="26" spans="1:12" x14ac:dyDescent="0.25">
      <c r="A26" s="37" t="s">
        <v>765</v>
      </c>
      <c r="B26" s="21" t="s">
        <v>2125</v>
      </c>
      <c r="C26" s="21" t="str">
        <f>INDEX('[2]Fichier pivot G2D'!$D$2:$D$442,MATCH(A26&amp;D26,'[2]Fichier pivot G2D'!$E$2:$E$442,0))</f>
        <v>VOIRIE ZONE NORD</v>
      </c>
      <c r="D26" s="21" t="s">
        <v>429</v>
      </c>
      <c r="E26" s="70"/>
      <c r="F26" s="74" t="s">
        <v>1721</v>
      </c>
      <c r="G26" s="23" t="s">
        <v>788</v>
      </c>
      <c r="H26" s="23" t="s">
        <v>1651</v>
      </c>
      <c r="I26" s="75">
        <v>1</v>
      </c>
      <c r="J26" s="72"/>
      <c r="K26" s="21" t="s">
        <v>1541</v>
      </c>
      <c r="L26" s="72" t="s">
        <v>1930</v>
      </c>
    </row>
    <row r="27" spans="1:12" x14ac:dyDescent="0.25">
      <c r="A27" s="41" t="s">
        <v>770</v>
      </c>
      <c r="B27" s="21" t="s">
        <v>2125</v>
      </c>
      <c r="C27" s="22" t="s">
        <v>1722</v>
      </c>
      <c r="D27" s="22" t="s">
        <v>1723</v>
      </c>
      <c r="E27" s="71"/>
      <c r="F27" s="25" t="s">
        <v>1724</v>
      </c>
      <c r="G27" s="24" t="s">
        <v>767</v>
      </c>
      <c r="H27" s="24" t="s">
        <v>1614</v>
      </c>
      <c r="I27" s="76">
        <v>1</v>
      </c>
      <c r="J27" s="73">
        <v>2020</v>
      </c>
      <c r="K27" s="22" t="s">
        <v>1541</v>
      </c>
      <c r="L27" s="73" t="s">
        <v>1930</v>
      </c>
    </row>
    <row r="28" spans="1:12" x14ac:dyDescent="0.25">
      <c r="A28" s="37" t="s">
        <v>770</v>
      </c>
      <c r="B28" s="21" t="s">
        <v>2125</v>
      </c>
      <c r="C28" s="21" t="s">
        <v>1722</v>
      </c>
      <c r="D28" s="21" t="s">
        <v>1723</v>
      </c>
      <c r="E28" s="70"/>
      <c r="F28" s="74" t="s">
        <v>1725</v>
      </c>
      <c r="G28" s="23" t="s">
        <v>767</v>
      </c>
      <c r="H28" s="23" t="s">
        <v>1614</v>
      </c>
      <c r="I28" s="75">
        <v>1</v>
      </c>
      <c r="J28" s="72">
        <v>2020</v>
      </c>
      <c r="K28" s="21" t="s">
        <v>1541</v>
      </c>
      <c r="L28" s="72" t="s">
        <v>1930</v>
      </c>
    </row>
    <row r="29" spans="1:12" x14ac:dyDescent="0.25">
      <c r="A29" s="41" t="s">
        <v>770</v>
      </c>
      <c r="B29" s="21" t="s">
        <v>2125</v>
      </c>
      <c r="C29" s="22" t="s">
        <v>1722</v>
      </c>
      <c r="D29" s="22" t="s">
        <v>1723</v>
      </c>
      <c r="E29" s="71"/>
      <c r="F29" s="25" t="s">
        <v>1728</v>
      </c>
      <c r="G29" s="24" t="s">
        <v>767</v>
      </c>
      <c r="H29" s="24" t="s">
        <v>1685</v>
      </c>
      <c r="I29" s="76">
        <v>1</v>
      </c>
      <c r="J29" s="73">
        <v>2020</v>
      </c>
      <c r="K29" s="22" t="s">
        <v>1541</v>
      </c>
      <c r="L29" s="73" t="s">
        <v>1930</v>
      </c>
    </row>
    <row r="30" spans="1:12" x14ac:dyDescent="0.25">
      <c r="A30" s="37" t="s">
        <v>770</v>
      </c>
      <c r="B30" s="21" t="s">
        <v>2126</v>
      </c>
      <c r="C30" s="21" t="str">
        <f>INDEX('[2]Fichier pivot G2D'!$D$2:$D$442,MATCH(A30&amp;D30,'[2]Fichier pivot G2D'!$E$2:$E$442,0))</f>
        <v>B87</v>
      </c>
      <c r="D30" s="21" t="s">
        <v>390</v>
      </c>
      <c r="E30" s="70"/>
      <c r="F30" s="74" t="s">
        <v>1648</v>
      </c>
      <c r="G30" s="23" t="s">
        <v>788</v>
      </c>
      <c r="H30" s="23" t="s">
        <v>1614</v>
      </c>
      <c r="I30" s="75">
        <v>1</v>
      </c>
      <c r="J30" s="72"/>
      <c r="K30" s="21" t="s">
        <v>1541</v>
      </c>
      <c r="L30" s="72" t="s">
        <v>1930</v>
      </c>
    </row>
    <row r="31" spans="1:12" x14ac:dyDescent="0.25">
      <c r="A31" s="41" t="s">
        <v>765</v>
      </c>
      <c r="B31" s="21" t="s">
        <v>2126</v>
      </c>
      <c r="C31" s="22" t="str">
        <f>INDEX('[2]Fichier pivot G2D'!$D$2:$D$442,MATCH(A31&amp;D31,'[2]Fichier pivot G2D'!$E$2:$E$442,0))</f>
        <v>ENTREE OUEST FILTRAGE</v>
      </c>
      <c r="D31" s="22" t="s">
        <v>1677</v>
      </c>
      <c r="E31" s="71"/>
      <c r="F31" s="25" t="s">
        <v>1680</v>
      </c>
      <c r="G31" s="24" t="s">
        <v>767</v>
      </c>
      <c r="H31" s="24" t="s">
        <v>1666</v>
      </c>
      <c r="I31" s="76">
        <v>1</v>
      </c>
      <c r="J31" s="73"/>
      <c r="K31" s="22" t="s">
        <v>1541</v>
      </c>
      <c r="L31" s="73" t="s">
        <v>1930</v>
      </c>
    </row>
    <row r="32" spans="1:12" x14ac:dyDescent="0.25">
      <c r="A32" s="37" t="s">
        <v>765</v>
      </c>
      <c r="B32" s="21" t="s">
        <v>2126</v>
      </c>
      <c r="C32" s="21" t="str">
        <f>INDEX('[2]Fichier pivot G2D'!$D$2:$D$442,MATCH(A32&amp;D32,'[2]Fichier pivot G2D'!$E$2:$E$442,0))</f>
        <v>ENTREE OUEST FILTRAGE</v>
      </c>
      <c r="D32" s="21" t="s">
        <v>1677</v>
      </c>
      <c r="E32" s="70"/>
      <c r="F32" s="74" t="s">
        <v>1681</v>
      </c>
      <c r="G32" s="23" t="s">
        <v>767</v>
      </c>
      <c r="H32" s="23" t="s">
        <v>1666</v>
      </c>
      <c r="I32" s="75">
        <v>1</v>
      </c>
      <c r="J32" s="72"/>
      <c r="K32" s="21" t="s">
        <v>1541</v>
      </c>
      <c r="L32" s="72" t="s">
        <v>1930</v>
      </c>
    </row>
    <row r="33" spans="1:12" x14ac:dyDescent="0.25">
      <c r="A33" s="41" t="s">
        <v>765</v>
      </c>
      <c r="B33" s="21" t="s">
        <v>2126</v>
      </c>
      <c r="C33" s="22" t="str">
        <f>INDEX('[2]Fichier pivot G2D'!$D$2:$D$442,MATCH(A33&amp;D33,'[2]Fichier pivot G2D'!$E$2:$E$442,0))</f>
        <v>ENTREE OUEST FILTRAGE</v>
      </c>
      <c r="D33" s="22" t="s">
        <v>1677</v>
      </c>
      <c r="E33" s="71"/>
      <c r="F33" s="25" t="s">
        <v>1682</v>
      </c>
      <c r="G33" s="24" t="s">
        <v>767</v>
      </c>
      <c r="H33" s="24" t="s">
        <v>1666</v>
      </c>
      <c r="I33" s="76">
        <v>1</v>
      </c>
      <c r="J33" s="73"/>
      <c r="K33" s="22" t="s">
        <v>1541</v>
      </c>
      <c r="L33" s="73" t="s">
        <v>1930</v>
      </c>
    </row>
    <row r="34" spans="1:12" x14ac:dyDescent="0.25">
      <c r="A34" s="37" t="s">
        <v>765</v>
      </c>
      <c r="B34" s="21" t="s">
        <v>2126</v>
      </c>
      <c r="C34" s="21" t="str">
        <f>INDEX('[2]Fichier pivot G2D'!$D$2:$D$442,MATCH(A34&amp;D34,'[2]Fichier pivot G2D'!$E$2:$E$442,0))</f>
        <v>ENTREE OUEST FILTRAGE</v>
      </c>
      <c r="D34" s="21" t="s">
        <v>1677</v>
      </c>
      <c r="E34" s="70"/>
      <c r="F34" s="74" t="s">
        <v>1683</v>
      </c>
      <c r="G34" s="23" t="s">
        <v>767</v>
      </c>
      <c r="H34" s="23" t="s">
        <v>1666</v>
      </c>
      <c r="I34" s="75">
        <v>1</v>
      </c>
      <c r="J34" s="72"/>
      <c r="K34" s="21" t="s">
        <v>1541</v>
      </c>
      <c r="L34" s="72" t="s">
        <v>1930</v>
      </c>
    </row>
    <row r="35" spans="1:12" x14ac:dyDescent="0.25">
      <c r="A35" s="41" t="s">
        <v>765</v>
      </c>
      <c r="B35" s="21" t="s">
        <v>2126</v>
      </c>
      <c r="C35" s="22" t="str">
        <f>INDEX('[2]Fichier pivot G2D'!$D$2:$D$442,MATCH(A35&amp;D35,'[2]Fichier pivot G2D'!$E$2:$E$442,0))</f>
        <v>ENTREE OUEST FILTRAGE</v>
      </c>
      <c r="D35" s="22" t="s">
        <v>1677</v>
      </c>
      <c r="E35" s="71"/>
      <c r="F35" s="25" t="s">
        <v>1686</v>
      </c>
      <c r="G35" s="24" t="s">
        <v>767</v>
      </c>
      <c r="H35" s="24" t="s">
        <v>1672</v>
      </c>
      <c r="I35" s="76">
        <v>3</v>
      </c>
      <c r="J35" s="73">
        <v>2020</v>
      </c>
      <c r="K35" s="22" t="s">
        <v>1541</v>
      </c>
      <c r="L35" s="73" t="s">
        <v>1930</v>
      </c>
    </row>
    <row r="36" spans="1:12" x14ac:dyDescent="0.25">
      <c r="A36" s="37" t="s">
        <v>765</v>
      </c>
      <c r="B36" s="21" t="s">
        <v>2126</v>
      </c>
      <c r="C36" s="21" t="str">
        <f>INDEX('[2]Fichier pivot G2D'!$D$2:$D$442,MATCH(A36&amp;D36,'[2]Fichier pivot G2D'!$E$2:$E$442,0))</f>
        <v>ENTREE OUEST FILTRAGE</v>
      </c>
      <c r="D36" s="21" t="s">
        <v>1677</v>
      </c>
      <c r="E36" s="70"/>
      <c r="F36" s="74" t="s">
        <v>1687</v>
      </c>
      <c r="G36" s="23" t="s">
        <v>767</v>
      </c>
      <c r="H36" s="23" t="s">
        <v>1672</v>
      </c>
      <c r="I36" s="75">
        <v>2</v>
      </c>
      <c r="J36" s="72">
        <v>2020</v>
      </c>
      <c r="K36" s="21" t="s">
        <v>1541</v>
      </c>
      <c r="L36" s="72" t="s">
        <v>1930</v>
      </c>
    </row>
    <row r="37" spans="1:12" x14ac:dyDescent="0.25">
      <c r="A37" s="41" t="s">
        <v>770</v>
      </c>
      <c r="B37" s="21" t="s">
        <v>2126</v>
      </c>
      <c r="C37" s="22" t="str">
        <f>INDEX('[2]Fichier pivot G2D'!$D$2:$D$442,MATCH(A37&amp;D37,'[2]Fichier pivot G2D'!$E$2:$E$442,0))</f>
        <v>GOLF HANGAR</v>
      </c>
      <c r="D37" s="22" t="s">
        <v>456</v>
      </c>
      <c r="E37" s="71"/>
      <c r="F37" s="25" t="s">
        <v>1693</v>
      </c>
      <c r="G37" s="24" t="s">
        <v>788</v>
      </c>
      <c r="H37" s="24" t="s">
        <v>1656</v>
      </c>
      <c r="I37" s="76">
        <v>1</v>
      </c>
      <c r="J37" s="73">
        <v>2007</v>
      </c>
      <c r="K37" s="22" t="s">
        <v>1541</v>
      </c>
      <c r="L37" s="73" t="s">
        <v>1930</v>
      </c>
    </row>
    <row r="38" spans="1:12" x14ac:dyDescent="0.25">
      <c r="A38" s="37" t="s">
        <v>990</v>
      </c>
      <c r="B38" s="21" t="s">
        <v>2126</v>
      </c>
      <c r="C38" s="21" t="str">
        <f>INDEX('[2]Fichier pivot G2D'!$D$2:$D$442,MATCH(A38&amp;D38,'[2]Fichier pivot G2D'!$E$2:$E$442,0))</f>
        <v>LOGEMENTS + GARAGES</v>
      </c>
      <c r="D38" s="21" t="s">
        <v>95</v>
      </c>
      <c r="E38" s="70"/>
      <c r="F38" s="74" t="s">
        <v>1694</v>
      </c>
      <c r="G38" s="23" t="s">
        <v>788</v>
      </c>
      <c r="H38" s="23" t="s">
        <v>1695</v>
      </c>
      <c r="I38" s="75">
        <v>1</v>
      </c>
      <c r="J38" s="72"/>
      <c r="K38" s="21" t="s">
        <v>1541</v>
      </c>
      <c r="L38" s="72" t="s">
        <v>1930</v>
      </c>
    </row>
    <row r="39" spans="1:12" x14ac:dyDescent="0.25">
      <c r="A39" s="41" t="s">
        <v>770</v>
      </c>
      <c r="B39" s="21" t="s">
        <v>2126</v>
      </c>
      <c r="C39" s="22" t="str">
        <f>INDEX('[2]Fichier pivot G2D'!$D$2:$D$442,MATCH(A39&amp;D39,'[2]Fichier pivot G2D'!$E$2:$E$442,0))</f>
        <v>PISTE TAXIWAY VOIE DE CIRCULATION J</v>
      </c>
      <c r="D39" s="22" t="s">
        <v>1700</v>
      </c>
      <c r="E39" s="71"/>
      <c r="F39" s="25" t="s">
        <v>1701</v>
      </c>
      <c r="G39" s="24" t="s">
        <v>788</v>
      </c>
      <c r="H39" s="24" t="s">
        <v>1666</v>
      </c>
      <c r="I39" s="76">
        <v>1</v>
      </c>
      <c r="J39" s="73"/>
      <c r="K39" s="22" t="s">
        <v>1541</v>
      </c>
      <c r="L39" s="73" t="s">
        <v>1930</v>
      </c>
    </row>
    <row r="40" spans="1:12" x14ac:dyDescent="0.25">
      <c r="A40" s="37" t="s">
        <v>770</v>
      </c>
      <c r="B40" s="21" t="s">
        <v>2126</v>
      </c>
      <c r="C40" s="21" t="str">
        <f>INDEX('[2]Fichier pivot G2D'!$D$2:$D$442,MATCH(A40&amp;D40,'[2]Fichier pivot G2D'!$E$2:$E$442,0))</f>
        <v>PISTE TAXIWAY VOIE DE CIRCULATION J</v>
      </c>
      <c r="D40" s="21" t="s">
        <v>1700</v>
      </c>
      <c r="E40" s="70"/>
      <c r="F40" s="74" t="s">
        <v>1702</v>
      </c>
      <c r="G40" s="23" t="s">
        <v>788</v>
      </c>
      <c r="H40" s="23" t="s">
        <v>1666</v>
      </c>
      <c r="I40" s="75">
        <v>1</v>
      </c>
      <c r="J40" s="72"/>
      <c r="K40" s="21" t="s">
        <v>1541</v>
      </c>
      <c r="L40" s="72" t="s">
        <v>1930</v>
      </c>
    </row>
    <row r="41" spans="1:12" x14ac:dyDescent="0.25">
      <c r="A41" s="41" t="s">
        <v>770</v>
      </c>
      <c r="B41" s="21" t="s">
        <v>2126</v>
      </c>
      <c r="C41" s="22" t="str">
        <f>INDEX('[2]Fichier pivot G2D'!$D$2:$D$442,MATCH(A41&amp;D41,'[2]Fichier pivot G2D'!$E$2:$E$442,0))</f>
        <v>PISTE TAXIWAY VOIE DE CIRCULATION J</v>
      </c>
      <c r="D41" s="22" t="s">
        <v>1700</v>
      </c>
      <c r="E41" s="71"/>
      <c r="F41" s="25" t="s">
        <v>1703</v>
      </c>
      <c r="G41" s="24" t="s">
        <v>788</v>
      </c>
      <c r="H41" s="24" t="s">
        <v>1666</v>
      </c>
      <c r="I41" s="76">
        <v>1</v>
      </c>
      <c r="J41" s="73"/>
      <c r="K41" s="22" t="s">
        <v>1541</v>
      </c>
      <c r="L41" s="73" t="s">
        <v>1930</v>
      </c>
    </row>
    <row r="42" spans="1:12" x14ac:dyDescent="0.25">
      <c r="A42" s="37" t="s">
        <v>770</v>
      </c>
      <c r="B42" s="21" t="s">
        <v>2126</v>
      </c>
      <c r="C42" s="21" t="str">
        <f>INDEX('[2]Fichier pivot G2D'!$D$2:$D$442,MATCH(A42&amp;D42,'[2]Fichier pivot G2D'!$E$2:$E$442,0))</f>
        <v>PISTE TAXIWAY VOIE DE CIRCULATION J</v>
      </c>
      <c r="D42" s="21" t="s">
        <v>1700</v>
      </c>
      <c r="E42" s="70"/>
      <c r="F42" s="74" t="s">
        <v>1704</v>
      </c>
      <c r="G42" s="23" t="s">
        <v>788</v>
      </c>
      <c r="H42" s="23" t="s">
        <v>1666</v>
      </c>
      <c r="I42" s="75">
        <v>1</v>
      </c>
      <c r="J42" s="72"/>
      <c r="K42" s="21" t="s">
        <v>1541</v>
      </c>
      <c r="L42" s="72" t="s">
        <v>1930</v>
      </c>
    </row>
    <row r="43" spans="1:12" x14ac:dyDescent="0.25">
      <c r="A43" s="41" t="s">
        <v>770</v>
      </c>
      <c r="B43" s="21" t="s">
        <v>2126</v>
      </c>
      <c r="C43" s="22" t="str">
        <f>INDEX('[2]Fichier pivot G2D'!$D$2:$D$442,MATCH(A43&amp;D43,'[2]Fichier pivot G2D'!$E$2:$E$442,0))</f>
        <v>PISTE TAXIWAY VOIE DE CIRCULATION J</v>
      </c>
      <c r="D43" s="22" t="s">
        <v>1700</v>
      </c>
      <c r="E43" s="71"/>
      <c r="F43" s="25" t="s">
        <v>1705</v>
      </c>
      <c r="G43" s="24" t="s">
        <v>788</v>
      </c>
      <c r="H43" s="24" t="s">
        <v>1666</v>
      </c>
      <c r="I43" s="76">
        <v>1</v>
      </c>
      <c r="J43" s="73">
        <v>2019</v>
      </c>
      <c r="K43" s="22" t="s">
        <v>1541</v>
      </c>
      <c r="L43" s="73" t="s">
        <v>1930</v>
      </c>
    </row>
    <row r="44" spans="1:12" x14ac:dyDescent="0.25">
      <c r="A44" s="37" t="s">
        <v>770</v>
      </c>
      <c r="B44" s="21" t="s">
        <v>2126</v>
      </c>
      <c r="C44" s="21" t="str">
        <f>INDEX('[2]Fichier pivot G2D'!$D$2:$D$442,MATCH(A44&amp;D44,'[2]Fichier pivot G2D'!$E$2:$E$442,0))</f>
        <v>B104 EH HM104</v>
      </c>
      <c r="D44" s="21" t="s">
        <v>29</v>
      </c>
      <c r="E44" s="70"/>
      <c r="F44" s="74" t="s">
        <v>1542</v>
      </c>
      <c r="G44" s="23" t="s">
        <v>767</v>
      </c>
      <c r="H44" s="23"/>
      <c r="I44" s="75">
        <v>1</v>
      </c>
      <c r="J44" s="72"/>
      <c r="K44" s="21" t="s">
        <v>1541</v>
      </c>
      <c r="L44" s="72" t="s">
        <v>1930</v>
      </c>
    </row>
    <row r="45" spans="1:12" x14ac:dyDescent="0.25">
      <c r="A45" s="37" t="s">
        <v>765</v>
      </c>
      <c r="B45" s="21" t="s">
        <v>2126</v>
      </c>
      <c r="C45" s="21" t="str">
        <f>INDEX('[2]Fichier pivot G2D'!$D$2:$D$442,MATCH(A45&amp;D45,'[2]Fichier pivot G2D'!$E$2:$E$442,0))</f>
        <v>B161 ETR</v>
      </c>
      <c r="D45" s="21" t="s">
        <v>183</v>
      </c>
      <c r="E45" s="70"/>
      <c r="F45" s="74" t="s">
        <v>1570</v>
      </c>
      <c r="G45" s="23" t="s">
        <v>787</v>
      </c>
      <c r="H45" s="23" t="s">
        <v>1571</v>
      </c>
      <c r="I45" s="75">
        <v>1</v>
      </c>
      <c r="J45" s="72">
        <v>1988</v>
      </c>
      <c r="K45" s="21" t="s">
        <v>1541</v>
      </c>
      <c r="L45" s="72" t="s">
        <v>1930</v>
      </c>
    </row>
    <row r="46" spans="1:12" x14ac:dyDescent="0.25">
      <c r="A46" s="41" t="s">
        <v>765</v>
      </c>
      <c r="B46" s="21" t="s">
        <v>2126</v>
      </c>
      <c r="C46" s="22" t="str">
        <f>INDEX('[2]Fichier pivot G2D'!$D$2:$D$442,MATCH(A46&amp;D46,'[2]Fichier pivot G2D'!$E$2:$E$442,0))</f>
        <v>B161 ETR</v>
      </c>
      <c r="D46" s="22" t="s">
        <v>183</v>
      </c>
      <c r="E46" s="71"/>
      <c r="F46" s="25" t="s">
        <v>1572</v>
      </c>
      <c r="G46" s="24" t="s">
        <v>787</v>
      </c>
      <c r="H46" s="24" t="s">
        <v>1573</v>
      </c>
      <c r="I46" s="76">
        <v>1</v>
      </c>
      <c r="J46" s="73">
        <v>1988</v>
      </c>
      <c r="K46" s="22" t="s">
        <v>1541</v>
      </c>
      <c r="L46" s="73" t="s">
        <v>1930</v>
      </c>
    </row>
    <row r="47" spans="1:12" x14ac:dyDescent="0.25">
      <c r="A47" s="37" t="s">
        <v>765</v>
      </c>
      <c r="B47" s="21" t="s">
        <v>2126</v>
      </c>
      <c r="C47" s="21" t="str">
        <f>INDEX('[2]Fichier pivot G2D'!$D$2:$D$442,MATCH(A47&amp;D47,'[2]Fichier pivot G2D'!$E$2:$E$442,0))</f>
        <v>ENTREE OUEST FILTRAGE</v>
      </c>
      <c r="D47" s="21" t="s">
        <v>1677</v>
      </c>
      <c r="E47" s="70"/>
      <c r="F47" s="74" t="s">
        <v>1678</v>
      </c>
      <c r="G47" s="23" t="s">
        <v>787</v>
      </c>
      <c r="H47" s="23" t="s">
        <v>1614</v>
      </c>
      <c r="I47" s="75">
        <v>1</v>
      </c>
      <c r="J47" s="72">
        <v>2019</v>
      </c>
      <c r="K47" s="21" t="s">
        <v>1541</v>
      </c>
      <c r="L47" s="72" t="s">
        <v>1930</v>
      </c>
    </row>
    <row r="48" spans="1:12" x14ac:dyDescent="0.25">
      <c r="A48" s="41" t="s">
        <v>765</v>
      </c>
      <c r="B48" s="21" t="s">
        <v>2126</v>
      </c>
      <c r="C48" s="22" t="str">
        <f>INDEX('[2]Fichier pivot G2D'!$D$2:$D$442,MATCH(A48&amp;D48,'[2]Fichier pivot G2D'!$E$2:$E$442,0))</f>
        <v>ENTREE OUEST FILTRAGE</v>
      </c>
      <c r="D48" s="22" t="s">
        <v>1677</v>
      </c>
      <c r="E48" s="71"/>
      <c r="F48" s="25" t="s">
        <v>1679</v>
      </c>
      <c r="G48" s="24" t="s">
        <v>787</v>
      </c>
      <c r="H48" s="24" t="s">
        <v>1614</v>
      </c>
      <c r="I48" s="76">
        <v>1</v>
      </c>
      <c r="J48" s="73">
        <v>2019</v>
      </c>
      <c r="K48" s="22" t="s">
        <v>1541</v>
      </c>
      <c r="L48" s="73" t="s">
        <v>1930</v>
      </c>
    </row>
    <row r="49" spans="1:12" x14ac:dyDescent="0.25">
      <c r="A49" s="37" t="s">
        <v>765</v>
      </c>
      <c r="B49" s="21" t="s">
        <v>2126</v>
      </c>
      <c r="C49" s="21" t="str">
        <f>INDEX('[2]Fichier pivot G2D'!$D$2:$D$442,MATCH(A49&amp;D49,'[2]Fichier pivot G2D'!$E$2:$E$442,0))</f>
        <v>ENTREE OUEST FILTRAGE</v>
      </c>
      <c r="D49" s="21" t="s">
        <v>1677</v>
      </c>
      <c r="E49" s="70"/>
      <c r="F49" s="74" t="s">
        <v>1684</v>
      </c>
      <c r="G49" s="23" t="s">
        <v>767</v>
      </c>
      <c r="H49" s="23" t="s">
        <v>1685</v>
      </c>
      <c r="I49" s="75">
        <v>1</v>
      </c>
      <c r="J49" s="72">
        <v>2020</v>
      </c>
      <c r="K49" s="21" t="s">
        <v>1541</v>
      </c>
      <c r="L49" s="72" t="s">
        <v>1930</v>
      </c>
    </row>
    <row r="50" spans="1:12" x14ac:dyDescent="0.25">
      <c r="A50" s="37" t="s">
        <v>770</v>
      </c>
      <c r="B50" s="21" t="s">
        <v>2126</v>
      </c>
      <c r="C50" s="21" t="str">
        <f>INDEX('[2]Fichier pivot G2D'!$D$2:$D$442,MATCH(A50&amp;D50,'[2]Fichier pivot G2D'!$E$2:$E$442,0))</f>
        <v>PARKING H</v>
      </c>
      <c r="D50" s="21" t="s">
        <v>328</v>
      </c>
      <c r="E50" s="70"/>
      <c r="F50" s="74" t="s">
        <v>1696</v>
      </c>
      <c r="G50" s="23" t="s">
        <v>767</v>
      </c>
      <c r="H50" s="23" t="s">
        <v>1697</v>
      </c>
      <c r="I50" s="75">
        <v>1</v>
      </c>
      <c r="J50" s="72">
        <v>2013</v>
      </c>
      <c r="K50" s="21" t="s">
        <v>1541</v>
      </c>
      <c r="L50" s="72" t="s">
        <v>1930</v>
      </c>
    </row>
    <row r="51" spans="1:12" x14ac:dyDescent="0.25">
      <c r="A51" s="41" t="s">
        <v>770</v>
      </c>
      <c r="B51" s="21" t="s">
        <v>2126</v>
      </c>
      <c r="C51" s="22" t="str">
        <f>INDEX('[2]Fichier pivot G2D'!$D$2:$D$442,MATCH(A51&amp;D51,'[2]Fichier pivot G2D'!$E$2:$E$442,0))</f>
        <v>PARKING J</v>
      </c>
      <c r="D51" s="22" t="s">
        <v>667</v>
      </c>
      <c r="E51" s="71"/>
      <c r="F51" s="25" t="s">
        <v>1698</v>
      </c>
      <c r="G51" s="24" t="s">
        <v>767</v>
      </c>
      <c r="H51" s="24" t="s">
        <v>1697</v>
      </c>
      <c r="I51" s="76">
        <v>1</v>
      </c>
      <c r="J51" s="73">
        <v>2013</v>
      </c>
      <c r="K51" s="22" t="s">
        <v>1541</v>
      </c>
      <c r="L51" s="73" t="s">
        <v>1930</v>
      </c>
    </row>
    <row r="52" spans="1:12" x14ac:dyDescent="0.25">
      <c r="A52" s="41" t="s">
        <v>770</v>
      </c>
      <c r="B52" s="21" t="s">
        <v>2126</v>
      </c>
      <c r="C52" s="22" t="s">
        <v>1706</v>
      </c>
      <c r="D52" s="22"/>
      <c r="E52" s="71"/>
      <c r="F52" s="25" t="s">
        <v>1707</v>
      </c>
      <c r="G52" s="24" t="s">
        <v>788</v>
      </c>
      <c r="H52" s="24" t="s">
        <v>1614</v>
      </c>
      <c r="I52" s="76">
        <v>1</v>
      </c>
      <c r="J52" s="73">
        <v>2019</v>
      </c>
      <c r="K52" s="22" t="s">
        <v>1541</v>
      </c>
      <c r="L52" s="73" t="s">
        <v>1930</v>
      </c>
    </row>
    <row r="53" spans="1:12" x14ac:dyDescent="0.25">
      <c r="A53" s="37" t="s">
        <v>765</v>
      </c>
      <c r="B53" s="21" t="s">
        <v>2126</v>
      </c>
      <c r="C53" s="21" t="s">
        <v>1712</v>
      </c>
      <c r="D53" s="21"/>
      <c r="E53" s="70"/>
      <c r="F53" s="74" t="s">
        <v>1713</v>
      </c>
      <c r="G53" s="23" t="s">
        <v>767</v>
      </c>
      <c r="H53" s="23" t="s">
        <v>1614</v>
      </c>
      <c r="I53" s="75">
        <v>1</v>
      </c>
      <c r="J53" s="72"/>
      <c r="K53" s="21" t="s">
        <v>1541</v>
      </c>
      <c r="L53" s="72" t="s">
        <v>1930</v>
      </c>
    </row>
    <row r="54" spans="1:12" x14ac:dyDescent="0.25">
      <c r="A54" s="37" t="s">
        <v>770</v>
      </c>
      <c r="B54" s="21" t="s">
        <v>2126</v>
      </c>
      <c r="C54" s="21" t="s">
        <v>1717</v>
      </c>
      <c r="D54" s="21" t="s">
        <v>342</v>
      </c>
      <c r="E54" s="70"/>
      <c r="F54" s="74" t="s">
        <v>1718</v>
      </c>
      <c r="G54" s="23" t="s">
        <v>787</v>
      </c>
      <c r="H54" s="23" t="s">
        <v>1614</v>
      </c>
      <c r="I54" s="75">
        <v>1</v>
      </c>
      <c r="J54" s="72">
        <v>2019</v>
      </c>
      <c r="K54" s="21" t="s">
        <v>1541</v>
      </c>
      <c r="L54" s="72" t="s">
        <v>1930</v>
      </c>
    </row>
    <row r="55" spans="1:12" x14ac:dyDescent="0.25">
      <c r="A55" s="37" t="s">
        <v>765</v>
      </c>
      <c r="B55" s="21" t="s">
        <v>501</v>
      </c>
      <c r="C55" s="21" t="str">
        <f>INDEX('[2]Fichier pivot G2D'!$D$2:$D$442,MATCH(A55&amp;D55,'[2]Fichier pivot G2D'!$E$2:$E$442,0))</f>
        <v>B80 ESIS : POMPIERS</v>
      </c>
      <c r="D55" s="21" t="s">
        <v>193</v>
      </c>
      <c r="E55" s="70"/>
      <c r="F55" s="74" t="s">
        <v>1637</v>
      </c>
      <c r="G55" s="23" t="s">
        <v>787</v>
      </c>
      <c r="H55" s="23" t="s">
        <v>1584</v>
      </c>
      <c r="I55" s="75">
        <v>1</v>
      </c>
      <c r="J55" s="72"/>
      <c r="K55" s="21" t="s">
        <v>1541</v>
      </c>
      <c r="L55" s="72" t="s">
        <v>1930</v>
      </c>
    </row>
    <row r="56" spans="1:12" x14ac:dyDescent="0.25">
      <c r="A56" s="41" t="s">
        <v>765</v>
      </c>
      <c r="B56" s="21" t="s">
        <v>501</v>
      </c>
      <c r="C56" s="22" t="str">
        <f>INDEX('[2]Fichier pivot G2D'!$D$2:$D$442,MATCH(A56&amp;D56,'[2]Fichier pivot G2D'!$E$2:$E$442,0))</f>
        <v>B80 ESIS : POMPIERS</v>
      </c>
      <c r="D56" s="22" t="s">
        <v>193</v>
      </c>
      <c r="E56" s="71"/>
      <c r="F56" s="25" t="s">
        <v>1638</v>
      </c>
      <c r="G56" s="24" t="s">
        <v>787</v>
      </c>
      <c r="H56" s="24" t="s">
        <v>1639</v>
      </c>
      <c r="I56" s="76">
        <v>1</v>
      </c>
      <c r="J56" s="73"/>
      <c r="K56" s="22" t="s">
        <v>1541</v>
      </c>
      <c r="L56" s="73" t="s">
        <v>1930</v>
      </c>
    </row>
    <row r="57" spans="1:12" x14ac:dyDescent="0.25">
      <c r="A57" s="37" t="s">
        <v>765</v>
      </c>
      <c r="B57" s="21" t="s">
        <v>501</v>
      </c>
      <c r="C57" s="21" t="str">
        <f>INDEX('[2]Fichier pivot G2D'!$D$2:$D$442,MATCH(A57&amp;D57,'[2]Fichier pivot G2D'!$E$2:$E$442,0))</f>
        <v>B80 ESIS : POMPIERS</v>
      </c>
      <c r="D57" s="21" t="s">
        <v>193</v>
      </c>
      <c r="E57" s="70"/>
      <c r="F57" s="74" t="s">
        <v>1640</v>
      </c>
      <c r="G57" s="23" t="s">
        <v>787</v>
      </c>
      <c r="H57" s="23" t="s">
        <v>1641</v>
      </c>
      <c r="I57" s="75">
        <v>1</v>
      </c>
      <c r="J57" s="72">
        <v>1994</v>
      </c>
      <c r="K57" s="21" t="s">
        <v>1541</v>
      </c>
      <c r="L57" s="72" t="s">
        <v>1930</v>
      </c>
    </row>
    <row r="58" spans="1:12" x14ac:dyDescent="0.25">
      <c r="A58" s="41" t="s">
        <v>765</v>
      </c>
      <c r="B58" s="21" t="s">
        <v>501</v>
      </c>
      <c r="C58" s="22" t="str">
        <f>INDEX('[2]Fichier pivot G2D'!$D$2:$D$442,MATCH(A58&amp;D58,'[2]Fichier pivot G2D'!$E$2:$E$442,0))</f>
        <v>B80 ESIS : POMPIERS</v>
      </c>
      <c r="D58" s="22" t="s">
        <v>193</v>
      </c>
      <c r="E58" s="71"/>
      <c r="F58" s="25" t="s">
        <v>1642</v>
      </c>
      <c r="G58" s="24" t="s">
        <v>787</v>
      </c>
      <c r="H58" s="24" t="s">
        <v>1643</v>
      </c>
      <c r="I58" s="76">
        <v>1</v>
      </c>
      <c r="J58" s="73">
        <v>1994</v>
      </c>
      <c r="K58" s="22" t="s">
        <v>1541</v>
      </c>
      <c r="L58" s="73" t="s">
        <v>1930</v>
      </c>
    </row>
    <row r="59" spans="1:12" x14ac:dyDescent="0.25">
      <c r="A59" s="37" t="s">
        <v>765</v>
      </c>
      <c r="B59" s="21" t="s">
        <v>501</v>
      </c>
      <c r="C59" s="21" t="str">
        <f>INDEX('[2]Fichier pivot G2D'!$D$2:$D$442,MATCH(A59&amp;D59,'[2]Fichier pivot G2D'!$E$2:$E$442,0))</f>
        <v>B80 ESIS : POMPIERS</v>
      </c>
      <c r="D59" s="21" t="s">
        <v>193</v>
      </c>
      <c r="E59" s="70"/>
      <c r="F59" s="74" t="s">
        <v>1644</v>
      </c>
      <c r="G59" s="23" t="s">
        <v>787</v>
      </c>
      <c r="H59" s="23" t="s">
        <v>1645</v>
      </c>
      <c r="I59" s="75">
        <v>1</v>
      </c>
      <c r="J59" s="72">
        <v>1994</v>
      </c>
      <c r="K59" s="21" t="s">
        <v>1541</v>
      </c>
      <c r="L59" s="72" t="s">
        <v>1930</v>
      </c>
    </row>
    <row r="60" spans="1:12" x14ac:dyDescent="0.25">
      <c r="A60" s="41" t="s">
        <v>765</v>
      </c>
      <c r="B60" s="21" t="s">
        <v>501</v>
      </c>
      <c r="C60" s="22" t="str">
        <f>INDEX('[2]Fichier pivot G2D'!$D$2:$D$442,MATCH(A60&amp;D60,'[2]Fichier pivot G2D'!$E$2:$E$442,0))</f>
        <v>B80 ESIS : POMPIERS</v>
      </c>
      <c r="D60" s="22" t="s">
        <v>193</v>
      </c>
      <c r="E60" s="71"/>
      <c r="F60" s="25" t="s">
        <v>1646</v>
      </c>
      <c r="G60" s="24" t="s">
        <v>787</v>
      </c>
      <c r="H60" s="24" t="s">
        <v>1647</v>
      </c>
      <c r="I60" s="76">
        <v>1</v>
      </c>
      <c r="J60" s="73">
        <v>1994</v>
      </c>
      <c r="K60" s="22" t="s">
        <v>1541</v>
      </c>
      <c r="L60" s="73" t="s">
        <v>1930</v>
      </c>
    </row>
    <row r="61" spans="1:12" x14ac:dyDescent="0.25">
      <c r="A61" s="41" t="s">
        <v>765</v>
      </c>
      <c r="B61" s="21" t="s">
        <v>501</v>
      </c>
      <c r="C61" s="22" t="s">
        <v>1688</v>
      </c>
      <c r="D61" s="22"/>
      <c r="E61" s="71"/>
      <c r="F61" s="25" t="s">
        <v>1689</v>
      </c>
      <c r="G61" s="24" t="s">
        <v>787</v>
      </c>
      <c r="H61" s="24" t="s">
        <v>1690</v>
      </c>
      <c r="I61" s="76">
        <v>18</v>
      </c>
      <c r="J61" s="73">
        <v>2020</v>
      </c>
      <c r="K61" s="22" t="s">
        <v>1541</v>
      </c>
      <c r="L61" s="73" t="s">
        <v>1930</v>
      </c>
    </row>
    <row r="62" spans="1:12" x14ac:dyDescent="0.25">
      <c r="A62" s="37" t="s">
        <v>770</v>
      </c>
      <c r="B62" s="21" t="s">
        <v>492</v>
      </c>
      <c r="C62" s="21" t="str">
        <f>INDEX('[2]Fichier pivot G2D'!$D$2:$D$442,MATCH(A62&amp;D62,'[2]Fichier pivot G2D'!$E$2:$E$442,0))</f>
        <v>B25 HM5 ETEC CHARLI</v>
      </c>
      <c r="D62" s="21" t="s">
        <v>50</v>
      </c>
      <c r="E62" s="70"/>
      <c r="F62" s="74" t="s">
        <v>1587</v>
      </c>
      <c r="G62" s="23" t="s">
        <v>767</v>
      </c>
      <c r="H62" s="23" t="s">
        <v>1588</v>
      </c>
      <c r="I62" s="75">
        <v>1</v>
      </c>
      <c r="J62" s="72"/>
      <c r="K62" s="21" t="s">
        <v>1541</v>
      </c>
      <c r="L62" s="72" t="s">
        <v>1930</v>
      </c>
    </row>
    <row r="63" spans="1:12" x14ac:dyDescent="0.25">
      <c r="A63" s="41" t="s">
        <v>770</v>
      </c>
      <c r="B63" s="21" t="s">
        <v>492</v>
      </c>
      <c r="C63" s="22" t="s">
        <v>908</v>
      </c>
      <c r="D63" s="22" t="s">
        <v>156</v>
      </c>
      <c r="E63" s="71" t="s">
        <v>1600</v>
      </c>
      <c r="F63" s="25" t="s">
        <v>1601</v>
      </c>
      <c r="G63" s="24" t="s">
        <v>767</v>
      </c>
      <c r="H63" s="24" t="s">
        <v>1602</v>
      </c>
      <c r="I63" s="76">
        <v>1</v>
      </c>
      <c r="J63" s="73"/>
      <c r="K63" s="22" t="s">
        <v>1541</v>
      </c>
      <c r="L63" s="73" t="s">
        <v>1930</v>
      </c>
    </row>
    <row r="64" spans="1:12" x14ac:dyDescent="0.25">
      <c r="A64" s="37" t="s">
        <v>770</v>
      </c>
      <c r="B64" s="21" t="s">
        <v>492</v>
      </c>
      <c r="C64" s="21" t="str">
        <f>INDEX('[2]Fichier pivot G2D'!$D$2:$D$442,MATCH(A64&amp;D64,'[2]Fichier pivot G2D'!$E$2:$E$442,0))</f>
        <v>B39 PARKING</v>
      </c>
      <c r="D64" s="21" t="s">
        <v>160</v>
      </c>
      <c r="E64" s="70"/>
      <c r="F64" s="74" t="s">
        <v>1613</v>
      </c>
      <c r="G64" s="23" t="s">
        <v>788</v>
      </c>
      <c r="H64" s="23" t="s">
        <v>1614</v>
      </c>
      <c r="I64" s="75">
        <v>1</v>
      </c>
      <c r="J64" s="72"/>
      <c r="K64" s="21" t="s">
        <v>1541</v>
      </c>
      <c r="L64" s="72" t="s">
        <v>1930</v>
      </c>
    </row>
    <row r="65" spans="1:12" x14ac:dyDescent="0.25">
      <c r="A65" s="37" t="s">
        <v>770</v>
      </c>
      <c r="B65" s="21" t="s">
        <v>492</v>
      </c>
      <c r="C65" s="21" t="str">
        <f>INDEX('[2]Fichier pivot G2D'!$D$2:$D$442,MATCH(A65&amp;D65,'[2]Fichier pivot G2D'!$E$2:$E$442,0))</f>
        <v>B39 PARKING</v>
      </c>
      <c r="D65" s="21" t="s">
        <v>160</v>
      </c>
      <c r="E65" s="70"/>
      <c r="F65" s="74" t="s">
        <v>1613</v>
      </c>
      <c r="G65" s="23" t="s">
        <v>788</v>
      </c>
      <c r="H65" s="23" t="s">
        <v>1614</v>
      </c>
      <c r="I65" s="75">
        <v>1</v>
      </c>
      <c r="J65" s="72"/>
      <c r="K65" s="21" t="s">
        <v>1541</v>
      </c>
      <c r="L65" s="72" t="s">
        <v>1930</v>
      </c>
    </row>
    <row r="66" spans="1:12" x14ac:dyDescent="0.25">
      <c r="A66" s="41" t="s">
        <v>770</v>
      </c>
      <c r="B66" s="21" t="s">
        <v>492</v>
      </c>
      <c r="C66" s="22" t="str">
        <f>INDEX('[2]Fichier pivot G2D'!$D$2:$D$442,MATCH(A66&amp;D66,'[2]Fichier pivot G2D'!$E$2:$E$442,0))</f>
        <v>DEA HANGAR METALLIQUE</v>
      </c>
      <c r="D66" s="22" t="s">
        <v>31</v>
      </c>
      <c r="E66" s="71"/>
      <c r="F66" s="25" t="s">
        <v>1654</v>
      </c>
      <c r="G66" s="24" t="s">
        <v>788</v>
      </c>
      <c r="H66" s="24" t="s">
        <v>1588</v>
      </c>
      <c r="I66" s="76">
        <v>1</v>
      </c>
      <c r="J66" s="73">
        <v>1997</v>
      </c>
      <c r="K66" s="22" t="s">
        <v>1541</v>
      </c>
      <c r="L66" s="73" t="s">
        <v>1930</v>
      </c>
    </row>
    <row r="67" spans="1:12" x14ac:dyDescent="0.25">
      <c r="A67" s="37" t="s">
        <v>765</v>
      </c>
      <c r="B67" s="21" t="s">
        <v>492</v>
      </c>
      <c r="C67" s="21" t="str">
        <f>INDEX('[2]Fichier pivot G2D'!$D$2:$D$442,MATCH(A67&amp;D67,'[2]Fichier pivot G2D'!$E$2:$E$442,0))</f>
        <v>ENTREE BASE ACCES FILTRAGE</v>
      </c>
      <c r="D67" s="21" t="s">
        <v>1662</v>
      </c>
      <c r="E67" s="70"/>
      <c r="F67" s="74" t="s">
        <v>1665</v>
      </c>
      <c r="G67" s="23" t="s">
        <v>767</v>
      </c>
      <c r="H67" s="23" t="s">
        <v>1666</v>
      </c>
      <c r="I67" s="75">
        <v>2</v>
      </c>
      <c r="J67" s="72">
        <v>2021</v>
      </c>
      <c r="K67" s="21" t="s">
        <v>1541</v>
      </c>
      <c r="L67" s="72" t="s">
        <v>1930</v>
      </c>
    </row>
    <row r="68" spans="1:12" x14ac:dyDescent="0.25">
      <c r="A68" s="37" t="s">
        <v>765</v>
      </c>
      <c r="B68" s="21" t="s">
        <v>492</v>
      </c>
      <c r="C68" s="21" t="str">
        <f>INDEX('[2]Fichier pivot G2D'!$D$2:$D$442,MATCH(A68&amp;D68,'[2]Fichier pivot G2D'!$E$2:$E$442,0))</f>
        <v>ENTREE BASE ACCES FILTRAGE</v>
      </c>
      <c r="D68" s="21" t="s">
        <v>1662</v>
      </c>
      <c r="E68" s="70"/>
      <c r="F68" s="74" t="s">
        <v>1667</v>
      </c>
      <c r="G68" s="23" t="s">
        <v>767</v>
      </c>
      <c r="H68" s="23" t="s">
        <v>1666</v>
      </c>
      <c r="I68" s="75">
        <v>2</v>
      </c>
      <c r="J68" s="72">
        <v>2021</v>
      </c>
      <c r="K68" s="21" t="s">
        <v>1541</v>
      </c>
      <c r="L68" s="72" t="s">
        <v>1930</v>
      </c>
    </row>
    <row r="69" spans="1:12" x14ac:dyDescent="0.25">
      <c r="A69" s="41" t="s">
        <v>765</v>
      </c>
      <c r="B69" s="21" t="s">
        <v>492</v>
      </c>
      <c r="C69" s="22" t="str">
        <f>INDEX('[2]Fichier pivot G2D'!$D$2:$D$442,MATCH(A69&amp;D69,'[2]Fichier pivot G2D'!$E$2:$E$442,0))</f>
        <v>ENTREE BASE ACCES FILTRAGE</v>
      </c>
      <c r="D69" s="22" t="s">
        <v>1662</v>
      </c>
      <c r="E69" s="71"/>
      <c r="F69" s="25" t="s">
        <v>1668</v>
      </c>
      <c r="G69" s="24" t="s">
        <v>767</v>
      </c>
      <c r="H69" s="24" t="s">
        <v>1666</v>
      </c>
      <c r="I69" s="76">
        <v>2</v>
      </c>
      <c r="J69" s="73">
        <v>2021</v>
      </c>
      <c r="K69" s="22" t="s">
        <v>1541</v>
      </c>
      <c r="L69" s="73" t="s">
        <v>1930</v>
      </c>
    </row>
    <row r="70" spans="1:12" x14ac:dyDescent="0.25">
      <c r="A70" s="37" t="s">
        <v>765</v>
      </c>
      <c r="B70" s="21" t="s">
        <v>492</v>
      </c>
      <c r="C70" s="21" t="str">
        <f>INDEX('[2]Fichier pivot G2D'!$D$2:$D$442,MATCH(A70&amp;D70,'[2]Fichier pivot G2D'!$E$2:$E$442,0))</f>
        <v>ENTREE BASE ACCES FILTRAGE</v>
      </c>
      <c r="D70" s="21" t="s">
        <v>1662</v>
      </c>
      <c r="E70" s="70"/>
      <c r="F70" s="74" t="s">
        <v>1669</v>
      </c>
      <c r="G70" s="23" t="s">
        <v>767</v>
      </c>
      <c r="H70" s="23" t="s">
        <v>1666</v>
      </c>
      <c r="I70" s="75">
        <v>2</v>
      </c>
      <c r="J70" s="72">
        <v>2021</v>
      </c>
      <c r="K70" s="21" t="s">
        <v>1541</v>
      </c>
      <c r="L70" s="72" t="s">
        <v>1930</v>
      </c>
    </row>
    <row r="71" spans="1:12" x14ac:dyDescent="0.25">
      <c r="A71" s="37" t="s">
        <v>765</v>
      </c>
      <c r="B71" s="21" t="s">
        <v>492</v>
      </c>
      <c r="C71" s="21" t="str">
        <f>INDEX('[2]Fichier pivot G2D'!$D$2:$D$442,MATCH(A71&amp;D71,'[2]Fichier pivot G2D'!$E$2:$E$442,0))</f>
        <v>ENTREE BASE ACCES FILTRAGE</v>
      </c>
      <c r="D71" s="21" t="s">
        <v>1662</v>
      </c>
      <c r="E71" s="70"/>
      <c r="F71" s="74" t="s">
        <v>1670</v>
      </c>
      <c r="G71" s="23" t="s">
        <v>767</v>
      </c>
      <c r="H71" s="23" t="s">
        <v>1666</v>
      </c>
      <c r="I71" s="75">
        <v>2</v>
      </c>
      <c r="J71" s="72">
        <v>2021</v>
      </c>
      <c r="K71" s="21" t="s">
        <v>1541</v>
      </c>
      <c r="L71" s="72" t="s">
        <v>1930</v>
      </c>
    </row>
    <row r="72" spans="1:12" x14ac:dyDescent="0.25">
      <c r="A72" s="41" t="s">
        <v>765</v>
      </c>
      <c r="B72" s="21" t="s">
        <v>492</v>
      </c>
      <c r="C72" s="22" t="str">
        <f>INDEX('[2]Fichier pivot G2D'!$D$2:$D$442,MATCH(A72&amp;D72,'[2]Fichier pivot G2D'!$E$2:$E$442,0))</f>
        <v>ENTREE BASE ACCES FILTRAGE</v>
      </c>
      <c r="D72" s="22" t="s">
        <v>1662</v>
      </c>
      <c r="E72" s="71"/>
      <c r="F72" s="25" t="s">
        <v>1671</v>
      </c>
      <c r="G72" s="24" t="s">
        <v>767</v>
      </c>
      <c r="H72" s="24" t="s">
        <v>1672</v>
      </c>
      <c r="I72" s="76">
        <v>2</v>
      </c>
      <c r="J72" s="73">
        <v>2021</v>
      </c>
      <c r="K72" s="22" t="s">
        <v>1541</v>
      </c>
      <c r="L72" s="73" t="s">
        <v>1930</v>
      </c>
    </row>
    <row r="73" spans="1:12" x14ac:dyDescent="0.25">
      <c r="A73" s="37" t="s">
        <v>765</v>
      </c>
      <c r="B73" s="21" t="s">
        <v>492</v>
      </c>
      <c r="C73" s="21" t="str">
        <f>INDEX('[2]Fichier pivot G2D'!$D$2:$D$442,MATCH(A73&amp;D73,'[2]Fichier pivot G2D'!$E$2:$E$442,0))</f>
        <v>ENTREE BASE ACCES FILTRAGE</v>
      </c>
      <c r="D73" s="21" t="s">
        <v>1662</v>
      </c>
      <c r="E73" s="70"/>
      <c r="F73" s="74" t="s">
        <v>1673</v>
      </c>
      <c r="G73" s="23" t="s">
        <v>767</v>
      </c>
      <c r="H73" s="23" t="s">
        <v>1672</v>
      </c>
      <c r="I73" s="75">
        <v>2</v>
      </c>
      <c r="J73" s="72">
        <v>2021</v>
      </c>
      <c r="K73" s="21" t="s">
        <v>1541</v>
      </c>
      <c r="L73" s="72" t="s">
        <v>1930</v>
      </c>
    </row>
    <row r="74" spans="1:12" x14ac:dyDescent="0.25">
      <c r="A74" s="37" t="s">
        <v>765</v>
      </c>
      <c r="B74" s="21" t="s">
        <v>492</v>
      </c>
      <c r="C74" s="21" t="str">
        <f>INDEX('[2]Fichier pivot G2D'!$D$2:$D$442,MATCH(A74&amp;D74,'[2]Fichier pivot G2D'!$E$2:$E$442,0))</f>
        <v>ENTREE BASE ACCES FILTRAGE</v>
      </c>
      <c r="D74" s="21" t="s">
        <v>1662</v>
      </c>
      <c r="E74" s="70"/>
      <c r="F74" s="74" t="s">
        <v>1674</v>
      </c>
      <c r="G74" s="23" t="s">
        <v>767</v>
      </c>
      <c r="H74" s="23" t="s">
        <v>1672</v>
      </c>
      <c r="I74" s="75">
        <v>2</v>
      </c>
      <c r="J74" s="72">
        <v>2021</v>
      </c>
      <c r="K74" s="21" t="s">
        <v>1541</v>
      </c>
      <c r="L74" s="72" t="s">
        <v>1930</v>
      </c>
    </row>
    <row r="75" spans="1:12" x14ac:dyDescent="0.25">
      <c r="A75" s="41" t="s">
        <v>765</v>
      </c>
      <c r="B75" s="21" t="s">
        <v>492</v>
      </c>
      <c r="C75" s="22" t="str">
        <f>INDEX('[2]Fichier pivot G2D'!$D$2:$D$442,MATCH(A75&amp;D75,'[2]Fichier pivot G2D'!$E$2:$E$442,0))</f>
        <v>ENTREE BASE ACCES FILTRAGE</v>
      </c>
      <c r="D75" s="22" t="s">
        <v>1662</v>
      </c>
      <c r="E75" s="71"/>
      <c r="F75" s="25" t="s">
        <v>1675</v>
      </c>
      <c r="G75" s="24" t="s">
        <v>767</v>
      </c>
      <c r="H75" s="24" t="s">
        <v>1672</v>
      </c>
      <c r="I75" s="76">
        <v>2</v>
      </c>
      <c r="J75" s="73">
        <v>2021</v>
      </c>
      <c r="K75" s="22" t="s">
        <v>1541</v>
      </c>
      <c r="L75" s="73" t="s">
        <v>1930</v>
      </c>
    </row>
    <row r="76" spans="1:12" x14ac:dyDescent="0.25">
      <c r="A76" s="37" t="s">
        <v>765</v>
      </c>
      <c r="B76" s="21" t="s">
        <v>492</v>
      </c>
      <c r="C76" s="21" t="str">
        <f>INDEX('[2]Fichier pivot G2D'!$D$2:$D$442,MATCH(A76&amp;D76,'[2]Fichier pivot G2D'!$E$2:$E$442,0))</f>
        <v>ENTREE BASE ACCES FILTRAGE</v>
      </c>
      <c r="D76" s="21" t="s">
        <v>1662</v>
      </c>
      <c r="E76" s="70"/>
      <c r="F76" s="74" t="s">
        <v>1676</v>
      </c>
      <c r="G76" s="23" t="s">
        <v>767</v>
      </c>
      <c r="H76" s="23" t="s">
        <v>1672</v>
      </c>
      <c r="I76" s="75">
        <v>2</v>
      </c>
      <c r="J76" s="72">
        <v>2021</v>
      </c>
      <c r="K76" s="21" t="s">
        <v>1541</v>
      </c>
      <c r="L76" s="72" t="s">
        <v>1930</v>
      </c>
    </row>
    <row r="77" spans="1:12" x14ac:dyDescent="0.25">
      <c r="A77" s="37" t="s">
        <v>770</v>
      </c>
      <c r="B77" s="241" t="s">
        <v>492</v>
      </c>
      <c r="C77" s="21" t="str">
        <f>INDEX('[2]Fichier pivot G2D'!$D$2:$D$442,MATCH(A77&amp;D77,'[2]Fichier pivot G2D'!$E$2:$E$442,0))</f>
        <v xml:space="preserve"> B26 HANGAR HM4</v>
      </c>
      <c r="D77" s="21" t="s">
        <v>47</v>
      </c>
      <c r="E77" s="70"/>
      <c r="F77" s="74" t="s">
        <v>1539</v>
      </c>
      <c r="G77" s="23" t="s">
        <v>767</v>
      </c>
      <c r="H77" s="23" t="s">
        <v>1540</v>
      </c>
      <c r="I77" s="75">
        <v>1</v>
      </c>
      <c r="J77" s="72"/>
      <c r="K77" s="21" t="s">
        <v>1541</v>
      </c>
      <c r="L77" s="72" t="s">
        <v>1930</v>
      </c>
    </row>
    <row r="78" spans="1:12" x14ac:dyDescent="0.25">
      <c r="A78" s="37" t="s">
        <v>770</v>
      </c>
      <c r="B78" s="241" t="s">
        <v>492</v>
      </c>
      <c r="C78" s="21" t="str">
        <f>INDEX('[2]Fichier pivot G2D'!$D$2:$D$442,MATCH(A78&amp;D78,'[2]Fichier pivot G2D'!$E$2:$E$442,0))</f>
        <v>B158A ESCADRON PROTECTION</v>
      </c>
      <c r="D78" s="21" t="s">
        <v>192</v>
      </c>
      <c r="E78" s="70"/>
      <c r="F78" s="74" t="s">
        <v>1567</v>
      </c>
      <c r="G78" s="23" t="s">
        <v>767</v>
      </c>
      <c r="H78" s="23" t="s">
        <v>1568</v>
      </c>
      <c r="I78" s="75">
        <v>1</v>
      </c>
      <c r="J78" s="72">
        <v>2019</v>
      </c>
      <c r="K78" s="21" t="s">
        <v>1541</v>
      </c>
      <c r="L78" s="72" t="s">
        <v>1930</v>
      </c>
    </row>
    <row r="79" spans="1:12" x14ac:dyDescent="0.25">
      <c r="A79" s="41" t="s">
        <v>770</v>
      </c>
      <c r="B79" s="241" t="s">
        <v>492</v>
      </c>
      <c r="C79" s="22" t="str">
        <f>INDEX('[2]Fichier pivot G2D'!$D$2:$D$442,MATCH(A79&amp;D79,'[2]Fichier pivot G2D'!$E$2:$E$442,0))</f>
        <v>B158A ESCADRON PROTECTION</v>
      </c>
      <c r="D79" s="22" t="s">
        <v>192</v>
      </c>
      <c r="E79" s="71"/>
      <c r="F79" s="25" t="s">
        <v>1569</v>
      </c>
      <c r="G79" s="24" t="s">
        <v>767</v>
      </c>
      <c r="H79" s="24" t="s">
        <v>1568</v>
      </c>
      <c r="I79" s="76">
        <v>1</v>
      </c>
      <c r="J79" s="73">
        <v>2019</v>
      </c>
      <c r="K79" s="22" t="s">
        <v>1541</v>
      </c>
      <c r="L79" s="73" t="s">
        <v>1930</v>
      </c>
    </row>
    <row r="80" spans="1:12" x14ac:dyDescent="0.25">
      <c r="A80" s="37" t="s">
        <v>765</v>
      </c>
      <c r="B80" s="241" t="s">
        <v>492</v>
      </c>
      <c r="C80" s="21" t="str">
        <f>INDEX('[2]Fichier pivot G2D'!$D$2:$D$442,MATCH(A80&amp;D80,'[2]Fichier pivot G2D'!$E$2:$E$442,0))</f>
        <v>B17 CMA - SERVICE MEDICAL</v>
      </c>
      <c r="D80" s="21" t="s">
        <v>486</v>
      </c>
      <c r="E80" s="70"/>
      <c r="F80" s="74" t="s">
        <v>1574</v>
      </c>
      <c r="G80" s="23" t="s">
        <v>787</v>
      </c>
      <c r="H80" s="23" t="s">
        <v>1575</v>
      </c>
      <c r="I80" s="75">
        <v>1</v>
      </c>
      <c r="J80" s="72"/>
      <c r="K80" s="21" t="s">
        <v>1541</v>
      </c>
      <c r="L80" s="72" t="s">
        <v>1930</v>
      </c>
    </row>
    <row r="81" spans="1:12" x14ac:dyDescent="0.25">
      <c r="A81" s="41" t="s">
        <v>765</v>
      </c>
      <c r="B81" s="241" t="s">
        <v>492</v>
      </c>
      <c r="C81" s="22" t="str">
        <f>INDEX('[2]Fichier pivot G2D'!$D$2:$D$442,MATCH(A81&amp;D81,'[2]Fichier pivot G2D'!$E$2:$E$442,0))</f>
        <v>B17 CMA - SERVICE MEDICAL</v>
      </c>
      <c r="D81" s="22" t="s">
        <v>486</v>
      </c>
      <c r="E81" s="71"/>
      <c r="F81" s="25" t="s">
        <v>1576</v>
      </c>
      <c r="G81" s="24" t="s">
        <v>787</v>
      </c>
      <c r="H81" s="24" t="s">
        <v>1575</v>
      </c>
      <c r="I81" s="76">
        <v>1</v>
      </c>
      <c r="J81" s="73"/>
      <c r="K81" s="22" t="s">
        <v>1541</v>
      </c>
      <c r="L81" s="73" t="s">
        <v>1930</v>
      </c>
    </row>
    <row r="82" spans="1:12" x14ac:dyDescent="0.25">
      <c r="A82" s="41" t="s">
        <v>770</v>
      </c>
      <c r="B82" s="241" t="s">
        <v>492</v>
      </c>
      <c r="C82" s="22" t="str">
        <f>INDEX('[2]Fichier pivot G2D'!$D$2:$D$442,MATCH(A82&amp;D82,'[2]Fichier pivot G2D'!$E$2:$E$442,0))</f>
        <v>B18 MESS MIXTE</v>
      </c>
      <c r="D82" s="22" t="s">
        <v>162</v>
      </c>
      <c r="E82" s="71"/>
      <c r="F82" s="25" t="s">
        <v>1579</v>
      </c>
      <c r="G82" s="24" t="s">
        <v>767</v>
      </c>
      <c r="H82" s="24" t="s">
        <v>1580</v>
      </c>
      <c r="I82" s="76">
        <v>1</v>
      </c>
      <c r="J82" s="73"/>
      <c r="K82" s="22" t="s">
        <v>1541</v>
      </c>
      <c r="L82" s="73" t="s">
        <v>1930</v>
      </c>
    </row>
    <row r="83" spans="1:12" x14ac:dyDescent="0.25">
      <c r="A83" s="37" t="s">
        <v>770</v>
      </c>
      <c r="B83" s="241" t="s">
        <v>492</v>
      </c>
      <c r="C83" s="21" t="str">
        <f>INDEX('[2]Fichier pivot G2D'!$D$2:$D$442,MATCH(A83&amp;D83,'[2]Fichier pivot G2D'!$E$2:$E$442,0))</f>
        <v>B18 MESS MIXTE</v>
      </c>
      <c r="D83" s="21" t="s">
        <v>162</v>
      </c>
      <c r="E83" s="70"/>
      <c r="F83" s="74" t="s">
        <v>1581</v>
      </c>
      <c r="G83" s="23" t="s">
        <v>767</v>
      </c>
      <c r="H83" s="23" t="s">
        <v>1582</v>
      </c>
      <c r="I83" s="75">
        <v>1</v>
      </c>
      <c r="J83" s="72"/>
      <c r="K83" s="21" t="s">
        <v>1541</v>
      </c>
      <c r="L83" s="72" t="s">
        <v>1930</v>
      </c>
    </row>
    <row r="84" spans="1:12" x14ac:dyDescent="0.25">
      <c r="A84" s="41" t="s">
        <v>770</v>
      </c>
      <c r="B84" s="241" t="s">
        <v>492</v>
      </c>
      <c r="C84" s="22" t="str">
        <f>INDEX('[2]Fichier pivot G2D'!$D$2:$D$442,MATCH(A84&amp;D84,'[2]Fichier pivot G2D'!$E$2:$E$442,0))</f>
        <v>B18 MESS MIXTE</v>
      </c>
      <c r="D84" s="22" t="s">
        <v>162</v>
      </c>
      <c r="E84" s="71"/>
      <c r="F84" s="25" t="s">
        <v>1583</v>
      </c>
      <c r="G84" s="24" t="s">
        <v>788</v>
      </c>
      <c r="H84" s="24" t="s">
        <v>1584</v>
      </c>
      <c r="I84" s="76">
        <v>1</v>
      </c>
      <c r="J84" s="73">
        <v>2000</v>
      </c>
      <c r="K84" s="22" t="s">
        <v>1541</v>
      </c>
      <c r="L84" s="73" t="s">
        <v>1930</v>
      </c>
    </row>
    <row r="85" spans="1:12" x14ac:dyDescent="0.25">
      <c r="A85" s="37" t="s">
        <v>770</v>
      </c>
      <c r="B85" s="241" t="s">
        <v>492</v>
      </c>
      <c r="C85" s="21" t="str">
        <f>INDEX('[2]Fichier pivot G2D'!$D$2:$D$442,MATCH(A85&amp;D85,'[2]Fichier pivot G2D'!$E$2:$E$442,0))</f>
        <v>B18 MESS MIXTE</v>
      </c>
      <c r="D85" s="21" t="s">
        <v>162</v>
      </c>
      <c r="E85" s="70"/>
      <c r="F85" s="74" t="s">
        <v>1585</v>
      </c>
      <c r="G85" s="23" t="s">
        <v>788</v>
      </c>
      <c r="H85" s="23" t="s">
        <v>1586</v>
      </c>
      <c r="I85" s="75">
        <v>1</v>
      </c>
      <c r="J85" s="72"/>
      <c r="K85" s="21" t="s">
        <v>1541</v>
      </c>
      <c r="L85" s="72" t="s">
        <v>1930</v>
      </c>
    </row>
    <row r="86" spans="1:12" x14ac:dyDescent="0.25">
      <c r="A86" s="37" t="s">
        <v>770</v>
      </c>
      <c r="B86" s="241" t="s">
        <v>492</v>
      </c>
      <c r="C86" s="21" t="str">
        <f>INDEX('[2]Fichier pivot G2D'!$D$2:$D$442,MATCH(A86&amp;D86,'[2]Fichier pivot G2D'!$E$2:$E$442,0))</f>
        <v>B25 HM5 ETEC CHARLI</v>
      </c>
      <c r="D86" s="21" t="s">
        <v>50</v>
      </c>
      <c r="E86" s="70"/>
      <c r="F86" s="74" t="s">
        <v>1589</v>
      </c>
      <c r="G86" s="23" t="s">
        <v>767</v>
      </c>
      <c r="H86" s="23" t="s">
        <v>1590</v>
      </c>
      <c r="I86" s="75">
        <v>1</v>
      </c>
      <c r="J86" s="72"/>
      <c r="K86" s="21" t="s">
        <v>1541</v>
      </c>
      <c r="L86" s="72" t="s">
        <v>1930</v>
      </c>
    </row>
    <row r="87" spans="1:12" x14ac:dyDescent="0.25">
      <c r="A87" s="41" t="s">
        <v>770</v>
      </c>
      <c r="B87" s="241" t="s">
        <v>492</v>
      </c>
      <c r="C87" s="22" t="str">
        <f>INDEX('[2]Fichier pivot G2D'!$D$2:$D$442,MATCH(A87&amp;D87,'[2]Fichier pivot G2D'!$E$2:$E$442,0))</f>
        <v>B25 HM5 ETEC CHARLI</v>
      </c>
      <c r="D87" s="22" t="s">
        <v>50</v>
      </c>
      <c r="E87" s="71"/>
      <c r="F87" s="25" t="s">
        <v>1591</v>
      </c>
      <c r="G87" s="24" t="s">
        <v>767</v>
      </c>
      <c r="H87" s="24" t="s">
        <v>1590</v>
      </c>
      <c r="I87" s="76">
        <v>1</v>
      </c>
      <c r="J87" s="73"/>
      <c r="K87" s="22" t="s">
        <v>1541</v>
      </c>
      <c r="L87" s="73" t="s">
        <v>1930</v>
      </c>
    </row>
    <row r="88" spans="1:12" x14ac:dyDescent="0.25">
      <c r="A88" s="37" t="s">
        <v>770</v>
      </c>
      <c r="B88" s="241" t="s">
        <v>492</v>
      </c>
      <c r="C88" s="21" t="str">
        <f>INDEX('[2]Fichier pivot G2D'!$D$2:$D$442,MATCH(A88&amp;D88,'[2]Fichier pivot G2D'!$E$2:$E$442,0))</f>
        <v>B25 HM5 ETEC CHARLI</v>
      </c>
      <c r="D88" s="21" t="s">
        <v>50</v>
      </c>
      <c r="E88" s="70"/>
      <c r="F88" s="74" t="s">
        <v>1592</v>
      </c>
      <c r="G88" s="23" t="s">
        <v>767</v>
      </c>
      <c r="H88" s="23" t="s">
        <v>1590</v>
      </c>
      <c r="I88" s="75">
        <v>1</v>
      </c>
      <c r="J88" s="72"/>
      <c r="K88" s="21" t="s">
        <v>1541</v>
      </c>
      <c r="L88" s="72" t="s">
        <v>1930</v>
      </c>
    </row>
    <row r="89" spans="1:12" x14ac:dyDescent="0.25">
      <c r="A89" s="41" t="s">
        <v>770</v>
      </c>
      <c r="B89" s="241" t="s">
        <v>492</v>
      </c>
      <c r="C89" s="22" t="s">
        <v>907</v>
      </c>
      <c r="D89" s="22" t="s">
        <v>50</v>
      </c>
      <c r="E89" s="71"/>
      <c r="F89" s="25" t="s">
        <v>1593</v>
      </c>
      <c r="G89" s="24" t="s">
        <v>767</v>
      </c>
      <c r="H89" s="24"/>
      <c r="I89" s="76">
        <v>1</v>
      </c>
      <c r="J89" s="73"/>
      <c r="K89" s="22" t="s">
        <v>1541</v>
      </c>
      <c r="L89" s="73" t="s">
        <v>1930</v>
      </c>
    </row>
    <row r="90" spans="1:12" x14ac:dyDescent="0.25">
      <c r="A90" s="37" t="s">
        <v>770</v>
      </c>
      <c r="B90" s="241" t="s">
        <v>492</v>
      </c>
      <c r="C90" s="21" t="str">
        <f>INDEX('[2]Fichier pivot G2D'!$D$2:$D$442,MATCH(A90&amp;D90,'[2]Fichier pivot G2D'!$E$2:$E$442,0))</f>
        <v>B27 ESRT</v>
      </c>
      <c r="D90" s="21" t="s">
        <v>156</v>
      </c>
      <c r="E90" s="70"/>
      <c r="F90" s="74" t="s">
        <v>1594</v>
      </c>
      <c r="G90" s="23" t="s">
        <v>788</v>
      </c>
      <c r="H90" s="23" t="s">
        <v>1595</v>
      </c>
      <c r="I90" s="75">
        <v>1</v>
      </c>
      <c r="J90" s="72">
        <v>2013</v>
      </c>
      <c r="K90" s="21" t="s">
        <v>1541</v>
      </c>
      <c r="L90" s="72" t="s">
        <v>1930</v>
      </c>
    </row>
    <row r="91" spans="1:12" x14ac:dyDescent="0.25">
      <c r="A91" s="41" t="s">
        <v>770</v>
      </c>
      <c r="B91" s="241" t="s">
        <v>492</v>
      </c>
      <c r="C91" s="22" t="str">
        <f>INDEX('[2]Fichier pivot G2D'!$D$2:$D$442,MATCH(A91&amp;D91,'[2]Fichier pivot G2D'!$E$2:$E$442,0))</f>
        <v>B27 ESRT</v>
      </c>
      <c r="D91" s="22" t="s">
        <v>156</v>
      </c>
      <c r="E91" s="71"/>
      <c r="F91" s="25" t="s">
        <v>1596</v>
      </c>
      <c r="G91" s="24" t="s">
        <v>788</v>
      </c>
      <c r="H91" s="24" t="s">
        <v>1597</v>
      </c>
      <c r="I91" s="76">
        <v>1</v>
      </c>
      <c r="J91" s="73"/>
      <c r="K91" s="22" t="s">
        <v>1541</v>
      </c>
      <c r="L91" s="73" t="s">
        <v>1930</v>
      </c>
    </row>
    <row r="92" spans="1:12" x14ac:dyDescent="0.25">
      <c r="A92" s="37" t="s">
        <v>770</v>
      </c>
      <c r="B92" s="241" t="s">
        <v>492</v>
      </c>
      <c r="C92" s="21" t="str">
        <f>INDEX('[2]Fichier pivot G2D'!$D$2:$D$442,MATCH(A92&amp;D92,'[2]Fichier pivot G2D'!$E$2:$E$442,0))</f>
        <v>B27 ESRT</v>
      </c>
      <c r="D92" s="21" t="s">
        <v>156</v>
      </c>
      <c r="E92" s="70"/>
      <c r="F92" s="74" t="s">
        <v>1598</v>
      </c>
      <c r="G92" s="23" t="s">
        <v>788</v>
      </c>
      <c r="H92" s="23" t="s">
        <v>1599</v>
      </c>
      <c r="I92" s="75">
        <v>1</v>
      </c>
      <c r="J92" s="72"/>
      <c r="K92" s="21" t="s">
        <v>1541</v>
      </c>
      <c r="L92" s="72" t="s">
        <v>1930</v>
      </c>
    </row>
    <row r="93" spans="1:12" x14ac:dyDescent="0.25">
      <c r="A93" s="37" t="s">
        <v>770</v>
      </c>
      <c r="B93" s="241" t="s">
        <v>492</v>
      </c>
      <c r="C93" s="21" t="str">
        <f>INDEX('[2]Fichier pivot G2D'!$D$2:$D$442,MATCH(A93&amp;D93,'[2]Fichier pivot G2D'!$E$2:$E$442,0))</f>
        <v>B35 GARAGE + BUREAUX GSBDD</v>
      </c>
      <c r="D93" s="21" t="s">
        <v>196</v>
      </c>
      <c r="E93" s="70"/>
      <c r="F93" s="74" t="s">
        <v>1603</v>
      </c>
      <c r="G93" s="23" t="s">
        <v>788</v>
      </c>
      <c r="H93" s="23" t="s">
        <v>1604</v>
      </c>
      <c r="I93" s="75">
        <v>1</v>
      </c>
      <c r="J93" s="72"/>
      <c r="K93" s="21" t="s">
        <v>1541</v>
      </c>
      <c r="L93" s="72" t="s">
        <v>1930</v>
      </c>
    </row>
    <row r="94" spans="1:12" x14ac:dyDescent="0.25">
      <c r="A94" s="41" t="s">
        <v>770</v>
      </c>
      <c r="B94" s="241" t="s">
        <v>492</v>
      </c>
      <c r="C94" s="22" t="str">
        <f>INDEX('[2]Fichier pivot G2D'!$D$2:$D$442,MATCH(A94&amp;D94,'[2]Fichier pivot G2D'!$E$2:$E$442,0))</f>
        <v>B35 GARAGE + BUREAUX GSBDD</v>
      </c>
      <c r="D94" s="22" t="s">
        <v>196</v>
      </c>
      <c r="E94" s="71"/>
      <c r="F94" s="25" t="s">
        <v>1605</v>
      </c>
      <c r="G94" s="24" t="s">
        <v>788</v>
      </c>
      <c r="H94" s="24" t="s">
        <v>1604</v>
      </c>
      <c r="I94" s="76">
        <v>1</v>
      </c>
      <c r="J94" s="73"/>
      <c r="K94" s="22" t="s">
        <v>1541</v>
      </c>
      <c r="L94" s="73" t="s">
        <v>1930</v>
      </c>
    </row>
    <row r="95" spans="1:12" x14ac:dyDescent="0.25">
      <c r="A95" s="37" t="s">
        <v>770</v>
      </c>
      <c r="B95" s="241" t="s">
        <v>492</v>
      </c>
      <c r="C95" s="21" t="str">
        <f>INDEX('[2]Fichier pivot G2D'!$D$2:$D$442,MATCH(A95&amp;D95,'[2]Fichier pivot G2D'!$E$2:$E$442,0))</f>
        <v>B39 ESME + BISMA + AETA (EX ESTC)</v>
      </c>
      <c r="D95" s="21" t="s">
        <v>43</v>
      </c>
      <c r="E95" s="70"/>
      <c r="F95" s="74" t="s">
        <v>1606</v>
      </c>
      <c r="G95" s="23" t="s">
        <v>788</v>
      </c>
      <c r="H95" s="23" t="s">
        <v>1607</v>
      </c>
      <c r="I95" s="75">
        <v>1</v>
      </c>
      <c r="J95" s="72">
        <v>2014</v>
      </c>
      <c r="K95" s="21" t="s">
        <v>1541</v>
      </c>
      <c r="L95" s="72" t="s">
        <v>1930</v>
      </c>
    </row>
    <row r="96" spans="1:12" x14ac:dyDescent="0.25">
      <c r="A96" s="41" t="s">
        <v>770</v>
      </c>
      <c r="B96" s="241" t="s">
        <v>492</v>
      </c>
      <c r="C96" s="22" t="str">
        <f>INDEX('[2]Fichier pivot G2D'!$D$2:$D$442,MATCH(A96&amp;D96,'[2]Fichier pivot G2D'!$E$2:$E$442,0))</f>
        <v>B39 ESME + BISMA + AETA (EX ESTC)</v>
      </c>
      <c r="D96" s="22" t="s">
        <v>43</v>
      </c>
      <c r="E96" s="71"/>
      <c r="F96" s="25" t="s">
        <v>1608</v>
      </c>
      <c r="G96" s="24" t="s">
        <v>788</v>
      </c>
      <c r="H96" s="24" t="s">
        <v>1609</v>
      </c>
      <c r="I96" s="76">
        <v>1</v>
      </c>
      <c r="J96" s="73"/>
      <c r="K96" s="22" t="s">
        <v>1541</v>
      </c>
      <c r="L96" s="73" t="s">
        <v>1930</v>
      </c>
    </row>
    <row r="97" spans="1:12" x14ac:dyDescent="0.25">
      <c r="A97" s="37" t="s">
        <v>770</v>
      </c>
      <c r="B97" s="241" t="s">
        <v>492</v>
      </c>
      <c r="C97" s="21" t="str">
        <f>INDEX('[2]Fichier pivot G2D'!$D$2:$D$442,MATCH(A97&amp;D97,'[2]Fichier pivot G2D'!$E$2:$E$442,0))</f>
        <v>B39 ESME + BISMA + AETA (EX ESTC)</v>
      </c>
      <c r="D97" s="21" t="s">
        <v>43</v>
      </c>
      <c r="E97" s="70"/>
      <c r="F97" s="74" t="s">
        <v>1610</v>
      </c>
      <c r="G97" s="23" t="s">
        <v>788</v>
      </c>
      <c r="H97" s="23" t="s">
        <v>1571</v>
      </c>
      <c r="I97" s="75">
        <v>1</v>
      </c>
      <c r="J97" s="72"/>
      <c r="K97" s="21" t="s">
        <v>1541</v>
      </c>
      <c r="L97" s="72" t="s">
        <v>1930</v>
      </c>
    </row>
    <row r="98" spans="1:12" x14ac:dyDescent="0.25">
      <c r="A98" s="41" t="s">
        <v>770</v>
      </c>
      <c r="B98" s="241" t="s">
        <v>492</v>
      </c>
      <c r="C98" s="22" t="str">
        <f>INDEX('[2]Fichier pivot G2D'!$D$2:$D$442,MATCH(A98&amp;D98,'[2]Fichier pivot G2D'!$E$2:$E$442,0))</f>
        <v>B39 ESME + BISMA + AETA (EX ESTC)</v>
      </c>
      <c r="D98" s="22" t="s">
        <v>43</v>
      </c>
      <c r="E98" s="71"/>
      <c r="F98" s="25" t="s">
        <v>1611</v>
      </c>
      <c r="G98" s="24" t="s">
        <v>788</v>
      </c>
      <c r="H98" s="24" t="s">
        <v>1612</v>
      </c>
      <c r="I98" s="76">
        <v>1</v>
      </c>
      <c r="J98" s="73"/>
      <c r="K98" s="22" t="s">
        <v>1541</v>
      </c>
      <c r="L98" s="73" t="s">
        <v>1930</v>
      </c>
    </row>
    <row r="99" spans="1:12" x14ac:dyDescent="0.25">
      <c r="A99" s="37" t="s">
        <v>765</v>
      </c>
      <c r="B99" s="241" t="s">
        <v>492</v>
      </c>
      <c r="C99" s="21" t="str">
        <f>INDEX('[2]Fichier pivot G2D'!$D$2:$D$442,MATCH(A99&amp;D99,'[2]Fichier pivot G2D'!$E$2:$E$442,0))</f>
        <v>B45 PARKING INTERIEUR</v>
      </c>
      <c r="D99" s="21" t="s">
        <v>437</v>
      </c>
      <c r="E99" s="70"/>
      <c r="F99" s="74" t="s">
        <v>1615</v>
      </c>
      <c r="G99" s="23" t="s">
        <v>788</v>
      </c>
      <c r="H99" s="23" t="s">
        <v>1616</v>
      </c>
      <c r="I99" s="75">
        <v>1</v>
      </c>
      <c r="J99" s="72"/>
      <c r="K99" s="21" t="s">
        <v>1541</v>
      </c>
      <c r="L99" s="72" t="s">
        <v>1930</v>
      </c>
    </row>
    <row r="100" spans="1:12" x14ac:dyDescent="0.25">
      <c r="A100" s="41" t="s">
        <v>770</v>
      </c>
      <c r="B100" s="241" t="s">
        <v>492</v>
      </c>
      <c r="C100" s="22" t="str">
        <f>INDEX('[2]Fichier pivot G2D'!$D$2:$D$442,MATCH(A100&amp;D100,'[2]Fichier pivot G2D'!$E$2:$E$442,0))</f>
        <v>B49 BEAD AIR - DRHAA - APISA (EX DCA RAN)</v>
      </c>
      <c r="D100" s="22" t="s">
        <v>314</v>
      </c>
      <c r="E100" s="71"/>
      <c r="F100" s="25" t="s">
        <v>1617</v>
      </c>
      <c r="G100" s="24" t="s">
        <v>788</v>
      </c>
      <c r="H100" s="24" t="s">
        <v>1618</v>
      </c>
      <c r="I100" s="76">
        <v>1</v>
      </c>
      <c r="J100" s="73"/>
      <c r="K100" s="22" t="s">
        <v>1541</v>
      </c>
      <c r="L100" s="73" t="s">
        <v>1930</v>
      </c>
    </row>
    <row r="101" spans="1:12" x14ac:dyDescent="0.25">
      <c r="A101" s="37" t="s">
        <v>770</v>
      </c>
      <c r="B101" s="241" t="s">
        <v>492</v>
      </c>
      <c r="C101" s="21" t="str">
        <f>INDEX('[2]Fichier pivot G2D'!$D$2:$D$442,MATCH(A101&amp;D101,'[2]Fichier pivot G2D'!$E$2:$E$442,0))</f>
        <v>B49 BEAD AIR - DRHAA - APISA (EX DCA RAN)</v>
      </c>
      <c r="D101" s="21" t="s">
        <v>314</v>
      </c>
      <c r="E101" s="70"/>
      <c r="F101" s="74" t="s">
        <v>1619</v>
      </c>
      <c r="G101" s="23" t="s">
        <v>788</v>
      </c>
      <c r="H101" s="23" t="s">
        <v>1620</v>
      </c>
      <c r="I101" s="75">
        <v>1</v>
      </c>
      <c r="J101" s="72"/>
      <c r="K101" s="21" t="s">
        <v>1541</v>
      </c>
      <c r="L101" s="72" t="s">
        <v>1930</v>
      </c>
    </row>
    <row r="102" spans="1:12" x14ac:dyDescent="0.25">
      <c r="A102" s="41" t="s">
        <v>770</v>
      </c>
      <c r="B102" s="241" t="s">
        <v>492</v>
      </c>
      <c r="C102" s="22" t="str">
        <f>INDEX('[2]Fichier pivot G2D'!$D$2:$D$442,MATCH(A102&amp;D102,'[2]Fichier pivot G2D'!$E$2:$E$442,0))</f>
        <v>B53 MESS OFFICIERS</v>
      </c>
      <c r="D102" s="22" t="s">
        <v>144</v>
      </c>
      <c r="E102" s="71"/>
      <c r="F102" s="25" t="s">
        <v>1621</v>
      </c>
      <c r="G102" s="24" t="s">
        <v>787</v>
      </c>
      <c r="H102" s="24" t="s">
        <v>1622</v>
      </c>
      <c r="I102" s="76">
        <v>1</v>
      </c>
      <c r="J102" s="73"/>
      <c r="K102" s="22" t="s">
        <v>1541</v>
      </c>
      <c r="L102" s="73" t="s">
        <v>1930</v>
      </c>
    </row>
    <row r="103" spans="1:12" x14ac:dyDescent="0.25">
      <c r="A103" s="37" t="s">
        <v>770</v>
      </c>
      <c r="B103" s="241" t="s">
        <v>492</v>
      </c>
      <c r="C103" s="21" t="str">
        <f>INDEX('[2]Fichier pivot G2D'!$D$2:$D$442,MATCH(A103&amp;D103,'[2]Fichier pivot G2D'!$E$2:$E$442,0))</f>
        <v>B53 MESS OFFICIERS</v>
      </c>
      <c r="D103" s="21" t="s">
        <v>144</v>
      </c>
      <c r="E103" s="70"/>
      <c r="F103" s="74" t="s">
        <v>1623</v>
      </c>
      <c r="G103" s="23" t="s">
        <v>787</v>
      </c>
      <c r="H103" s="23" t="s">
        <v>1624</v>
      </c>
      <c r="I103" s="75">
        <v>1</v>
      </c>
      <c r="J103" s="72"/>
      <c r="K103" s="21" t="s">
        <v>1541</v>
      </c>
      <c r="L103" s="72" t="s">
        <v>1930</v>
      </c>
    </row>
    <row r="104" spans="1:12" x14ac:dyDescent="0.25">
      <c r="A104" s="41" t="s">
        <v>770</v>
      </c>
      <c r="B104" s="241" t="s">
        <v>492</v>
      </c>
      <c r="C104" s="22" t="str">
        <f>INDEX('[2]Fichier pivot G2D'!$D$2:$D$442,MATCH(A104&amp;D104,'[2]Fichier pivot G2D'!$E$2:$E$442,0))</f>
        <v>B53 MESS OFFICIERS</v>
      </c>
      <c r="D104" s="22" t="s">
        <v>144</v>
      </c>
      <c r="E104" s="71"/>
      <c r="F104" s="25" t="s">
        <v>1625</v>
      </c>
      <c r="G104" s="24" t="s">
        <v>767</v>
      </c>
      <c r="H104" s="24" t="s">
        <v>1626</v>
      </c>
      <c r="I104" s="76">
        <v>1</v>
      </c>
      <c r="J104" s="73">
        <v>2016</v>
      </c>
      <c r="K104" s="22" t="s">
        <v>1541</v>
      </c>
      <c r="L104" s="73" t="s">
        <v>1930</v>
      </c>
    </row>
    <row r="105" spans="1:12" x14ac:dyDescent="0.25">
      <c r="A105" s="41" t="s">
        <v>765</v>
      </c>
      <c r="B105" s="241" t="s">
        <v>492</v>
      </c>
      <c r="C105" s="22" t="s">
        <v>1630</v>
      </c>
      <c r="D105" s="22" t="s">
        <v>39</v>
      </c>
      <c r="E105" s="71"/>
      <c r="F105" s="25" t="s">
        <v>1631</v>
      </c>
      <c r="G105" s="24" t="s">
        <v>767</v>
      </c>
      <c r="H105" s="24" t="s">
        <v>1632</v>
      </c>
      <c r="I105" s="76"/>
      <c r="J105" s="73"/>
      <c r="K105" s="22" t="s">
        <v>1541</v>
      </c>
      <c r="L105" s="73" t="s">
        <v>1930</v>
      </c>
    </row>
    <row r="106" spans="1:12" x14ac:dyDescent="0.25">
      <c r="A106" s="37" t="s">
        <v>765</v>
      </c>
      <c r="B106" s="241" t="s">
        <v>492</v>
      </c>
      <c r="C106" s="21" t="str">
        <f>INDEX('[2]Fichier pivot G2D'!$D$2:$D$442,MATCH(A106&amp;D106,'[2]Fichier pivot G2D'!$E$2:$E$442,0))</f>
        <v>B70 HM9 ETEC ALPHA</v>
      </c>
      <c r="D106" s="21" t="s">
        <v>13</v>
      </c>
      <c r="E106" s="70"/>
      <c r="F106" s="74" t="s">
        <v>1633</v>
      </c>
      <c r="G106" s="23" t="s">
        <v>767</v>
      </c>
      <c r="H106" s="23" t="s">
        <v>1634</v>
      </c>
      <c r="I106" s="75">
        <v>1</v>
      </c>
      <c r="J106" s="72">
        <v>2012</v>
      </c>
      <c r="K106" s="21" t="s">
        <v>1541</v>
      </c>
      <c r="L106" s="72" t="s">
        <v>1930</v>
      </c>
    </row>
    <row r="107" spans="1:12" x14ac:dyDescent="0.25">
      <c r="A107" s="41" t="s">
        <v>770</v>
      </c>
      <c r="B107" s="241" t="s">
        <v>492</v>
      </c>
      <c r="C107" s="22" t="s">
        <v>773</v>
      </c>
      <c r="D107" s="22" t="s">
        <v>97</v>
      </c>
      <c r="E107" s="71"/>
      <c r="F107" s="25" t="s">
        <v>1635</v>
      </c>
      <c r="G107" s="24" t="s">
        <v>788</v>
      </c>
      <c r="H107" s="24" t="s">
        <v>1636</v>
      </c>
      <c r="I107" s="76"/>
      <c r="J107" s="73">
        <v>2019</v>
      </c>
      <c r="K107" s="22" t="s">
        <v>1541</v>
      </c>
      <c r="L107" s="73" t="s">
        <v>1930</v>
      </c>
    </row>
    <row r="108" spans="1:12" x14ac:dyDescent="0.25">
      <c r="A108" s="37" t="s">
        <v>765</v>
      </c>
      <c r="B108" s="241" t="s">
        <v>492</v>
      </c>
      <c r="C108" s="21" t="str">
        <f>INDEX('[2]Fichier pivot G2D'!$D$2:$D$442,MATCH(A108&amp;D108,'[2]Fichier pivot G2D'!$E$2:$E$442,0))</f>
        <v>B73 HM7 ETEC ALPHA</v>
      </c>
      <c r="D108" s="21" t="s">
        <v>18</v>
      </c>
      <c r="E108" s="70"/>
      <c r="F108" s="74" t="s">
        <v>1633</v>
      </c>
      <c r="G108" s="23" t="s">
        <v>767</v>
      </c>
      <c r="H108" s="23" t="s">
        <v>1634</v>
      </c>
      <c r="I108" s="75">
        <v>1</v>
      </c>
      <c r="J108" s="72">
        <v>2012</v>
      </c>
      <c r="K108" s="21" t="s">
        <v>1541</v>
      </c>
      <c r="L108" s="72" t="s">
        <v>1930</v>
      </c>
    </row>
    <row r="109" spans="1:12" x14ac:dyDescent="0.25">
      <c r="A109" s="41" t="s">
        <v>765</v>
      </c>
      <c r="B109" s="241" t="s">
        <v>492</v>
      </c>
      <c r="C109" s="22" t="str">
        <f>INDEX('[2]Fichier pivot G2D'!$D$2:$D$442,MATCH(A109&amp;D109,'[2]Fichier pivot G2D'!$E$2:$E$442,0))</f>
        <v>B74 HM6</v>
      </c>
      <c r="D109" s="22" t="s">
        <v>12</v>
      </c>
      <c r="E109" s="71"/>
      <c r="F109" s="25" t="s">
        <v>1633</v>
      </c>
      <c r="G109" s="24" t="s">
        <v>767</v>
      </c>
      <c r="H109" s="24" t="s">
        <v>1634</v>
      </c>
      <c r="I109" s="76">
        <v>1</v>
      </c>
      <c r="J109" s="73">
        <v>2012</v>
      </c>
      <c r="K109" s="22" t="s">
        <v>1541</v>
      </c>
      <c r="L109" s="73" t="s">
        <v>1930</v>
      </c>
    </row>
    <row r="110" spans="1:12" x14ac:dyDescent="0.25">
      <c r="A110" s="37" t="s">
        <v>770</v>
      </c>
      <c r="B110" s="241" t="s">
        <v>492</v>
      </c>
      <c r="C110" s="21" t="str">
        <f>INDEX('[2]Fichier pivot G2D'!$D$2:$D$442,MATCH(A110&amp;D110,'[2]Fichier pivot G2D'!$E$2:$E$442,0))</f>
        <v>DEA CIRCULATION</v>
      </c>
      <c r="D110" s="21" t="s">
        <v>669</v>
      </c>
      <c r="E110" s="70"/>
      <c r="F110" s="74" t="s">
        <v>1652</v>
      </c>
      <c r="G110" s="23" t="s">
        <v>767</v>
      </c>
      <c r="H110" s="23" t="s">
        <v>1653</v>
      </c>
      <c r="I110" s="75">
        <v>1</v>
      </c>
      <c r="J110" s="72">
        <v>2023</v>
      </c>
      <c r="K110" s="21" t="s">
        <v>1541</v>
      </c>
      <c r="L110" s="72" t="s">
        <v>1930</v>
      </c>
    </row>
    <row r="111" spans="1:12" x14ac:dyDescent="0.25">
      <c r="A111" s="37" t="s">
        <v>770</v>
      </c>
      <c r="B111" s="241" t="s">
        <v>492</v>
      </c>
      <c r="C111" s="21" t="str">
        <f>INDEX('[2]Fichier pivot G2D'!$D$2:$D$442,MATCH(A111&amp;D111,'[2]Fichier pivot G2D'!$E$2:$E$442,0))</f>
        <v>DEA HANGAR METALLIQUE</v>
      </c>
      <c r="D111" s="21" t="s">
        <v>31</v>
      </c>
      <c r="E111" s="70"/>
      <c r="F111" s="74" t="s">
        <v>1655</v>
      </c>
      <c r="G111" s="23" t="s">
        <v>788</v>
      </c>
      <c r="H111" s="23" t="s">
        <v>1656</v>
      </c>
      <c r="I111" s="75">
        <v>1</v>
      </c>
      <c r="J111" s="72">
        <v>1997</v>
      </c>
      <c r="K111" s="21" t="s">
        <v>1541</v>
      </c>
      <c r="L111" s="72" t="s">
        <v>1930</v>
      </c>
    </row>
    <row r="112" spans="1:12" x14ac:dyDescent="0.25">
      <c r="A112" s="41" t="s">
        <v>770</v>
      </c>
      <c r="B112" s="241" t="s">
        <v>492</v>
      </c>
      <c r="C112" s="22" t="str">
        <f>INDEX('[2]Fichier pivot G2D'!$D$2:$D$442,MATCH(A112&amp;D112,'[2]Fichier pivot G2D'!$E$2:$E$442,0))</f>
        <v>DEA HANGAR METALLIQUE</v>
      </c>
      <c r="D112" s="22" t="s">
        <v>31</v>
      </c>
      <c r="E112" s="71"/>
      <c r="F112" s="25" t="s">
        <v>1657</v>
      </c>
      <c r="G112" s="24" t="s">
        <v>788</v>
      </c>
      <c r="H112" s="24" t="s">
        <v>1656</v>
      </c>
      <c r="I112" s="76">
        <v>1</v>
      </c>
      <c r="J112" s="73">
        <v>1997</v>
      </c>
      <c r="K112" s="22" t="s">
        <v>1541</v>
      </c>
      <c r="L112" s="73" t="s">
        <v>1930</v>
      </c>
    </row>
    <row r="113" spans="1:12" x14ac:dyDescent="0.25">
      <c r="A113" s="37" t="s">
        <v>770</v>
      </c>
      <c r="B113" s="241" t="s">
        <v>492</v>
      </c>
      <c r="C113" s="21" t="str">
        <f>INDEX('[2]Fichier pivot G2D'!$D$2:$D$442,MATCH(A113&amp;D113,'[2]Fichier pivot G2D'!$E$2:$E$442,0))</f>
        <v>DEA HANGAR METALLIQUE</v>
      </c>
      <c r="D113" s="21" t="s">
        <v>31</v>
      </c>
      <c r="E113" s="70"/>
      <c r="F113" s="74" t="s">
        <v>1658</v>
      </c>
      <c r="G113" s="23" t="s">
        <v>788</v>
      </c>
      <c r="H113" s="23" t="s">
        <v>1656</v>
      </c>
      <c r="I113" s="75">
        <v>1</v>
      </c>
      <c r="J113" s="72">
        <v>1997</v>
      </c>
      <c r="K113" s="21" t="s">
        <v>1541</v>
      </c>
      <c r="L113" s="72" t="s">
        <v>1930</v>
      </c>
    </row>
    <row r="114" spans="1:12" x14ac:dyDescent="0.25">
      <c r="A114" s="41" t="s">
        <v>770</v>
      </c>
      <c r="B114" s="241" t="s">
        <v>492</v>
      </c>
      <c r="C114" s="22" t="str">
        <f>INDEX('[2]Fichier pivot G2D'!$D$2:$D$442,MATCH(A114&amp;D114,'[2]Fichier pivot G2D'!$E$2:$E$442,0))</f>
        <v>DEA HANGAR METALLIQUE</v>
      </c>
      <c r="D114" s="22" t="s">
        <v>31</v>
      </c>
      <c r="E114" s="71"/>
      <c r="F114" s="25" t="s">
        <v>1659</v>
      </c>
      <c r="G114" s="24" t="s">
        <v>788</v>
      </c>
      <c r="H114" s="24" t="s">
        <v>1656</v>
      </c>
      <c r="I114" s="76">
        <v>1</v>
      </c>
      <c r="J114" s="73">
        <v>1997</v>
      </c>
      <c r="K114" s="22" t="s">
        <v>1541</v>
      </c>
      <c r="L114" s="73" t="s">
        <v>1930</v>
      </c>
    </row>
    <row r="115" spans="1:12" x14ac:dyDescent="0.25">
      <c r="A115" s="37" t="s">
        <v>770</v>
      </c>
      <c r="B115" s="241" t="s">
        <v>492</v>
      </c>
      <c r="C115" s="21" t="str">
        <f>INDEX('[2]Fichier pivot G2D'!$D$2:$D$442,MATCH(A115&amp;D115,'[2]Fichier pivot G2D'!$E$2:$E$442,0))</f>
        <v>DEA HANGAR METALLIQUE</v>
      </c>
      <c r="D115" s="21" t="s">
        <v>31</v>
      </c>
      <c r="E115" s="70"/>
      <c r="F115" s="74" t="s">
        <v>1660</v>
      </c>
      <c r="G115" s="23" t="s">
        <v>788</v>
      </c>
      <c r="H115" s="23" t="s">
        <v>1656</v>
      </c>
      <c r="I115" s="75">
        <v>1</v>
      </c>
      <c r="J115" s="72">
        <v>1997</v>
      </c>
      <c r="K115" s="21" t="s">
        <v>1541</v>
      </c>
      <c r="L115" s="72" t="s">
        <v>1930</v>
      </c>
    </row>
    <row r="116" spans="1:12" x14ac:dyDescent="0.25">
      <c r="A116" s="41" t="s">
        <v>770</v>
      </c>
      <c r="B116" s="241" t="s">
        <v>492</v>
      </c>
      <c r="C116" s="22" t="str">
        <f>INDEX('[2]Fichier pivot G2D'!$D$2:$D$442,MATCH(A116&amp;D116,'[2]Fichier pivot G2D'!$E$2:$E$442,0))</f>
        <v>DEA HANGAR METALLIQUE</v>
      </c>
      <c r="D116" s="22" t="s">
        <v>31</v>
      </c>
      <c r="E116" s="71"/>
      <c r="F116" s="25" t="s">
        <v>1661</v>
      </c>
      <c r="G116" s="24" t="s">
        <v>788</v>
      </c>
      <c r="H116" s="24" t="s">
        <v>1656</v>
      </c>
      <c r="I116" s="76">
        <v>1</v>
      </c>
      <c r="J116" s="73">
        <v>1997</v>
      </c>
      <c r="K116" s="22" t="s">
        <v>1541</v>
      </c>
      <c r="L116" s="73" t="s">
        <v>1930</v>
      </c>
    </row>
    <row r="117" spans="1:12" x14ac:dyDescent="0.25">
      <c r="A117" s="37" t="s">
        <v>765</v>
      </c>
      <c r="B117" s="241" t="s">
        <v>492</v>
      </c>
      <c r="C117" s="21" t="str">
        <f>INDEX('[2]Fichier pivot G2D'!$D$2:$D$442,MATCH(A117&amp;D117,'[2]Fichier pivot G2D'!$E$2:$E$442,0))</f>
        <v>ENTREE BASE ACCES FILTRAGE</v>
      </c>
      <c r="D117" s="21" t="s">
        <v>1662</v>
      </c>
      <c r="E117" s="70"/>
      <c r="F117" s="74" t="s">
        <v>1663</v>
      </c>
      <c r="G117" s="23" t="s">
        <v>767</v>
      </c>
      <c r="H117" s="23" t="s">
        <v>1614</v>
      </c>
      <c r="I117" s="75">
        <v>1</v>
      </c>
      <c r="J117" s="72">
        <v>2023</v>
      </c>
      <c r="K117" s="21" t="s">
        <v>1541</v>
      </c>
      <c r="L117" s="72" t="s">
        <v>1930</v>
      </c>
    </row>
    <row r="118" spans="1:12" x14ac:dyDescent="0.25">
      <c r="A118" s="41" t="s">
        <v>765</v>
      </c>
      <c r="B118" s="241" t="s">
        <v>492</v>
      </c>
      <c r="C118" s="22" t="str">
        <f>INDEX('[2]Fichier pivot G2D'!$D$2:$D$442,MATCH(A118&amp;D118,'[2]Fichier pivot G2D'!$E$2:$E$442,0))</f>
        <v>ENTREE BASE ACCES FILTRAGE</v>
      </c>
      <c r="D118" s="22" t="s">
        <v>1662</v>
      </c>
      <c r="E118" s="71"/>
      <c r="F118" s="25" t="s">
        <v>1664</v>
      </c>
      <c r="G118" s="24" t="s">
        <v>767</v>
      </c>
      <c r="H118" s="24" t="s">
        <v>1614</v>
      </c>
      <c r="I118" s="76">
        <v>1</v>
      </c>
      <c r="J118" s="73">
        <v>2023</v>
      </c>
      <c r="K118" s="22" t="s">
        <v>1541</v>
      </c>
      <c r="L118" s="73" t="s">
        <v>1930</v>
      </c>
    </row>
    <row r="119" spans="1:12" x14ac:dyDescent="0.25">
      <c r="A119" s="37" t="s">
        <v>765</v>
      </c>
      <c r="B119" s="241" t="s">
        <v>492</v>
      </c>
      <c r="C119" s="21" t="str">
        <f>INDEX('[2]Fichier pivot G2D'!$D$2:$D$442,MATCH(A119&amp;D119,'[2]Fichier pivot G2D'!$E$2:$E$442,0))</f>
        <v>ETEC ALPHA ENTREE</v>
      </c>
      <c r="D119" s="21" t="s">
        <v>1484</v>
      </c>
      <c r="E119" s="70"/>
      <c r="F119" s="74" t="s">
        <v>1691</v>
      </c>
      <c r="G119" s="23" t="s">
        <v>767</v>
      </c>
      <c r="H119" s="23" t="s">
        <v>1614</v>
      </c>
      <c r="I119" s="75">
        <v>1</v>
      </c>
      <c r="J119" s="72"/>
      <c r="K119" s="21" t="s">
        <v>1541</v>
      </c>
      <c r="L119" s="72" t="s">
        <v>1930</v>
      </c>
    </row>
    <row r="120" spans="1:12" x14ac:dyDescent="0.25">
      <c r="A120" s="41" t="s">
        <v>765</v>
      </c>
      <c r="B120" s="241" t="s">
        <v>492</v>
      </c>
      <c r="C120" s="22" t="str">
        <f>INDEX('[2]Fichier pivot G2D'!$D$2:$D$442,MATCH(A120&amp;D120,'[2]Fichier pivot G2D'!$E$2:$E$442,0))</f>
        <v>ETEC ALPHA ENTREE</v>
      </c>
      <c r="D120" s="22" t="s">
        <v>1484</v>
      </c>
      <c r="E120" s="71"/>
      <c r="F120" s="25" t="s">
        <v>1692</v>
      </c>
      <c r="G120" s="24" t="s">
        <v>767</v>
      </c>
      <c r="H120" s="24" t="s">
        <v>1685</v>
      </c>
      <c r="I120" s="76">
        <v>1</v>
      </c>
      <c r="J120" s="73">
        <v>2020</v>
      </c>
      <c r="K120" s="22" t="s">
        <v>1541</v>
      </c>
      <c r="L120" s="73" t="s">
        <v>1930</v>
      </c>
    </row>
    <row r="121" spans="1:12" x14ac:dyDescent="0.25">
      <c r="A121" s="37" t="s">
        <v>765</v>
      </c>
      <c r="B121" s="241" t="s">
        <v>492</v>
      </c>
      <c r="C121" s="21" t="str">
        <f>INDEX('[2]Fichier pivot G2D'!$D$2:$D$442,MATCH(A121&amp;D121,'[2]Fichier pivot G2D'!$E$2:$E$442,0))</f>
        <v>PISTE PARKING A</v>
      </c>
      <c r="D121" s="21" t="s">
        <v>199</v>
      </c>
      <c r="E121" s="70"/>
      <c r="F121" s="74" t="s">
        <v>1699</v>
      </c>
      <c r="G121" s="23" t="s">
        <v>767</v>
      </c>
      <c r="H121" s="23" t="s">
        <v>1614</v>
      </c>
      <c r="I121" s="75">
        <v>1</v>
      </c>
      <c r="J121" s="72"/>
      <c r="K121" s="21" t="s">
        <v>1541</v>
      </c>
      <c r="L121" s="72" t="s">
        <v>1930</v>
      </c>
    </row>
    <row r="122" spans="1:12" x14ac:dyDescent="0.25">
      <c r="A122" s="41" t="s">
        <v>765</v>
      </c>
      <c r="B122" s="241" t="s">
        <v>492</v>
      </c>
      <c r="C122" s="22" t="str">
        <f>INDEX('[2]Fichier pivot G2D'!$D$2:$D$442,MATCH(A122&amp;D122,'[2]Fichier pivot G2D'!$E$2:$E$442,0))</f>
        <v>PISTE PARKING A</v>
      </c>
      <c r="D122" s="22" t="s">
        <v>199</v>
      </c>
      <c r="E122" s="71"/>
      <c r="F122" s="25" t="s">
        <v>1699</v>
      </c>
      <c r="G122" s="24" t="s">
        <v>767</v>
      </c>
      <c r="H122" s="24" t="s">
        <v>1614</v>
      </c>
      <c r="I122" s="76"/>
      <c r="J122" s="73"/>
      <c r="K122" s="22" t="s">
        <v>1541</v>
      </c>
      <c r="L122" s="73" t="s">
        <v>1930</v>
      </c>
    </row>
    <row r="123" spans="1:12" x14ac:dyDescent="0.25">
      <c r="A123" s="37" t="s">
        <v>765</v>
      </c>
      <c r="B123" s="241" t="s">
        <v>492</v>
      </c>
      <c r="C123" s="21" t="s">
        <v>1708</v>
      </c>
      <c r="D123" s="21"/>
      <c r="E123" s="70"/>
      <c r="F123" s="74" t="s">
        <v>1709</v>
      </c>
      <c r="G123" s="23" t="s">
        <v>787</v>
      </c>
      <c r="H123" s="23" t="s">
        <v>1710</v>
      </c>
      <c r="I123" s="75">
        <v>1</v>
      </c>
      <c r="J123" s="72"/>
      <c r="K123" s="21" t="s">
        <v>1541</v>
      </c>
      <c r="L123" s="72" t="s">
        <v>1930</v>
      </c>
    </row>
    <row r="124" spans="1:12" x14ac:dyDescent="0.25">
      <c r="A124" s="41" t="s">
        <v>770</v>
      </c>
      <c r="B124" s="241" t="s">
        <v>492</v>
      </c>
      <c r="C124" s="22" t="s">
        <v>1711</v>
      </c>
      <c r="D124" s="22"/>
      <c r="E124" s="71"/>
      <c r="F124" s="25" t="s">
        <v>1709</v>
      </c>
      <c r="G124" s="24" t="s">
        <v>787</v>
      </c>
      <c r="H124" s="24" t="s">
        <v>1710</v>
      </c>
      <c r="I124" s="76">
        <v>1</v>
      </c>
      <c r="J124" s="73"/>
      <c r="K124" s="22" t="s">
        <v>1541</v>
      </c>
      <c r="L124" s="73" t="s">
        <v>1930</v>
      </c>
    </row>
  </sheetData>
  <autoFilter ref="A2:L2">
    <sortState ref="A3:L124">
      <sortCondition ref="B2"/>
    </sortState>
  </autoFilter>
  <mergeCells count="1">
    <mergeCell ref="E1:H1"/>
  </mergeCells>
  <conditionalFormatting sqref="E6:F6 H6:J6 F7 E8:F8 H8:I8 F9 F13 F17 F21 F25 F29 F45 F49 F53 F57 F61 F77 F81 F85 F89 F93 F97 F101 F105 F109 F113 F117 F121 E10:F10 E14:F14 E18:F18 E22:F22 E26:F26 E46:F46 E50:F50 E54:F54 E78:F78 E86:F86 E90:F90 E94:F94 E98:F98 E102:F102 E106:F106 E110:F110 E118:F118 E122:F122 H10:I10 H14:I14 H18:I18 H22:I22 H26:I26 H46:I46 H50:I50 H54:I54 H58:I58 H78:I78 H82:I82 H86:I86 H90:I90 H94:I94 H98:I98 H102:I102 H106:I106 H110:I110 H114:I114 H118:I118 H122:I122 J13:J29 F11 F15 F19 F23 F27 F47 F51 F55 F59 F79 F83 F87 F91 F95 F99 F103 F107 F111 F115 F119 F123 E12:F12 E16:F16 E20:F20 E24:F24 E28:F28 E48:F48 E60:F60 E80:F80 E84:F84 E88:F88 E92:F92 E96:F96 E100:F100 E104:F104 E116:F116 E120:F120 E124:F124 H12:I12 H16:I16 H20:I20 H24:I24 H28:I28 H48:I48 H52:I52 H56:I56 H60:I60 H80:I80 H84:I84 H88:I88 H92:I92 H96:I96 H100:I100 H104:I104 H108:I108 H112:I112 H116:I116 H120:I120 H124:I124 L6 L8 L10 L12 L14 L16 L18 L20 L22 L24 L26 L28 L46 L48 L50 L52 L54 L56 L58 L60 L78 L80 L82 L84 L86 L88 L90 L92 L94 L96 L98 L100 L102 L104 L106 L108 L110 L112 L114 L116 L118 L120 L122 L124 A13:A29 C13:D29 A45:D51 C52:F52 A52:A53 C53:D53 A54:D55 C56:F56 A56:A57 C57:D57 A58:F58 A82:F82 A59:A61 C59:D61 A83:A87 C83:D87 A88:D94 A95:A103 C95:D103 A104:D107 C108:F108 A108:A109 C109:D109 A110:D111 C112:F112 A112:A113 C113:D113 A114:F114 A115:A116 C115:D116 A117:D124 C77:D81 A77:A81 J77:J124 J45:J61">
    <cfRule type="expression" dxfId="771" priority="297">
      <formula>$J6="Modifier"</formula>
    </cfRule>
    <cfRule type="expression" dxfId="770" priority="298">
      <formula>$J6="Ajouter"</formula>
    </cfRule>
    <cfRule type="expression" dxfId="769" priority="299">
      <formula>$J6="Valider"</formula>
    </cfRule>
    <cfRule type="expression" dxfId="768" priority="300">
      <formula>$J6="Supprimer"</formula>
    </cfRule>
  </conditionalFormatting>
  <conditionalFormatting sqref="G6">
    <cfRule type="expression" dxfId="763" priority="289">
      <formula>#REF!="Modifier"</formula>
    </cfRule>
    <cfRule type="expression" dxfId="762" priority="290">
      <formula>#REF!="Ajouter"</formula>
    </cfRule>
    <cfRule type="expression" dxfId="761" priority="291">
      <formula>#REF!="Valider"</formula>
    </cfRule>
    <cfRule type="expression" dxfId="760" priority="292">
      <formula>#REF!="Supprimer"</formula>
    </cfRule>
  </conditionalFormatting>
  <conditionalFormatting sqref="A6:D6 B7">
    <cfRule type="expression" dxfId="759" priority="285">
      <formula>$J6="Modifier"</formula>
    </cfRule>
    <cfRule type="expression" dxfId="758" priority="286">
      <formula>$J6="Ajouter"</formula>
    </cfRule>
    <cfRule type="expression" dxfId="757" priority="287">
      <formula>$J6="Valider"</formula>
    </cfRule>
    <cfRule type="expression" dxfId="756" priority="288">
      <formula>$J6="Supprimer"</formula>
    </cfRule>
  </conditionalFormatting>
  <conditionalFormatting sqref="B6:B7">
    <cfRule type="expression" dxfId="755" priority="293">
      <formula>#REF!="Modifier"</formula>
    </cfRule>
    <cfRule type="expression" dxfId="754" priority="294">
      <formula>#REF!="Ajouter"</formula>
    </cfRule>
    <cfRule type="expression" dxfId="753" priority="295">
      <formula>#REF!="Valider"</formula>
    </cfRule>
    <cfRule type="expression" dxfId="752" priority="296">
      <formula>#REF!="Supprimer"</formula>
    </cfRule>
  </conditionalFormatting>
  <conditionalFormatting sqref="J7:J8">
    <cfRule type="expression" dxfId="751" priority="281">
      <formula>$J7="Modifier"</formula>
    </cfRule>
    <cfRule type="expression" dxfId="750" priority="282">
      <formula>$J7="Ajouter"</formula>
    </cfRule>
    <cfRule type="expression" dxfId="749" priority="283">
      <formula>$J7="Valider"</formula>
    </cfRule>
    <cfRule type="expression" dxfId="748" priority="284">
      <formula>$J7="Supprimer"</formula>
    </cfRule>
  </conditionalFormatting>
  <conditionalFormatting sqref="D7:E7 G7:I7 G8">
    <cfRule type="expression" dxfId="747" priority="273">
      <formula>#REF!="Modifier"</formula>
    </cfRule>
    <cfRule type="expression" dxfId="746" priority="274">
      <formula>#REF!="Ajouter"</formula>
    </cfRule>
    <cfRule type="expression" dxfId="745" priority="275">
      <formula>#REF!="Valider"</formula>
    </cfRule>
    <cfRule type="expression" dxfId="744" priority="276">
      <formula>#REF!="Supprimer"</formula>
    </cfRule>
  </conditionalFormatting>
  <conditionalFormatting sqref="A8:D8 A7 C7:D7">
    <cfRule type="expression" dxfId="743" priority="269">
      <formula>$J7="Modifier"</formula>
    </cfRule>
    <cfRule type="expression" dxfId="742" priority="270">
      <formula>$J7="Ajouter"</formula>
    </cfRule>
    <cfRule type="expression" dxfId="741" priority="271">
      <formula>$J7="Valider"</formula>
    </cfRule>
    <cfRule type="expression" dxfId="740" priority="272">
      <formula>$J7="Supprimer"</formula>
    </cfRule>
  </conditionalFormatting>
  <conditionalFormatting sqref="A7 C7">
    <cfRule type="expression" dxfId="739" priority="277">
      <formula>#REF!="Modifier"</formula>
    </cfRule>
    <cfRule type="expression" dxfId="738" priority="278">
      <formula>#REF!="Ajouter"</formula>
    </cfRule>
    <cfRule type="expression" dxfId="737" priority="279">
      <formula>#REF!="Valider"</formula>
    </cfRule>
    <cfRule type="expression" dxfId="736" priority="280">
      <formula>#REF!="Supprimer"</formula>
    </cfRule>
  </conditionalFormatting>
  <conditionalFormatting sqref="J9:J10">
    <cfRule type="expression" dxfId="735" priority="265">
      <formula>$J9="Modifier"</formula>
    </cfRule>
    <cfRule type="expression" dxfId="734" priority="266">
      <formula>$J9="Ajouter"</formula>
    </cfRule>
    <cfRule type="expression" dxfId="733" priority="267">
      <formula>$J9="Valider"</formula>
    </cfRule>
    <cfRule type="expression" dxfId="732" priority="268">
      <formula>$J9="Supprimer"</formula>
    </cfRule>
  </conditionalFormatting>
  <conditionalFormatting sqref="D9:E9 D13:E13 D17:E17 D21:E21 D25:E25 D29:E29 D45:E45 D49:E49 D53:E53 D57:E57 D61:E61 D77:E77 D81:E81 D85:E85 D89:E89 D93:E93 D97:E97 D101:E101 D105:E105 D109:E109 D113:E113 D117:E117 D121:E121 G9:I9 G13:I13 G17:I17 G21:I21 G25:I25 G29:I29 G45:I45 G49:I49 G53:I53 G57:I57 G61:I61 G77:I77 G81:I81 G85:I85 G89:I89 G93:I93 G97:I97 G101:I101 G105:I105 G109:I109 G113:I113 G117:I117 G121:I121 G10 G14 G18 G22 G26 G46 G50 G54 G58 G78 G82 G86 G90 G94 G98 G102 G106 G110 G114 G118 G122">
    <cfRule type="expression" dxfId="731" priority="257">
      <formula>#REF!="Modifier"</formula>
    </cfRule>
    <cfRule type="expression" dxfId="730" priority="258">
      <formula>#REF!="Ajouter"</formula>
    </cfRule>
    <cfRule type="expression" dxfId="729" priority="259">
      <formula>#REF!="Valider"</formula>
    </cfRule>
    <cfRule type="expression" dxfId="728" priority="260">
      <formula>#REF!="Supprimer"</formula>
    </cfRule>
  </conditionalFormatting>
  <conditionalFormatting sqref="A9:A10 C9:D10">
    <cfRule type="expression" dxfId="727" priority="253">
      <formula>$J9="Modifier"</formula>
    </cfRule>
    <cfRule type="expression" dxfId="726" priority="254">
      <formula>$J9="Ajouter"</formula>
    </cfRule>
    <cfRule type="expression" dxfId="725" priority="255">
      <formula>$J9="Valider"</formula>
    </cfRule>
    <cfRule type="expression" dxfId="724" priority="256">
      <formula>$J9="Supprimer"</formula>
    </cfRule>
  </conditionalFormatting>
  <conditionalFormatting sqref="A9 A13 A17 A21 A25 A29 A45:C45 A49:C49 A53 A57 A61 A77 A81 A85 A89:C89 A93:C93 A97 A101 A105:C105 A109 A113 A117:C117 A121:C121 C9 C17 C13 C21 C25 C29 B45:B51 C53 C57 C61 C81 C77 C85 C101 C97 C109 C113">
    <cfRule type="expression" dxfId="723" priority="261">
      <formula>#REF!="Modifier"</formula>
    </cfRule>
    <cfRule type="expression" dxfId="722" priority="262">
      <formula>#REF!="Ajouter"</formula>
    </cfRule>
    <cfRule type="expression" dxfId="721" priority="263">
      <formula>#REF!="Valider"</formula>
    </cfRule>
    <cfRule type="expression" dxfId="720" priority="264">
      <formula>#REF!="Supprimer"</formula>
    </cfRule>
  </conditionalFormatting>
  <conditionalFormatting sqref="J11:J12">
    <cfRule type="expression" dxfId="719" priority="249">
      <formula>$J11="Modifier"</formula>
    </cfRule>
    <cfRule type="expression" dxfId="718" priority="250">
      <formula>$J11="Ajouter"</formula>
    </cfRule>
    <cfRule type="expression" dxfId="717" priority="251">
      <formula>$J11="Valider"</formula>
    </cfRule>
    <cfRule type="expression" dxfId="716" priority="252">
      <formula>$J11="Supprimer"</formula>
    </cfRule>
  </conditionalFormatting>
  <conditionalFormatting sqref="D11:E11 D15:E15 D19:E19 D23:E23 D27:E27 D47:E47 D51:E51 D55:E55 D59:E59 D79:E79 D83:E83 D87:E87 D91:E91 D95:E95 D99:E99 D103:E103 D107:E107 D111:E111 D115:E115 D119:E119 D123:E123 G11:I11 G15:I15 G19:I19 G23:I23 G27:I27 G47:I47 G51:I51 G55:I55 G59:I59 G79:I79 G83:I83 G87:I87 G91:I91 G95:I95 G99:I99 G103:I103 G107:I107 G111:I111 G115:I115 G119:I119 G123:I123 G12 G16 G20 G24 G28 G48 G52 G56 G60 G80 G84 G88 G92 G96 G100 G104 G108 G112 G116 G120 G124">
    <cfRule type="expression" dxfId="715" priority="241">
      <formula>#REF!="Modifier"</formula>
    </cfRule>
    <cfRule type="expression" dxfId="714" priority="242">
      <formula>#REF!="Ajouter"</formula>
    </cfRule>
    <cfRule type="expression" dxfId="713" priority="243">
      <formula>#REF!="Valider"</formula>
    </cfRule>
    <cfRule type="expression" dxfId="712" priority="244">
      <formula>#REF!="Supprimer"</formula>
    </cfRule>
  </conditionalFormatting>
  <conditionalFormatting sqref="A11:A12 C11:D12">
    <cfRule type="expression" dxfId="711" priority="237">
      <formula>$J11="Modifier"</formula>
    </cfRule>
    <cfRule type="expression" dxfId="710" priority="238">
      <formula>$J11="Ajouter"</formula>
    </cfRule>
    <cfRule type="expression" dxfId="709" priority="239">
      <formula>$J11="Valider"</formula>
    </cfRule>
    <cfRule type="expression" dxfId="708" priority="240">
      <formula>$J11="Supprimer"</formula>
    </cfRule>
  </conditionalFormatting>
  <conditionalFormatting sqref="A11 A15 A19 A23 A27 A47:C47 A51:C51 A55:C55 A59 A79 A83 A87 A91:C91 A95 A99 A103 A107:C107 A111:C111 A115 A119:C119 A123:C123 C19 C15 C11 C23 C27 C59 C79 C83 C87 C95 C99 C103 C115">
    <cfRule type="expression" dxfId="707" priority="245">
      <formula>#REF!="Modifier"</formula>
    </cfRule>
    <cfRule type="expression" dxfId="706" priority="246">
      <formula>#REF!="Ajouter"</formula>
    </cfRule>
    <cfRule type="expression" dxfId="705" priority="247">
      <formula>#REF!="Valider"</formula>
    </cfRule>
    <cfRule type="expression" dxfId="704" priority="248">
      <formula>#REF!="Supprimer"</formula>
    </cfRule>
  </conditionalFormatting>
  <conditionalFormatting sqref="L7 L9 L11 L13 L15 L17 L19 L21 L23 L25 L27 L29 L45 L47 L49 L51 L53 L55 L57 L59 L61 L77 L79 L81 L83 L85 L87 L89 L91 L93 L95 L97 L99 L101 L103 L105 L107 L109 L111 L113 L115 L117 L119 L121 L123">
    <cfRule type="expression" dxfId="703" priority="233">
      <formula>#REF!="Modifier"</formula>
    </cfRule>
    <cfRule type="expression" dxfId="702" priority="234">
      <formula>#REF!="Ajouter"</formula>
    </cfRule>
    <cfRule type="expression" dxfId="701" priority="235">
      <formula>#REF!="Valider"</formula>
    </cfRule>
    <cfRule type="expression" dxfId="700" priority="236">
      <formula>#REF!="Supprimer"</formula>
    </cfRule>
  </conditionalFormatting>
  <conditionalFormatting sqref="B9:B19">
    <cfRule type="expression" dxfId="695" priority="209">
      <formula>$J9="Modifier"</formula>
    </cfRule>
    <cfRule type="expression" dxfId="694" priority="210">
      <formula>$J9="Ajouter"</formula>
    </cfRule>
    <cfRule type="expression" dxfId="693" priority="211">
      <formula>$J9="Valider"</formula>
    </cfRule>
    <cfRule type="expression" dxfId="692" priority="212">
      <formula>$J9="Supprimer"</formula>
    </cfRule>
  </conditionalFormatting>
  <conditionalFormatting sqref="B9:B19">
    <cfRule type="expression" dxfId="691" priority="213">
      <formula>#REF!="Modifier"</formula>
    </cfRule>
    <cfRule type="expression" dxfId="690" priority="214">
      <formula>#REF!="Ajouter"</formula>
    </cfRule>
    <cfRule type="expression" dxfId="689" priority="215">
      <formula>#REF!="Valider"</formula>
    </cfRule>
    <cfRule type="expression" dxfId="688" priority="216">
      <formula>#REF!="Supprimer"</formula>
    </cfRule>
  </conditionalFormatting>
  <conditionalFormatting sqref="B20:B29">
    <cfRule type="expression" dxfId="687" priority="205">
      <formula>$J20="Modifier"</formula>
    </cfRule>
    <cfRule type="expression" dxfId="686" priority="206">
      <formula>$J20="Ajouter"</formula>
    </cfRule>
    <cfRule type="expression" dxfId="685" priority="207">
      <formula>$J20="Valider"</formula>
    </cfRule>
    <cfRule type="expression" dxfId="684" priority="208">
      <formula>$J20="Supprimer"</formula>
    </cfRule>
  </conditionalFormatting>
  <conditionalFormatting sqref="B52:B53">
    <cfRule type="expression" dxfId="667" priority="181">
      <formula>$J52="Modifier"</formula>
    </cfRule>
    <cfRule type="expression" dxfId="666" priority="182">
      <formula>$J52="Ajouter"</formula>
    </cfRule>
    <cfRule type="expression" dxfId="665" priority="183">
      <formula>$J52="Valider"</formula>
    </cfRule>
    <cfRule type="expression" dxfId="664" priority="184">
      <formula>$J52="Supprimer"</formula>
    </cfRule>
  </conditionalFormatting>
  <conditionalFormatting sqref="B52:B53">
    <cfRule type="expression" dxfId="663" priority="185">
      <formula>#REF!="Modifier"</formula>
    </cfRule>
    <cfRule type="expression" dxfId="662" priority="186">
      <formula>#REF!="Ajouter"</formula>
    </cfRule>
    <cfRule type="expression" dxfId="661" priority="187">
      <formula>#REF!="Valider"</formula>
    </cfRule>
    <cfRule type="expression" dxfId="660" priority="188">
      <formula>#REF!="Supprimer"</formula>
    </cfRule>
  </conditionalFormatting>
  <conditionalFormatting sqref="B56:B57">
    <cfRule type="expression" dxfId="659" priority="173">
      <formula>$J56="Modifier"</formula>
    </cfRule>
    <cfRule type="expression" dxfId="658" priority="174">
      <formula>$J56="Ajouter"</formula>
    </cfRule>
    <cfRule type="expression" dxfId="657" priority="175">
      <formula>$J56="Valider"</formula>
    </cfRule>
    <cfRule type="expression" dxfId="656" priority="176">
      <formula>$J56="Supprimer"</formula>
    </cfRule>
  </conditionalFormatting>
  <conditionalFormatting sqref="B56:B57">
    <cfRule type="expression" dxfId="655" priority="177">
      <formula>#REF!="Modifier"</formula>
    </cfRule>
    <cfRule type="expression" dxfId="654" priority="178">
      <formula>#REF!="Ajouter"</formula>
    </cfRule>
    <cfRule type="expression" dxfId="653" priority="179">
      <formula>#REF!="Valider"</formula>
    </cfRule>
    <cfRule type="expression" dxfId="652" priority="180">
      <formula>#REF!="Supprimer"</formula>
    </cfRule>
  </conditionalFormatting>
  <conditionalFormatting sqref="B58">
    <cfRule type="expression" dxfId="651" priority="169">
      <formula>#REF!="Modifier"</formula>
    </cfRule>
    <cfRule type="expression" dxfId="650" priority="170">
      <formula>#REF!="Ajouter"</formula>
    </cfRule>
    <cfRule type="expression" dxfId="649" priority="171">
      <formula>#REF!="Valider"</formula>
    </cfRule>
    <cfRule type="expression" dxfId="648" priority="172">
      <formula>#REF!="Supprimer"</formula>
    </cfRule>
  </conditionalFormatting>
  <conditionalFormatting sqref="B58">
    <cfRule type="expression" dxfId="647" priority="165">
      <formula>#REF!="Modifier"</formula>
    </cfRule>
    <cfRule type="expression" dxfId="646" priority="166">
      <formula>#REF!="Ajouter"</formula>
    </cfRule>
    <cfRule type="expression" dxfId="645" priority="167">
      <formula>#REF!="Valider"</formula>
    </cfRule>
    <cfRule type="expression" dxfId="644" priority="168">
      <formula>#REF!="Supprimer"</formula>
    </cfRule>
  </conditionalFormatting>
  <conditionalFormatting sqref="B59:B61 B77:B81">
    <cfRule type="expression" dxfId="643" priority="157">
      <formula>$J59="Modifier"</formula>
    </cfRule>
    <cfRule type="expression" dxfId="642" priority="158">
      <formula>$J59="Ajouter"</formula>
    </cfRule>
    <cfRule type="expression" dxfId="641" priority="159">
      <formula>$J59="Valider"</formula>
    </cfRule>
    <cfRule type="expression" dxfId="640" priority="160">
      <formula>$J59="Supprimer"</formula>
    </cfRule>
  </conditionalFormatting>
  <conditionalFormatting sqref="B59:B61 B77:B81">
    <cfRule type="expression" dxfId="639" priority="161">
      <formula>#REF!="Modifier"</formula>
    </cfRule>
    <cfRule type="expression" dxfId="638" priority="162">
      <formula>#REF!="Ajouter"</formula>
    </cfRule>
    <cfRule type="expression" dxfId="637" priority="163">
      <formula>#REF!="Valider"</formula>
    </cfRule>
    <cfRule type="expression" dxfId="636" priority="164">
      <formula>#REF!="Supprimer"</formula>
    </cfRule>
  </conditionalFormatting>
  <conditionalFormatting sqref="B83:B87">
    <cfRule type="expression" dxfId="635" priority="149">
      <formula>$J83="Modifier"</formula>
    </cfRule>
    <cfRule type="expression" dxfId="634" priority="150">
      <formula>$J83="Ajouter"</formula>
    </cfRule>
    <cfRule type="expression" dxfId="633" priority="151">
      <formula>$J83="Valider"</formula>
    </cfRule>
    <cfRule type="expression" dxfId="632" priority="152">
      <formula>$J83="Supprimer"</formula>
    </cfRule>
  </conditionalFormatting>
  <conditionalFormatting sqref="B83:B87">
    <cfRule type="expression" dxfId="631" priority="153">
      <formula>#REF!="Modifier"</formula>
    </cfRule>
    <cfRule type="expression" dxfId="630" priority="154">
      <formula>#REF!="Ajouter"</formula>
    </cfRule>
    <cfRule type="expression" dxfId="629" priority="155">
      <formula>#REF!="Valider"</formula>
    </cfRule>
    <cfRule type="expression" dxfId="628" priority="156">
      <formula>#REF!="Supprimer"</formula>
    </cfRule>
  </conditionalFormatting>
  <conditionalFormatting sqref="B95:B103">
    <cfRule type="expression" dxfId="627" priority="141">
      <formula>$J95="Modifier"</formula>
    </cfRule>
    <cfRule type="expression" dxfId="626" priority="142">
      <formula>$J95="Ajouter"</formula>
    </cfRule>
    <cfRule type="expression" dxfId="625" priority="143">
      <formula>$J95="Valider"</formula>
    </cfRule>
    <cfRule type="expression" dxfId="624" priority="144">
      <formula>$J95="Supprimer"</formula>
    </cfRule>
  </conditionalFormatting>
  <conditionalFormatting sqref="B95:B103">
    <cfRule type="expression" dxfId="623" priority="145">
      <formula>#REF!="Modifier"</formula>
    </cfRule>
    <cfRule type="expression" dxfId="622" priority="146">
      <formula>#REF!="Ajouter"</formula>
    </cfRule>
    <cfRule type="expression" dxfId="621" priority="147">
      <formula>#REF!="Valider"</formula>
    </cfRule>
    <cfRule type="expression" dxfId="620" priority="148">
      <formula>#REF!="Supprimer"</formula>
    </cfRule>
  </conditionalFormatting>
  <conditionalFormatting sqref="B107">
    <cfRule type="expression" dxfId="619" priority="137">
      <formula>#REF!="Modifier"</formula>
    </cfRule>
    <cfRule type="expression" dxfId="618" priority="138">
      <formula>#REF!="Ajouter"</formula>
    </cfRule>
    <cfRule type="expression" dxfId="617" priority="139">
      <formula>#REF!="Valider"</formula>
    </cfRule>
    <cfRule type="expression" dxfId="616" priority="140">
      <formula>#REF!="Supprimer"</formula>
    </cfRule>
  </conditionalFormatting>
  <conditionalFormatting sqref="B108:B109">
    <cfRule type="expression" dxfId="615" priority="129">
      <formula>$J108="Modifier"</formula>
    </cfRule>
    <cfRule type="expression" dxfId="614" priority="130">
      <formula>$J108="Ajouter"</formula>
    </cfRule>
    <cfRule type="expression" dxfId="613" priority="131">
      <formula>$J108="Valider"</formula>
    </cfRule>
    <cfRule type="expression" dxfId="612" priority="132">
      <formula>$J108="Supprimer"</formula>
    </cfRule>
  </conditionalFormatting>
  <conditionalFormatting sqref="B108:B109">
    <cfRule type="expression" dxfId="611" priority="133">
      <formula>#REF!="Modifier"</formula>
    </cfRule>
    <cfRule type="expression" dxfId="610" priority="134">
      <formula>#REF!="Ajouter"</formula>
    </cfRule>
    <cfRule type="expression" dxfId="609" priority="135">
      <formula>#REF!="Valider"</formula>
    </cfRule>
    <cfRule type="expression" dxfId="608" priority="136">
      <formula>#REF!="Supprimer"</formula>
    </cfRule>
  </conditionalFormatting>
  <conditionalFormatting sqref="B112:B113">
    <cfRule type="expression" dxfId="607" priority="121">
      <formula>$J112="Modifier"</formula>
    </cfRule>
    <cfRule type="expression" dxfId="606" priority="122">
      <formula>$J112="Ajouter"</formula>
    </cfRule>
    <cfRule type="expression" dxfId="605" priority="123">
      <formula>$J112="Valider"</formula>
    </cfRule>
    <cfRule type="expression" dxfId="604" priority="124">
      <formula>$J112="Supprimer"</formula>
    </cfRule>
  </conditionalFormatting>
  <conditionalFormatting sqref="B112:B113">
    <cfRule type="expression" dxfId="603" priority="125">
      <formula>#REF!="Modifier"</formula>
    </cfRule>
    <cfRule type="expression" dxfId="602" priority="126">
      <formula>#REF!="Ajouter"</formula>
    </cfRule>
    <cfRule type="expression" dxfId="601" priority="127">
      <formula>#REF!="Valider"</formula>
    </cfRule>
    <cfRule type="expression" dxfId="600" priority="128">
      <formula>#REF!="Supprimer"</formula>
    </cfRule>
  </conditionalFormatting>
  <conditionalFormatting sqref="B115:B116">
    <cfRule type="expression" dxfId="599" priority="113">
      <formula>$J115="Modifier"</formula>
    </cfRule>
    <cfRule type="expression" dxfId="598" priority="114">
      <formula>$J115="Ajouter"</formula>
    </cfRule>
    <cfRule type="expression" dxfId="597" priority="115">
      <formula>$J115="Valider"</formula>
    </cfRule>
    <cfRule type="expression" dxfId="596" priority="116">
      <formula>$J115="Supprimer"</formula>
    </cfRule>
  </conditionalFormatting>
  <conditionalFormatting sqref="B115:B116">
    <cfRule type="expression" dxfId="595" priority="117">
      <formula>#REF!="Modifier"</formula>
    </cfRule>
    <cfRule type="expression" dxfId="594" priority="118">
      <formula>#REF!="Ajouter"</formula>
    </cfRule>
    <cfRule type="expression" dxfId="593" priority="119">
      <formula>#REF!="Valider"</formula>
    </cfRule>
    <cfRule type="expression" dxfId="592" priority="120">
      <formula>#REF!="Supprimer"</formula>
    </cfRule>
  </conditionalFormatting>
  <conditionalFormatting sqref="B117">
    <cfRule type="expression" dxfId="591" priority="109">
      <formula>#REF!="Modifier"</formula>
    </cfRule>
    <cfRule type="expression" dxfId="590" priority="110">
      <formula>#REF!="Ajouter"</formula>
    </cfRule>
    <cfRule type="expression" dxfId="589" priority="111">
      <formula>#REF!="Valider"</formula>
    </cfRule>
    <cfRule type="expression" dxfId="588" priority="112">
      <formula>#REF!="Supprimer"</formula>
    </cfRule>
  </conditionalFormatting>
  <conditionalFormatting sqref="B119">
    <cfRule type="expression" dxfId="587" priority="105">
      <formula>#REF!="Modifier"</formula>
    </cfRule>
    <cfRule type="expression" dxfId="586" priority="106">
      <formula>#REF!="Ajouter"</formula>
    </cfRule>
    <cfRule type="expression" dxfId="585" priority="107">
      <formula>#REF!="Valider"</formula>
    </cfRule>
    <cfRule type="expression" dxfId="584" priority="108">
      <formula>#REF!="Supprimer"</formula>
    </cfRule>
  </conditionalFormatting>
  <conditionalFormatting sqref="B119">
    <cfRule type="expression" dxfId="583" priority="101">
      <formula>#REF!="Modifier"</formula>
    </cfRule>
    <cfRule type="expression" dxfId="582" priority="102">
      <formula>#REF!="Ajouter"</formula>
    </cfRule>
    <cfRule type="expression" dxfId="581" priority="103">
      <formula>#REF!="Valider"</formula>
    </cfRule>
    <cfRule type="expression" dxfId="580" priority="104">
      <formula>#REF!="Supprimer"</formula>
    </cfRule>
  </conditionalFormatting>
  <conditionalFormatting sqref="F62 H63:I63 H66:I66 H69:I69 H72:I72 H75:I75 J62:J76 F64:F65 F67:F68 F70:F71 F73:F74 F76 L63 L66 L69 L72 L75 A62 C62:D62 A63:F63 A66:F66 A69:F69 A72:F72 A75:F75 A64:A65 A67:A68 A70:A71 A73:A74 A76 C64:D65 C67:D68 C70:D71 C73:D74 C76:D76">
    <cfRule type="expression" dxfId="99" priority="97">
      <formula>$J62="Modifier"</formula>
    </cfRule>
    <cfRule type="expression" dxfId="98" priority="98">
      <formula>$J62="Ajouter"</formula>
    </cfRule>
    <cfRule type="expression" dxfId="97" priority="99">
      <formula>$J62="Valider"</formula>
    </cfRule>
    <cfRule type="expression" dxfId="96" priority="100">
      <formula>$J62="Supprimer"</formula>
    </cfRule>
  </conditionalFormatting>
  <conditionalFormatting sqref="D62:E62 D65:E65 D68:E68 D71:E71 D74:E74 G62:I62 G65:I65 G68:I68 G71:I71 G74:I74 G63 G66 G69 G72 G75">
    <cfRule type="expression" dxfId="95" priority="89">
      <formula>#REF!="Modifier"</formula>
    </cfRule>
    <cfRule type="expression" dxfId="94" priority="90">
      <formula>#REF!="Ajouter"</formula>
    </cfRule>
    <cfRule type="expression" dxfId="93" priority="91">
      <formula>#REF!="Valider"</formula>
    </cfRule>
    <cfRule type="expression" dxfId="92" priority="92">
      <formula>#REF!="Supprimer"</formula>
    </cfRule>
  </conditionalFormatting>
  <conditionalFormatting sqref="A62 A65 A68 A71 A74 C62 C65 C68 C71 C74">
    <cfRule type="expression" dxfId="91" priority="93">
      <formula>#REF!="Modifier"</formula>
    </cfRule>
    <cfRule type="expression" dxfId="90" priority="94">
      <formula>#REF!="Ajouter"</formula>
    </cfRule>
    <cfRule type="expression" dxfId="89" priority="95">
      <formula>#REF!="Valider"</formula>
    </cfRule>
    <cfRule type="expression" dxfId="88" priority="96">
      <formula>#REF!="Supprimer"</formula>
    </cfRule>
  </conditionalFormatting>
  <conditionalFormatting sqref="D64:E64 D67:E67 D70:E70 D73:E73 D76:E76 G64:I64 G67:I67 G70:I70 G73:I73 G76:I76">
    <cfRule type="expression" dxfId="87" priority="81">
      <formula>#REF!="Modifier"</formula>
    </cfRule>
    <cfRule type="expression" dxfId="86" priority="82">
      <formula>#REF!="Ajouter"</formula>
    </cfRule>
    <cfRule type="expression" dxfId="85" priority="83">
      <formula>#REF!="Valider"</formula>
    </cfRule>
    <cfRule type="expression" dxfId="84" priority="84">
      <formula>#REF!="Supprimer"</formula>
    </cfRule>
  </conditionalFormatting>
  <conditionalFormatting sqref="A64 A67 A70 A73 A76 C64 C67 C70 C73 C76">
    <cfRule type="expression" dxfId="83" priority="85">
      <formula>#REF!="Modifier"</formula>
    </cfRule>
    <cfRule type="expression" dxfId="82" priority="86">
      <formula>#REF!="Ajouter"</formula>
    </cfRule>
    <cfRule type="expression" dxfId="81" priority="87">
      <formula>#REF!="Valider"</formula>
    </cfRule>
    <cfRule type="expression" dxfId="80" priority="88">
      <formula>#REF!="Supprimer"</formula>
    </cfRule>
  </conditionalFormatting>
  <conditionalFormatting sqref="L62 L64:L65 L67:L68 L70:L71 L73:L74 L76">
    <cfRule type="expression" dxfId="79" priority="77">
      <formula>#REF!="Modifier"</formula>
    </cfRule>
    <cfRule type="expression" dxfId="78" priority="78">
      <formula>#REF!="Ajouter"</formula>
    </cfRule>
    <cfRule type="expression" dxfId="77" priority="79">
      <formula>#REF!="Valider"</formula>
    </cfRule>
    <cfRule type="expression" dxfId="76" priority="80">
      <formula>#REF!="Supprimer"</formula>
    </cfRule>
  </conditionalFormatting>
  <conditionalFormatting sqref="B62 B65 B68 B71 B74">
    <cfRule type="expression" dxfId="75" priority="69">
      <formula>$J62="Modifier"</formula>
    </cfRule>
    <cfRule type="expression" dxfId="74" priority="70">
      <formula>$J62="Ajouter"</formula>
    </cfRule>
    <cfRule type="expression" dxfId="73" priority="71">
      <formula>$J62="Valider"</formula>
    </cfRule>
    <cfRule type="expression" dxfId="72" priority="72">
      <formula>$J62="Supprimer"</formula>
    </cfRule>
  </conditionalFormatting>
  <conditionalFormatting sqref="B62 B65 B68 B71 B74">
    <cfRule type="expression" dxfId="71" priority="73">
      <formula>#REF!="Modifier"</formula>
    </cfRule>
    <cfRule type="expression" dxfId="70" priority="74">
      <formula>#REF!="Ajouter"</formula>
    </cfRule>
    <cfRule type="expression" dxfId="69" priority="75">
      <formula>#REF!="Valider"</formula>
    </cfRule>
    <cfRule type="expression" dxfId="68" priority="76">
      <formula>#REF!="Supprimer"</formula>
    </cfRule>
  </conditionalFormatting>
  <conditionalFormatting sqref="B63 B66 B69 B72 B75">
    <cfRule type="expression" dxfId="67" priority="65">
      <formula>#REF!="Modifier"</formula>
    </cfRule>
    <cfRule type="expression" dxfId="66" priority="66">
      <formula>#REF!="Ajouter"</formula>
    </cfRule>
    <cfRule type="expression" dxfId="65" priority="67">
      <formula>#REF!="Valider"</formula>
    </cfRule>
    <cfRule type="expression" dxfId="64" priority="68">
      <formula>#REF!="Supprimer"</formula>
    </cfRule>
  </conditionalFormatting>
  <conditionalFormatting sqref="B63 B66 B69 B72 B75">
    <cfRule type="expression" dxfId="63" priority="61">
      <formula>#REF!="Modifier"</formula>
    </cfRule>
    <cfRule type="expression" dxfId="62" priority="62">
      <formula>#REF!="Ajouter"</formula>
    </cfRule>
    <cfRule type="expression" dxfId="61" priority="63">
      <formula>#REF!="Valider"</formula>
    </cfRule>
    <cfRule type="expression" dxfId="60" priority="64">
      <formula>#REF!="Supprimer"</formula>
    </cfRule>
  </conditionalFormatting>
  <conditionalFormatting sqref="B64 B67 B70 B73 B76">
    <cfRule type="expression" dxfId="59" priority="53">
      <formula>$J64="Modifier"</formula>
    </cfRule>
    <cfRule type="expression" dxfId="58" priority="54">
      <formula>$J64="Ajouter"</formula>
    </cfRule>
    <cfRule type="expression" dxfId="57" priority="55">
      <formula>$J64="Valider"</formula>
    </cfRule>
    <cfRule type="expression" dxfId="56" priority="56">
      <formula>$J64="Supprimer"</formula>
    </cfRule>
  </conditionalFormatting>
  <conditionalFormatting sqref="B64 B67 B70 B73 B76">
    <cfRule type="expression" dxfId="55" priority="57">
      <formula>#REF!="Modifier"</formula>
    </cfRule>
    <cfRule type="expression" dxfId="54" priority="58">
      <formula>#REF!="Ajouter"</formula>
    </cfRule>
    <cfRule type="expression" dxfId="53" priority="59">
      <formula>#REF!="Valider"</formula>
    </cfRule>
    <cfRule type="expression" dxfId="52" priority="60">
      <formula>#REF!="Supprimer"</formula>
    </cfRule>
  </conditionalFormatting>
  <conditionalFormatting sqref="F30 F32 F34 F36 F38 F40 F42 F44 E31:F31 E33:F33 E35:F35 E37:F37 E39:F39 E41:F41 E43:F43 H31:I31 H33:I33 H35:I35 H37:I37 H39:I39 H41:I41 H43:I43 L31 L33 L35 L37 L39 L41 L43 A30:D44 J30:J44">
    <cfRule type="expression" dxfId="51" priority="49">
      <formula>$J30="Modifier"</formula>
    </cfRule>
    <cfRule type="expression" dxfId="50" priority="50">
      <formula>$J30="Ajouter"</formula>
    </cfRule>
    <cfRule type="expression" dxfId="49" priority="51">
      <formula>$J30="Valider"</formula>
    </cfRule>
    <cfRule type="expression" dxfId="48" priority="52">
      <formula>$J30="Supprimer"</formula>
    </cfRule>
  </conditionalFormatting>
  <conditionalFormatting sqref="D30:E30 D32:E32 D34:E34 D36:E36 D38:E38 D40:E40 D42:E42 D44:E44 G30:I30 G32:I32 G34:I34 G36:I36 G38:I38 G40:I40 G42:I42 G44:I44 G31 G33 G35 G37 G39 G41 G43">
    <cfRule type="expression" dxfId="47" priority="41">
      <formula>#REF!="Modifier"</formula>
    </cfRule>
    <cfRule type="expression" dxfId="46" priority="42">
      <formula>#REF!="Ajouter"</formula>
    </cfRule>
    <cfRule type="expression" dxfId="45" priority="43">
      <formula>#REF!="Valider"</formula>
    </cfRule>
    <cfRule type="expression" dxfId="44" priority="44">
      <formula>#REF!="Supprimer"</formula>
    </cfRule>
  </conditionalFormatting>
  <conditionalFormatting sqref="A30:C30 A32:C32 A34:C34 A36:C36 A38:C38 A40:C40 A42:C42 A44:C44 B31 B33 B35 B37 B39 B41 B43">
    <cfRule type="expression" dxfId="43" priority="45">
      <formula>#REF!="Modifier"</formula>
    </cfRule>
    <cfRule type="expression" dxfId="42" priority="46">
      <formula>#REF!="Ajouter"</formula>
    </cfRule>
    <cfRule type="expression" dxfId="41" priority="47">
      <formula>#REF!="Valider"</formula>
    </cfRule>
    <cfRule type="expression" dxfId="40" priority="48">
      <formula>#REF!="Supprimer"</formula>
    </cfRule>
  </conditionalFormatting>
  <conditionalFormatting sqref="L30 L32 L34 L36 L38 L40 L42 L44">
    <cfRule type="expression" dxfId="39" priority="37">
      <formula>#REF!="Modifier"</formula>
    </cfRule>
    <cfRule type="expression" dxfId="38" priority="38">
      <formula>#REF!="Ajouter"</formula>
    </cfRule>
    <cfRule type="expression" dxfId="37" priority="39">
      <formula>#REF!="Valider"</formula>
    </cfRule>
    <cfRule type="expression" dxfId="36" priority="40">
      <formula>#REF!="Supprimer"</formula>
    </cfRule>
  </conditionalFormatting>
  <conditionalFormatting sqref="E3:F3 E5:F5 H3:J3 H5:J5 F4 L3 L5">
    <cfRule type="expression" dxfId="35" priority="33">
      <formula>$J3="Modifier"</formula>
    </cfRule>
    <cfRule type="expression" dxfId="34" priority="34">
      <formula>$J3="Ajouter"</formula>
    </cfRule>
    <cfRule type="expression" dxfId="33" priority="35">
      <formula>$J3="Valider"</formula>
    </cfRule>
    <cfRule type="expression" dxfId="32" priority="36">
      <formula>$J3="Supprimer"</formula>
    </cfRule>
  </conditionalFormatting>
  <conditionalFormatting sqref="G3 G5">
    <cfRule type="expression" dxfId="31" priority="25">
      <formula>#REF!="Modifier"</formula>
    </cfRule>
    <cfRule type="expression" dxfId="30" priority="26">
      <formula>#REF!="Ajouter"</formula>
    </cfRule>
    <cfRule type="expression" dxfId="29" priority="27">
      <formula>#REF!="Valider"</formula>
    </cfRule>
    <cfRule type="expression" dxfId="28" priority="28">
      <formula>#REF!="Supprimer"</formula>
    </cfRule>
  </conditionalFormatting>
  <conditionalFormatting sqref="A3:D3 A5:D5 B4">
    <cfRule type="expression" dxfId="27" priority="21">
      <formula>$J3="Modifier"</formula>
    </cfRule>
    <cfRule type="expression" dxfId="26" priority="22">
      <formula>$J3="Ajouter"</formula>
    </cfRule>
    <cfRule type="expression" dxfId="25" priority="23">
      <formula>$J3="Valider"</formula>
    </cfRule>
    <cfRule type="expression" dxfId="24" priority="24">
      <formula>$J3="Supprimer"</formula>
    </cfRule>
  </conditionalFormatting>
  <conditionalFormatting sqref="B3:B5">
    <cfRule type="expression" dxfId="23" priority="29">
      <formula>#REF!="Modifier"</formula>
    </cfRule>
    <cfRule type="expression" dxfId="22" priority="30">
      <formula>#REF!="Ajouter"</formula>
    </cfRule>
    <cfRule type="expression" dxfId="21" priority="31">
      <formula>#REF!="Valider"</formula>
    </cfRule>
    <cfRule type="expression" dxfId="20" priority="32">
      <formula>#REF!="Supprimer"</formula>
    </cfRule>
  </conditionalFormatting>
  <conditionalFormatting sqref="J4">
    <cfRule type="expression" dxfId="19" priority="17">
      <formula>$J4="Modifier"</formula>
    </cfRule>
    <cfRule type="expression" dxfId="18" priority="18">
      <formula>$J4="Ajouter"</formula>
    </cfRule>
    <cfRule type="expression" dxfId="17" priority="19">
      <formula>$J4="Valider"</formula>
    </cfRule>
    <cfRule type="expression" dxfId="16" priority="20">
      <formula>$J4="Supprimer"</formula>
    </cfRule>
  </conditionalFormatting>
  <conditionalFormatting sqref="D4:E4 G4:I4">
    <cfRule type="expression" dxfId="15" priority="9">
      <formula>#REF!="Modifier"</formula>
    </cfRule>
    <cfRule type="expression" dxfId="14" priority="10">
      <formula>#REF!="Ajouter"</formula>
    </cfRule>
    <cfRule type="expression" dxfId="13" priority="11">
      <formula>#REF!="Valider"</formula>
    </cfRule>
    <cfRule type="expression" dxfId="12" priority="12">
      <formula>#REF!="Supprimer"</formula>
    </cfRule>
  </conditionalFormatting>
  <conditionalFormatting sqref="A4 C4:D4">
    <cfRule type="expression" dxfId="11" priority="5">
      <formula>$J4="Modifier"</formula>
    </cfRule>
    <cfRule type="expression" dxfId="10" priority="6">
      <formula>$J4="Ajouter"</formula>
    </cfRule>
    <cfRule type="expression" dxfId="9" priority="7">
      <formula>$J4="Valider"</formula>
    </cfRule>
    <cfRule type="expression" dxfId="8" priority="8">
      <formula>$J4="Supprimer"</formula>
    </cfRule>
  </conditionalFormatting>
  <conditionalFormatting sqref="A4 C4">
    <cfRule type="expression" dxfId="7" priority="13">
      <formula>#REF!="Modifier"</formula>
    </cfRule>
    <cfRule type="expression" dxfId="6" priority="14">
      <formula>#REF!="Ajouter"</formula>
    </cfRule>
    <cfRule type="expression" dxfId="5" priority="15">
      <formula>#REF!="Valider"</formula>
    </cfRule>
    <cfRule type="expression" dxfId="4" priority="16">
      <formula>#REF!="Supprimer"</formula>
    </cfRule>
  </conditionalFormatting>
  <conditionalFormatting sqref="L4">
    <cfRule type="expression" dxfId="3" priority="1">
      <formula>#REF!="Modifier"</formula>
    </cfRule>
    <cfRule type="expression" dxfId="2" priority="2">
      <formula>#REF!="Ajouter"</formula>
    </cfRule>
    <cfRule type="expression" dxfId="1" priority="3">
      <formula>#REF!="Valider"</formula>
    </cfRule>
    <cfRule type="expression" dxfId="0" priority="4">
      <formula>#REF!="Supprimer"</formula>
    </cfRule>
  </conditionalFormatting>
  <pageMargins left="0.7" right="0.7" top="0.75" bottom="0.75" header="0.3" footer="0.3"/>
  <drawing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6"/>
  <sheetViews>
    <sheetView workbookViewId="0"/>
  </sheetViews>
  <sheetFormatPr baseColWidth="10" defaultRowHeight="15" x14ac:dyDescent="0.25"/>
  <cols>
    <col min="1" max="1" width="12.140625" bestFit="1" customWidth="1"/>
    <col min="2" max="2" width="40.5703125" bestFit="1" customWidth="1"/>
    <col min="4" max="4" width="16.5703125" bestFit="1" customWidth="1"/>
    <col min="5" max="5" width="30.28515625" bestFit="1" customWidth="1"/>
    <col min="6" max="6" width="11.42578125" style="13"/>
    <col min="7" max="7" width="47.85546875" bestFit="1" customWidth="1"/>
    <col min="8" max="10" width="11.42578125" style="17"/>
  </cols>
  <sheetData>
    <row r="1" spans="1:11" ht="28.5" x14ac:dyDescent="0.45">
      <c r="D1" s="253" t="s">
        <v>752</v>
      </c>
      <c r="E1" s="253"/>
      <c r="F1" s="253"/>
      <c r="G1" s="253"/>
    </row>
    <row r="2" spans="1:11" ht="23.25" customHeight="1" x14ac:dyDescent="0.25">
      <c r="A2" s="66" t="s">
        <v>755</v>
      </c>
      <c r="B2" s="67" t="s">
        <v>756</v>
      </c>
      <c r="C2" s="67" t="s">
        <v>757</v>
      </c>
      <c r="D2" s="67" t="s">
        <v>758</v>
      </c>
      <c r="E2" s="68" t="s">
        <v>759</v>
      </c>
      <c r="F2" s="67" t="s">
        <v>760</v>
      </c>
      <c r="G2" s="67" t="s">
        <v>761</v>
      </c>
      <c r="H2" s="69" t="s">
        <v>762</v>
      </c>
      <c r="I2" s="69" t="s">
        <v>763</v>
      </c>
      <c r="J2" s="67" t="s">
        <v>764</v>
      </c>
      <c r="K2" s="151" t="s">
        <v>1928</v>
      </c>
    </row>
    <row r="3" spans="1:11" ht="15" customHeight="1" x14ac:dyDescent="0.25">
      <c r="A3" s="37" t="s">
        <v>765</v>
      </c>
      <c r="B3" s="21" t="s">
        <v>793</v>
      </c>
      <c r="C3" s="21" t="s">
        <v>456</v>
      </c>
      <c r="D3" s="70"/>
      <c r="E3" s="74" t="s">
        <v>1000</v>
      </c>
      <c r="F3" s="23" t="s">
        <v>787</v>
      </c>
      <c r="G3" s="23" t="s">
        <v>1001</v>
      </c>
      <c r="H3" s="75">
        <v>1</v>
      </c>
      <c r="I3" s="72"/>
      <c r="J3" s="21" t="s">
        <v>768</v>
      </c>
      <c r="K3" s="21" t="s">
        <v>1930</v>
      </c>
    </row>
    <row r="4" spans="1:11" ht="15" customHeight="1" x14ac:dyDescent="0.25">
      <c r="A4" s="41" t="s">
        <v>765</v>
      </c>
      <c r="B4" s="22" t="s">
        <v>769</v>
      </c>
      <c r="C4" s="22" t="s">
        <v>195</v>
      </c>
      <c r="D4" s="71"/>
      <c r="E4" s="25" t="s">
        <v>1002</v>
      </c>
      <c r="F4" s="24" t="s">
        <v>787</v>
      </c>
      <c r="G4" s="24" t="s">
        <v>1003</v>
      </c>
      <c r="H4" s="76">
        <v>1</v>
      </c>
      <c r="I4" s="73"/>
      <c r="J4" s="22" t="s">
        <v>768</v>
      </c>
      <c r="K4" s="22" t="s">
        <v>1930</v>
      </c>
    </row>
    <row r="5" spans="1:11" ht="15" customHeight="1" x14ac:dyDescent="0.25">
      <c r="A5" s="37" t="s">
        <v>765</v>
      </c>
      <c r="B5" s="21" t="s">
        <v>775</v>
      </c>
      <c r="C5" s="21" t="s">
        <v>160</v>
      </c>
      <c r="D5" s="70"/>
      <c r="E5" s="74" t="s">
        <v>1002</v>
      </c>
      <c r="F5" s="23" t="s">
        <v>787</v>
      </c>
      <c r="G5" s="23" t="s">
        <v>1004</v>
      </c>
      <c r="H5" s="75">
        <v>1</v>
      </c>
      <c r="I5" s="72"/>
      <c r="J5" s="21" t="s">
        <v>768</v>
      </c>
      <c r="K5" s="21" t="s">
        <v>1930</v>
      </c>
    </row>
    <row r="6" spans="1:11" ht="15" customHeight="1" x14ac:dyDescent="0.25">
      <c r="A6" s="41" t="s">
        <v>765</v>
      </c>
      <c r="B6" s="22" t="s">
        <v>804</v>
      </c>
      <c r="C6" s="22" t="s">
        <v>655</v>
      </c>
      <c r="D6" s="71" t="s">
        <v>1005</v>
      </c>
      <c r="E6" s="25" t="s">
        <v>1006</v>
      </c>
      <c r="F6" s="24" t="s">
        <v>787</v>
      </c>
      <c r="G6" s="24" t="s">
        <v>1007</v>
      </c>
      <c r="H6" s="76">
        <v>1</v>
      </c>
      <c r="I6" s="73"/>
      <c r="J6" s="22" t="s">
        <v>768</v>
      </c>
      <c r="K6" s="22" t="s">
        <v>1930</v>
      </c>
    </row>
    <row r="7" spans="1:11" ht="15" customHeight="1" x14ac:dyDescent="0.25">
      <c r="A7" s="37" t="s">
        <v>770</v>
      </c>
      <c r="B7" s="21" t="s">
        <v>816</v>
      </c>
      <c r="C7" s="21" t="s">
        <v>653</v>
      </c>
      <c r="D7" s="70" t="s">
        <v>1005</v>
      </c>
      <c r="E7" s="74" t="s">
        <v>1008</v>
      </c>
      <c r="F7" s="23" t="s">
        <v>787</v>
      </c>
      <c r="G7" s="23" t="s">
        <v>1009</v>
      </c>
      <c r="H7" s="75">
        <v>1</v>
      </c>
      <c r="I7" s="72"/>
      <c r="J7" s="21" t="s">
        <v>768</v>
      </c>
      <c r="K7" s="21" t="s">
        <v>1930</v>
      </c>
    </row>
    <row r="8" spans="1:11" ht="15" customHeight="1" x14ac:dyDescent="0.25">
      <c r="A8" s="41" t="s">
        <v>770</v>
      </c>
      <c r="B8" s="22" t="s">
        <v>816</v>
      </c>
      <c r="C8" s="22" t="s">
        <v>653</v>
      </c>
      <c r="D8" s="71" t="s">
        <v>1005</v>
      </c>
      <c r="E8" s="25" t="s">
        <v>1010</v>
      </c>
      <c r="F8" s="24" t="s">
        <v>787</v>
      </c>
      <c r="G8" s="24" t="s">
        <v>1009</v>
      </c>
      <c r="H8" s="76">
        <v>1</v>
      </c>
      <c r="I8" s="73"/>
      <c r="J8" s="22" t="s">
        <v>768</v>
      </c>
      <c r="K8" s="22" t="s">
        <v>1930</v>
      </c>
    </row>
    <row r="9" spans="1:11" ht="15" customHeight="1" x14ac:dyDescent="0.25">
      <c r="A9" s="37" t="s">
        <v>765</v>
      </c>
      <c r="B9" s="21" t="s">
        <v>820</v>
      </c>
      <c r="C9" s="21" t="s">
        <v>658</v>
      </c>
      <c r="D9" s="70" t="s">
        <v>1005</v>
      </c>
      <c r="E9" s="74" t="s">
        <v>1006</v>
      </c>
      <c r="F9" s="23" t="s">
        <v>787</v>
      </c>
      <c r="G9" s="23" t="s">
        <v>1011</v>
      </c>
      <c r="H9" s="75">
        <v>1</v>
      </c>
      <c r="I9" s="72"/>
      <c r="J9" s="21" t="s">
        <v>768</v>
      </c>
      <c r="K9" s="21" t="s">
        <v>1930</v>
      </c>
    </row>
    <row r="10" spans="1:11" ht="15" customHeight="1" x14ac:dyDescent="0.25">
      <c r="A10" s="41" t="s">
        <v>765</v>
      </c>
      <c r="B10" s="22" t="s">
        <v>825</v>
      </c>
      <c r="C10" s="22" t="s">
        <v>656</v>
      </c>
      <c r="D10" s="71" t="s">
        <v>1005</v>
      </c>
      <c r="E10" s="25" t="s">
        <v>1006</v>
      </c>
      <c r="F10" s="24" t="s">
        <v>787</v>
      </c>
      <c r="G10" s="24" t="s">
        <v>1012</v>
      </c>
      <c r="H10" s="76">
        <v>2</v>
      </c>
      <c r="I10" s="73"/>
      <c r="J10" s="22" t="s">
        <v>768</v>
      </c>
      <c r="K10" s="22" t="s">
        <v>1930</v>
      </c>
    </row>
    <row r="11" spans="1:11" ht="15" customHeight="1" x14ac:dyDescent="0.25">
      <c r="A11" s="37" t="s">
        <v>770</v>
      </c>
      <c r="B11" s="21" t="s">
        <v>829</v>
      </c>
      <c r="C11" s="21" t="s">
        <v>264</v>
      </c>
      <c r="D11" s="70"/>
      <c r="E11" s="74" t="s">
        <v>1013</v>
      </c>
      <c r="F11" s="23" t="s">
        <v>787</v>
      </c>
      <c r="G11" s="23" t="s">
        <v>1014</v>
      </c>
      <c r="H11" s="75">
        <v>1</v>
      </c>
      <c r="I11" s="72"/>
      <c r="J11" s="21" t="s">
        <v>768</v>
      </c>
      <c r="K11" s="21" t="s">
        <v>1930</v>
      </c>
    </row>
    <row r="12" spans="1:11" ht="15" customHeight="1" x14ac:dyDescent="0.25">
      <c r="A12" s="41" t="s">
        <v>770</v>
      </c>
      <c r="B12" s="22" t="s">
        <v>771</v>
      </c>
      <c r="C12" s="22" t="s">
        <v>29</v>
      </c>
      <c r="D12" s="71"/>
      <c r="E12" s="25" t="s">
        <v>1015</v>
      </c>
      <c r="F12" s="24" t="s">
        <v>787</v>
      </c>
      <c r="G12" s="24" t="s">
        <v>1016</v>
      </c>
      <c r="H12" s="76">
        <v>1</v>
      </c>
      <c r="I12" s="73"/>
      <c r="J12" s="22" t="s">
        <v>768</v>
      </c>
      <c r="K12" s="22" t="s">
        <v>1930</v>
      </c>
    </row>
    <row r="13" spans="1:11" ht="15" customHeight="1" x14ac:dyDescent="0.25">
      <c r="A13" s="37" t="s">
        <v>765</v>
      </c>
      <c r="B13" s="21" t="s">
        <v>834</v>
      </c>
      <c r="C13" s="21" t="s">
        <v>657</v>
      </c>
      <c r="D13" s="70" t="s">
        <v>1005</v>
      </c>
      <c r="E13" s="74" t="s">
        <v>1006</v>
      </c>
      <c r="F13" s="23" t="s">
        <v>787</v>
      </c>
      <c r="G13" s="23" t="s">
        <v>1012</v>
      </c>
      <c r="H13" s="75">
        <v>2</v>
      </c>
      <c r="I13" s="72"/>
      <c r="J13" s="21" t="s">
        <v>768</v>
      </c>
      <c r="K13" s="21" t="s">
        <v>1930</v>
      </c>
    </row>
    <row r="14" spans="1:11" ht="15" customHeight="1" x14ac:dyDescent="0.25">
      <c r="A14" s="41" t="s">
        <v>765</v>
      </c>
      <c r="B14" s="22" t="s">
        <v>837</v>
      </c>
      <c r="C14" s="22" t="s">
        <v>654</v>
      </c>
      <c r="D14" s="71" t="s">
        <v>1005</v>
      </c>
      <c r="E14" s="25" t="s">
        <v>1006</v>
      </c>
      <c r="F14" s="24" t="s">
        <v>787</v>
      </c>
      <c r="G14" s="24" t="s">
        <v>1012</v>
      </c>
      <c r="H14" s="76">
        <v>2</v>
      </c>
      <c r="I14" s="73"/>
      <c r="J14" s="22" t="s">
        <v>768</v>
      </c>
      <c r="K14" s="22" t="s">
        <v>1930</v>
      </c>
    </row>
    <row r="15" spans="1:11" ht="15" customHeight="1" x14ac:dyDescent="0.25">
      <c r="A15" s="37" t="s">
        <v>765</v>
      </c>
      <c r="B15" s="21" t="s">
        <v>846</v>
      </c>
      <c r="C15" s="21" t="s">
        <v>35</v>
      </c>
      <c r="D15" s="70"/>
      <c r="E15" s="74" t="s">
        <v>1000</v>
      </c>
      <c r="F15" s="23" t="s">
        <v>787</v>
      </c>
      <c r="G15" s="23" t="s">
        <v>1017</v>
      </c>
      <c r="H15" s="75">
        <v>1</v>
      </c>
      <c r="I15" s="72"/>
      <c r="J15" s="21" t="s">
        <v>768</v>
      </c>
      <c r="K15" s="21" t="s">
        <v>1930</v>
      </c>
    </row>
    <row r="16" spans="1:11" ht="15" customHeight="1" x14ac:dyDescent="0.25">
      <c r="A16" s="41" t="s">
        <v>765</v>
      </c>
      <c r="B16" s="22" t="s">
        <v>852</v>
      </c>
      <c r="C16" s="22" t="s">
        <v>43</v>
      </c>
      <c r="D16" s="71" t="s">
        <v>1005</v>
      </c>
      <c r="E16" s="25" t="s">
        <v>1006</v>
      </c>
      <c r="F16" s="24" t="s">
        <v>787</v>
      </c>
      <c r="G16" s="24" t="s">
        <v>1016</v>
      </c>
      <c r="H16" s="76">
        <v>1</v>
      </c>
      <c r="I16" s="73"/>
      <c r="J16" s="22" t="s">
        <v>768</v>
      </c>
      <c r="K16" s="22" t="s">
        <v>1930</v>
      </c>
    </row>
    <row r="17" spans="1:11" ht="15" customHeight="1" x14ac:dyDescent="0.25">
      <c r="A17" s="37" t="s">
        <v>765</v>
      </c>
      <c r="B17" s="21" t="s">
        <v>852</v>
      </c>
      <c r="C17" s="21" t="s">
        <v>43</v>
      </c>
      <c r="D17" s="70" t="s">
        <v>1005</v>
      </c>
      <c r="E17" s="74" t="s">
        <v>1006</v>
      </c>
      <c r="F17" s="23" t="s">
        <v>787</v>
      </c>
      <c r="G17" s="23" t="s">
        <v>1016</v>
      </c>
      <c r="H17" s="75">
        <v>1</v>
      </c>
      <c r="I17" s="72"/>
      <c r="J17" s="21" t="s">
        <v>768</v>
      </c>
      <c r="K17" s="21" t="s">
        <v>1930</v>
      </c>
    </row>
    <row r="18" spans="1:11" ht="15" customHeight="1" x14ac:dyDescent="0.25">
      <c r="A18" s="41" t="s">
        <v>765</v>
      </c>
      <c r="B18" s="22" t="s">
        <v>772</v>
      </c>
      <c r="C18" s="22" t="s">
        <v>192</v>
      </c>
      <c r="D18" s="71"/>
      <c r="E18" s="25" t="s">
        <v>1018</v>
      </c>
      <c r="F18" s="24" t="s">
        <v>788</v>
      </c>
      <c r="G18" s="24" t="s">
        <v>1019</v>
      </c>
      <c r="H18" s="76">
        <v>1</v>
      </c>
      <c r="I18" s="73"/>
      <c r="J18" s="22" t="s">
        <v>768</v>
      </c>
      <c r="K18" s="22" t="s">
        <v>1930</v>
      </c>
    </row>
    <row r="19" spans="1:11" ht="15" customHeight="1" x14ac:dyDescent="0.25">
      <c r="A19" s="37" t="s">
        <v>770</v>
      </c>
      <c r="B19" s="21" t="s">
        <v>1020</v>
      </c>
      <c r="C19" s="21" t="s">
        <v>573</v>
      </c>
      <c r="D19" s="70"/>
      <c r="E19" s="74" t="s">
        <v>1015</v>
      </c>
      <c r="F19" s="23" t="s">
        <v>787</v>
      </c>
      <c r="G19" s="23" t="s">
        <v>1021</v>
      </c>
      <c r="H19" s="75">
        <v>1</v>
      </c>
      <c r="I19" s="72"/>
      <c r="J19" s="21" t="s">
        <v>768</v>
      </c>
      <c r="K19" s="21" t="s">
        <v>1930</v>
      </c>
    </row>
    <row r="20" spans="1:11" ht="15" customHeight="1" x14ac:dyDescent="0.25">
      <c r="A20" s="41" t="s">
        <v>770</v>
      </c>
      <c r="B20" s="22" t="s">
        <v>857</v>
      </c>
      <c r="C20" s="22" t="s">
        <v>192</v>
      </c>
      <c r="D20" s="71"/>
      <c r="E20" s="25" t="s">
        <v>1000</v>
      </c>
      <c r="F20" s="24" t="s">
        <v>787</v>
      </c>
      <c r="G20" s="24" t="s">
        <v>1022</v>
      </c>
      <c r="H20" s="76">
        <v>1</v>
      </c>
      <c r="I20" s="73"/>
      <c r="J20" s="22" t="s">
        <v>768</v>
      </c>
      <c r="K20" s="22" t="s">
        <v>1930</v>
      </c>
    </row>
    <row r="21" spans="1:11" ht="15" customHeight="1" x14ac:dyDescent="0.25">
      <c r="A21" s="37" t="s">
        <v>765</v>
      </c>
      <c r="B21" s="21" t="s">
        <v>780</v>
      </c>
      <c r="C21" s="21" t="s">
        <v>50</v>
      </c>
      <c r="D21" s="70"/>
      <c r="E21" s="74" t="s">
        <v>1000</v>
      </c>
      <c r="F21" s="23" t="s">
        <v>787</v>
      </c>
      <c r="G21" s="23" t="s">
        <v>1023</v>
      </c>
      <c r="H21" s="75">
        <v>1</v>
      </c>
      <c r="I21" s="72"/>
      <c r="J21" s="21" t="s">
        <v>768</v>
      </c>
      <c r="K21" s="21" t="s">
        <v>1930</v>
      </c>
    </row>
    <row r="22" spans="1:11" ht="15" customHeight="1" x14ac:dyDescent="0.25">
      <c r="A22" s="41" t="s">
        <v>765</v>
      </c>
      <c r="B22" s="22" t="s">
        <v>780</v>
      </c>
      <c r="C22" s="22" t="s">
        <v>50</v>
      </c>
      <c r="D22" s="71"/>
      <c r="E22" s="25" t="s">
        <v>1000</v>
      </c>
      <c r="F22" s="24" t="s">
        <v>787</v>
      </c>
      <c r="G22" s="24" t="s">
        <v>1024</v>
      </c>
      <c r="H22" s="76">
        <v>1</v>
      </c>
      <c r="I22" s="73"/>
      <c r="J22" s="22" t="s">
        <v>768</v>
      </c>
      <c r="K22" s="22" t="s">
        <v>1930</v>
      </c>
    </row>
    <row r="23" spans="1:11" ht="15" customHeight="1" x14ac:dyDescent="0.25">
      <c r="A23" s="37" t="s">
        <v>765</v>
      </c>
      <c r="B23" s="21" t="s">
        <v>781</v>
      </c>
      <c r="C23" s="21" t="s">
        <v>90</v>
      </c>
      <c r="D23" s="70"/>
      <c r="E23" s="74" t="s">
        <v>1002</v>
      </c>
      <c r="F23" s="23" t="s">
        <v>787</v>
      </c>
      <c r="G23" s="23" t="s">
        <v>1025</v>
      </c>
      <c r="H23" s="75">
        <v>1</v>
      </c>
      <c r="I23" s="72"/>
      <c r="J23" s="21" t="s">
        <v>768</v>
      </c>
      <c r="K23" s="21" t="s">
        <v>1930</v>
      </c>
    </row>
    <row r="24" spans="1:11" ht="15" customHeight="1" x14ac:dyDescent="0.25">
      <c r="A24" s="41" t="s">
        <v>765</v>
      </c>
      <c r="B24" s="22" t="s">
        <v>861</v>
      </c>
      <c r="C24" s="22" t="s">
        <v>486</v>
      </c>
      <c r="D24" s="71" t="s">
        <v>1005</v>
      </c>
      <c r="E24" s="25" t="s">
        <v>1000</v>
      </c>
      <c r="F24" s="24" t="s">
        <v>787</v>
      </c>
      <c r="G24" s="24" t="s">
        <v>1016</v>
      </c>
      <c r="H24" s="76">
        <v>1</v>
      </c>
      <c r="I24" s="73"/>
      <c r="J24" s="22" t="s">
        <v>768</v>
      </c>
      <c r="K24" s="22" t="s">
        <v>1930</v>
      </c>
    </row>
    <row r="25" spans="1:11" ht="15" customHeight="1" x14ac:dyDescent="0.25">
      <c r="A25" s="37" t="s">
        <v>765</v>
      </c>
      <c r="B25" s="21" t="s">
        <v>1026</v>
      </c>
      <c r="C25" s="21" t="s">
        <v>198</v>
      </c>
      <c r="D25" s="70" t="s">
        <v>1005</v>
      </c>
      <c r="E25" s="74" t="s">
        <v>1027</v>
      </c>
      <c r="F25" s="23" t="s">
        <v>787</v>
      </c>
      <c r="G25" s="23" t="s">
        <v>1028</v>
      </c>
      <c r="H25" s="75">
        <v>1</v>
      </c>
      <c r="I25" s="72"/>
      <c r="J25" s="21" t="s">
        <v>768</v>
      </c>
      <c r="K25" s="21" t="s">
        <v>1930</v>
      </c>
    </row>
    <row r="26" spans="1:11" ht="15" customHeight="1" x14ac:dyDescent="0.25">
      <c r="A26" s="41" t="s">
        <v>770</v>
      </c>
      <c r="B26" s="22" t="s">
        <v>870</v>
      </c>
      <c r="C26" s="22" t="s">
        <v>162</v>
      </c>
      <c r="D26" s="71" t="s">
        <v>1005</v>
      </c>
      <c r="E26" s="25" t="s">
        <v>1029</v>
      </c>
      <c r="F26" s="24" t="s">
        <v>787</v>
      </c>
      <c r="G26" s="24" t="s">
        <v>1030</v>
      </c>
      <c r="H26" s="76">
        <v>1</v>
      </c>
      <c r="I26" s="73"/>
      <c r="J26" s="22" t="s">
        <v>768</v>
      </c>
      <c r="K26" s="22" t="s">
        <v>1930</v>
      </c>
    </row>
    <row r="27" spans="1:11" ht="15" customHeight="1" x14ac:dyDescent="0.25">
      <c r="A27" s="37" t="s">
        <v>765</v>
      </c>
      <c r="B27" s="21" t="s">
        <v>878</v>
      </c>
      <c r="C27" s="21" t="s">
        <v>660</v>
      </c>
      <c r="D27" s="70"/>
      <c r="E27" s="74" t="s">
        <v>1031</v>
      </c>
      <c r="F27" s="23" t="s">
        <v>787</v>
      </c>
      <c r="G27" s="23" t="s">
        <v>1032</v>
      </c>
      <c r="H27" s="75">
        <v>1</v>
      </c>
      <c r="I27" s="72"/>
      <c r="J27" s="21" t="s">
        <v>768</v>
      </c>
      <c r="K27" s="21" t="s">
        <v>1930</v>
      </c>
    </row>
    <row r="28" spans="1:11" ht="15" customHeight="1" x14ac:dyDescent="0.25">
      <c r="A28" s="41" t="s">
        <v>765</v>
      </c>
      <c r="B28" s="22" t="s">
        <v>878</v>
      </c>
      <c r="C28" s="22" t="s">
        <v>660</v>
      </c>
      <c r="D28" s="71"/>
      <c r="E28" s="25" t="s">
        <v>1033</v>
      </c>
      <c r="F28" s="24" t="s">
        <v>787</v>
      </c>
      <c r="G28" s="24" t="s">
        <v>1032</v>
      </c>
      <c r="H28" s="76">
        <v>1</v>
      </c>
      <c r="I28" s="73"/>
      <c r="J28" s="22" t="s">
        <v>768</v>
      </c>
      <c r="K28" s="22" t="s">
        <v>1930</v>
      </c>
    </row>
    <row r="29" spans="1:11" ht="15" customHeight="1" x14ac:dyDescent="0.25">
      <c r="A29" s="37" t="s">
        <v>765</v>
      </c>
      <c r="B29" s="21" t="s">
        <v>878</v>
      </c>
      <c r="C29" s="21" t="s">
        <v>660</v>
      </c>
      <c r="D29" s="70"/>
      <c r="E29" s="74" t="s">
        <v>1034</v>
      </c>
      <c r="F29" s="23" t="s">
        <v>787</v>
      </c>
      <c r="G29" s="23" t="s">
        <v>1032</v>
      </c>
      <c r="H29" s="75">
        <v>1</v>
      </c>
      <c r="I29" s="72"/>
      <c r="J29" s="21" t="s">
        <v>768</v>
      </c>
      <c r="K29" s="21" t="s">
        <v>1930</v>
      </c>
    </row>
    <row r="30" spans="1:11" ht="15" customHeight="1" x14ac:dyDescent="0.25">
      <c r="A30" s="41" t="s">
        <v>765</v>
      </c>
      <c r="B30" s="22" t="s">
        <v>878</v>
      </c>
      <c r="C30" s="22" t="s">
        <v>660</v>
      </c>
      <c r="D30" s="71"/>
      <c r="E30" s="25" t="s">
        <v>1035</v>
      </c>
      <c r="F30" s="24" t="s">
        <v>787</v>
      </c>
      <c r="G30" s="24" t="s">
        <v>1036</v>
      </c>
      <c r="H30" s="76">
        <v>1</v>
      </c>
      <c r="I30" s="73"/>
      <c r="J30" s="22" t="s">
        <v>768</v>
      </c>
      <c r="K30" s="22" t="s">
        <v>1930</v>
      </c>
    </row>
    <row r="31" spans="1:11" ht="15" customHeight="1" x14ac:dyDescent="0.25">
      <c r="A31" s="37" t="s">
        <v>765</v>
      </c>
      <c r="B31" s="21" t="s">
        <v>883</v>
      </c>
      <c r="C31" s="21" t="s">
        <v>197</v>
      </c>
      <c r="D31" s="70" t="s">
        <v>1005</v>
      </c>
      <c r="E31" s="74" t="s">
        <v>1000</v>
      </c>
      <c r="F31" s="23" t="s">
        <v>787</v>
      </c>
      <c r="G31" s="23" t="s">
        <v>1037</v>
      </c>
      <c r="H31" s="75">
        <v>1</v>
      </c>
      <c r="I31" s="72"/>
      <c r="J31" s="21" t="s">
        <v>768</v>
      </c>
      <c r="K31" s="21" t="s">
        <v>1930</v>
      </c>
    </row>
    <row r="32" spans="1:11" ht="15" customHeight="1" x14ac:dyDescent="0.25">
      <c r="A32" s="41" t="s">
        <v>765</v>
      </c>
      <c r="B32" s="22" t="s">
        <v>887</v>
      </c>
      <c r="C32" s="22" t="s">
        <v>640</v>
      </c>
      <c r="D32" s="71" t="s">
        <v>1005</v>
      </c>
      <c r="E32" s="25" t="s">
        <v>1027</v>
      </c>
      <c r="F32" s="24" t="s">
        <v>787</v>
      </c>
      <c r="G32" s="24" t="s">
        <v>1038</v>
      </c>
      <c r="H32" s="76">
        <v>1</v>
      </c>
      <c r="I32" s="73"/>
      <c r="J32" s="22" t="s">
        <v>768</v>
      </c>
      <c r="K32" s="22" t="s">
        <v>1930</v>
      </c>
    </row>
    <row r="33" spans="1:11" ht="15" customHeight="1" x14ac:dyDescent="0.25">
      <c r="A33" s="37" t="s">
        <v>765</v>
      </c>
      <c r="B33" s="21" t="s">
        <v>890</v>
      </c>
      <c r="C33" s="21" t="s">
        <v>639</v>
      </c>
      <c r="D33" s="70" t="s">
        <v>1005</v>
      </c>
      <c r="E33" s="74" t="s">
        <v>1027</v>
      </c>
      <c r="F33" s="23" t="s">
        <v>787</v>
      </c>
      <c r="G33" s="23" t="s">
        <v>1016</v>
      </c>
      <c r="H33" s="75"/>
      <c r="I33" s="72"/>
      <c r="J33" s="21" t="s">
        <v>768</v>
      </c>
      <c r="K33" s="21" t="s">
        <v>1930</v>
      </c>
    </row>
    <row r="34" spans="1:11" ht="15" customHeight="1" x14ac:dyDescent="0.25">
      <c r="A34" s="41" t="s">
        <v>765</v>
      </c>
      <c r="B34" s="22" t="s">
        <v>893</v>
      </c>
      <c r="C34" s="22" t="s">
        <v>661</v>
      </c>
      <c r="D34" s="71"/>
      <c r="E34" s="25" t="s">
        <v>1027</v>
      </c>
      <c r="F34" s="24" t="s">
        <v>787</v>
      </c>
      <c r="G34" s="24" t="s">
        <v>1016</v>
      </c>
      <c r="H34" s="76">
        <v>1</v>
      </c>
      <c r="I34" s="73"/>
      <c r="J34" s="22" t="s">
        <v>768</v>
      </c>
      <c r="K34" s="22" t="s">
        <v>1930</v>
      </c>
    </row>
    <row r="35" spans="1:11" ht="15" customHeight="1" x14ac:dyDescent="0.25">
      <c r="A35" s="37" t="s">
        <v>765</v>
      </c>
      <c r="B35" s="21" t="s">
        <v>896</v>
      </c>
      <c r="C35" s="21" t="s">
        <v>305</v>
      </c>
      <c r="D35" s="70"/>
      <c r="E35" s="74" t="s">
        <v>1015</v>
      </c>
      <c r="F35" s="23" t="s">
        <v>787</v>
      </c>
      <c r="G35" s="23" t="s">
        <v>1039</v>
      </c>
      <c r="H35" s="75">
        <v>1</v>
      </c>
      <c r="I35" s="72"/>
      <c r="J35" s="21" t="s">
        <v>768</v>
      </c>
      <c r="K35" s="21" t="s">
        <v>1930</v>
      </c>
    </row>
    <row r="36" spans="1:11" ht="15" customHeight="1" x14ac:dyDescent="0.25">
      <c r="A36" s="41" t="s">
        <v>770</v>
      </c>
      <c r="B36" s="22" t="s">
        <v>907</v>
      </c>
      <c r="C36" s="22" t="s">
        <v>50</v>
      </c>
      <c r="D36" s="71" t="s">
        <v>1005</v>
      </c>
      <c r="E36" s="25" t="s">
        <v>1006</v>
      </c>
      <c r="F36" s="24" t="s">
        <v>787</v>
      </c>
      <c r="G36" s="24" t="s">
        <v>1040</v>
      </c>
      <c r="H36" s="76">
        <v>1</v>
      </c>
      <c r="I36" s="73"/>
      <c r="J36" s="22" t="s">
        <v>768</v>
      </c>
      <c r="K36" s="22" t="s">
        <v>1930</v>
      </c>
    </row>
    <row r="37" spans="1:11" ht="15" customHeight="1" x14ac:dyDescent="0.25">
      <c r="A37" s="37" t="s">
        <v>770</v>
      </c>
      <c r="B37" s="21" t="s">
        <v>907</v>
      </c>
      <c r="C37" s="21" t="s">
        <v>50</v>
      </c>
      <c r="D37" s="70" t="s">
        <v>1005</v>
      </c>
      <c r="E37" s="74" t="s">
        <v>1006</v>
      </c>
      <c r="F37" s="23" t="s">
        <v>787</v>
      </c>
      <c r="G37" s="23"/>
      <c r="H37" s="75">
        <v>1</v>
      </c>
      <c r="I37" s="72"/>
      <c r="J37" s="21" t="s">
        <v>768</v>
      </c>
      <c r="K37" s="21" t="s">
        <v>1930</v>
      </c>
    </row>
    <row r="38" spans="1:11" ht="15" customHeight="1" x14ac:dyDescent="0.25">
      <c r="A38" s="41" t="s">
        <v>770</v>
      </c>
      <c r="B38" s="22" t="s">
        <v>907</v>
      </c>
      <c r="C38" s="22"/>
      <c r="D38" s="71"/>
      <c r="E38" s="25" t="s">
        <v>1029</v>
      </c>
      <c r="F38" s="24" t="s">
        <v>787</v>
      </c>
      <c r="G38" s="24" t="s">
        <v>1029</v>
      </c>
      <c r="H38" s="76">
        <v>1</v>
      </c>
      <c r="I38" s="73"/>
      <c r="J38" s="22" t="s">
        <v>768</v>
      </c>
      <c r="K38" s="22" t="s">
        <v>1930</v>
      </c>
    </row>
    <row r="39" spans="1:11" ht="15" customHeight="1" x14ac:dyDescent="0.25">
      <c r="A39" s="37" t="s">
        <v>770</v>
      </c>
      <c r="B39" s="21" t="s">
        <v>907</v>
      </c>
      <c r="C39" s="21" t="s">
        <v>50</v>
      </c>
      <c r="D39" s="70"/>
      <c r="E39" s="74" t="s">
        <v>1000</v>
      </c>
      <c r="F39" s="23" t="s">
        <v>787</v>
      </c>
      <c r="G39" s="23" t="s">
        <v>1041</v>
      </c>
      <c r="H39" s="75">
        <v>1</v>
      </c>
      <c r="I39" s="72"/>
      <c r="J39" s="21" t="s">
        <v>768</v>
      </c>
      <c r="K39" s="21" t="s">
        <v>1930</v>
      </c>
    </row>
    <row r="40" spans="1:11" ht="15" customHeight="1" x14ac:dyDescent="0.25">
      <c r="A40" s="41" t="s">
        <v>770</v>
      </c>
      <c r="B40" s="22" t="s">
        <v>907</v>
      </c>
      <c r="C40" s="22" t="s">
        <v>50</v>
      </c>
      <c r="D40" s="71"/>
      <c r="E40" s="25" t="s">
        <v>1029</v>
      </c>
      <c r="F40" s="24" t="s">
        <v>787</v>
      </c>
      <c r="G40" s="24" t="s">
        <v>1042</v>
      </c>
      <c r="H40" s="76">
        <v>1</v>
      </c>
      <c r="I40" s="73"/>
      <c r="J40" s="22" t="s">
        <v>768</v>
      </c>
      <c r="K40" s="22" t="s">
        <v>1930</v>
      </c>
    </row>
    <row r="41" spans="1:11" ht="15" customHeight="1" x14ac:dyDescent="0.25">
      <c r="A41" s="37" t="s">
        <v>770</v>
      </c>
      <c r="B41" s="21" t="s">
        <v>914</v>
      </c>
      <c r="C41" s="21" t="s">
        <v>745</v>
      </c>
      <c r="D41" s="70"/>
      <c r="E41" s="74" t="s">
        <v>1035</v>
      </c>
      <c r="F41" s="23" t="s">
        <v>787</v>
      </c>
      <c r="G41" s="23" t="s">
        <v>1043</v>
      </c>
      <c r="H41" s="75">
        <v>1</v>
      </c>
      <c r="I41" s="72"/>
      <c r="J41" s="21" t="s">
        <v>768</v>
      </c>
      <c r="K41" s="21" t="s">
        <v>1930</v>
      </c>
    </row>
    <row r="42" spans="1:11" ht="15" customHeight="1" x14ac:dyDescent="0.25">
      <c r="A42" s="41" t="s">
        <v>770</v>
      </c>
      <c r="B42" s="22" t="s">
        <v>914</v>
      </c>
      <c r="C42" s="22" t="s">
        <v>745</v>
      </c>
      <c r="D42" s="71"/>
      <c r="E42" s="25" t="s">
        <v>1044</v>
      </c>
      <c r="F42" s="24" t="s">
        <v>787</v>
      </c>
      <c r="G42" s="24" t="s">
        <v>1045</v>
      </c>
      <c r="H42" s="76">
        <v>1</v>
      </c>
      <c r="I42" s="73"/>
      <c r="J42" s="22" t="s">
        <v>768</v>
      </c>
      <c r="K42" s="22" t="s">
        <v>1930</v>
      </c>
    </row>
    <row r="43" spans="1:11" ht="15" customHeight="1" x14ac:dyDescent="0.25">
      <c r="A43" s="37" t="s">
        <v>770</v>
      </c>
      <c r="B43" s="21" t="s">
        <v>914</v>
      </c>
      <c r="C43" s="21" t="s">
        <v>745</v>
      </c>
      <c r="D43" s="70"/>
      <c r="E43" s="74" t="s">
        <v>1046</v>
      </c>
      <c r="F43" s="23" t="s">
        <v>787</v>
      </c>
      <c r="G43" s="23" t="s">
        <v>1045</v>
      </c>
      <c r="H43" s="75">
        <v>1</v>
      </c>
      <c r="I43" s="72"/>
      <c r="J43" s="21" t="s">
        <v>768</v>
      </c>
      <c r="K43" s="21" t="s">
        <v>1930</v>
      </c>
    </row>
    <row r="44" spans="1:11" ht="15" customHeight="1" x14ac:dyDescent="0.25">
      <c r="A44" s="41" t="s">
        <v>770</v>
      </c>
      <c r="B44" s="22" t="s">
        <v>919</v>
      </c>
      <c r="C44" s="22" t="s">
        <v>43</v>
      </c>
      <c r="D44" s="71"/>
      <c r="E44" s="25" t="s">
        <v>1000</v>
      </c>
      <c r="F44" s="24" t="s">
        <v>787</v>
      </c>
      <c r="G44" s="24" t="s">
        <v>1037</v>
      </c>
      <c r="H44" s="76">
        <v>1</v>
      </c>
      <c r="I44" s="73"/>
      <c r="J44" s="22" t="s">
        <v>768</v>
      </c>
      <c r="K44" s="22" t="s">
        <v>1930</v>
      </c>
    </row>
    <row r="45" spans="1:11" ht="15" customHeight="1" x14ac:dyDescent="0.25">
      <c r="A45" s="37" t="s">
        <v>770</v>
      </c>
      <c r="B45" s="21" t="s">
        <v>932</v>
      </c>
      <c r="C45" s="21" t="s">
        <v>648</v>
      </c>
      <c r="D45" s="70" t="s">
        <v>1005</v>
      </c>
      <c r="E45" s="74" t="s">
        <v>1006</v>
      </c>
      <c r="F45" s="23" t="s">
        <v>787</v>
      </c>
      <c r="G45" s="23" t="s">
        <v>1047</v>
      </c>
      <c r="H45" s="75">
        <v>1</v>
      </c>
      <c r="I45" s="72"/>
      <c r="J45" s="21" t="s">
        <v>768</v>
      </c>
      <c r="K45" s="21" t="s">
        <v>1930</v>
      </c>
    </row>
    <row r="46" spans="1:11" ht="15" customHeight="1" x14ac:dyDescent="0.25">
      <c r="A46" s="41" t="s">
        <v>765</v>
      </c>
      <c r="B46" s="22" t="s">
        <v>941</v>
      </c>
      <c r="C46" s="22" t="s">
        <v>96</v>
      </c>
      <c r="D46" s="71"/>
      <c r="E46" s="25" t="s">
        <v>1000</v>
      </c>
      <c r="F46" s="24" t="s">
        <v>787</v>
      </c>
      <c r="G46" s="24" t="s">
        <v>1048</v>
      </c>
      <c r="H46" s="76">
        <v>1</v>
      </c>
      <c r="I46" s="73"/>
      <c r="J46" s="22" t="s">
        <v>768</v>
      </c>
      <c r="K46" s="22" t="s">
        <v>1930</v>
      </c>
    </row>
    <row r="47" spans="1:11" ht="15" customHeight="1" x14ac:dyDescent="0.25">
      <c r="A47" s="37" t="s">
        <v>765</v>
      </c>
      <c r="B47" s="21" t="s">
        <v>941</v>
      </c>
      <c r="C47" s="21" t="s">
        <v>96</v>
      </c>
      <c r="D47" s="70"/>
      <c r="E47" s="74" t="s">
        <v>1000</v>
      </c>
      <c r="F47" s="23" t="s">
        <v>787</v>
      </c>
      <c r="G47" s="23" t="s">
        <v>1049</v>
      </c>
      <c r="H47" s="75">
        <v>1</v>
      </c>
      <c r="I47" s="72"/>
      <c r="J47" s="21" t="s">
        <v>768</v>
      </c>
      <c r="K47" s="21" t="s">
        <v>1930</v>
      </c>
    </row>
    <row r="48" spans="1:11" ht="15" customHeight="1" x14ac:dyDescent="0.25">
      <c r="A48" s="41" t="s">
        <v>770</v>
      </c>
      <c r="B48" s="22" t="s">
        <v>948</v>
      </c>
      <c r="C48" s="22" t="s">
        <v>314</v>
      </c>
      <c r="D48" s="71"/>
      <c r="E48" s="25" t="s">
        <v>1008</v>
      </c>
      <c r="F48" s="24" t="s">
        <v>787</v>
      </c>
      <c r="G48" s="24" t="s">
        <v>1050</v>
      </c>
      <c r="H48" s="76">
        <v>1</v>
      </c>
      <c r="I48" s="73"/>
      <c r="J48" s="22" t="s">
        <v>768</v>
      </c>
      <c r="K48" s="22" t="s">
        <v>1930</v>
      </c>
    </row>
    <row r="49" spans="1:11" ht="15" customHeight="1" x14ac:dyDescent="0.25">
      <c r="A49" s="37" t="s">
        <v>770</v>
      </c>
      <c r="B49" s="21" t="s">
        <v>948</v>
      </c>
      <c r="C49" s="21" t="s">
        <v>314</v>
      </c>
      <c r="D49" s="70"/>
      <c r="E49" s="74" t="s">
        <v>1010</v>
      </c>
      <c r="F49" s="23" t="s">
        <v>787</v>
      </c>
      <c r="G49" s="23" t="s">
        <v>1050</v>
      </c>
      <c r="H49" s="75">
        <v>1</v>
      </c>
      <c r="I49" s="72"/>
      <c r="J49" s="21" t="s">
        <v>768</v>
      </c>
      <c r="K49" s="21" t="s">
        <v>1930</v>
      </c>
    </row>
    <row r="50" spans="1:11" ht="15" customHeight="1" x14ac:dyDescent="0.25">
      <c r="A50" s="41" t="s">
        <v>770</v>
      </c>
      <c r="B50" s="22" t="s">
        <v>950</v>
      </c>
      <c r="C50" s="22" t="s">
        <v>145</v>
      </c>
      <c r="D50" s="71"/>
      <c r="E50" s="25" t="s">
        <v>1051</v>
      </c>
      <c r="F50" s="24" t="s">
        <v>787</v>
      </c>
      <c r="G50" s="24" t="s">
        <v>1016</v>
      </c>
      <c r="H50" s="76">
        <v>2</v>
      </c>
      <c r="I50" s="73"/>
      <c r="J50" s="22" t="s">
        <v>768</v>
      </c>
      <c r="K50" s="22" t="s">
        <v>1930</v>
      </c>
    </row>
    <row r="51" spans="1:11" ht="15" customHeight="1" x14ac:dyDescent="0.25">
      <c r="A51" s="37" t="s">
        <v>770</v>
      </c>
      <c r="B51" s="21" t="s">
        <v>951</v>
      </c>
      <c r="C51" s="21" t="s">
        <v>144</v>
      </c>
      <c r="D51" s="70"/>
      <c r="E51" s="74" t="s">
        <v>1000</v>
      </c>
      <c r="F51" s="23" t="s">
        <v>787</v>
      </c>
      <c r="G51" s="23" t="s">
        <v>1052</v>
      </c>
      <c r="H51" s="75">
        <v>1</v>
      </c>
      <c r="I51" s="72"/>
      <c r="J51" s="21" t="s">
        <v>768</v>
      </c>
      <c r="K51" s="21" t="s">
        <v>1930</v>
      </c>
    </row>
    <row r="52" spans="1:11" ht="15" customHeight="1" x14ac:dyDescent="0.25">
      <c r="A52" s="41" t="s">
        <v>770</v>
      </c>
      <c r="B52" s="22" t="s">
        <v>955</v>
      </c>
      <c r="C52" s="22" t="s">
        <v>182</v>
      </c>
      <c r="D52" s="71"/>
      <c r="E52" s="25" t="s">
        <v>1000</v>
      </c>
      <c r="F52" s="24" t="s">
        <v>787</v>
      </c>
      <c r="G52" s="24" t="s">
        <v>1053</v>
      </c>
      <c r="H52" s="76">
        <v>1</v>
      </c>
      <c r="I52" s="73"/>
      <c r="J52" s="22" t="s">
        <v>768</v>
      </c>
      <c r="K52" s="22" t="s">
        <v>1930</v>
      </c>
    </row>
    <row r="53" spans="1:11" ht="15" customHeight="1" x14ac:dyDescent="0.25">
      <c r="A53" s="37" t="s">
        <v>765</v>
      </c>
      <c r="B53" s="21" t="s">
        <v>958</v>
      </c>
      <c r="C53" s="21" t="s">
        <v>39</v>
      </c>
      <c r="D53" s="70"/>
      <c r="E53" s="74" t="s">
        <v>1054</v>
      </c>
      <c r="F53" s="23" t="s">
        <v>787</v>
      </c>
      <c r="G53" s="23" t="s">
        <v>1037</v>
      </c>
      <c r="H53" s="75">
        <v>1</v>
      </c>
      <c r="I53" s="72"/>
      <c r="J53" s="21" t="s">
        <v>768</v>
      </c>
      <c r="K53" s="21" t="s">
        <v>1930</v>
      </c>
    </row>
    <row r="54" spans="1:11" ht="15" customHeight="1" x14ac:dyDescent="0.25">
      <c r="A54" s="41" t="s">
        <v>770</v>
      </c>
      <c r="B54" s="22" t="s">
        <v>773</v>
      </c>
      <c r="C54" s="22" t="s">
        <v>97</v>
      </c>
      <c r="D54" s="71"/>
      <c r="E54" s="25" t="s">
        <v>1018</v>
      </c>
      <c r="F54" s="24" t="s">
        <v>788</v>
      </c>
      <c r="G54" s="24" t="s">
        <v>1055</v>
      </c>
      <c r="H54" s="76">
        <v>1</v>
      </c>
      <c r="I54" s="73"/>
      <c r="J54" s="22" t="s">
        <v>768</v>
      </c>
      <c r="K54" s="22" t="s">
        <v>1930</v>
      </c>
    </row>
    <row r="55" spans="1:11" ht="15" customHeight="1" x14ac:dyDescent="0.25">
      <c r="A55" s="37" t="s">
        <v>770</v>
      </c>
      <c r="B55" s="21" t="s">
        <v>967</v>
      </c>
      <c r="C55" s="21" t="s">
        <v>418</v>
      </c>
      <c r="D55" s="70"/>
      <c r="E55" s="74" t="s">
        <v>1015</v>
      </c>
      <c r="F55" s="23" t="s">
        <v>787</v>
      </c>
      <c r="G55" s="23" t="s">
        <v>1037</v>
      </c>
      <c r="H55" s="75">
        <v>1</v>
      </c>
      <c r="I55" s="72"/>
      <c r="J55" s="21" t="s">
        <v>768</v>
      </c>
      <c r="K55" s="21" t="s">
        <v>1930</v>
      </c>
    </row>
    <row r="56" spans="1:11" ht="15" customHeight="1" x14ac:dyDescent="0.25">
      <c r="A56" s="41" t="s">
        <v>765</v>
      </c>
      <c r="B56" s="22" t="s">
        <v>977</v>
      </c>
      <c r="C56" s="22"/>
      <c r="D56" s="71" t="s">
        <v>977</v>
      </c>
      <c r="E56" s="25" t="s">
        <v>1056</v>
      </c>
      <c r="F56" s="24" t="s">
        <v>787</v>
      </c>
      <c r="G56" s="24" t="s">
        <v>1057</v>
      </c>
      <c r="H56" s="76">
        <v>1</v>
      </c>
      <c r="I56" s="73"/>
      <c r="J56" s="22" t="s">
        <v>768</v>
      </c>
      <c r="K56" s="22" t="s">
        <v>1930</v>
      </c>
    </row>
  </sheetData>
  <autoFilter ref="A2:J56"/>
  <mergeCells count="1">
    <mergeCell ref="D1:G1"/>
  </mergeCells>
  <conditionalFormatting sqref="C3:D3 F3:I3 F4">
    <cfRule type="expression" dxfId="579" priority="97">
      <formula>#REF!="Modifier"</formula>
    </cfRule>
    <cfRule type="expression" dxfId="578" priority="98">
      <formula>#REF!="Ajouter"</formula>
    </cfRule>
    <cfRule type="expression" dxfId="577" priority="99">
      <formula>#REF!="Valider"</formula>
    </cfRule>
    <cfRule type="expression" dxfId="576" priority="100">
      <formula>#REF!="Supprimer"</formula>
    </cfRule>
  </conditionalFormatting>
  <conditionalFormatting sqref="A3:C4 E3 D4:E4 G4:I4 I5:I6">
    <cfRule type="expression" dxfId="575" priority="93">
      <formula>$I3="Modifier"</formula>
    </cfRule>
    <cfRule type="expression" dxfId="574" priority="94">
      <formula>$I3="Ajouter"</formula>
    </cfRule>
    <cfRule type="expression" dxfId="573" priority="95">
      <formula>$I3="Valider"</formula>
    </cfRule>
    <cfRule type="expression" dxfId="572" priority="96">
      <formula>$I3="Supprimer"</formula>
    </cfRule>
  </conditionalFormatting>
  <conditionalFormatting sqref="A3:B3">
    <cfRule type="expression" dxfId="571" priority="101">
      <formula>#REF!="Modifier"</formula>
    </cfRule>
    <cfRule type="expression" dxfId="570" priority="102">
      <formula>#REF!="Ajouter"</formula>
    </cfRule>
    <cfRule type="expression" dxfId="569" priority="103">
      <formula>#REF!="Valider"</formula>
    </cfRule>
    <cfRule type="expression" dxfId="568" priority="104">
      <formula>#REF!="Supprimer"</formula>
    </cfRule>
  </conditionalFormatting>
  <conditionalFormatting sqref="C5:D5 F5:H5 F6">
    <cfRule type="expression" dxfId="567" priority="85">
      <formula>#REF!="Modifier"</formula>
    </cfRule>
    <cfRule type="expression" dxfId="566" priority="86">
      <formula>#REF!="Ajouter"</formula>
    </cfRule>
    <cfRule type="expression" dxfId="565" priority="87">
      <formula>#REF!="Valider"</formula>
    </cfRule>
    <cfRule type="expression" dxfId="564" priority="88">
      <formula>#REF!="Supprimer"</formula>
    </cfRule>
  </conditionalFormatting>
  <conditionalFormatting sqref="A5:C6 E5 D6:E6 G6:H6">
    <cfRule type="expression" dxfId="563" priority="81">
      <formula>$I5="Modifier"</formula>
    </cfRule>
    <cfRule type="expression" dxfId="562" priority="82">
      <formula>$I5="Ajouter"</formula>
    </cfRule>
    <cfRule type="expression" dxfId="561" priority="83">
      <formula>$I5="Valider"</formula>
    </cfRule>
    <cfRule type="expression" dxfId="560" priority="84">
      <formula>$I5="Supprimer"</formula>
    </cfRule>
  </conditionalFormatting>
  <conditionalFormatting sqref="A5:B5">
    <cfRule type="expression" dxfId="559" priority="89">
      <formula>#REF!="Modifier"</formula>
    </cfRule>
    <cfRule type="expression" dxfId="558" priority="90">
      <formula>#REF!="Ajouter"</formula>
    </cfRule>
    <cfRule type="expression" dxfId="557" priority="91">
      <formula>#REF!="Valider"</formula>
    </cfRule>
    <cfRule type="expression" dxfId="556" priority="92">
      <formula>#REF!="Supprimer"</formula>
    </cfRule>
  </conditionalFormatting>
  <conditionalFormatting sqref="I7:I8">
    <cfRule type="expression" dxfId="555" priority="77">
      <formula>$I7="Modifier"</formula>
    </cfRule>
    <cfRule type="expression" dxfId="554" priority="78">
      <formula>$I7="Ajouter"</formula>
    </cfRule>
    <cfRule type="expression" dxfId="553" priority="79">
      <formula>$I7="Valider"</formula>
    </cfRule>
    <cfRule type="expression" dxfId="552" priority="80">
      <formula>$I7="Supprimer"</formula>
    </cfRule>
  </conditionalFormatting>
  <conditionalFormatting sqref="C7:D7 F7:H7 F8">
    <cfRule type="expression" dxfId="551" priority="69">
      <formula>#REF!="Modifier"</formula>
    </cfRule>
    <cfRule type="expression" dxfId="550" priority="70">
      <formula>#REF!="Ajouter"</formula>
    </cfRule>
    <cfRule type="expression" dxfId="549" priority="71">
      <formula>#REF!="Valider"</formula>
    </cfRule>
    <cfRule type="expression" dxfId="548" priority="72">
      <formula>#REF!="Supprimer"</formula>
    </cfRule>
  </conditionalFormatting>
  <conditionalFormatting sqref="A7:C8 E7 D8:E8 G8:H8">
    <cfRule type="expression" dxfId="547" priority="65">
      <formula>$I7="Modifier"</formula>
    </cfRule>
    <cfRule type="expression" dxfId="546" priority="66">
      <formula>$I7="Ajouter"</formula>
    </cfRule>
    <cfRule type="expression" dxfId="545" priority="67">
      <formula>$I7="Valider"</formula>
    </cfRule>
    <cfRule type="expression" dxfId="544" priority="68">
      <formula>$I7="Supprimer"</formula>
    </cfRule>
  </conditionalFormatting>
  <conditionalFormatting sqref="A7:B7">
    <cfRule type="expression" dxfId="543" priority="73">
      <formula>#REF!="Modifier"</formula>
    </cfRule>
    <cfRule type="expression" dxfId="542" priority="74">
      <formula>#REF!="Ajouter"</formula>
    </cfRule>
    <cfRule type="expression" dxfId="541" priority="75">
      <formula>#REF!="Valider"</formula>
    </cfRule>
    <cfRule type="expression" dxfId="540" priority="76">
      <formula>#REF!="Supprimer"</formula>
    </cfRule>
  </conditionalFormatting>
  <conditionalFormatting sqref="I9:I10 I13:I14 I17:I18">
    <cfRule type="expression" dxfId="539" priority="61">
      <formula>$I9="Modifier"</formula>
    </cfRule>
    <cfRule type="expression" dxfId="538" priority="62">
      <formula>$I9="Ajouter"</formula>
    </cfRule>
    <cfRule type="expression" dxfId="537" priority="63">
      <formula>$I9="Valider"</formula>
    </cfRule>
    <cfRule type="expression" dxfId="536" priority="64">
      <formula>$I9="Supprimer"</formula>
    </cfRule>
  </conditionalFormatting>
  <conditionalFormatting sqref="C9:D9 C13:D13 C17:D17 F9:H9 F13:H13 F17:H17 F10 F14 F18">
    <cfRule type="expression" dxfId="535" priority="53">
      <formula>#REF!="Modifier"</formula>
    </cfRule>
    <cfRule type="expression" dxfId="534" priority="54">
      <formula>#REF!="Ajouter"</formula>
    </cfRule>
    <cfRule type="expression" dxfId="533" priority="55">
      <formula>#REF!="Valider"</formula>
    </cfRule>
    <cfRule type="expression" dxfId="532" priority="56">
      <formula>#REF!="Supprimer"</formula>
    </cfRule>
  </conditionalFormatting>
  <conditionalFormatting sqref="A9:C10 A13:C14 A17:C18 E9 E13 E17 D10:E10 D14:E14 D18:E18 G10:H10 G14:H14 G18:H18">
    <cfRule type="expression" dxfId="531" priority="49">
      <formula>$I9="Modifier"</formula>
    </cfRule>
    <cfRule type="expression" dxfId="530" priority="50">
      <formula>$I9="Ajouter"</formula>
    </cfRule>
    <cfRule type="expression" dxfId="529" priority="51">
      <formula>$I9="Valider"</formula>
    </cfRule>
    <cfRule type="expression" dxfId="528" priority="52">
      <formula>$I9="Supprimer"</formula>
    </cfRule>
  </conditionalFormatting>
  <conditionalFormatting sqref="A9:B9 A13:B13 A17:B17">
    <cfRule type="expression" dxfId="527" priority="57">
      <formula>#REF!="Modifier"</formula>
    </cfRule>
    <cfRule type="expression" dxfId="526" priority="58">
      <formula>#REF!="Ajouter"</formula>
    </cfRule>
    <cfRule type="expression" dxfId="525" priority="59">
      <formula>#REF!="Valider"</formula>
    </cfRule>
    <cfRule type="expression" dxfId="524" priority="60">
      <formula>#REF!="Supprimer"</formula>
    </cfRule>
  </conditionalFormatting>
  <conditionalFormatting sqref="I11:I12 I15:I16 I19">
    <cfRule type="expression" dxfId="523" priority="45">
      <formula>$I11="Modifier"</formula>
    </cfRule>
    <cfRule type="expression" dxfId="522" priority="46">
      <formula>$I11="Ajouter"</formula>
    </cfRule>
    <cfRule type="expression" dxfId="521" priority="47">
      <formula>$I11="Valider"</formula>
    </cfRule>
    <cfRule type="expression" dxfId="520" priority="48">
      <formula>$I11="Supprimer"</formula>
    </cfRule>
  </conditionalFormatting>
  <conditionalFormatting sqref="C11:D11 C15:D15 C19:D19 F11:H11 F15:H15 F19:H19 F12 F16">
    <cfRule type="expression" dxfId="519" priority="37">
      <formula>#REF!="Modifier"</formula>
    </cfRule>
    <cfRule type="expression" dxfId="518" priority="38">
      <formula>#REF!="Ajouter"</formula>
    </cfRule>
    <cfRule type="expression" dxfId="517" priority="39">
      <formula>#REF!="Valider"</formula>
    </cfRule>
    <cfRule type="expression" dxfId="516" priority="40">
      <formula>#REF!="Supprimer"</formula>
    </cfRule>
  </conditionalFormatting>
  <conditionalFormatting sqref="A11:C12 A15:C16 A19:C19 E11 E15 E19 D12:E12 D16:E16 G12:H12 G16:H16">
    <cfRule type="expression" dxfId="515" priority="33">
      <formula>$I11="Modifier"</formula>
    </cfRule>
    <cfRule type="expression" dxfId="514" priority="34">
      <formula>$I11="Ajouter"</formula>
    </cfRule>
    <cfRule type="expression" dxfId="513" priority="35">
      <formula>$I11="Valider"</formula>
    </cfRule>
    <cfRule type="expression" dxfId="512" priority="36">
      <formula>$I11="Supprimer"</formula>
    </cfRule>
  </conditionalFormatting>
  <conditionalFormatting sqref="A11:B11 A15:B15 A19:B19">
    <cfRule type="expression" dxfId="511" priority="41">
      <formula>#REF!="Modifier"</formula>
    </cfRule>
    <cfRule type="expression" dxfId="510" priority="42">
      <formula>#REF!="Ajouter"</formula>
    </cfRule>
    <cfRule type="expression" dxfId="509" priority="43">
      <formula>#REF!="Valider"</formula>
    </cfRule>
    <cfRule type="expression" dxfId="508" priority="44">
      <formula>#REF!="Supprimer"</formula>
    </cfRule>
  </conditionalFormatting>
  <conditionalFormatting sqref="I20 I30 I40 I50 I23:I24 I33:I34 I43:I44 I53:I54 I27:I28 I37:I38 I47:I48">
    <cfRule type="expression" dxfId="507" priority="29">
      <formula>$I20="Modifier"</formula>
    </cfRule>
    <cfRule type="expression" dxfId="506" priority="30">
      <formula>$I20="Ajouter"</formula>
    </cfRule>
    <cfRule type="expression" dxfId="505" priority="31">
      <formula>$I20="Valider"</formula>
    </cfRule>
    <cfRule type="expression" dxfId="504" priority="32">
      <formula>$I20="Supprimer"</formula>
    </cfRule>
  </conditionalFormatting>
  <conditionalFormatting sqref="C23:D23 C33:D33 C43:D43 C53:D53 C27:D27 C37:D37 C47:D47 F23:H23 F33:H33 F43:H43 F53:H53 F27:H27 F37:H37 F47:H47 F20 F30 F40 F50 F24 F34 F44 F54 F28 F38 F48">
    <cfRule type="expression" dxfId="503" priority="21">
      <formula>#REF!="Modifier"</formula>
    </cfRule>
    <cfRule type="expression" dxfId="502" priority="22">
      <formula>#REF!="Ajouter"</formula>
    </cfRule>
    <cfRule type="expression" dxfId="501" priority="23">
      <formula>#REF!="Valider"</formula>
    </cfRule>
    <cfRule type="expression" dxfId="500" priority="24">
      <formula>#REF!="Supprimer"</formula>
    </cfRule>
  </conditionalFormatting>
  <conditionalFormatting sqref="A23:C24 A33:C34 A43:C44 A53:C54 A27:C28 A37:C38 A47:C48 E23 E33 E43 E53 E27 E37 E47 A20:E20 A30:E30 A40:E40 A50:E50 D24:E24 D34:E34 D44:E44 D54:E54 D28:E28 D38:E38 D48:E48 G20:H20 G30:H30 G40:H40 G50:H50 G24:H24 G34:H34 G44:H44 G54:H54 G28:H28 G38:H38 G48:H48">
    <cfRule type="expression" dxfId="499" priority="17">
      <formula>$I20="Modifier"</formula>
    </cfRule>
    <cfRule type="expression" dxfId="498" priority="18">
      <formula>$I20="Ajouter"</formula>
    </cfRule>
    <cfRule type="expression" dxfId="497" priority="19">
      <formula>$I20="Valider"</formula>
    </cfRule>
    <cfRule type="expression" dxfId="496" priority="20">
      <formula>$I20="Supprimer"</formula>
    </cfRule>
  </conditionalFormatting>
  <conditionalFormatting sqref="A23:B23 A33:B33 A43:B43 A53:B53 A27:B27 A37:B37 A47:B47">
    <cfRule type="expression" dxfId="495" priority="25">
      <formula>#REF!="Modifier"</formula>
    </cfRule>
    <cfRule type="expression" dxfId="494" priority="26">
      <formula>#REF!="Ajouter"</formula>
    </cfRule>
    <cfRule type="expression" dxfId="493" priority="27">
      <formula>#REF!="Valider"</formula>
    </cfRule>
    <cfRule type="expression" dxfId="492" priority="28">
      <formula>#REF!="Supprimer"</formula>
    </cfRule>
  </conditionalFormatting>
  <conditionalFormatting sqref="I21:I22 I31:I32 I41:I42 I51:I52 I25:I26 I35:I36 I45:I46 I55:I56 I29 I39 I49">
    <cfRule type="expression" dxfId="491" priority="13">
      <formula>$I21="Modifier"</formula>
    </cfRule>
    <cfRule type="expression" dxfId="490" priority="14">
      <formula>$I21="Ajouter"</formula>
    </cfRule>
    <cfRule type="expression" dxfId="489" priority="15">
      <formula>$I21="Valider"</formula>
    </cfRule>
    <cfRule type="expression" dxfId="488" priority="16">
      <formula>$I21="Supprimer"</formula>
    </cfRule>
  </conditionalFormatting>
  <conditionalFormatting sqref="C21:D21 C31:D31 C41:D41 C51:D51 C25:D25 C35:D35 C45:D45 C55:D55 C29:D29 C39:D39 C49:D49 F21:H21 F31:H31 F41:H41 F51:H51 F25:H25 F35:H35 F45:H45 F55:H55 F29:H29 F39:H39 F49:H49 F22 F32 F42 F52 F26 F36 F46 F56">
    <cfRule type="expression" dxfId="487" priority="5">
      <formula>#REF!="Modifier"</formula>
    </cfRule>
    <cfRule type="expression" dxfId="486" priority="6">
      <formula>#REF!="Ajouter"</formula>
    </cfRule>
    <cfRule type="expression" dxfId="485" priority="7">
      <formula>#REF!="Valider"</formula>
    </cfRule>
    <cfRule type="expression" dxfId="484" priority="8">
      <formula>#REF!="Supprimer"</formula>
    </cfRule>
  </conditionalFormatting>
  <conditionalFormatting sqref="A21:C22 A31:C32 A41:C42 A51:C52 A25:C26 A35:C36 A45:C46 A55:C56 A29:C29 A39:C39 A49:C49 E21 E31 E41 E51 E25 E35 E45 E55 E29 E39 E49 D22:E22 D32:E32 D42:E42 D52:E52 D26:E26 D36:E36 D46:E46 D56:E56 G22:H22 G32:H32 G42:H42 G52:H52 G26:H26 G36:H36 G46:H46 G56:H56">
    <cfRule type="expression" dxfId="483" priority="1">
      <formula>$I21="Modifier"</formula>
    </cfRule>
    <cfRule type="expression" dxfId="482" priority="2">
      <formula>$I21="Ajouter"</formula>
    </cfRule>
    <cfRule type="expression" dxfId="481" priority="3">
      <formula>$I21="Valider"</formula>
    </cfRule>
    <cfRule type="expression" dxfId="480" priority="4">
      <formula>$I21="Supprimer"</formula>
    </cfRule>
  </conditionalFormatting>
  <conditionalFormatting sqref="A21:B21 A31:B31 A41:B41 A51:B51 A25:B25 A35:B35 A45:B45 A55:B55 A29:B29 A39:B39 A49:B49">
    <cfRule type="expression" dxfId="479" priority="9">
      <formula>#REF!="Modifier"</formula>
    </cfRule>
    <cfRule type="expression" dxfId="478" priority="10">
      <formula>#REF!="Ajouter"</formula>
    </cfRule>
    <cfRule type="expression" dxfId="477" priority="11">
      <formula>#REF!="Valider"</formula>
    </cfRule>
    <cfRule type="expression" dxfId="476" priority="12">
      <formula>#REF!="Supprimer"</formula>
    </cfRule>
  </conditionalFormatting>
  <pageMargins left="0.7" right="0.7" top="0.75" bottom="0.75" header="0.3" footer="0.3"/>
  <drawing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pageSetUpPr fitToPage="1"/>
  </sheetPr>
  <dimension ref="A1:J254"/>
  <sheetViews>
    <sheetView topLeftCell="A167" workbookViewId="0">
      <selection activeCell="G177" sqref="G177"/>
    </sheetView>
  </sheetViews>
  <sheetFormatPr baseColWidth="10" defaultRowHeight="15" x14ac:dyDescent="0.25"/>
  <cols>
    <col min="1" max="1" width="13.140625" bestFit="1" customWidth="1"/>
    <col min="2" max="2" width="44.7109375" bestFit="1" customWidth="1"/>
    <col min="4" max="4" width="26.42578125" bestFit="1" customWidth="1"/>
    <col min="5" max="5" width="35.7109375" bestFit="1" customWidth="1"/>
    <col min="7" max="7" width="60.5703125" bestFit="1" customWidth="1"/>
    <col min="8" max="8" width="9.85546875" bestFit="1" customWidth="1"/>
    <col min="10" max="10" width="22.28515625" bestFit="1" customWidth="1"/>
  </cols>
  <sheetData>
    <row r="1" spans="1:10" ht="26.25" x14ac:dyDescent="0.4">
      <c r="D1" s="259" t="s">
        <v>1745</v>
      </c>
      <c r="E1" s="259"/>
      <c r="F1" s="259"/>
    </row>
    <row r="2" spans="1:10" ht="5.25" customHeight="1" x14ac:dyDescent="0.25"/>
    <row r="3" spans="1:10" ht="24.75" customHeight="1" x14ac:dyDescent="0.25">
      <c r="A3" s="66" t="s">
        <v>755</v>
      </c>
      <c r="B3" s="67" t="s">
        <v>756</v>
      </c>
      <c r="C3" s="67" t="s">
        <v>757</v>
      </c>
      <c r="D3" s="67" t="s">
        <v>758</v>
      </c>
      <c r="E3" s="68" t="s">
        <v>759</v>
      </c>
      <c r="F3" s="67" t="s">
        <v>760</v>
      </c>
      <c r="G3" s="67" t="s">
        <v>761</v>
      </c>
      <c r="H3" s="69" t="s">
        <v>762</v>
      </c>
      <c r="I3" s="151" t="s">
        <v>1928</v>
      </c>
      <c r="J3" s="151" t="s">
        <v>2124</v>
      </c>
    </row>
    <row r="4" spans="1:10" ht="15" hidden="1" customHeight="1" x14ac:dyDescent="0.25">
      <c r="A4" s="241" t="s">
        <v>765</v>
      </c>
      <c r="B4" s="242" t="s">
        <v>2079</v>
      </c>
      <c r="C4" s="241" t="s">
        <v>8</v>
      </c>
      <c r="D4" s="242" t="s">
        <v>1058</v>
      </c>
      <c r="E4" s="240" t="s">
        <v>1059</v>
      </c>
      <c r="F4" s="243" t="s">
        <v>788</v>
      </c>
      <c r="G4" s="243" t="s">
        <v>1060</v>
      </c>
      <c r="H4" s="244">
        <v>2</v>
      </c>
      <c r="I4" s="244" t="s">
        <v>1930</v>
      </c>
      <c r="J4" s="244"/>
    </row>
    <row r="5" spans="1:10" ht="15" hidden="1" customHeight="1" x14ac:dyDescent="0.25">
      <c r="A5" s="21" t="s">
        <v>770</v>
      </c>
      <c r="B5" s="70" t="s">
        <v>2086</v>
      </c>
      <c r="C5" s="21" t="s">
        <v>264</v>
      </c>
      <c r="D5" s="70" t="s">
        <v>871</v>
      </c>
      <c r="E5" s="74" t="s">
        <v>1098</v>
      </c>
      <c r="F5" s="23" t="s">
        <v>767</v>
      </c>
      <c r="G5" s="23" t="s">
        <v>1099</v>
      </c>
      <c r="H5" s="75">
        <v>3</v>
      </c>
      <c r="I5" s="75" t="s">
        <v>1930</v>
      </c>
      <c r="J5" s="75"/>
    </row>
    <row r="6" spans="1:10" ht="15" hidden="1" customHeight="1" x14ac:dyDescent="0.25">
      <c r="A6" s="22" t="s">
        <v>770</v>
      </c>
      <c r="B6" s="71" t="s">
        <v>2086</v>
      </c>
      <c r="C6" s="22" t="s">
        <v>264</v>
      </c>
      <c r="D6" s="71" t="s">
        <v>1100</v>
      </c>
      <c r="E6" s="25" t="s">
        <v>1092</v>
      </c>
      <c r="F6" s="24" t="s">
        <v>767</v>
      </c>
      <c r="G6" s="24" t="s">
        <v>1101</v>
      </c>
      <c r="H6" s="76">
        <v>1</v>
      </c>
      <c r="I6" s="76" t="s">
        <v>1930</v>
      </c>
      <c r="J6" s="76"/>
    </row>
    <row r="7" spans="1:10" ht="15" hidden="1" customHeight="1" x14ac:dyDescent="0.25">
      <c r="A7" s="21" t="s">
        <v>770</v>
      </c>
      <c r="B7" s="70" t="s">
        <v>2086</v>
      </c>
      <c r="C7" s="21" t="s">
        <v>264</v>
      </c>
      <c r="D7" s="70" t="s">
        <v>871</v>
      </c>
      <c r="E7" s="74" t="s">
        <v>1102</v>
      </c>
      <c r="F7" s="23" t="s">
        <v>788</v>
      </c>
      <c r="G7" s="23" t="s">
        <v>1103</v>
      </c>
      <c r="H7" s="75">
        <v>1</v>
      </c>
      <c r="I7" s="75" t="s">
        <v>1930</v>
      </c>
      <c r="J7" s="75"/>
    </row>
    <row r="8" spans="1:10" ht="15" hidden="1" customHeight="1" x14ac:dyDescent="0.25">
      <c r="A8" s="22" t="s">
        <v>770</v>
      </c>
      <c r="B8" s="71" t="s">
        <v>2086</v>
      </c>
      <c r="C8" s="22" t="s">
        <v>264</v>
      </c>
      <c r="D8" s="71" t="s">
        <v>871</v>
      </c>
      <c r="E8" s="25" t="s">
        <v>1102</v>
      </c>
      <c r="F8" s="24" t="s">
        <v>788</v>
      </c>
      <c r="G8" s="24" t="s">
        <v>1103</v>
      </c>
      <c r="H8" s="76">
        <v>1</v>
      </c>
      <c r="I8" s="76" t="s">
        <v>1930</v>
      </c>
      <c r="J8" s="76"/>
    </row>
    <row r="9" spans="1:10" ht="15" hidden="1" customHeight="1" x14ac:dyDescent="0.25">
      <c r="A9" s="21" t="s">
        <v>770</v>
      </c>
      <c r="B9" s="70" t="s">
        <v>2086</v>
      </c>
      <c r="C9" s="21" t="s">
        <v>264</v>
      </c>
      <c r="D9" s="70" t="s">
        <v>871</v>
      </c>
      <c r="E9" s="74" t="s">
        <v>1102</v>
      </c>
      <c r="F9" s="23" t="s">
        <v>788</v>
      </c>
      <c r="G9" s="23" t="s">
        <v>1104</v>
      </c>
      <c r="H9" s="75">
        <v>1</v>
      </c>
      <c r="I9" s="75" t="s">
        <v>1930</v>
      </c>
      <c r="J9" s="75"/>
    </row>
    <row r="10" spans="1:10" ht="15" hidden="1" customHeight="1" x14ac:dyDescent="0.25">
      <c r="A10" s="22" t="s">
        <v>770</v>
      </c>
      <c r="B10" s="71" t="s">
        <v>2086</v>
      </c>
      <c r="C10" s="22" t="s">
        <v>264</v>
      </c>
      <c r="D10" s="71" t="s">
        <v>871</v>
      </c>
      <c r="E10" s="25" t="s">
        <v>1102</v>
      </c>
      <c r="F10" s="24" t="s">
        <v>788</v>
      </c>
      <c r="G10" s="24" t="s">
        <v>1103</v>
      </c>
      <c r="H10" s="76">
        <v>1</v>
      </c>
      <c r="I10" s="76" t="s">
        <v>1930</v>
      </c>
      <c r="J10" s="76"/>
    </row>
    <row r="11" spans="1:10" ht="15" hidden="1" customHeight="1" x14ac:dyDescent="0.25">
      <c r="A11" s="21" t="s">
        <v>770</v>
      </c>
      <c r="B11" s="70" t="s">
        <v>2086</v>
      </c>
      <c r="C11" s="21" t="s">
        <v>264</v>
      </c>
      <c r="D11" s="70" t="s">
        <v>871</v>
      </c>
      <c r="E11" s="74" t="s">
        <v>1102</v>
      </c>
      <c r="F11" s="23" t="s">
        <v>788</v>
      </c>
      <c r="G11" s="23" t="s">
        <v>1104</v>
      </c>
      <c r="H11" s="75">
        <v>1</v>
      </c>
      <c r="I11" s="75" t="s">
        <v>1930</v>
      </c>
      <c r="J11" s="75"/>
    </row>
    <row r="12" spans="1:10" ht="15" hidden="1" customHeight="1" x14ac:dyDescent="0.25">
      <c r="A12" s="22" t="s">
        <v>770</v>
      </c>
      <c r="B12" s="71" t="s">
        <v>2086</v>
      </c>
      <c r="C12" s="22" t="s">
        <v>264</v>
      </c>
      <c r="D12" s="71" t="s">
        <v>871</v>
      </c>
      <c r="E12" s="25" t="s">
        <v>1102</v>
      </c>
      <c r="F12" s="24" t="s">
        <v>788</v>
      </c>
      <c r="G12" s="24" t="s">
        <v>1103</v>
      </c>
      <c r="H12" s="76">
        <v>1</v>
      </c>
      <c r="I12" s="76" t="s">
        <v>1930</v>
      </c>
      <c r="J12" s="76"/>
    </row>
    <row r="13" spans="1:10" ht="15" hidden="1" customHeight="1" x14ac:dyDescent="0.25">
      <c r="A13" s="21" t="s">
        <v>770</v>
      </c>
      <c r="B13" s="70" t="s">
        <v>2086</v>
      </c>
      <c r="C13" s="21" t="s">
        <v>264</v>
      </c>
      <c r="D13" s="70" t="s">
        <v>871</v>
      </c>
      <c r="E13" s="74" t="s">
        <v>1102</v>
      </c>
      <c r="F13" s="23" t="s">
        <v>788</v>
      </c>
      <c r="G13" s="23" t="s">
        <v>1104</v>
      </c>
      <c r="H13" s="75">
        <v>1</v>
      </c>
      <c r="I13" s="75" t="s">
        <v>1930</v>
      </c>
      <c r="J13" s="75"/>
    </row>
    <row r="14" spans="1:10" ht="15" hidden="1" customHeight="1" x14ac:dyDescent="0.25">
      <c r="A14" s="22" t="s">
        <v>770</v>
      </c>
      <c r="B14" s="71" t="s">
        <v>2086</v>
      </c>
      <c r="C14" s="22" t="s">
        <v>264</v>
      </c>
      <c r="D14" s="71" t="s">
        <v>871</v>
      </c>
      <c r="E14" s="25" t="s">
        <v>1102</v>
      </c>
      <c r="F14" s="24" t="s">
        <v>788</v>
      </c>
      <c r="G14" s="24" t="s">
        <v>1103</v>
      </c>
      <c r="H14" s="76">
        <v>1</v>
      </c>
      <c r="I14" s="76" t="s">
        <v>1930</v>
      </c>
      <c r="J14" s="76"/>
    </row>
    <row r="15" spans="1:10" ht="15" hidden="1" customHeight="1" x14ac:dyDescent="0.25">
      <c r="A15" s="21" t="s">
        <v>770</v>
      </c>
      <c r="B15" s="70" t="s">
        <v>2086</v>
      </c>
      <c r="C15" s="21" t="s">
        <v>264</v>
      </c>
      <c r="D15" s="70"/>
      <c r="E15" s="74" t="s">
        <v>1105</v>
      </c>
      <c r="F15" s="23" t="s">
        <v>787</v>
      </c>
      <c r="G15" s="23" t="s">
        <v>1106</v>
      </c>
      <c r="H15" s="75"/>
      <c r="I15" s="75" t="s">
        <v>1930</v>
      </c>
      <c r="J15" s="75"/>
    </row>
    <row r="16" spans="1:10" ht="15" hidden="1" customHeight="1" x14ac:dyDescent="0.25">
      <c r="A16" s="22" t="s">
        <v>765</v>
      </c>
      <c r="B16" s="71" t="s">
        <v>2087</v>
      </c>
      <c r="C16" s="22" t="s">
        <v>192</v>
      </c>
      <c r="D16" s="71" t="s">
        <v>1107</v>
      </c>
      <c r="E16" s="25" t="s">
        <v>1108</v>
      </c>
      <c r="F16" s="24" t="s">
        <v>787</v>
      </c>
      <c r="G16" s="24" t="s">
        <v>1109</v>
      </c>
      <c r="H16" s="76">
        <v>1</v>
      </c>
      <c r="I16" s="76" t="s">
        <v>1930</v>
      </c>
      <c r="J16" s="76"/>
    </row>
    <row r="17" spans="1:10" ht="15" hidden="1" customHeight="1" x14ac:dyDescent="0.25">
      <c r="A17" s="21" t="s">
        <v>765</v>
      </c>
      <c r="B17" s="70" t="s">
        <v>2087</v>
      </c>
      <c r="C17" s="21" t="s">
        <v>192</v>
      </c>
      <c r="D17" s="70" t="s">
        <v>871</v>
      </c>
      <c r="E17" s="74" t="s">
        <v>1108</v>
      </c>
      <c r="F17" s="23" t="s">
        <v>787</v>
      </c>
      <c r="G17" s="23" t="s">
        <v>1109</v>
      </c>
      <c r="H17" s="75">
        <v>1</v>
      </c>
      <c r="I17" s="75" t="s">
        <v>1930</v>
      </c>
      <c r="J17" s="75"/>
    </row>
    <row r="18" spans="1:10" ht="15" hidden="1" customHeight="1" x14ac:dyDescent="0.25">
      <c r="A18" s="22" t="s">
        <v>765</v>
      </c>
      <c r="B18" s="71" t="s">
        <v>2087</v>
      </c>
      <c r="C18" s="22" t="s">
        <v>192</v>
      </c>
      <c r="D18" s="71"/>
      <c r="E18" s="25" t="s">
        <v>1110</v>
      </c>
      <c r="F18" s="24" t="s">
        <v>788</v>
      </c>
      <c r="G18" s="24" t="s">
        <v>1111</v>
      </c>
      <c r="H18" s="76">
        <v>2</v>
      </c>
      <c r="I18" s="76" t="s">
        <v>1930</v>
      </c>
      <c r="J18" s="76"/>
    </row>
    <row r="19" spans="1:10" ht="15" hidden="1" customHeight="1" x14ac:dyDescent="0.25">
      <c r="A19" s="21" t="s">
        <v>765</v>
      </c>
      <c r="B19" s="70" t="s">
        <v>2088</v>
      </c>
      <c r="C19" s="21" t="s">
        <v>156</v>
      </c>
      <c r="D19" s="70" t="s">
        <v>1084</v>
      </c>
      <c r="E19" s="74" t="s">
        <v>1112</v>
      </c>
      <c r="F19" s="23" t="s">
        <v>787</v>
      </c>
      <c r="G19" s="23" t="s">
        <v>1113</v>
      </c>
      <c r="H19" s="75">
        <v>1</v>
      </c>
      <c r="I19" s="75" t="s">
        <v>1930</v>
      </c>
      <c r="J19" s="75"/>
    </row>
    <row r="20" spans="1:10" ht="15" hidden="1" customHeight="1" x14ac:dyDescent="0.25">
      <c r="A20" s="22" t="s">
        <v>765</v>
      </c>
      <c r="B20" s="71" t="s">
        <v>2088</v>
      </c>
      <c r="C20" s="22" t="s">
        <v>156</v>
      </c>
      <c r="D20" s="71" t="s">
        <v>871</v>
      </c>
      <c r="E20" s="25" t="s">
        <v>1112</v>
      </c>
      <c r="F20" s="24" t="s">
        <v>787</v>
      </c>
      <c r="G20" s="24" t="s">
        <v>1114</v>
      </c>
      <c r="H20" s="76">
        <v>1</v>
      </c>
      <c r="I20" s="76" t="s">
        <v>1930</v>
      </c>
      <c r="J20" s="76"/>
    </row>
    <row r="21" spans="1:10" ht="15" hidden="1" customHeight="1" x14ac:dyDescent="0.25">
      <c r="A21" s="21" t="s">
        <v>765</v>
      </c>
      <c r="B21" s="70" t="s">
        <v>2088</v>
      </c>
      <c r="C21" s="21" t="s">
        <v>156</v>
      </c>
      <c r="D21" s="70" t="s">
        <v>871</v>
      </c>
      <c r="E21" s="74" t="s">
        <v>1112</v>
      </c>
      <c r="F21" s="23" t="s">
        <v>787</v>
      </c>
      <c r="G21" s="23" t="s">
        <v>1115</v>
      </c>
      <c r="H21" s="75">
        <v>1</v>
      </c>
      <c r="I21" s="75" t="s">
        <v>1930</v>
      </c>
      <c r="J21" s="75"/>
    </row>
    <row r="22" spans="1:10" ht="15" hidden="1" customHeight="1" x14ac:dyDescent="0.25">
      <c r="A22" s="22" t="s">
        <v>765</v>
      </c>
      <c r="B22" s="71" t="s">
        <v>2088</v>
      </c>
      <c r="C22" s="22" t="s">
        <v>156</v>
      </c>
      <c r="D22" s="71" t="s">
        <v>871</v>
      </c>
      <c r="E22" s="25" t="s">
        <v>1082</v>
      </c>
      <c r="F22" s="24" t="s">
        <v>787</v>
      </c>
      <c r="G22" s="24" t="s">
        <v>1116</v>
      </c>
      <c r="H22" s="76">
        <v>1</v>
      </c>
      <c r="I22" s="76" t="s">
        <v>1930</v>
      </c>
      <c r="J22" s="76"/>
    </row>
    <row r="23" spans="1:10" ht="15" hidden="1" customHeight="1" x14ac:dyDescent="0.25">
      <c r="A23" s="22" t="s">
        <v>765</v>
      </c>
      <c r="B23" s="71" t="s">
        <v>2090</v>
      </c>
      <c r="C23" s="22" t="s">
        <v>50</v>
      </c>
      <c r="D23" s="71" t="s">
        <v>871</v>
      </c>
      <c r="E23" s="25" t="s">
        <v>1120</v>
      </c>
      <c r="F23" s="24" t="s">
        <v>787</v>
      </c>
      <c r="G23" s="24" t="s">
        <v>1121</v>
      </c>
      <c r="H23" s="76">
        <v>3</v>
      </c>
      <c r="I23" s="76" t="s">
        <v>1930</v>
      </c>
      <c r="J23" s="76"/>
    </row>
    <row r="24" spans="1:10" ht="15" hidden="1" customHeight="1" x14ac:dyDescent="0.25">
      <c r="A24" s="21" t="s">
        <v>765</v>
      </c>
      <c r="B24" s="70" t="s">
        <v>2090</v>
      </c>
      <c r="C24" s="21" t="s">
        <v>50</v>
      </c>
      <c r="D24" s="70" t="s">
        <v>871</v>
      </c>
      <c r="E24" s="74" t="s">
        <v>1122</v>
      </c>
      <c r="F24" s="23" t="s">
        <v>788</v>
      </c>
      <c r="G24" s="23" t="s">
        <v>1123</v>
      </c>
      <c r="H24" s="75">
        <v>1</v>
      </c>
      <c r="I24" s="75" t="s">
        <v>1930</v>
      </c>
      <c r="J24" s="75"/>
    </row>
    <row r="25" spans="1:10" ht="15" hidden="1" customHeight="1" x14ac:dyDescent="0.25">
      <c r="A25" s="22" t="s">
        <v>765</v>
      </c>
      <c r="B25" s="71" t="s">
        <v>2090</v>
      </c>
      <c r="C25" s="22" t="s">
        <v>50</v>
      </c>
      <c r="D25" s="71" t="s">
        <v>871</v>
      </c>
      <c r="E25" s="25" t="s">
        <v>1124</v>
      </c>
      <c r="F25" s="24" t="s">
        <v>788</v>
      </c>
      <c r="G25" s="24" t="s">
        <v>1125</v>
      </c>
      <c r="H25" s="76">
        <v>1</v>
      </c>
      <c r="I25" s="76" t="s">
        <v>1930</v>
      </c>
      <c r="J25" s="76"/>
    </row>
    <row r="26" spans="1:10" ht="15" hidden="1" customHeight="1" x14ac:dyDescent="0.25">
      <c r="A26" s="21" t="s">
        <v>765</v>
      </c>
      <c r="B26" s="70" t="s">
        <v>2090</v>
      </c>
      <c r="C26" s="21" t="s">
        <v>50</v>
      </c>
      <c r="D26" s="70" t="s">
        <v>1126</v>
      </c>
      <c r="E26" s="74" t="s">
        <v>1127</v>
      </c>
      <c r="F26" s="23" t="s">
        <v>788</v>
      </c>
      <c r="G26" s="23" t="s">
        <v>1128</v>
      </c>
      <c r="H26" s="75">
        <v>1</v>
      </c>
      <c r="I26" s="75" t="s">
        <v>1930</v>
      </c>
      <c r="J26" s="75"/>
    </row>
    <row r="27" spans="1:10" ht="15" hidden="1" customHeight="1" x14ac:dyDescent="0.25">
      <c r="A27" s="22" t="s">
        <v>765</v>
      </c>
      <c r="B27" s="71" t="s">
        <v>2090</v>
      </c>
      <c r="C27" s="22" t="s">
        <v>50</v>
      </c>
      <c r="D27" s="71" t="s">
        <v>871</v>
      </c>
      <c r="E27" s="25" t="s">
        <v>1129</v>
      </c>
      <c r="F27" s="24" t="s">
        <v>788</v>
      </c>
      <c r="G27" s="24" t="s">
        <v>1130</v>
      </c>
      <c r="H27" s="76">
        <v>1</v>
      </c>
      <c r="I27" s="76" t="s">
        <v>1930</v>
      </c>
      <c r="J27" s="76"/>
    </row>
    <row r="28" spans="1:10" ht="15" hidden="1" customHeight="1" x14ac:dyDescent="0.25">
      <c r="A28" s="21" t="s">
        <v>765</v>
      </c>
      <c r="B28" s="70" t="s">
        <v>2090</v>
      </c>
      <c r="C28" s="21" t="s">
        <v>50</v>
      </c>
      <c r="D28" s="70" t="s">
        <v>871</v>
      </c>
      <c r="E28" s="74" t="s">
        <v>1131</v>
      </c>
      <c r="F28" s="23" t="s">
        <v>787</v>
      </c>
      <c r="G28" s="23" t="s">
        <v>1132</v>
      </c>
      <c r="H28" s="75">
        <v>1</v>
      </c>
      <c r="I28" s="75" t="s">
        <v>1930</v>
      </c>
      <c r="J28" s="75"/>
    </row>
    <row r="29" spans="1:10" ht="15" hidden="1" customHeight="1" x14ac:dyDescent="0.25">
      <c r="A29" s="22" t="s">
        <v>765</v>
      </c>
      <c r="B29" s="71" t="s">
        <v>2090</v>
      </c>
      <c r="C29" s="22" t="s">
        <v>50</v>
      </c>
      <c r="D29" s="71" t="s">
        <v>871</v>
      </c>
      <c r="E29" s="25" t="s">
        <v>1133</v>
      </c>
      <c r="F29" s="24" t="s">
        <v>787</v>
      </c>
      <c r="G29" s="24" t="s">
        <v>1134</v>
      </c>
      <c r="H29" s="76">
        <v>1</v>
      </c>
      <c r="I29" s="76" t="s">
        <v>1930</v>
      </c>
      <c r="J29" s="76"/>
    </row>
    <row r="30" spans="1:10" ht="15" hidden="1" customHeight="1" x14ac:dyDescent="0.25">
      <c r="A30" s="21" t="s">
        <v>765</v>
      </c>
      <c r="B30" s="70" t="s">
        <v>2090</v>
      </c>
      <c r="C30" s="21" t="s">
        <v>50</v>
      </c>
      <c r="D30" s="70" t="s">
        <v>871</v>
      </c>
      <c r="E30" s="74" t="s">
        <v>1135</v>
      </c>
      <c r="F30" s="23" t="s">
        <v>787</v>
      </c>
      <c r="G30" s="23" t="s">
        <v>1136</v>
      </c>
      <c r="H30" s="75">
        <v>1</v>
      </c>
      <c r="I30" s="75" t="s">
        <v>1930</v>
      </c>
      <c r="J30" s="75"/>
    </row>
    <row r="31" spans="1:10" ht="15" hidden="1" customHeight="1" x14ac:dyDescent="0.25">
      <c r="A31" s="22" t="s">
        <v>765</v>
      </c>
      <c r="B31" s="71" t="s">
        <v>2090</v>
      </c>
      <c r="C31" s="22" t="s">
        <v>50</v>
      </c>
      <c r="D31" s="71" t="s">
        <v>871</v>
      </c>
      <c r="E31" s="25" t="s">
        <v>1137</v>
      </c>
      <c r="F31" s="24" t="s">
        <v>788</v>
      </c>
      <c r="G31" s="24" t="s">
        <v>1138</v>
      </c>
      <c r="H31" s="76">
        <v>1</v>
      </c>
      <c r="I31" s="76" t="s">
        <v>1930</v>
      </c>
      <c r="J31" s="76"/>
    </row>
    <row r="32" spans="1:10" ht="15" hidden="1" customHeight="1" x14ac:dyDescent="0.25">
      <c r="A32" s="21" t="s">
        <v>765</v>
      </c>
      <c r="B32" s="70" t="s">
        <v>2090</v>
      </c>
      <c r="C32" s="21" t="s">
        <v>50</v>
      </c>
      <c r="D32" s="70" t="s">
        <v>871</v>
      </c>
      <c r="E32" s="74" t="s">
        <v>1139</v>
      </c>
      <c r="F32" s="23" t="s">
        <v>788</v>
      </c>
      <c r="G32" s="23" t="s">
        <v>1140</v>
      </c>
      <c r="H32" s="75">
        <v>2</v>
      </c>
      <c r="I32" s="75" t="s">
        <v>1930</v>
      </c>
      <c r="J32" s="75"/>
    </row>
    <row r="33" spans="1:10" ht="15" hidden="1" customHeight="1" x14ac:dyDescent="0.25">
      <c r="A33" s="22" t="s">
        <v>765</v>
      </c>
      <c r="B33" s="71" t="s">
        <v>2091</v>
      </c>
      <c r="C33" s="22" t="s">
        <v>183</v>
      </c>
      <c r="D33" s="71" t="s">
        <v>1141</v>
      </c>
      <c r="E33" s="25" t="s">
        <v>1142</v>
      </c>
      <c r="F33" s="24" t="s">
        <v>787</v>
      </c>
      <c r="G33" s="24" t="s">
        <v>1143</v>
      </c>
      <c r="H33" s="76">
        <v>1</v>
      </c>
      <c r="I33" s="76" t="s">
        <v>1930</v>
      </c>
      <c r="J33" s="76"/>
    </row>
    <row r="34" spans="1:10" ht="15" hidden="1" customHeight="1" x14ac:dyDescent="0.25">
      <c r="A34" s="21" t="s">
        <v>765</v>
      </c>
      <c r="B34" s="70" t="s">
        <v>2091</v>
      </c>
      <c r="C34" s="21" t="s">
        <v>183</v>
      </c>
      <c r="D34" s="70" t="s">
        <v>1144</v>
      </c>
      <c r="E34" s="74" t="s">
        <v>1145</v>
      </c>
      <c r="F34" s="23" t="s">
        <v>787</v>
      </c>
      <c r="G34" s="23" t="s">
        <v>1146</v>
      </c>
      <c r="H34" s="75">
        <v>1</v>
      </c>
      <c r="I34" s="75" t="s">
        <v>1930</v>
      </c>
      <c r="J34" s="75"/>
    </row>
    <row r="35" spans="1:10" ht="15" hidden="1" customHeight="1" x14ac:dyDescent="0.25">
      <c r="A35" s="22" t="s">
        <v>765</v>
      </c>
      <c r="B35" s="71" t="s">
        <v>2091</v>
      </c>
      <c r="C35" s="22" t="s">
        <v>183</v>
      </c>
      <c r="D35" s="71" t="s">
        <v>1147</v>
      </c>
      <c r="E35" s="25" t="s">
        <v>1148</v>
      </c>
      <c r="F35" s="24" t="s">
        <v>787</v>
      </c>
      <c r="G35" s="24" t="s">
        <v>1149</v>
      </c>
      <c r="H35" s="76">
        <v>1</v>
      </c>
      <c r="I35" s="76" t="s">
        <v>1930</v>
      </c>
      <c r="J35" s="76"/>
    </row>
    <row r="36" spans="1:10" ht="15" hidden="1" customHeight="1" x14ac:dyDescent="0.25">
      <c r="A36" s="21" t="s">
        <v>765</v>
      </c>
      <c r="B36" s="70" t="s">
        <v>2091</v>
      </c>
      <c r="C36" s="21" t="s">
        <v>183</v>
      </c>
      <c r="D36" s="70" t="s">
        <v>1150</v>
      </c>
      <c r="E36" s="74" t="s">
        <v>1151</v>
      </c>
      <c r="F36" s="23" t="s">
        <v>787</v>
      </c>
      <c r="G36" s="23" t="s">
        <v>1146</v>
      </c>
      <c r="H36" s="75">
        <v>1</v>
      </c>
      <c r="I36" s="75" t="s">
        <v>1930</v>
      </c>
      <c r="J36" s="75"/>
    </row>
    <row r="37" spans="1:10" ht="15" hidden="1" customHeight="1" x14ac:dyDescent="0.25">
      <c r="A37" s="22" t="s">
        <v>765</v>
      </c>
      <c r="B37" s="71" t="s">
        <v>2091</v>
      </c>
      <c r="C37" s="22" t="s">
        <v>183</v>
      </c>
      <c r="D37" s="71" t="s">
        <v>871</v>
      </c>
      <c r="E37" s="25" t="s">
        <v>1152</v>
      </c>
      <c r="F37" s="24" t="s">
        <v>787</v>
      </c>
      <c r="G37" s="24" t="s">
        <v>1153</v>
      </c>
      <c r="H37" s="76">
        <v>1</v>
      </c>
      <c r="I37" s="76" t="s">
        <v>1930</v>
      </c>
      <c r="J37" s="76"/>
    </row>
    <row r="38" spans="1:10" ht="15" hidden="1" customHeight="1" x14ac:dyDescent="0.25">
      <c r="A38" s="21" t="s">
        <v>765</v>
      </c>
      <c r="B38" s="70" t="s">
        <v>2091</v>
      </c>
      <c r="C38" s="21" t="s">
        <v>183</v>
      </c>
      <c r="D38" s="70" t="s">
        <v>871</v>
      </c>
      <c r="E38" s="74" t="s">
        <v>1154</v>
      </c>
      <c r="F38" s="23" t="s">
        <v>787</v>
      </c>
      <c r="G38" s="23" t="s">
        <v>1153</v>
      </c>
      <c r="H38" s="75">
        <v>1</v>
      </c>
      <c r="I38" s="75" t="s">
        <v>1930</v>
      </c>
      <c r="J38" s="75"/>
    </row>
    <row r="39" spans="1:10" ht="15" hidden="1" customHeight="1" x14ac:dyDescent="0.25">
      <c r="A39" s="22" t="s">
        <v>765</v>
      </c>
      <c r="B39" s="71" t="s">
        <v>2091</v>
      </c>
      <c r="C39" s="22" t="s">
        <v>183</v>
      </c>
      <c r="D39" s="71" t="s">
        <v>871</v>
      </c>
      <c r="E39" s="25" t="s">
        <v>1155</v>
      </c>
      <c r="F39" s="24" t="s">
        <v>788</v>
      </c>
      <c r="G39" s="24" t="s">
        <v>1156</v>
      </c>
      <c r="H39" s="76">
        <v>1</v>
      </c>
      <c r="I39" s="76" t="s">
        <v>1930</v>
      </c>
      <c r="J39" s="76"/>
    </row>
    <row r="40" spans="1:10" ht="15" hidden="1" customHeight="1" x14ac:dyDescent="0.25">
      <c r="A40" s="21" t="s">
        <v>765</v>
      </c>
      <c r="B40" s="70" t="s">
        <v>2091</v>
      </c>
      <c r="C40" s="21" t="s">
        <v>183</v>
      </c>
      <c r="D40" s="70" t="s">
        <v>871</v>
      </c>
      <c r="E40" s="74" t="s">
        <v>1157</v>
      </c>
      <c r="F40" s="23" t="s">
        <v>788</v>
      </c>
      <c r="G40" s="23" t="s">
        <v>1158</v>
      </c>
      <c r="H40" s="75">
        <v>1</v>
      </c>
      <c r="I40" s="75" t="s">
        <v>1930</v>
      </c>
      <c r="J40" s="75"/>
    </row>
    <row r="41" spans="1:10" ht="15" hidden="1" customHeight="1" x14ac:dyDescent="0.25">
      <c r="A41" s="22" t="s">
        <v>765</v>
      </c>
      <c r="B41" s="71" t="s">
        <v>2091</v>
      </c>
      <c r="C41" s="22" t="s">
        <v>183</v>
      </c>
      <c r="D41" s="71"/>
      <c r="E41" s="25" t="s">
        <v>1110</v>
      </c>
      <c r="F41" s="24" t="s">
        <v>788</v>
      </c>
      <c r="G41" s="24" t="s">
        <v>1159</v>
      </c>
      <c r="H41" s="76">
        <v>1</v>
      </c>
      <c r="I41" s="76" t="s">
        <v>1930</v>
      </c>
      <c r="J41" s="76"/>
    </row>
    <row r="42" spans="1:10" ht="15" hidden="1" customHeight="1" x14ac:dyDescent="0.25">
      <c r="A42" s="21" t="s">
        <v>765</v>
      </c>
      <c r="B42" s="70" t="s">
        <v>2092</v>
      </c>
      <c r="C42" s="21" t="s">
        <v>90</v>
      </c>
      <c r="D42" s="70" t="s">
        <v>871</v>
      </c>
      <c r="E42" s="74" t="s">
        <v>1160</v>
      </c>
      <c r="F42" s="23" t="s">
        <v>788</v>
      </c>
      <c r="G42" s="23" t="s">
        <v>1161</v>
      </c>
      <c r="H42" s="75">
        <v>1</v>
      </c>
      <c r="I42" s="75" t="s">
        <v>1930</v>
      </c>
      <c r="J42" s="75"/>
    </row>
    <row r="43" spans="1:10" ht="15" hidden="1" customHeight="1" x14ac:dyDescent="0.25">
      <c r="A43" s="22" t="s">
        <v>765</v>
      </c>
      <c r="B43" s="71" t="s">
        <v>2092</v>
      </c>
      <c r="C43" s="22" t="s">
        <v>90</v>
      </c>
      <c r="D43" s="71" t="s">
        <v>871</v>
      </c>
      <c r="E43" s="25" t="s">
        <v>1162</v>
      </c>
      <c r="F43" s="24" t="s">
        <v>788</v>
      </c>
      <c r="G43" s="24" t="s">
        <v>1163</v>
      </c>
      <c r="H43" s="76">
        <v>1</v>
      </c>
      <c r="I43" s="76" t="s">
        <v>1930</v>
      </c>
      <c r="J43" s="76"/>
    </row>
    <row r="44" spans="1:10" ht="15" hidden="1" customHeight="1" x14ac:dyDescent="0.25">
      <c r="A44" s="21" t="s">
        <v>765</v>
      </c>
      <c r="B44" s="70" t="s">
        <v>2092</v>
      </c>
      <c r="C44" s="21" t="s">
        <v>90</v>
      </c>
      <c r="D44" s="70" t="s">
        <v>871</v>
      </c>
      <c r="E44" s="74" t="s">
        <v>1164</v>
      </c>
      <c r="F44" s="23" t="s">
        <v>788</v>
      </c>
      <c r="G44" s="23" t="s">
        <v>1165</v>
      </c>
      <c r="H44" s="75">
        <v>1</v>
      </c>
      <c r="I44" s="75" t="s">
        <v>1930</v>
      </c>
      <c r="J44" s="75"/>
    </row>
    <row r="45" spans="1:10" ht="15" hidden="1" customHeight="1" x14ac:dyDescent="0.25">
      <c r="A45" s="22" t="s">
        <v>765</v>
      </c>
      <c r="B45" s="71" t="s">
        <v>2092</v>
      </c>
      <c r="C45" s="22" t="s">
        <v>90</v>
      </c>
      <c r="D45" s="71" t="s">
        <v>871</v>
      </c>
      <c r="E45" s="25" t="s">
        <v>1166</v>
      </c>
      <c r="F45" s="24" t="s">
        <v>788</v>
      </c>
      <c r="G45" s="24" t="s">
        <v>1167</v>
      </c>
      <c r="H45" s="76">
        <v>1</v>
      </c>
      <c r="I45" s="76" t="s">
        <v>1930</v>
      </c>
      <c r="J45" s="76"/>
    </row>
    <row r="46" spans="1:10" ht="15" hidden="1" customHeight="1" x14ac:dyDescent="0.25">
      <c r="A46" s="22" t="s">
        <v>770</v>
      </c>
      <c r="B46" s="71" t="s">
        <v>2115</v>
      </c>
      <c r="C46" s="22" t="s">
        <v>390</v>
      </c>
      <c r="D46" s="71" t="s">
        <v>1094</v>
      </c>
      <c r="E46" s="25" t="s">
        <v>1364</v>
      </c>
      <c r="F46" s="24" t="s">
        <v>787</v>
      </c>
      <c r="G46" s="24" t="s">
        <v>1365</v>
      </c>
      <c r="H46" s="76">
        <v>1</v>
      </c>
      <c r="I46" s="76" t="s">
        <v>1930</v>
      </c>
      <c r="J46" s="76"/>
    </row>
    <row r="47" spans="1:10" ht="15" hidden="1" customHeight="1" x14ac:dyDescent="0.25">
      <c r="A47" s="21" t="s">
        <v>770</v>
      </c>
      <c r="B47" s="70" t="s">
        <v>2115</v>
      </c>
      <c r="C47" s="21" t="s">
        <v>390</v>
      </c>
      <c r="D47" s="70" t="s">
        <v>1094</v>
      </c>
      <c r="E47" s="74" t="s">
        <v>1364</v>
      </c>
      <c r="F47" s="23" t="s">
        <v>787</v>
      </c>
      <c r="G47" s="23" t="s">
        <v>1366</v>
      </c>
      <c r="H47" s="75">
        <v>1</v>
      </c>
      <c r="I47" s="75" t="s">
        <v>1930</v>
      </c>
      <c r="J47" s="75"/>
    </row>
    <row r="48" spans="1:10" ht="15" hidden="1" customHeight="1" x14ac:dyDescent="0.25">
      <c r="A48" s="22" t="s">
        <v>770</v>
      </c>
      <c r="B48" s="71" t="s">
        <v>2080</v>
      </c>
      <c r="C48" s="22" t="s">
        <v>47</v>
      </c>
      <c r="D48" s="71" t="s">
        <v>871</v>
      </c>
      <c r="E48" s="25" t="s">
        <v>1061</v>
      </c>
      <c r="F48" s="24" t="s">
        <v>788</v>
      </c>
      <c r="G48" s="24" t="s">
        <v>1062</v>
      </c>
      <c r="H48" s="76">
        <v>1</v>
      </c>
      <c r="I48" s="76" t="s">
        <v>1930</v>
      </c>
      <c r="J48" s="76"/>
    </row>
    <row r="49" spans="1:10" ht="15" hidden="1" customHeight="1" x14ac:dyDescent="0.25">
      <c r="A49" s="21" t="s">
        <v>770</v>
      </c>
      <c r="B49" s="70" t="s">
        <v>2080</v>
      </c>
      <c r="C49" s="21" t="s">
        <v>47</v>
      </c>
      <c r="D49" s="70" t="s">
        <v>871</v>
      </c>
      <c r="E49" s="74" t="s">
        <v>1061</v>
      </c>
      <c r="F49" s="23" t="s">
        <v>788</v>
      </c>
      <c r="G49" s="23" t="s">
        <v>1062</v>
      </c>
      <c r="H49" s="75">
        <v>1</v>
      </c>
      <c r="I49" s="75" t="s">
        <v>1930</v>
      </c>
      <c r="J49" s="75"/>
    </row>
    <row r="50" spans="1:10" ht="15" hidden="1" customHeight="1" x14ac:dyDescent="0.25">
      <c r="A50" s="22" t="s">
        <v>765</v>
      </c>
      <c r="B50" s="71" t="s">
        <v>2081</v>
      </c>
      <c r="C50" s="22" t="s">
        <v>456</v>
      </c>
      <c r="D50" s="71" t="s">
        <v>1063</v>
      </c>
      <c r="E50" s="25" t="s">
        <v>1064</v>
      </c>
      <c r="F50" s="24" t="s">
        <v>788</v>
      </c>
      <c r="G50" s="24" t="s">
        <v>1065</v>
      </c>
      <c r="H50" s="76">
        <v>1</v>
      </c>
      <c r="I50" s="76" t="s">
        <v>1930</v>
      </c>
      <c r="J50" s="76"/>
    </row>
    <row r="51" spans="1:10" ht="15" hidden="1" customHeight="1" x14ac:dyDescent="0.25">
      <c r="A51" s="21" t="s">
        <v>765</v>
      </c>
      <c r="B51" s="70" t="s">
        <v>2081</v>
      </c>
      <c r="C51" s="21" t="s">
        <v>456</v>
      </c>
      <c r="D51" s="70" t="s">
        <v>871</v>
      </c>
      <c r="E51" s="74" t="s">
        <v>1066</v>
      </c>
      <c r="F51" s="23" t="s">
        <v>788</v>
      </c>
      <c r="G51" s="23" t="s">
        <v>1067</v>
      </c>
      <c r="H51" s="75">
        <v>1</v>
      </c>
      <c r="I51" s="75" t="s">
        <v>1930</v>
      </c>
      <c r="J51" s="75"/>
    </row>
    <row r="52" spans="1:10" ht="15" hidden="1" customHeight="1" x14ac:dyDescent="0.25">
      <c r="A52" s="22" t="s">
        <v>765</v>
      </c>
      <c r="B52" s="71" t="s">
        <v>2081</v>
      </c>
      <c r="C52" s="22" t="s">
        <v>456</v>
      </c>
      <c r="D52" s="71" t="s">
        <v>871</v>
      </c>
      <c r="E52" s="25" t="s">
        <v>1068</v>
      </c>
      <c r="F52" s="24" t="s">
        <v>788</v>
      </c>
      <c r="G52" s="24" t="s">
        <v>1069</v>
      </c>
      <c r="H52" s="76">
        <v>1</v>
      </c>
      <c r="I52" s="76" t="s">
        <v>1930</v>
      </c>
      <c r="J52" s="76"/>
    </row>
    <row r="53" spans="1:10" ht="15" hidden="1" customHeight="1" x14ac:dyDescent="0.25">
      <c r="A53" s="21" t="s">
        <v>770</v>
      </c>
      <c r="B53" s="70" t="s">
        <v>2089</v>
      </c>
      <c r="C53" s="21" t="s">
        <v>192</v>
      </c>
      <c r="D53" s="70" t="s">
        <v>1117</v>
      </c>
      <c r="E53" s="74" t="s">
        <v>1118</v>
      </c>
      <c r="F53" s="23" t="s">
        <v>787</v>
      </c>
      <c r="G53" s="23" t="s">
        <v>1119</v>
      </c>
      <c r="H53" s="75">
        <v>1</v>
      </c>
      <c r="I53" s="75" t="s">
        <v>1930</v>
      </c>
      <c r="J53" s="75"/>
    </row>
    <row r="54" spans="1:10" ht="15" hidden="1" customHeight="1" x14ac:dyDescent="0.25">
      <c r="A54" s="21" t="s">
        <v>765</v>
      </c>
      <c r="B54" s="70" t="s">
        <v>2093</v>
      </c>
      <c r="C54" s="21" t="s">
        <v>486</v>
      </c>
      <c r="D54" s="70" t="s">
        <v>871</v>
      </c>
      <c r="E54" s="74" t="s">
        <v>1168</v>
      </c>
      <c r="F54" s="23" t="s">
        <v>787</v>
      </c>
      <c r="G54" s="23" t="s">
        <v>1065</v>
      </c>
      <c r="H54" s="75">
        <v>2</v>
      </c>
      <c r="I54" s="75" t="s">
        <v>1930</v>
      </c>
      <c r="J54" s="75"/>
    </row>
    <row r="55" spans="1:10" ht="15" hidden="1" customHeight="1" x14ac:dyDescent="0.25">
      <c r="A55" s="22" t="s">
        <v>765</v>
      </c>
      <c r="B55" s="71" t="s">
        <v>2093</v>
      </c>
      <c r="C55" s="22" t="s">
        <v>486</v>
      </c>
      <c r="D55" s="71" t="s">
        <v>1168</v>
      </c>
      <c r="E55" s="25" t="s">
        <v>1110</v>
      </c>
      <c r="F55" s="24" t="s">
        <v>787</v>
      </c>
      <c r="G55" s="24" t="s">
        <v>1169</v>
      </c>
      <c r="H55" s="76">
        <v>2</v>
      </c>
      <c r="I55" s="76" t="s">
        <v>1930</v>
      </c>
      <c r="J55" s="76"/>
    </row>
    <row r="56" spans="1:10" ht="15" hidden="1" customHeight="1" x14ac:dyDescent="0.25">
      <c r="A56" s="21" t="s">
        <v>765</v>
      </c>
      <c r="B56" s="70" t="s">
        <v>2094</v>
      </c>
      <c r="C56" s="21" t="s">
        <v>198</v>
      </c>
      <c r="D56" s="70" t="s">
        <v>1170</v>
      </c>
      <c r="E56" s="74" t="s">
        <v>1110</v>
      </c>
      <c r="F56" s="23" t="s">
        <v>788</v>
      </c>
      <c r="G56" s="23" t="s">
        <v>1171</v>
      </c>
      <c r="H56" s="75"/>
      <c r="I56" s="75" t="s">
        <v>1930</v>
      </c>
      <c r="J56" s="75"/>
    </row>
    <row r="57" spans="1:10" ht="15" hidden="1" customHeight="1" x14ac:dyDescent="0.25">
      <c r="A57" s="22" t="s">
        <v>770</v>
      </c>
      <c r="B57" s="71" t="s">
        <v>2095</v>
      </c>
      <c r="C57" s="22" t="s">
        <v>162</v>
      </c>
      <c r="D57" s="71" t="s">
        <v>871</v>
      </c>
      <c r="E57" s="25" t="s">
        <v>1172</v>
      </c>
      <c r="F57" s="24" t="s">
        <v>788</v>
      </c>
      <c r="G57" s="24" t="s">
        <v>1173</v>
      </c>
      <c r="H57" s="76">
        <v>1</v>
      </c>
      <c r="I57" s="76" t="s">
        <v>1930</v>
      </c>
      <c r="J57" s="76"/>
    </row>
    <row r="58" spans="1:10" ht="15" hidden="1" customHeight="1" x14ac:dyDescent="0.25">
      <c r="A58" s="21" t="s">
        <v>770</v>
      </c>
      <c r="B58" s="70" t="s">
        <v>2097</v>
      </c>
      <c r="C58" s="21" t="s">
        <v>427</v>
      </c>
      <c r="D58" s="70" t="s">
        <v>1230</v>
      </c>
      <c r="E58" s="74" t="s">
        <v>1175</v>
      </c>
      <c r="F58" s="23" t="s">
        <v>788</v>
      </c>
      <c r="G58" s="23" t="s">
        <v>1231</v>
      </c>
      <c r="H58" s="75">
        <v>2</v>
      </c>
      <c r="I58" s="75" t="s">
        <v>1930</v>
      </c>
      <c r="J58" s="75"/>
    </row>
    <row r="59" spans="1:10" ht="15" hidden="1" customHeight="1" x14ac:dyDescent="0.25">
      <c r="A59" s="22" t="s">
        <v>770</v>
      </c>
      <c r="B59" s="71" t="s">
        <v>2097</v>
      </c>
      <c r="C59" s="22" t="s">
        <v>427</v>
      </c>
      <c r="D59" s="71" t="s">
        <v>1232</v>
      </c>
      <c r="E59" s="25" t="s">
        <v>1233</v>
      </c>
      <c r="F59" s="24" t="s">
        <v>788</v>
      </c>
      <c r="G59" s="24" t="s">
        <v>1231</v>
      </c>
      <c r="H59" s="76">
        <v>3</v>
      </c>
      <c r="I59" s="76" t="s">
        <v>1930</v>
      </c>
      <c r="J59" s="76"/>
    </row>
    <row r="60" spans="1:10" ht="15" hidden="1" customHeight="1" x14ac:dyDescent="0.25">
      <c r="A60" s="21" t="s">
        <v>770</v>
      </c>
      <c r="B60" s="70" t="s">
        <v>2097</v>
      </c>
      <c r="C60" s="21" t="s">
        <v>427</v>
      </c>
      <c r="D60" s="70" t="s">
        <v>1234</v>
      </c>
      <c r="E60" s="74" t="s">
        <v>1235</v>
      </c>
      <c r="F60" s="23" t="s">
        <v>788</v>
      </c>
      <c r="G60" s="23" t="s">
        <v>1236</v>
      </c>
      <c r="H60" s="75">
        <v>1</v>
      </c>
      <c r="I60" s="75" t="s">
        <v>1930</v>
      </c>
      <c r="J60" s="75"/>
    </row>
    <row r="61" spans="1:10" ht="15" hidden="1" customHeight="1" x14ac:dyDescent="0.25">
      <c r="A61" s="22" t="s">
        <v>770</v>
      </c>
      <c r="B61" s="71" t="s">
        <v>2097</v>
      </c>
      <c r="C61" s="22" t="s">
        <v>427</v>
      </c>
      <c r="D61" s="71" t="s">
        <v>1237</v>
      </c>
      <c r="E61" s="25" t="s">
        <v>1238</v>
      </c>
      <c r="F61" s="24" t="s">
        <v>788</v>
      </c>
      <c r="G61" s="24" t="s">
        <v>1239</v>
      </c>
      <c r="H61" s="76">
        <v>2</v>
      </c>
      <c r="I61" s="76" t="s">
        <v>1930</v>
      </c>
      <c r="J61" s="76"/>
    </row>
    <row r="62" spans="1:10" ht="15" hidden="1" customHeight="1" x14ac:dyDescent="0.25">
      <c r="A62" s="21" t="s">
        <v>770</v>
      </c>
      <c r="B62" s="70" t="s">
        <v>2098</v>
      </c>
      <c r="C62" s="21" t="s">
        <v>50</v>
      </c>
      <c r="D62" s="70" t="s">
        <v>1240</v>
      </c>
      <c r="E62" s="74" t="s">
        <v>1241</v>
      </c>
      <c r="F62" s="23" t="s">
        <v>788</v>
      </c>
      <c r="G62" s="23" t="s">
        <v>1242</v>
      </c>
      <c r="H62" s="75">
        <v>2</v>
      </c>
      <c r="I62" s="75" t="s">
        <v>1930</v>
      </c>
      <c r="J62" s="75"/>
    </row>
    <row r="63" spans="1:10" ht="15" hidden="1" customHeight="1" x14ac:dyDescent="0.25">
      <c r="A63" s="22" t="s">
        <v>770</v>
      </c>
      <c r="B63" s="71" t="s">
        <v>2098</v>
      </c>
      <c r="C63" s="22" t="s">
        <v>50</v>
      </c>
      <c r="D63" s="71" t="s">
        <v>1243</v>
      </c>
      <c r="E63" s="25" t="s">
        <v>1244</v>
      </c>
      <c r="F63" s="24" t="s">
        <v>788</v>
      </c>
      <c r="G63" s="24" t="s">
        <v>1245</v>
      </c>
      <c r="H63" s="76">
        <v>1</v>
      </c>
      <c r="I63" s="76" t="s">
        <v>1930</v>
      </c>
      <c r="J63" s="76"/>
    </row>
    <row r="64" spans="1:10" ht="15" hidden="1" customHeight="1" x14ac:dyDescent="0.25">
      <c r="A64" s="21" t="s">
        <v>770</v>
      </c>
      <c r="B64" s="70" t="s">
        <v>2098</v>
      </c>
      <c r="C64" s="21" t="s">
        <v>50</v>
      </c>
      <c r="D64" s="70" t="s">
        <v>1246</v>
      </c>
      <c r="E64" s="74" t="s">
        <v>1247</v>
      </c>
      <c r="F64" s="23" t="s">
        <v>788</v>
      </c>
      <c r="G64" s="23" t="s">
        <v>1248</v>
      </c>
      <c r="H64" s="75">
        <v>1</v>
      </c>
      <c r="I64" s="75" t="s">
        <v>1930</v>
      </c>
      <c r="J64" s="75"/>
    </row>
    <row r="65" spans="1:10" ht="15" hidden="1" customHeight="1" x14ac:dyDescent="0.25">
      <c r="A65" s="21" t="s">
        <v>770</v>
      </c>
      <c r="B65" s="70" t="s">
        <v>2100</v>
      </c>
      <c r="C65" s="21" t="s">
        <v>156</v>
      </c>
      <c r="D65" s="70" t="s">
        <v>1252</v>
      </c>
      <c r="E65" s="74" t="s">
        <v>1175</v>
      </c>
      <c r="F65" s="23" t="s">
        <v>788</v>
      </c>
      <c r="G65" s="23" t="s">
        <v>1253</v>
      </c>
      <c r="H65" s="75">
        <v>2</v>
      </c>
      <c r="I65" s="75" t="s">
        <v>1930</v>
      </c>
      <c r="J65" s="75"/>
    </row>
    <row r="66" spans="1:10" ht="15" hidden="1" customHeight="1" x14ac:dyDescent="0.25">
      <c r="A66" s="22" t="s">
        <v>770</v>
      </c>
      <c r="B66" s="71" t="s">
        <v>2102</v>
      </c>
      <c r="C66" s="22" t="s">
        <v>96</v>
      </c>
      <c r="D66" s="71"/>
      <c r="E66" s="25" t="s">
        <v>1077</v>
      </c>
      <c r="F66" s="24" t="s">
        <v>788</v>
      </c>
      <c r="G66" s="24" t="s">
        <v>1282</v>
      </c>
      <c r="H66" s="76">
        <v>1</v>
      </c>
      <c r="I66" s="76" t="s">
        <v>1930</v>
      </c>
      <c r="J66" s="76"/>
    </row>
    <row r="67" spans="1:10" ht="15" hidden="1" customHeight="1" x14ac:dyDescent="0.25">
      <c r="A67" s="21" t="s">
        <v>770</v>
      </c>
      <c r="B67" s="70" t="s">
        <v>2103</v>
      </c>
      <c r="C67" s="21" t="s">
        <v>43</v>
      </c>
      <c r="D67" s="70" t="s">
        <v>1283</v>
      </c>
      <c r="E67" s="74" t="s">
        <v>1110</v>
      </c>
      <c r="F67" s="23" t="s">
        <v>788</v>
      </c>
      <c r="G67" s="23" t="s">
        <v>1284</v>
      </c>
      <c r="H67" s="75">
        <v>1</v>
      </c>
      <c r="I67" s="75" t="s">
        <v>1930</v>
      </c>
      <c r="J67" s="75"/>
    </row>
    <row r="68" spans="1:10" ht="15" hidden="1" customHeight="1" x14ac:dyDescent="0.25">
      <c r="A68" s="22" t="s">
        <v>765</v>
      </c>
      <c r="B68" s="71" t="s">
        <v>2104</v>
      </c>
      <c r="C68" s="22" t="s">
        <v>262</v>
      </c>
      <c r="D68" s="71" t="s">
        <v>1226</v>
      </c>
      <c r="E68" s="25" t="s">
        <v>1077</v>
      </c>
      <c r="F68" s="24" t="s">
        <v>788</v>
      </c>
      <c r="G68" s="24" t="s">
        <v>1285</v>
      </c>
      <c r="H68" s="76">
        <v>1</v>
      </c>
      <c r="I68" s="76" t="s">
        <v>1930</v>
      </c>
      <c r="J68" s="76"/>
    </row>
    <row r="69" spans="1:10" ht="15" hidden="1" customHeight="1" x14ac:dyDescent="0.25">
      <c r="A69" s="21" t="s">
        <v>765</v>
      </c>
      <c r="B69" s="70" t="s">
        <v>2105</v>
      </c>
      <c r="C69" s="21" t="s">
        <v>418</v>
      </c>
      <c r="D69" s="70" t="s">
        <v>1286</v>
      </c>
      <c r="E69" s="74" t="s">
        <v>1287</v>
      </c>
      <c r="F69" s="23" t="s">
        <v>788</v>
      </c>
      <c r="G69" s="23" t="s">
        <v>1288</v>
      </c>
      <c r="H69" s="75">
        <v>1</v>
      </c>
      <c r="I69" s="75" t="s">
        <v>1930</v>
      </c>
      <c r="J69" s="75"/>
    </row>
    <row r="70" spans="1:10" ht="15" hidden="1" customHeight="1" x14ac:dyDescent="0.25">
      <c r="A70" s="22" t="s">
        <v>765</v>
      </c>
      <c r="B70" s="71" t="s">
        <v>2105</v>
      </c>
      <c r="C70" s="22" t="s">
        <v>418</v>
      </c>
      <c r="D70" s="71" t="s">
        <v>1289</v>
      </c>
      <c r="E70" s="25" t="s">
        <v>1290</v>
      </c>
      <c r="F70" s="24" t="s">
        <v>788</v>
      </c>
      <c r="G70" s="24" t="s">
        <v>1242</v>
      </c>
      <c r="H70" s="76">
        <v>1</v>
      </c>
      <c r="I70" s="76" t="s">
        <v>1930</v>
      </c>
      <c r="J70" s="76"/>
    </row>
    <row r="71" spans="1:10" ht="15" hidden="1" customHeight="1" x14ac:dyDescent="0.25">
      <c r="A71" s="21" t="s">
        <v>765</v>
      </c>
      <c r="B71" s="70" t="s">
        <v>2105</v>
      </c>
      <c r="C71" s="21" t="s">
        <v>418</v>
      </c>
      <c r="D71" s="70" t="s">
        <v>1291</v>
      </c>
      <c r="E71" s="74" t="s">
        <v>1292</v>
      </c>
      <c r="F71" s="23" t="s">
        <v>788</v>
      </c>
      <c r="G71" s="23" t="s">
        <v>1293</v>
      </c>
      <c r="H71" s="75">
        <v>2</v>
      </c>
      <c r="I71" s="75" t="s">
        <v>1930</v>
      </c>
      <c r="J71" s="75"/>
    </row>
    <row r="72" spans="1:10" ht="15" hidden="1" customHeight="1" x14ac:dyDescent="0.25">
      <c r="A72" s="22" t="s">
        <v>765</v>
      </c>
      <c r="B72" s="71" t="s">
        <v>2105</v>
      </c>
      <c r="C72" s="22" t="s">
        <v>418</v>
      </c>
      <c r="D72" s="71" t="s">
        <v>1294</v>
      </c>
      <c r="E72" s="25" t="s">
        <v>1295</v>
      </c>
      <c r="F72" s="24" t="s">
        <v>788</v>
      </c>
      <c r="G72" s="24" t="s">
        <v>1296</v>
      </c>
      <c r="H72" s="76">
        <v>1</v>
      </c>
      <c r="I72" s="76" t="s">
        <v>1930</v>
      </c>
      <c r="J72" s="76"/>
    </row>
    <row r="73" spans="1:10" ht="15" hidden="1" customHeight="1" x14ac:dyDescent="0.25">
      <c r="A73" s="21" t="s">
        <v>765</v>
      </c>
      <c r="B73" s="70" t="s">
        <v>2105</v>
      </c>
      <c r="C73" s="21" t="s">
        <v>418</v>
      </c>
      <c r="D73" s="70" t="s">
        <v>1223</v>
      </c>
      <c r="E73" s="74" t="s">
        <v>1297</v>
      </c>
      <c r="F73" s="23" t="s">
        <v>788</v>
      </c>
      <c r="G73" s="23" t="s">
        <v>1296</v>
      </c>
      <c r="H73" s="75">
        <v>1</v>
      </c>
      <c r="I73" s="75" t="s">
        <v>1930</v>
      </c>
      <c r="J73" s="75"/>
    </row>
    <row r="74" spans="1:10" ht="15" hidden="1" customHeight="1" x14ac:dyDescent="0.25">
      <c r="A74" s="22" t="s">
        <v>765</v>
      </c>
      <c r="B74" s="71" t="s">
        <v>2105</v>
      </c>
      <c r="C74" s="22" t="s">
        <v>418</v>
      </c>
      <c r="D74" s="71" t="s">
        <v>1232</v>
      </c>
      <c r="E74" s="25" t="s">
        <v>1298</v>
      </c>
      <c r="F74" s="24" t="s">
        <v>787</v>
      </c>
      <c r="G74" s="24" t="s">
        <v>1299</v>
      </c>
      <c r="H74" s="76">
        <v>1</v>
      </c>
      <c r="I74" s="76" t="s">
        <v>1930</v>
      </c>
      <c r="J74" s="76"/>
    </row>
    <row r="75" spans="1:10" ht="15" hidden="1" customHeight="1" x14ac:dyDescent="0.25">
      <c r="A75" s="21" t="s">
        <v>765</v>
      </c>
      <c r="B75" s="70" t="s">
        <v>2105</v>
      </c>
      <c r="C75" s="21" t="s">
        <v>418</v>
      </c>
      <c r="D75" s="70" t="s">
        <v>1300</v>
      </c>
      <c r="E75" s="74" t="s">
        <v>1301</v>
      </c>
      <c r="F75" s="23" t="s">
        <v>787</v>
      </c>
      <c r="G75" s="23" t="s">
        <v>1302</v>
      </c>
      <c r="H75" s="75">
        <v>1</v>
      </c>
      <c r="I75" s="75" t="s">
        <v>1930</v>
      </c>
      <c r="J75" s="75"/>
    </row>
    <row r="76" spans="1:10" ht="15" hidden="1" customHeight="1" x14ac:dyDescent="0.25">
      <c r="A76" s="22" t="s">
        <v>765</v>
      </c>
      <c r="B76" s="71" t="s">
        <v>2105</v>
      </c>
      <c r="C76" s="22" t="s">
        <v>418</v>
      </c>
      <c r="D76" s="71" t="s">
        <v>1303</v>
      </c>
      <c r="E76" s="25" t="s">
        <v>1304</v>
      </c>
      <c r="F76" s="24" t="s">
        <v>787</v>
      </c>
      <c r="G76" s="24" t="s">
        <v>1305</v>
      </c>
      <c r="H76" s="76">
        <v>1</v>
      </c>
      <c r="I76" s="76" t="s">
        <v>1930</v>
      </c>
      <c r="J76" s="76"/>
    </row>
    <row r="77" spans="1:10" ht="15" hidden="1" customHeight="1" x14ac:dyDescent="0.25">
      <c r="A77" s="21" t="s">
        <v>765</v>
      </c>
      <c r="B77" s="70" t="s">
        <v>2105</v>
      </c>
      <c r="C77" s="21" t="s">
        <v>418</v>
      </c>
      <c r="D77" s="70" t="s">
        <v>1269</v>
      </c>
      <c r="E77" s="74" t="s">
        <v>1306</v>
      </c>
      <c r="F77" s="23" t="s">
        <v>787</v>
      </c>
      <c r="G77" s="23" t="s">
        <v>1307</v>
      </c>
      <c r="H77" s="75">
        <v>1</v>
      </c>
      <c r="I77" s="75" t="s">
        <v>1930</v>
      </c>
      <c r="J77" s="75"/>
    </row>
    <row r="78" spans="1:10" ht="15" hidden="1" customHeight="1" x14ac:dyDescent="0.25">
      <c r="A78" s="22" t="s">
        <v>765</v>
      </c>
      <c r="B78" s="71" t="s">
        <v>2105</v>
      </c>
      <c r="C78" s="22" t="s">
        <v>418</v>
      </c>
      <c r="D78" s="71" t="s">
        <v>1308</v>
      </c>
      <c r="E78" s="25" t="s">
        <v>1309</v>
      </c>
      <c r="F78" s="24" t="s">
        <v>788</v>
      </c>
      <c r="G78" s="24" t="s">
        <v>1310</v>
      </c>
      <c r="H78" s="76">
        <v>2</v>
      </c>
      <c r="I78" s="76" t="s">
        <v>1930</v>
      </c>
      <c r="J78" s="76"/>
    </row>
    <row r="79" spans="1:10" ht="15" hidden="1" customHeight="1" x14ac:dyDescent="0.25">
      <c r="A79" s="21" t="s">
        <v>765</v>
      </c>
      <c r="B79" s="70" t="s">
        <v>2105</v>
      </c>
      <c r="C79" s="21" t="s">
        <v>418</v>
      </c>
      <c r="D79" s="70" t="s">
        <v>1308</v>
      </c>
      <c r="E79" s="74" t="s">
        <v>1309</v>
      </c>
      <c r="F79" s="23" t="s">
        <v>788</v>
      </c>
      <c r="G79" s="23" t="s">
        <v>1310</v>
      </c>
      <c r="H79" s="75">
        <v>2</v>
      </c>
      <c r="I79" s="75" t="s">
        <v>1930</v>
      </c>
      <c r="J79" s="75"/>
    </row>
    <row r="80" spans="1:10" ht="15" hidden="1" customHeight="1" x14ac:dyDescent="0.25">
      <c r="A80" s="22" t="s">
        <v>765</v>
      </c>
      <c r="B80" s="71" t="s">
        <v>2105</v>
      </c>
      <c r="C80" s="22" t="s">
        <v>418</v>
      </c>
      <c r="D80" s="71" t="s">
        <v>1308</v>
      </c>
      <c r="E80" s="25" t="s">
        <v>1309</v>
      </c>
      <c r="F80" s="24" t="s">
        <v>788</v>
      </c>
      <c r="G80" s="24" t="s">
        <v>1310</v>
      </c>
      <c r="H80" s="76">
        <v>2</v>
      </c>
      <c r="I80" s="76" t="s">
        <v>1930</v>
      </c>
      <c r="J80" s="76"/>
    </row>
    <row r="81" spans="1:10" ht="15" hidden="1" customHeight="1" x14ac:dyDescent="0.25">
      <c r="A81" s="21" t="s">
        <v>765</v>
      </c>
      <c r="B81" s="70" t="s">
        <v>2105</v>
      </c>
      <c r="C81" s="21" t="s">
        <v>418</v>
      </c>
      <c r="D81" s="70" t="s">
        <v>1308</v>
      </c>
      <c r="E81" s="74" t="s">
        <v>1309</v>
      </c>
      <c r="F81" s="23" t="s">
        <v>788</v>
      </c>
      <c r="G81" s="23" t="s">
        <v>1310</v>
      </c>
      <c r="H81" s="75">
        <v>2</v>
      </c>
      <c r="I81" s="75" t="s">
        <v>1930</v>
      </c>
      <c r="J81" s="75"/>
    </row>
    <row r="82" spans="1:10" ht="15" hidden="1" customHeight="1" x14ac:dyDescent="0.25">
      <c r="A82" s="22" t="s">
        <v>765</v>
      </c>
      <c r="B82" s="71" t="s">
        <v>2106</v>
      </c>
      <c r="C82" s="22" t="s">
        <v>478</v>
      </c>
      <c r="D82" s="71" t="s">
        <v>871</v>
      </c>
      <c r="E82" s="25" t="s">
        <v>1311</v>
      </c>
      <c r="F82" s="24" t="s">
        <v>788</v>
      </c>
      <c r="G82" s="24" t="s">
        <v>1312</v>
      </c>
      <c r="H82" s="76">
        <v>1</v>
      </c>
      <c r="I82" s="76" t="s">
        <v>1930</v>
      </c>
      <c r="J82" s="76"/>
    </row>
    <row r="83" spans="1:10" ht="15" hidden="1" customHeight="1" x14ac:dyDescent="0.25">
      <c r="A83" s="21" t="s">
        <v>765</v>
      </c>
      <c r="B83" s="70" t="s">
        <v>2106</v>
      </c>
      <c r="C83" s="21" t="s">
        <v>478</v>
      </c>
      <c r="D83" s="70" t="s">
        <v>1313</v>
      </c>
      <c r="E83" s="74" t="s">
        <v>1314</v>
      </c>
      <c r="F83" s="23" t="s">
        <v>788</v>
      </c>
      <c r="G83" s="23" t="s">
        <v>1242</v>
      </c>
      <c r="H83" s="75">
        <v>1</v>
      </c>
      <c r="I83" s="75" t="s">
        <v>1930</v>
      </c>
      <c r="J83" s="75"/>
    </row>
    <row r="84" spans="1:10" ht="15" hidden="1" customHeight="1" x14ac:dyDescent="0.25">
      <c r="A84" s="22" t="s">
        <v>765</v>
      </c>
      <c r="B84" s="71" t="s">
        <v>2106</v>
      </c>
      <c r="C84" s="22" t="s">
        <v>478</v>
      </c>
      <c r="D84" s="71"/>
      <c r="E84" s="25" t="s">
        <v>1110</v>
      </c>
      <c r="F84" s="24" t="s">
        <v>788</v>
      </c>
      <c r="G84" s="24" t="s">
        <v>1315</v>
      </c>
      <c r="H84" s="76">
        <v>1</v>
      </c>
      <c r="I84" s="76" t="s">
        <v>1930</v>
      </c>
      <c r="J84" s="76"/>
    </row>
    <row r="85" spans="1:10" ht="15" hidden="1" customHeight="1" x14ac:dyDescent="0.25">
      <c r="A85" s="21" t="s">
        <v>770</v>
      </c>
      <c r="B85" s="70" t="s">
        <v>2107</v>
      </c>
      <c r="C85" s="21" t="s">
        <v>314</v>
      </c>
      <c r="D85" s="70" t="s">
        <v>1117</v>
      </c>
      <c r="E85" s="74" t="s">
        <v>1316</v>
      </c>
      <c r="F85" s="23" t="s">
        <v>788</v>
      </c>
      <c r="G85" s="23" t="s">
        <v>1317</v>
      </c>
      <c r="H85" s="75">
        <v>1</v>
      </c>
      <c r="I85" s="75" t="s">
        <v>1930</v>
      </c>
      <c r="J85" s="75"/>
    </row>
    <row r="86" spans="1:10" ht="15" hidden="1" customHeight="1" x14ac:dyDescent="0.25">
      <c r="A86" s="22" t="s">
        <v>770</v>
      </c>
      <c r="B86" s="71" t="s">
        <v>2107</v>
      </c>
      <c r="C86" s="22" t="s">
        <v>314</v>
      </c>
      <c r="D86" s="71" t="s">
        <v>1226</v>
      </c>
      <c r="E86" s="25" t="s">
        <v>1318</v>
      </c>
      <c r="F86" s="24" t="s">
        <v>788</v>
      </c>
      <c r="G86" s="24" t="s">
        <v>1319</v>
      </c>
      <c r="H86" s="76">
        <v>1</v>
      </c>
      <c r="I86" s="76" t="s">
        <v>1930</v>
      </c>
      <c r="J86" s="76"/>
    </row>
    <row r="87" spans="1:10" ht="15" hidden="1" customHeight="1" x14ac:dyDescent="0.25">
      <c r="A87" s="21" t="s">
        <v>770</v>
      </c>
      <c r="B87" s="70" t="s">
        <v>2107</v>
      </c>
      <c r="C87" s="21" t="s">
        <v>314</v>
      </c>
      <c r="D87" s="70" t="s">
        <v>1320</v>
      </c>
      <c r="E87" s="74" t="s">
        <v>1092</v>
      </c>
      <c r="F87" s="23" t="s">
        <v>787</v>
      </c>
      <c r="G87" s="23" t="s">
        <v>1321</v>
      </c>
      <c r="H87" s="75">
        <v>1</v>
      </c>
      <c r="I87" s="75" t="s">
        <v>1930</v>
      </c>
      <c r="J87" s="75"/>
    </row>
    <row r="88" spans="1:10" ht="15" hidden="1" customHeight="1" x14ac:dyDescent="0.25">
      <c r="A88" s="22" t="s">
        <v>770</v>
      </c>
      <c r="B88" s="71" t="s">
        <v>2107</v>
      </c>
      <c r="C88" s="22" t="s">
        <v>314</v>
      </c>
      <c r="D88" s="71" t="s">
        <v>1322</v>
      </c>
      <c r="E88" s="25" t="s">
        <v>1092</v>
      </c>
      <c r="F88" s="24" t="s">
        <v>787</v>
      </c>
      <c r="G88" s="24" t="s">
        <v>1323</v>
      </c>
      <c r="H88" s="76">
        <v>1</v>
      </c>
      <c r="I88" s="76" t="s">
        <v>1930</v>
      </c>
      <c r="J88" s="76"/>
    </row>
    <row r="89" spans="1:10" ht="15" hidden="1" customHeight="1" x14ac:dyDescent="0.25">
      <c r="A89" s="21" t="s">
        <v>770</v>
      </c>
      <c r="B89" s="70" t="s">
        <v>2107</v>
      </c>
      <c r="C89" s="21" t="s">
        <v>314</v>
      </c>
      <c r="D89" s="70" t="s">
        <v>1324</v>
      </c>
      <c r="E89" s="74" t="s">
        <v>1325</v>
      </c>
      <c r="F89" s="23" t="s">
        <v>788</v>
      </c>
      <c r="G89" s="23" t="s">
        <v>1326</v>
      </c>
      <c r="H89" s="75">
        <v>3</v>
      </c>
      <c r="I89" s="75" t="s">
        <v>1930</v>
      </c>
      <c r="J89" s="75"/>
    </row>
    <row r="90" spans="1:10" ht="15" hidden="1" customHeight="1" x14ac:dyDescent="0.25">
      <c r="A90" s="22" t="s">
        <v>770</v>
      </c>
      <c r="B90" s="71" t="s">
        <v>2108</v>
      </c>
      <c r="C90" s="22" t="s">
        <v>145</v>
      </c>
      <c r="D90" s="71" t="s">
        <v>1117</v>
      </c>
      <c r="E90" s="25" t="s">
        <v>1327</v>
      </c>
      <c r="F90" s="24" t="s">
        <v>788</v>
      </c>
      <c r="G90" s="24" t="s">
        <v>1328</v>
      </c>
      <c r="H90" s="76">
        <v>1</v>
      </c>
      <c r="I90" s="76" t="s">
        <v>1930</v>
      </c>
      <c r="J90" s="76"/>
    </row>
    <row r="91" spans="1:10" ht="15" hidden="1" customHeight="1" x14ac:dyDescent="0.25">
      <c r="A91" s="21" t="s">
        <v>770</v>
      </c>
      <c r="B91" s="70" t="s">
        <v>2108</v>
      </c>
      <c r="C91" s="21" t="s">
        <v>145</v>
      </c>
      <c r="D91" s="70" t="s">
        <v>1117</v>
      </c>
      <c r="E91" s="74" t="s">
        <v>1327</v>
      </c>
      <c r="F91" s="23" t="s">
        <v>788</v>
      </c>
      <c r="G91" s="23" t="s">
        <v>1329</v>
      </c>
      <c r="H91" s="75">
        <v>1</v>
      </c>
      <c r="I91" s="75" t="s">
        <v>1930</v>
      </c>
      <c r="J91" s="75"/>
    </row>
    <row r="92" spans="1:10" ht="15" hidden="1" customHeight="1" x14ac:dyDescent="0.25">
      <c r="A92" s="22" t="s">
        <v>770</v>
      </c>
      <c r="B92" s="71" t="s">
        <v>2108</v>
      </c>
      <c r="C92" s="22" t="s">
        <v>145</v>
      </c>
      <c r="D92" s="71" t="s">
        <v>1330</v>
      </c>
      <c r="E92" s="25" t="s">
        <v>1327</v>
      </c>
      <c r="F92" s="24" t="s">
        <v>788</v>
      </c>
      <c r="G92" s="24" t="s">
        <v>1331</v>
      </c>
      <c r="H92" s="76">
        <v>1</v>
      </c>
      <c r="I92" s="76" t="s">
        <v>1930</v>
      </c>
      <c r="J92" s="76"/>
    </row>
    <row r="93" spans="1:10" ht="15" hidden="1" customHeight="1" x14ac:dyDescent="0.25">
      <c r="A93" s="21" t="s">
        <v>770</v>
      </c>
      <c r="B93" s="70" t="s">
        <v>2108</v>
      </c>
      <c r="C93" s="21" t="s">
        <v>145</v>
      </c>
      <c r="D93" s="70" t="s">
        <v>1332</v>
      </c>
      <c r="E93" s="74" t="s">
        <v>1333</v>
      </c>
      <c r="F93" s="23" t="s">
        <v>787</v>
      </c>
      <c r="G93" s="23" t="s">
        <v>1334</v>
      </c>
      <c r="H93" s="75">
        <v>1</v>
      </c>
      <c r="I93" s="75" t="s">
        <v>1930</v>
      </c>
      <c r="J93" s="75"/>
    </row>
    <row r="94" spans="1:10" ht="15" hidden="1" customHeight="1" x14ac:dyDescent="0.25">
      <c r="A94" s="22" t="s">
        <v>770</v>
      </c>
      <c r="B94" s="71" t="s">
        <v>2108</v>
      </c>
      <c r="C94" s="22" t="s">
        <v>145</v>
      </c>
      <c r="D94" s="71" t="s">
        <v>1303</v>
      </c>
      <c r="E94" s="25" t="s">
        <v>1271</v>
      </c>
      <c r="F94" s="24" t="s">
        <v>787</v>
      </c>
      <c r="G94" s="24" t="s">
        <v>1335</v>
      </c>
      <c r="H94" s="76">
        <v>1</v>
      </c>
      <c r="I94" s="76" t="s">
        <v>1930</v>
      </c>
      <c r="J94" s="76"/>
    </row>
    <row r="95" spans="1:10" ht="15" hidden="1" customHeight="1" x14ac:dyDescent="0.25">
      <c r="A95" s="21" t="s">
        <v>770</v>
      </c>
      <c r="B95" s="70" t="s">
        <v>2108</v>
      </c>
      <c r="C95" s="21" t="s">
        <v>145</v>
      </c>
      <c r="D95" s="70" t="s">
        <v>1303</v>
      </c>
      <c r="E95" s="74" t="s">
        <v>1271</v>
      </c>
      <c r="F95" s="23" t="s">
        <v>787</v>
      </c>
      <c r="G95" s="23" t="s">
        <v>1336</v>
      </c>
      <c r="H95" s="75">
        <v>1</v>
      </c>
      <c r="I95" s="75" t="s">
        <v>1930</v>
      </c>
      <c r="J95" s="75"/>
    </row>
    <row r="96" spans="1:10" ht="15" hidden="1" customHeight="1" x14ac:dyDescent="0.25">
      <c r="A96" s="22" t="s">
        <v>770</v>
      </c>
      <c r="B96" s="71" t="s">
        <v>2108</v>
      </c>
      <c r="C96" s="22" t="s">
        <v>145</v>
      </c>
      <c r="D96" s="71" t="s">
        <v>1220</v>
      </c>
      <c r="E96" s="25" t="s">
        <v>1337</v>
      </c>
      <c r="F96" s="24" t="s">
        <v>788</v>
      </c>
      <c r="G96" s="24" t="s">
        <v>1338</v>
      </c>
      <c r="H96" s="76">
        <v>1</v>
      </c>
      <c r="I96" s="76" t="s">
        <v>1930</v>
      </c>
      <c r="J96" s="76"/>
    </row>
    <row r="97" spans="1:10" ht="15" hidden="1" customHeight="1" x14ac:dyDescent="0.25">
      <c r="A97" s="21" t="s">
        <v>770</v>
      </c>
      <c r="B97" s="70" t="s">
        <v>2108</v>
      </c>
      <c r="C97" s="21" t="s">
        <v>145</v>
      </c>
      <c r="D97" s="70" t="s">
        <v>871</v>
      </c>
      <c r="E97" s="74" t="s">
        <v>1339</v>
      </c>
      <c r="F97" s="23" t="s">
        <v>787</v>
      </c>
      <c r="G97" s="23" t="s">
        <v>1338</v>
      </c>
      <c r="H97" s="75">
        <v>1</v>
      </c>
      <c r="I97" s="75" t="s">
        <v>1930</v>
      </c>
      <c r="J97" s="75"/>
    </row>
    <row r="98" spans="1:10" ht="15" hidden="1" customHeight="1" x14ac:dyDescent="0.25">
      <c r="A98" s="22" t="s">
        <v>770</v>
      </c>
      <c r="B98" s="71" t="s">
        <v>2108</v>
      </c>
      <c r="C98" s="22" t="s">
        <v>145</v>
      </c>
      <c r="D98" s="71" t="s">
        <v>1226</v>
      </c>
      <c r="E98" s="25" t="s">
        <v>1340</v>
      </c>
      <c r="F98" s="24" t="s">
        <v>788</v>
      </c>
      <c r="G98" s="24" t="s">
        <v>1341</v>
      </c>
      <c r="H98" s="76">
        <v>1</v>
      </c>
      <c r="I98" s="76" t="s">
        <v>1930</v>
      </c>
      <c r="J98" s="76"/>
    </row>
    <row r="99" spans="1:10" ht="15" hidden="1" customHeight="1" x14ac:dyDescent="0.25">
      <c r="A99" s="21" t="s">
        <v>770</v>
      </c>
      <c r="B99" s="70" t="s">
        <v>2108</v>
      </c>
      <c r="C99" s="21" t="s">
        <v>145</v>
      </c>
      <c r="D99" s="70" t="s">
        <v>1342</v>
      </c>
      <c r="E99" s="74" t="s">
        <v>1092</v>
      </c>
      <c r="F99" s="23" t="s">
        <v>787</v>
      </c>
      <c r="G99" s="23" t="s">
        <v>1343</v>
      </c>
      <c r="H99" s="75">
        <v>1</v>
      </c>
      <c r="I99" s="75" t="s">
        <v>1930</v>
      </c>
      <c r="J99" s="75"/>
    </row>
    <row r="100" spans="1:10" ht="15" hidden="1" customHeight="1" x14ac:dyDescent="0.25">
      <c r="A100" s="22" t="s">
        <v>765</v>
      </c>
      <c r="B100" s="71" t="s">
        <v>2109</v>
      </c>
      <c r="C100" s="22" t="s">
        <v>13</v>
      </c>
      <c r="D100" s="71" t="s">
        <v>871</v>
      </c>
      <c r="E100" s="25" t="s">
        <v>1344</v>
      </c>
      <c r="F100" s="24" t="s">
        <v>788</v>
      </c>
      <c r="G100" s="24" t="s">
        <v>1345</v>
      </c>
      <c r="H100" s="76">
        <v>2</v>
      </c>
      <c r="I100" s="76" t="s">
        <v>1930</v>
      </c>
      <c r="J100" s="76"/>
    </row>
    <row r="101" spans="1:10" ht="15" hidden="1" customHeight="1" x14ac:dyDescent="0.25">
      <c r="A101" s="21" t="s">
        <v>765</v>
      </c>
      <c r="B101" s="70" t="s">
        <v>2109</v>
      </c>
      <c r="C101" s="21" t="s">
        <v>13</v>
      </c>
      <c r="D101" s="70"/>
      <c r="E101" s="74" t="s">
        <v>1110</v>
      </c>
      <c r="F101" s="23" t="s">
        <v>788</v>
      </c>
      <c r="G101" s="23" t="s">
        <v>1346</v>
      </c>
      <c r="H101" s="75"/>
      <c r="I101" s="75" t="s">
        <v>1930</v>
      </c>
      <c r="J101" s="75"/>
    </row>
    <row r="102" spans="1:10" ht="15" hidden="1" customHeight="1" x14ac:dyDescent="0.25">
      <c r="A102" s="22" t="s">
        <v>765</v>
      </c>
      <c r="B102" s="71" t="s">
        <v>2110</v>
      </c>
      <c r="C102" s="22" t="s">
        <v>148</v>
      </c>
      <c r="D102" s="71" t="s">
        <v>871</v>
      </c>
      <c r="E102" s="25" t="s">
        <v>1347</v>
      </c>
      <c r="F102" s="24" t="s">
        <v>788</v>
      </c>
      <c r="G102" s="24" t="s">
        <v>1348</v>
      </c>
      <c r="H102" s="76">
        <v>2</v>
      </c>
      <c r="I102" s="76" t="s">
        <v>1930</v>
      </c>
      <c r="J102" s="76"/>
    </row>
    <row r="103" spans="1:10" ht="15" hidden="1" customHeight="1" x14ac:dyDescent="0.25">
      <c r="A103" s="21" t="s">
        <v>770</v>
      </c>
      <c r="B103" s="70" t="s">
        <v>2111</v>
      </c>
      <c r="C103" s="21" t="s">
        <v>97</v>
      </c>
      <c r="D103" s="70"/>
      <c r="E103" s="74" t="s">
        <v>1110</v>
      </c>
      <c r="F103" s="23" t="s">
        <v>788</v>
      </c>
      <c r="G103" s="23" t="s">
        <v>1349</v>
      </c>
      <c r="H103" s="75">
        <v>1</v>
      </c>
      <c r="I103" s="75" t="s">
        <v>1930</v>
      </c>
      <c r="J103" s="75"/>
    </row>
    <row r="104" spans="1:10" ht="15" hidden="1" customHeight="1" x14ac:dyDescent="0.25">
      <c r="A104" s="22" t="s">
        <v>770</v>
      </c>
      <c r="B104" s="71" t="s">
        <v>2112</v>
      </c>
      <c r="C104" s="22" t="s">
        <v>418</v>
      </c>
      <c r="D104" s="71" t="s">
        <v>871</v>
      </c>
      <c r="E104" s="25" t="s">
        <v>1350</v>
      </c>
      <c r="F104" s="24" t="s">
        <v>788</v>
      </c>
      <c r="G104" s="24" t="s">
        <v>1351</v>
      </c>
      <c r="H104" s="76">
        <v>1</v>
      </c>
      <c r="I104" s="76" t="s">
        <v>1930</v>
      </c>
      <c r="J104" s="76"/>
    </row>
    <row r="105" spans="1:10" ht="15" hidden="1" customHeight="1" x14ac:dyDescent="0.25">
      <c r="A105" s="21" t="s">
        <v>770</v>
      </c>
      <c r="B105" s="70" t="s">
        <v>2112</v>
      </c>
      <c r="C105" s="21" t="s">
        <v>418</v>
      </c>
      <c r="D105" s="70" t="s">
        <v>1352</v>
      </c>
      <c r="E105" s="74" t="s">
        <v>1353</v>
      </c>
      <c r="F105" s="23" t="s">
        <v>788</v>
      </c>
      <c r="G105" s="23" t="s">
        <v>1354</v>
      </c>
      <c r="H105" s="75">
        <v>2</v>
      </c>
      <c r="I105" s="75" t="s">
        <v>1930</v>
      </c>
      <c r="J105" s="75"/>
    </row>
    <row r="106" spans="1:10" ht="15" hidden="1" customHeight="1" x14ac:dyDescent="0.25">
      <c r="A106" s="22" t="s">
        <v>765</v>
      </c>
      <c r="B106" s="71" t="s">
        <v>2113</v>
      </c>
      <c r="C106" s="22" t="s">
        <v>451</v>
      </c>
      <c r="D106" s="71" t="s">
        <v>871</v>
      </c>
      <c r="E106" s="25" t="s">
        <v>1355</v>
      </c>
      <c r="F106" s="24" t="s">
        <v>788</v>
      </c>
      <c r="G106" s="24" t="s">
        <v>1356</v>
      </c>
      <c r="H106" s="76">
        <v>1</v>
      </c>
      <c r="I106" s="76" t="s">
        <v>1930</v>
      </c>
      <c r="J106" s="76"/>
    </row>
    <row r="107" spans="1:10" ht="15" hidden="1" customHeight="1" x14ac:dyDescent="0.25">
      <c r="A107" s="21" t="s">
        <v>765</v>
      </c>
      <c r="B107" s="70" t="s">
        <v>2113</v>
      </c>
      <c r="C107" s="21" t="s">
        <v>451</v>
      </c>
      <c r="D107" s="70" t="s">
        <v>871</v>
      </c>
      <c r="E107" s="74" t="s">
        <v>1355</v>
      </c>
      <c r="F107" s="23" t="s">
        <v>788</v>
      </c>
      <c r="G107" s="23" t="s">
        <v>1356</v>
      </c>
      <c r="H107" s="75">
        <v>1</v>
      </c>
      <c r="I107" s="75" t="s">
        <v>1930</v>
      </c>
      <c r="J107" s="75"/>
    </row>
    <row r="108" spans="1:10" ht="15" hidden="1" customHeight="1" x14ac:dyDescent="0.25">
      <c r="A108" s="22" t="s">
        <v>765</v>
      </c>
      <c r="B108" s="71" t="s">
        <v>2113</v>
      </c>
      <c r="C108" s="22" t="s">
        <v>451</v>
      </c>
      <c r="D108" s="71" t="s">
        <v>871</v>
      </c>
      <c r="E108" s="25" t="s">
        <v>1357</v>
      </c>
      <c r="F108" s="24" t="s">
        <v>788</v>
      </c>
      <c r="G108" s="24" t="s">
        <v>1358</v>
      </c>
      <c r="H108" s="76">
        <v>1</v>
      </c>
      <c r="I108" s="76" t="s">
        <v>1930</v>
      </c>
      <c r="J108" s="76"/>
    </row>
    <row r="109" spans="1:10" ht="15" hidden="1" customHeight="1" x14ac:dyDescent="0.25">
      <c r="A109" s="21" t="s">
        <v>765</v>
      </c>
      <c r="B109" s="70" t="s">
        <v>2114</v>
      </c>
      <c r="C109" s="21" t="s">
        <v>263</v>
      </c>
      <c r="D109" s="70" t="s">
        <v>871</v>
      </c>
      <c r="E109" s="74" t="s">
        <v>1092</v>
      </c>
      <c r="F109" s="23" t="s">
        <v>787</v>
      </c>
      <c r="G109" s="23" t="s">
        <v>1359</v>
      </c>
      <c r="H109" s="75">
        <v>1</v>
      </c>
      <c r="I109" s="75" t="s">
        <v>1930</v>
      </c>
      <c r="J109" s="75"/>
    </row>
    <row r="110" spans="1:10" ht="15" hidden="1" customHeight="1" x14ac:dyDescent="0.25">
      <c r="A110" s="22" t="s">
        <v>765</v>
      </c>
      <c r="B110" s="71" t="s">
        <v>2114</v>
      </c>
      <c r="C110" s="22" t="s">
        <v>263</v>
      </c>
      <c r="D110" s="71" t="s">
        <v>871</v>
      </c>
      <c r="E110" s="25" t="s">
        <v>1360</v>
      </c>
      <c r="F110" s="24" t="s">
        <v>787</v>
      </c>
      <c r="G110" s="24" t="s">
        <v>1361</v>
      </c>
      <c r="H110" s="76">
        <v>2</v>
      </c>
      <c r="I110" s="76" t="s">
        <v>1930</v>
      </c>
      <c r="J110" s="76"/>
    </row>
    <row r="111" spans="1:10" ht="15" hidden="1" customHeight="1" x14ac:dyDescent="0.25">
      <c r="A111" s="21" t="s">
        <v>765</v>
      </c>
      <c r="B111" s="70" t="s">
        <v>2114</v>
      </c>
      <c r="C111" s="21" t="s">
        <v>263</v>
      </c>
      <c r="D111" s="70" t="s">
        <v>871</v>
      </c>
      <c r="E111" s="74" t="s">
        <v>1360</v>
      </c>
      <c r="F111" s="23" t="s">
        <v>787</v>
      </c>
      <c r="G111" s="23" t="s">
        <v>1361</v>
      </c>
      <c r="H111" s="75">
        <v>2</v>
      </c>
      <c r="I111" s="75" t="s">
        <v>1930</v>
      </c>
      <c r="J111" s="75"/>
    </row>
    <row r="112" spans="1:10" ht="15" hidden="1" customHeight="1" x14ac:dyDescent="0.25">
      <c r="A112" s="22" t="s">
        <v>765</v>
      </c>
      <c r="B112" s="71" t="s">
        <v>2114</v>
      </c>
      <c r="C112" s="22" t="s">
        <v>263</v>
      </c>
      <c r="D112" s="71" t="s">
        <v>871</v>
      </c>
      <c r="E112" s="25" t="s">
        <v>1362</v>
      </c>
      <c r="F112" s="24" t="s">
        <v>787</v>
      </c>
      <c r="G112" s="24" t="s">
        <v>1363</v>
      </c>
      <c r="H112" s="76">
        <v>1</v>
      </c>
      <c r="I112" s="76" t="s">
        <v>1930</v>
      </c>
      <c r="J112" s="76"/>
    </row>
    <row r="113" spans="1:10" ht="15" hidden="1" customHeight="1" x14ac:dyDescent="0.25">
      <c r="A113" s="21" t="s">
        <v>765</v>
      </c>
      <c r="B113" s="70" t="s">
        <v>2114</v>
      </c>
      <c r="C113" s="21" t="s">
        <v>263</v>
      </c>
      <c r="D113" s="70" t="s">
        <v>871</v>
      </c>
      <c r="E113" s="74" t="s">
        <v>1362</v>
      </c>
      <c r="F113" s="23" t="s">
        <v>787</v>
      </c>
      <c r="G113" s="23" t="s">
        <v>1363</v>
      </c>
      <c r="H113" s="75">
        <v>1</v>
      </c>
      <c r="I113" s="75" t="s">
        <v>1930</v>
      </c>
      <c r="J113" s="75"/>
    </row>
    <row r="114" spans="1:10" ht="15" hidden="1" customHeight="1" x14ac:dyDescent="0.25">
      <c r="A114" s="22" t="s">
        <v>765</v>
      </c>
      <c r="B114" s="71" t="s">
        <v>2116</v>
      </c>
      <c r="C114" s="22"/>
      <c r="D114" s="71" t="s">
        <v>1367</v>
      </c>
      <c r="E114" s="25" t="s">
        <v>1368</v>
      </c>
      <c r="F114" s="24" t="s">
        <v>788</v>
      </c>
      <c r="G114" s="24" t="s">
        <v>1369</v>
      </c>
      <c r="H114" s="76">
        <v>1</v>
      </c>
      <c r="I114" s="76" t="s">
        <v>1930</v>
      </c>
      <c r="J114" s="76"/>
    </row>
    <row r="115" spans="1:10" ht="15" hidden="1" customHeight="1" x14ac:dyDescent="0.25">
      <c r="A115" s="21" t="s">
        <v>765</v>
      </c>
      <c r="B115" s="70" t="s">
        <v>2116</v>
      </c>
      <c r="C115" s="21"/>
      <c r="D115" s="70" t="s">
        <v>1367</v>
      </c>
      <c r="E115" s="74" t="s">
        <v>1370</v>
      </c>
      <c r="F115" s="23" t="s">
        <v>787</v>
      </c>
      <c r="G115" s="23" t="s">
        <v>1371</v>
      </c>
      <c r="H115" s="75">
        <v>1</v>
      </c>
      <c r="I115" s="75" t="s">
        <v>1930</v>
      </c>
      <c r="J115" s="75"/>
    </row>
    <row r="116" spans="1:10" ht="15" hidden="1" customHeight="1" x14ac:dyDescent="0.25">
      <c r="A116" s="22" t="s">
        <v>770</v>
      </c>
      <c r="B116" s="71" t="s">
        <v>2118</v>
      </c>
      <c r="C116" s="22" t="s">
        <v>31</v>
      </c>
      <c r="D116" s="71" t="s">
        <v>1226</v>
      </c>
      <c r="E116" s="25" t="s">
        <v>1077</v>
      </c>
      <c r="F116" s="24" t="s">
        <v>788</v>
      </c>
      <c r="G116" s="24" t="s">
        <v>1380</v>
      </c>
      <c r="H116" s="76">
        <v>1</v>
      </c>
      <c r="I116" s="76" t="s">
        <v>1930</v>
      </c>
      <c r="J116" s="76"/>
    </row>
    <row r="117" spans="1:10" ht="15" hidden="1" customHeight="1" x14ac:dyDescent="0.25">
      <c r="A117" s="21" t="s">
        <v>770</v>
      </c>
      <c r="B117" s="70" t="s">
        <v>2118</v>
      </c>
      <c r="C117" s="21" t="s">
        <v>31</v>
      </c>
      <c r="D117" s="70" t="s">
        <v>1117</v>
      </c>
      <c r="E117" s="74" t="s">
        <v>1077</v>
      </c>
      <c r="F117" s="23" t="s">
        <v>788</v>
      </c>
      <c r="G117" s="23" t="s">
        <v>1380</v>
      </c>
      <c r="H117" s="75">
        <v>1</v>
      </c>
      <c r="I117" s="75" t="s">
        <v>1930</v>
      </c>
      <c r="J117" s="75"/>
    </row>
    <row r="118" spans="1:10" ht="15" hidden="1" customHeight="1" x14ac:dyDescent="0.25">
      <c r="A118" s="22" t="s">
        <v>770</v>
      </c>
      <c r="B118" s="71" t="s">
        <v>2118</v>
      </c>
      <c r="C118" s="22" t="s">
        <v>31</v>
      </c>
      <c r="D118" s="71" t="s">
        <v>1381</v>
      </c>
      <c r="E118" s="25" t="s">
        <v>1077</v>
      </c>
      <c r="F118" s="24" t="s">
        <v>788</v>
      </c>
      <c r="G118" s="24" t="s">
        <v>1380</v>
      </c>
      <c r="H118" s="76">
        <v>1</v>
      </c>
      <c r="I118" s="76" t="s">
        <v>1930</v>
      </c>
      <c r="J118" s="76"/>
    </row>
    <row r="119" spans="1:10" ht="15" hidden="1" customHeight="1" x14ac:dyDescent="0.25">
      <c r="A119" s="21" t="s">
        <v>770</v>
      </c>
      <c r="B119" s="70" t="s">
        <v>2118</v>
      </c>
      <c r="C119" s="21" t="s">
        <v>31</v>
      </c>
      <c r="D119" s="70" t="s">
        <v>1058</v>
      </c>
      <c r="E119" s="74" t="s">
        <v>1077</v>
      </c>
      <c r="F119" s="23" t="s">
        <v>788</v>
      </c>
      <c r="G119" s="23" t="s">
        <v>1380</v>
      </c>
      <c r="H119" s="75">
        <v>1</v>
      </c>
      <c r="I119" s="75" t="s">
        <v>1930</v>
      </c>
      <c r="J119" s="75"/>
    </row>
    <row r="120" spans="1:10" ht="15" hidden="1" customHeight="1" x14ac:dyDescent="0.25">
      <c r="A120" s="22" t="s">
        <v>770</v>
      </c>
      <c r="B120" s="71" t="s">
        <v>2118</v>
      </c>
      <c r="C120" s="22" t="s">
        <v>31</v>
      </c>
      <c r="D120" s="71" t="s">
        <v>871</v>
      </c>
      <c r="E120" s="25" t="s">
        <v>1382</v>
      </c>
      <c r="F120" s="24" t="s">
        <v>788</v>
      </c>
      <c r="G120" s="24" t="s">
        <v>1383</v>
      </c>
      <c r="H120" s="76">
        <v>1</v>
      </c>
      <c r="I120" s="76" t="s">
        <v>1930</v>
      </c>
      <c r="J120" s="76"/>
    </row>
    <row r="121" spans="1:10" ht="15" hidden="1" customHeight="1" x14ac:dyDescent="0.25">
      <c r="A121" s="21" t="s">
        <v>770</v>
      </c>
      <c r="B121" s="70" t="s">
        <v>2118</v>
      </c>
      <c r="C121" s="21" t="s">
        <v>31</v>
      </c>
      <c r="D121" s="70" t="s">
        <v>1384</v>
      </c>
      <c r="E121" s="74" t="s">
        <v>1077</v>
      </c>
      <c r="F121" s="23" t="s">
        <v>788</v>
      </c>
      <c r="G121" s="23" t="s">
        <v>1385</v>
      </c>
      <c r="H121" s="75">
        <v>2</v>
      </c>
      <c r="I121" s="75" t="s">
        <v>1930</v>
      </c>
      <c r="J121" s="75"/>
    </row>
    <row r="122" spans="1:10" ht="15" hidden="1" customHeight="1" x14ac:dyDescent="0.25">
      <c r="A122" s="22" t="s">
        <v>770</v>
      </c>
      <c r="B122" s="71" t="s">
        <v>2118</v>
      </c>
      <c r="C122" s="22" t="s">
        <v>31</v>
      </c>
      <c r="D122" s="71" t="s">
        <v>871</v>
      </c>
      <c r="E122" s="25" t="s">
        <v>1386</v>
      </c>
      <c r="F122" s="24" t="s">
        <v>788</v>
      </c>
      <c r="G122" s="24" t="s">
        <v>1158</v>
      </c>
      <c r="H122" s="76">
        <v>1</v>
      </c>
      <c r="I122" s="76" t="s">
        <v>1930</v>
      </c>
      <c r="J122" s="76"/>
    </row>
    <row r="123" spans="1:10" ht="15" hidden="1" customHeight="1" x14ac:dyDescent="0.25">
      <c r="A123" s="21" t="s">
        <v>765</v>
      </c>
      <c r="B123" s="70" t="s">
        <v>2119</v>
      </c>
      <c r="C123" s="21" t="s">
        <v>481</v>
      </c>
      <c r="D123" s="70" t="s">
        <v>871</v>
      </c>
      <c r="E123" s="74" t="s">
        <v>1077</v>
      </c>
      <c r="F123" s="23" t="s">
        <v>788</v>
      </c>
      <c r="G123" s="23" t="s">
        <v>1387</v>
      </c>
      <c r="H123" s="75">
        <v>1</v>
      </c>
      <c r="I123" s="75" t="s">
        <v>1930</v>
      </c>
      <c r="J123" s="75"/>
    </row>
    <row r="124" spans="1:10" ht="15" hidden="1" customHeight="1" x14ac:dyDescent="0.25">
      <c r="A124" s="22" t="s">
        <v>765</v>
      </c>
      <c r="B124" s="71" t="s">
        <v>2119</v>
      </c>
      <c r="C124" s="22" t="s">
        <v>481</v>
      </c>
      <c r="D124" s="71" t="s">
        <v>871</v>
      </c>
      <c r="E124" s="25" t="s">
        <v>1077</v>
      </c>
      <c r="F124" s="24" t="s">
        <v>788</v>
      </c>
      <c r="G124" s="24" t="s">
        <v>1387</v>
      </c>
      <c r="H124" s="76">
        <v>1</v>
      </c>
      <c r="I124" s="76" t="s">
        <v>1930</v>
      </c>
      <c r="J124" s="76"/>
    </row>
    <row r="125" spans="1:10" ht="15" hidden="1" customHeight="1" x14ac:dyDescent="0.25">
      <c r="A125" s="21" t="s">
        <v>765</v>
      </c>
      <c r="B125" s="70" t="s">
        <v>2120</v>
      </c>
      <c r="C125" s="21" t="s">
        <v>463</v>
      </c>
      <c r="D125" s="70" t="s">
        <v>871</v>
      </c>
      <c r="E125" s="74" t="s">
        <v>1388</v>
      </c>
      <c r="F125" s="23" t="s">
        <v>788</v>
      </c>
      <c r="G125" s="23" t="s">
        <v>1389</v>
      </c>
      <c r="H125" s="75">
        <v>1</v>
      </c>
      <c r="I125" s="75" t="s">
        <v>1930</v>
      </c>
      <c r="J125" s="75"/>
    </row>
    <row r="126" spans="1:10" ht="15" hidden="1" customHeight="1" x14ac:dyDescent="0.25">
      <c r="A126" s="22" t="s">
        <v>765</v>
      </c>
      <c r="B126" s="71" t="s">
        <v>2120</v>
      </c>
      <c r="C126" s="22" t="s">
        <v>463</v>
      </c>
      <c r="D126" s="71" t="s">
        <v>871</v>
      </c>
      <c r="E126" s="25" t="s">
        <v>1390</v>
      </c>
      <c r="F126" s="24" t="s">
        <v>788</v>
      </c>
      <c r="G126" s="24" t="s">
        <v>1389</v>
      </c>
      <c r="H126" s="76">
        <v>1</v>
      </c>
      <c r="I126" s="76" t="s">
        <v>1930</v>
      </c>
      <c r="J126" s="76"/>
    </row>
    <row r="127" spans="1:10" ht="15" hidden="1" customHeight="1" x14ac:dyDescent="0.25">
      <c r="A127" s="21" t="s">
        <v>765</v>
      </c>
      <c r="B127" s="70" t="s">
        <v>2120</v>
      </c>
      <c r="C127" s="21" t="s">
        <v>463</v>
      </c>
      <c r="D127" s="70" t="s">
        <v>871</v>
      </c>
      <c r="E127" s="74" t="s">
        <v>1391</v>
      </c>
      <c r="F127" s="23" t="s">
        <v>788</v>
      </c>
      <c r="G127" s="23" t="s">
        <v>1389</v>
      </c>
      <c r="H127" s="75">
        <v>1</v>
      </c>
      <c r="I127" s="75" t="s">
        <v>1930</v>
      </c>
      <c r="J127" s="75"/>
    </row>
    <row r="128" spans="1:10" ht="15" hidden="1" customHeight="1" x14ac:dyDescent="0.25">
      <c r="A128" s="22" t="s">
        <v>765</v>
      </c>
      <c r="B128" s="71" t="s">
        <v>2120</v>
      </c>
      <c r="C128" s="22" t="s">
        <v>463</v>
      </c>
      <c r="D128" s="71" t="s">
        <v>871</v>
      </c>
      <c r="E128" s="25" t="s">
        <v>1392</v>
      </c>
      <c r="F128" s="24" t="s">
        <v>788</v>
      </c>
      <c r="G128" s="24" t="s">
        <v>1389</v>
      </c>
      <c r="H128" s="76">
        <v>1</v>
      </c>
      <c r="I128" s="76" t="s">
        <v>1930</v>
      </c>
      <c r="J128" s="76"/>
    </row>
    <row r="129" spans="1:10" ht="15" hidden="1" customHeight="1" x14ac:dyDescent="0.25">
      <c r="A129" s="21" t="s">
        <v>765</v>
      </c>
      <c r="B129" s="70" t="s">
        <v>2120</v>
      </c>
      <c r="C129" s="21" t="s">
        <v>463</v>
      </c>
      <c r="D129" s="70" t="s">
        <v>871</v>
      </c>
      <c r="E129" s="74" t="s">
        <v>1392</v>
      </c>
      <c r="F129" s="23" t="s">
        <v>788</v>
      </c>
      <c r="G129" s="23" t="s">
        <v>1389</v>
      </c>
      <c r="H129" s="75">
        <v>1</v>
      </c>
      <c r="I129" s="75" t="s">
        <v>1930</v>
      </c>
      <c r="J129" s="75"/>
    </row>
    <row r="130" spans="1:10" ht="15" hidden="1" customHeight="1" x14ac:dyDescent="0.25">
      <c r="A130" s="22" t="s">
        <v>765</v>
      </c>
      <c r="B130" s="71" t="s">
        <v>2120</v>
      </c>
      <c r="C130" s="22" t="s">
        <v>463</v>
      </c>
      <c r="D130" s="71" t="s">
        <v>871</v>
      </c>
      <c r="E130" s="25" t="s">
        <v>1393</v>
      </c>
      <c r="F130" s="24" t="s">
        <v>788</v>
      </c>
      <c r="G130" s="24" t="s">
        <v>1389</v>
      </c>
      <c r="H130" s="76">
        <v>1</v>
      </c>
      <c r="I130" s="76" t="s">
        <v>1930</v>
      </c>
      <c r="J130" s="76"/>
    </row>
    <row r="131" spans="1:10" ht="15" hidden="1" customHeight="1" x14ac:dyDescent="0.25">
      <c r="A131" s="21" t="s">
        <v>765</v>
      </c>
      <c r="B131" s="70" t="s">
        <v>2120</v>
      </c>
      <c r="C131" s="21" t="s">
        <v>463</v>
      </c>
      <c r="D131" s="70" t="s">
        <v>871</v>
      </c>
      <c r="E131" s="74" t="s">
        <v>1394</v>
      </c>
      <c r="F131" s="23" t="s">
        <v>788</v>
      </c>
      <c r="G131" s="23" t="s">
        <v>1389</v>
      </c>
      <c r="H131" s="75">
        <v>1</v>
      </c>
      <c r="I131" s="75" t="s">
        <v>1930</v>
      </c>
      <c r="J131" s="75"/>
    </row>
    <row r="132" spans="1:10" ht="15" hidden="1" customHeight="1" x14ac:dyDescent="0.25">
      <c r="A132" s="22" t="s">
        <v>765</v>
      </c>
      <c r="B132" s="71" t="s">
        <v>2120</v>
      </c>
      <c r="C132" s="22" t="s">
        <v>463</v>
      </c>
      <c r="D132" s="71" t="s">
        <v>871</v>
      </c>
      <c r="E132" s="25" t="s">
        <v>1394</v>
      </c>
      <c r="F132" s="24" t="s">
        <v>788</v>
      </c>
      <c r="G132" s="24" t="s">
        <v>1389</v>
      </c>
      <c r="H132" s="76">
        <v>1</v>
      </c>
      <c r="I132" s="76" t="s">
        <v>1930</v>
      </c>
      <c r="J132" s="76"/>
    </row>
    <row r="133" spans="1:10" ht="15" hidden="1" customHeight="1" x14ac:dyDescent="0.25">
      <c r="A133" s="21" t="s">
        <v>765</v>
      </c>
      <c r="B133" s="70" t="s">
        <v>2120</v>
      </c>
      <c r="C133" s="21" t="s">
        <v>463</v>
      </c>
      <c r="D133" s="70" t="s">
        <v>871</v>
      </c>
      <c r="E133" s="74" t="s">
        <v>1395</v>
      </c>
      <c r="F133" s="23" t="s">
        <v>788</v>
      </c>
      <c r="G133" s="23" t="s">
        <v>1389</v>
      </c>
      <c r="H133" s="75">
        <v>1</v>
      </c>
      <c r="I133" s="75" t="s">
        <v>1930</v>
      </c>
      <c r="J133" s="75"/>
    </row>
    <row r="134" spans="1:10" ht="15" hidden="1" customHeight="1" x14ac:dyDescent="0.25">
      <c r="A134" s="22" t="s">
        <v>765</v>
      </c>
      <c r="B134" s="71" t="s">
        <v>2120</v>
      </c>
      <c r="C134" s="22" t="s">
        <v>463</v>
      </c>
      <c r="D134" s="71" t="s">
        <v>871</v>
      </c>
      <c r="E134" s="25" t="s">
        <v>1396</v>
      </c>
      <c r="F134" s="24" t="s">
        <v>788</v>
      </c>
      <c r="G134" s="24" t="s">
        <v>1389</v>
      </c>
      <c r="H134" s="76">
        <v>1</v>
      </c>
      <c r="I134" s="76" t="s">
        <v>1930</v>
      </c>
      <c r="J134" s="76"/>
    </row>
    <row r="135" spans="1:10" ht="15" hidden="1" customHeight="1" x14ac:dyDescent="0.25">
      <c r="A135" s="21" t="s">
        <v>765</v>
      </c>
      <c r="B135" s="70" t="s">
        <v>2120</v>
      </c>
      <c r="C135" s="21" t="s">
        <v>463</v>
      </c>
      <c r="D135" s="70" t="s">
        <v>871</v>
      </c>
      <c r="E135" s="74" t="s">
        <v>1395</v>
      </c>
      <c r="F135" s="23" t="s">
        <v>788</v>
      </c>
      <c r="G135" s="23" t="s">
        <v>1389</v>
      </c>
      <c r="H135" s="75">
        <v>1</v>
      </c>
      <c r="I135" s="75" t="s">
        <v>1930</v>
      </c>
      <c r="J135" s="75"/>
    </row>
    <row r="136" spans="1:10" ht="15" hidden="1" customHeight="1" x14ac:dyDescent="0.25">
      <c r="A136" s="22" t="s">
        <v>765</v>
      </c>
      <c r="B136" s="71" t="s">
        <v>2120</v>
      </c>
      <c r="C136" s="22" t="s">
        <v>463</v>
      </c>
      <c r="D136" s="71" t="s">
        <v>871</v>
      </c>
      <c r="E136" s="25" t="s">
        <v>1397</v>
      </c>
      <c r="F136" s="24" t="s">
        <v>788</v>
      </c>
      <c r="G136" s="24" t="s">
        <v>1389</v>
      </c>
      <c r="H136" s="76">
        <v>1</v>
      </c>
      <c r="I136" s="76" t="s">
        <v>1930</v>
      </c>
      <c r="J136" s="76"/>
    </row>
    <row r="137" spans="1:10" ht="15" hidden="1" customHeight="1" x14ac:dyDescent="0.25">
      <c r="A137" s="21" t="s">
        <v>765</v>
      </c>
      <c r="B137" s="70" t="s">
        <v>2120</v>
      </c>
      <c r="C137" s="21" t="s">
        <v>463</v>
      </c>
      <c r="D137" s="70" t="s">
        <v>871</v>
      </c>
      <c r="E137" s="74" t="s">
        <v>1398</v>
      </c>
      <c r="F137" s="23" t="s">
        <v>788</v>
      </c>
      <c r="G137" s="23" t="s">
        <v>1389</v>
      </c>
      <c r="H137" s="75">
        <v>1</v>
      </c>
      <c r="I137" s="75" t="s">
        <v>1930</v>
      </c>
      <c r="J137" s="75"/>
    </row>
    <row r="138" spans="1:10" ht="15" hidden="1" customHeight="1" x14ac:dyDescent="0.25">
      <c r="A138" s="22" t="s">
        <v>765</v>
      </c>
      <c r="B138" s="71" t="s">
        <v>2120</v>
      </c>
      <c r="C138" s="22" t="s">
        <v>463</v>
      </c>
      <c r="D138" s="71" t="s">
        <v>871</v>
      </c>
      <c r="E138" s="25" t="s">
        <v>1399</v>
      </c>
      <c r="F138" s="24" t="s">
        <v>788</v>
      </c>
      <c r="G138" s="24" t="s">
        <v>1389</v>
      </c>
      <c r="H138" s="76">
        <v>1</v>
      </c>
      <c r="I138" s="76" t="s">
        <v>1930</v>
      </c>
      <c r="J138" s="76"/>
    </row>
    <row r="139" spans="1:10" ht="15" hidden="1" customHeight="1" x14ac:dyDescent="0.25">
      <c r="A139" s="21" t="s">
        <v>765</v>
      </c>
      <c r="B139" s="70" t="s">
        <v>2120</v>
      </c>
      <c r="C139" s="21" t="s">
        <v>463</v>
      </c>
      <c r="D139" s="70" t="s">
        <v>871</v>
      </c>
      <c r="E139" s="74" t="s">
        <v>1400</v>
      </c>
      <c r="F139" s="23" t="s">
        <v>788</v>
      </c>
      <c r="G139" s="23" t="s">
        <v>1389</v>
      </c>
      <c r="H139" s="75">
        <v>1</v>
      </c>
      <c r="I139" s="75" t="s">
        <v>1930</v>
      </c>
      <c r="J139" s="75"/>
    </row>
    <row r="140" spans="1:10" ht="15" hidden="1" customHeight="1" x14ac:dyDescent="0.25">
      <c r="A140" s="22" t="s">
        <v>765</v>
      </c>
      <c r="B140" s="71" t="s">
        <v>2120</v>
      </c>
      <c r="C140" s="22" t="s">
        <v>463</v>
      </c>
      <c r="D140" s="71" t="s">
        <v>871</v>
      </c>
      <c r="E140" s="25" t="s">
        <v>1401</v>
      </c>
      <c r="F140" s="24" t="s">
        <v>788</v>
      </c>
      <c r="G140" s="24" t="s">
        <v>1389</v>
      </c>
      <c r="H140" s="76">
        <v>1</v>
      </c>
      <c r="I140" s="76" t="s">
        <v>1930</v>
      </c>
      <c r="J140" s="76"/>
    </row>
    <row r="141" spans="1:10" ht="15" hidden="1" customHeight="1" x14ac:dyDescent="0.25">
      <c r="A141" s="21" t="s">
        <v>765</v>
      </c>
      <c r="B141" s="70" t="s">
        <v>2120</v>
      </c>
      <c r="C141" s="21" t="s">
        <v>463</v>
      </c>
      <c r="D141" s="70" t="s">
        <v>871</v>
      </c>
      <c r="E141" s="74" t="s">
        <v>1402</v>
      </c>
      <c r="F141" s="23" t="s">
        <v>788</v>
      </c>
      <c r="G141" s="23" t="s">
        <v>1389</v>
      </c>
      <c r="H141" s="75">
        <v>1</v>
      </c>
      <c r="I141" s="75" t="s">
        <v>1930</v>
      </c>
      <c r="J141" s="75"/>
    </row>
    <row r="142" spans="1:10" ht="15" hidden="1" customHeight="1" x14ac:dyDescent="0.25">
      <c r="A142" s="22" t="s">
        <v>765</v>
      </c>
      <c r="B142" s="71" t="s">
        <v>2120</v>
      </c>
      <c r="C142" s="22" t="s">
        <v>463</v>
      </c>
      <c r="D142" s="71" t="s">
        <v>871</v>
      </c>
      <c r="E142" s="25" t="s">
        <v>1403</v>
      </c>
      <c r="F142" s="24" t="s">
        <v>788</v>
      </c>
      <c r="G142" s="24" t="s">
        <v>1404</v>
      </c>
      <c r="H142" s="76">
        <v>1</v>
      </c>
      <c r="I142" s="76" t="s">
        <v>1930</v>
      </c>
      <c r="J142" s="76"/>
    </row>
    <row r="143" spans="1:10" ht="15" hidden="1" customHeight="1" x14ac:dyDescent="0.25">
      <c r="A143" s="21" t="s">
        <v>770</v>
      </c>
      <c r="B143" s="70" t="s">
        <v>2121</v>
      </c>
      <c r="C143" s="21" t="s">
        <v>267</v>
      </c>
      <c r="D143" s="70" t="s">
        <v>871</v>
      </c>
      <c r="E143" s="74" t="s">
        <v>1408</v>
      </c>
      <c r="F143" s="23" t="s">
        <v>787</v>
      </c>
      <c r="G143" s="23" t="s">
        <v>1404</v>
      </c>
      <c r="H143" s="75">
        <v>1</v>
      </c>
      <c r="I143" s="75" t="s">
        <v>1930</v>
      </c>
      <c r="J143" s="75"/>
    </row>
    <row r="144" spans="1:10" ht="15" hidden="1" customHeight="1" x14ac:dyDescent="0.25">
      <c r="A144" s="22" t="s">
        <v>770</v>
      </c>
      <c r="B144" s="71" t="s">
        <v>2122</v>
      </c>
      <c r="C144" s="22"/>
      <c r="D144" s="71" t="s">
        <v>1409</v>
      </c>
      <c r="E144" s="25" t="s">
        <v>1410</v>
      </c>
      <c r="F144" s="24" t="s">
        <v>788</v>
      </c>
      <c r="G144" s="24" t="s">
        <v>1411</v>
      </c>
      <c r="H144" s="76">
        <v>3</v>
      </c>
      <c r="I144" s="76" t="s">
        <v>1930</v>
      </c>
      <c r="J144" s="76"/>
    </row>
    <row r="145" spans="1:10" ht="15" hidden="1" customHeight="1" x14ac:dyDescent="0.25">
      <c r="A145" s="21" t="s">
        <v>770</v>
      </c>
      <c r="B145" s="70" t="s">
        <v>2122</v>
      </c>
      <c r="C145" s="21"/>
      <c r="D145" s="70" t="s">
        <v>1412</v>
      </c>
      <c r="E145" s="74" t="s">
        <v>1410</v>
      </c>
      <c r="F145" s="23" t="s">
        <v>788</v>
      </c>
      <c r="G145" s="23" t="s">
        <v>1413</v>
      </c>
      <c r="H145" s="75">
        <v>1</v>
      </c>
      <c r="I145" s="75" t="s">
        <v>1930</v>
      </c>
      <c r="J145" s="75"/>
    </row>
    <row r="146" spans="1:10" ht="15" hidden="1" customHeight="1" x14ac:dyDescent="0.25">
      <c r="A146" s="22" t="s">
        <v>770</v>
      </c>
      <c r="B146" s="71" t="s">
        <v>2122</v>
      </c>
      <c r="C146" s="22"/>
      <c r="D146" s="71" t="s">
        <v>1409</v>
      </c>
      <c r="E146" s="25" t="s">
        <v>1410</v>
      </c>
      <c r="F146" s="24" t="s">
        <v>788</v>
      </c>
      <c r="G146" s="24" t="s">
        <v>1414</v>
      </c>
      <c r="H146" s="76">
        <v>1</v>
      </c>
      <c r="I146" s="76" t="s">
        <v>1930</v>
      </c>
      <c r="J146" s="76"/>
    </row>
    <row r="147" spans="1:10" ht="15" hidden="1" customHeight="1" x14ac:dyDescent="0.25">
      <c r="A147" s="21" t="s">
        <v>765</v>
      </c>
      <c r="B147" s="70" t="s">
        <v>2123</v>
      </c>
      <c r="C147" s="21"/>
      <c r="D147" s="70" t="s">
        <v>1084</v>
      </c>
      <c r="E147" s="74" t="s">
        <v>1415</v>
      </c>
      <c r="F147" s="23" t="s">
        <v>788</v>
      </c>
      <c r="G147" s="23" t="s">
        <v>1416</v>
      </c>
      <c r="H147" s="75">
        <v>8</v>
      </c>
      <c r="I147" s="75" t="s">
        <v>1930</v>
      </c>
      <c r="J147" s="75"/>
    </row>
    <row r="148" spans="1:10" ht="15" hidden="1" customHeight="1" x14ac:dyDescent="0.25">
      <c r="A148" s="22" t="s">
        <v>765</v>
      </c>
      <c r="B148" s="71" t="s">
        <v>2123</v>
      </c>
      <c r="C148" s="22"/>
      <c r="D148" s="71" t="s">
        <v>1084</v>
      </c>
      <c r="E148" s="25" t="s">
        <v>1417</v>
      </c>
      <c r="F148" s="24" t="s">
        <v>788</v>
      </c>
      <c r="G148" s="24" t="s">
        <v>1418</v>
      </c>
      <c r="H148" s="76">
        <v>2</v>
      </c>
      <c r="I148" s="76" t="s">
        <v>1930</v>
      </c>
      <c r="J148" s="76"/>
    </row>
    <row r="149" spans="1:10" ht="15" hidden="1" customHeight="1" x14ac:dyDescent="0.25">
      <c r="A149" s="21" t="s">
        <v>765</v>
      </c>
      <c r="B149" s="70" t="s">
        <v>2123</v>
      </c>
      <c r="C149" s="21"/>
      <c r="D149" s="70" t="s">
        <v>1084</v>
      </c>
      <c r="E149" s="74" t="s">
        <v>1419</v>
      </c>
      <c r="F149" s="23" t="s">
        <v>788</v>
      </c>
      <c r="G149" s="23" t="s">
        <v>1420</v>
      </c>
      <c r="H149" s="75">
        <v>2</v>
      </c>
      <c r="I149" s="75" t="s">
        <v>1930</v>
      </c>
      <c r="J149" s="75"/>
    </row>
    <row r="150" spans="1:10" ht="15" hidden="1" customHeight="1" x14ac:dyDescent="0.25">
      <c r="A150" s="22" t="s">
        <v>765</v>
      </c>
      <c r="B150" s="71" t="s">
        <v>2123</v>
      </c>
      <c r="C150" s="22"/>
      <c r="D150" s="71" t="s">
        <v>1084</v>
      </c>
      <c r="E150" s="25" t="s">
        <v>1421</v>
      </c>
      <c r="F150" s="24" t="s">
        <v>788</v>
      </c>
      <c r="G150" s="24" t="s">
        <v>1422</v>
      </c>
      <c r="H150" s="76">
        <v>1</v>
      </c>
      <c r="I150" s="76" t="s">
        <v>1930</v>
      </c>
      <c r="J150" s="76"/>
    </row>
    <row r="151" spans="1:10" ht="15" hidden="1" customHeight="1" x14ac:dyDescent="0.25">
      <c r="A151" s="21" t="s">
        <v>765</v>
      </c>
      <c r="B151" s="70" t="s">
        <v>2123</v>
      </c>
      <c r="C151" s="21"/>
      <c r="D151" s="70" t="s">
        <v>1084</v>
      </c>
      <c r="E151" s="74" t="s">
        <v>1410</v>
      </c>
      <c r="F151" s="23" t="s">
        <v>788</v>
      </c>
      <c r="G151" s="23" t="s">
        <v>1423</v>
      </c>
      <c r="H151" s="75">
        <v>1</v>
      </c>
      <c r="I151" s="75" t="s">
        <v>1930</v>
      </c>
      <c r="J151" s="75"/>
    </row>
    <row r="152" spans="1:10" ht="15" hidden="1" customHeight="1" x14ac:dyDescent="0.25">
      <c r="A152" s="22" t="s">
        <v>765</v>
      </c>
      <c r="B152" s="71" t="s">
        <v>2123</v>
      </c>
      <c r="C152" s="22"/>
      <c r="D152" s="71" t="s">
        <v>1084</v>
      </c>
      <c r="E152" s="25" t="s">
        <v>1410</v>
      </c>
      <c r="F152" s="24" t="s">
        <v>788</v>
      </c>
      <c r="G152" s="24" t="s">
        <v>1424</v>
      </c>
      <c r="H152" s="76">
        <v>1</v>
      </c>
      <c r="I152" s="76" t="s">
        <v>1930</v>
      </c>
      <c r="J152" s="76"/>
    </row>
    <row r="153" spans="1:10" ht="15" hidden="1" customHeight="1" x14ac:dyDescent="0.25">
      <c r="A153" s="21" t="s">
        <v>765</v>
      </c>
      <c r="B153" s="70" t="s">
        <v>2123</v>
      </c>
      <c r="C153" s="21"/>
      <c r="D153" s="70" t="s">
        <v>1412</v>
      </c>
      <c r="E153" s="74" t="s">
        <v>1425</v>
      </c>
      <c r="F153" s="23" t="s">
        <v>788</v>
      </c>
      <c r="G153" s="23" t="s">
        <v>1416</v>
      </c>
      <c r="H153" s="75">
        <v>9</v>
      </c>
      <c r="I153" s="75" t="s">
        <v>1930</v>
      </c>
      <c r="J153" s="75"/>
    </row>
    <row r="154" spans="1:10" ht="15" hidden="1" customHeight="1" x14ac:dyDescent="0.25">
      <c r="A154" s="22" t="s">
        <v>765</v>
      </c>
      <c r="B154" s="71" t="s">
        <v>2123</v>
      </c>
      <c r="C154" s="22"/>
      <c r="D154" s="71" t="s">
        <v>1426</v>
      </c>
      <c r="E154" s="25" t="s">
        <v>1417</v>
      </c>
      <c r="F154" s="24" t="s">
        <v>788</v>
      </c>
      <c r="G154" s="24" t="s">
        <v>1427</v>
      </c>
      <c r="H154" s="76">
        <v>2</v>
      </c>
      <c r="I154" s="76" t="s">
        <v>1930</v>
      </c>
      <c r="J154" s="76"/>
    </row>
    <row r="155" spans="1:10" ht="15" hidden="1" customHeight="1" x14ac:dyDescent="0.25">
      <c r="A155" s="21" t="s">
        <v>765</v>
      </c>
      <c r="B155" s="70" t="s">
        <v>2123</v>
      </c>
      <c r="C155" s="21"/>
      <c r="D155" s="70" t="s">
        <v>1428</v>
      </c>
      <c r="E155" s="74" t="s">
        <v>1429</v>
      </c>
      <c r="F155" s="23" t="s">
        <v>788</v>
      </c>
      <c r="G155" s="23" t="s">
        <v>1430</v>
      </c>
      <c r="H155" s="75">
        <v>2</v>
      </c>
      <c r="I155" s="75" t="s">
        <v>1930</v>
      </c>
      <c r="J155" s="75"/>
    </row>
    <row r="156" spans="1:10" ht="15" hidden="1" customHeight="1" x14ac:dyDescent="0.25">
      <c r="A156" s="22" t="s">
        <v>765</v>
      </c>
      <c r="B156" s="71" t="s">
        <v>2123</v>
      </c>
      <c r="C156" s="22"/>
      <c r="D156" s="71" t="s">
        <v>1431</v>
      </c>
      <c r="E156" s="25" t="s">
        <v>1429</v>
      </c>
      <c r="F156" s="24" t="s">
        <v>788</v>
      </c>
      <c r="G156" s="24" t="s">
        <v>1432</v>
      </c>
      <c r="H156" s="76">
        <v>1</v>
      </c>
      <c r="I156" s="76" t="s">
        <v>1930</v>
      </c>
      <c r="J156" s="76"/>
    </row>
    <row r="157" spans="1:10" ht="15" hidden="1" customHeight="1" x14ac:dyDescent="0.25">
      <c r="A157" s="21" t="s">
        <v>765</v>
      </c>
      <c r="B157" s="70" t="s">
        <v>2123</v>
      </c>
      <c r="C157" s="21"/>
      <c r="D157" s="70" t="s">
        <v>1433</v>
      </c>
      <c r="E157" s="74" t="s">
        <v>1434</v>
      </c>
      <c r="F157" s="23" t="s">
        <v>788</v>
      </c>
      <c r="G157" s="23" t="s">
        <v>1312</v>
      </c>
      <c r="H157" s="75">
        <v>3</v>
      </c>
      <c r="I157" s="75" t="s">
        <v>1930</v>
      </c>
      <c r="J157" s="75"/>
    </row>
    <row r="158" spans="1:10" ht="15" customHeight="1" x14ac:dyDescent="0.25">
      <c r="A158" s="21" t="s">
        <v>765</v>
      </c>
      <c r="B158" s="70" t="s">
        <v>2082</v>
      </c>
      <c r="C158" s="21" t="s">
        <v>93</v>
      </c>
      <c r="D158" s="70" t="s">
        <v>871</v>
      </c>
      <c r="E158" s="74" t="s">
        <v>1070</v>
      </c>
      <c r="F158" s="23" t="s">
        <v>787</v>
      </c>
      <c r="G158" s="23" t="s">
        <v>1071</v>
      </c>
      <c r="H158" s="75">
        <v>1</v>
      </c>
      <c r="I158" s="75" t="s">
        <v>1930</v>
      </c>
      <c r="J158" s="75"/>
    </row>
    <row r="159" spans="1:10" ht="15" customHeight="1" x14ac:dyDescent="0.25">
      <c r="A159" s="22" t="s">
        <v>765</v>
      </c>
      <c r="B159" s="71" t="s">
        <v>2082</v>
      </c>
      <c r="C159" s="22" t="s">
        <v>93</v>
      </c>
      <c r="D159" s="71" t="s">
        <v>1072</v>
      </c>
      <c r="E159" s="25" t="s">
        <v>1073</v>
      </c>
      <c r="F159" s="24" t="s">
        <v>788</v>
      </c>
      <c r="G159" s="24" t="s">
        <v>1074</v>
      </c>
      <c r="H159" s="76">
        <v>2</v>
      </c>
      <c r="I159" s="76" t="s">
        <v>1930</v>
      </c>
      <c r="J159" s="76"/>
    </row>
    <row r="160" spans="1:10" ht="15" customHeight="1" x14ac:dyDescent="0.25">
      <c r="A160" s="21" t="s">
        <v>765</v>
      </c>
      <c r="B160" s="70" t="s">
        <v>2082</v>
      </c>
      <c r="C160" s="21" t="s">
        <v>93</v>
      </c>
      <c r="D160" s="70" t="s">
        <v>1072</v>
      </c>
      <c r="E160" s="74" t="s">
        <v>1075</v>
      </c>
      <c r="F160" s="23" t="s">
        <v>788</v>
      </c>
      <c r="G160" s="23" t="s">
        <v>1076</v>
      </c>
      <c r="H160" s="75">
        <v>3</v>
      </c>
      <c r="I160" s="75" t="s">
        <v>1930</v>
      </c>
      <c r="J160" s="75"/>
    </row>
    <row r="161" spans="1:10" ht="15" customHeight="1" x14ac:dyDescent="0.25">
      <c r="A161" s="22" t="s">
        <v>765</v>
      </c>
      <c r="B161" s="71" t="s">
        <v>2082</v>
      </c>
      <c r="C161" s="22" t="s">
        <v>93</v>
      </c>
      <c r="D161" s="71" t="s">
        <v>871</v>
      </c>
      <c r="E161" s="25" t="s">
        <v>1077</v>
      </c>
      <c r="F161" s="24" t="s">
        <v>788</v>
      </c>
      <c r="G161" s="24" t="s">
        <v>1078</v>
      </c>
      <c r="H161" s="76">
        <v>1</v>
      </c>
      <c r="I161" s="76" t="s">
        <v>1930</v>
      </c>
      <c r="J161" s="76"/>
    </row>
    <row r="162" spans="1:10" ht="15" customHeight="1" x14ac:dyDescent="0.25">
      <c r="A162" s="21" t="s">
        <v>765</v>
      </c>
      <c r="B162" s="70" t="s">
        <v>2082</v>
      </c>
      <c r="C162" s="21" t="s">
        <v>93</v>
      </c>
      <c r="D162" s="70" t="s">
        <v>1079</v>
      </c>
      <c r="E162" s="74" t="s">
        <v>1080</v>
      </c>
      <c r="F162" s="23" t="s">
        <v>787</v>
      </c>
      <c r="G162" s="23" t="s">
        <v>1081</v>
      </c>
      <c r="H162" s="75">
        <v>1</v>
      </c>
      <c r="I162" s="75" t="s">
        <v>1930</v>
      </c>
      <c r="J162" s="75"/>
    </row>
    <row r="163" spans="1:10" ht="15" customHeight="1" x14ac:dyDescent="0.25">
      <c r="A163" s="22" t="s">
        <v>765</v>
      </c>
      <c r="B163" s="71" t="s">
        <v>2082</v>
      </c>
      <c r="C163" s="22" t="s">
        <v>93</v>
      </c>
      <c r="D163" s="71" t="s">
        <v>871</v>
      </c>
      <c r="E163" s="25" t="s">
        <v>1082</v>
      </c>
      <c r="F163" s="24" t="s">
        <v>787</v>
      </c>
      <c r="G163" s="24" t="s">
        <v>1083</v>
      </c>
      <c r="H163" s="76">
        <v>1</v>
      </c>
      <c r="I163" s="76" t="s">
        <v>1930</v>
      </c>
      <c r="J163" s="76"/>
    </row>
    <row r="164" spans="1:10" ht="15" customHeight="1" x14ac:dyDescent="0.25">
      <c r="A164" s="21" t="s">
        <v>765</v>
      </c>
      <c r="B164" s="70" t="s">
        <v>2082</v>
      </c>
      <c r="C164" s="21" t="s">
        <v>93</v>
      </c>
      <c r="D164" s="70" t="s">
        <v>1084</v>
      </c>
      <c r="E164" s="74" t="s">
        <v>1085</v>
      </c>
      <c r="F164" s="23" t="s">
        <v>787</v>
      </c>
      <c r="G164" s="23" t="s">
        <v>1086</v>
      </c>
      <c r="H164" s="75">
        <v>1</v>
      </c>
      <c r="I164" s="75" t="s">
        <v>1930</v>
      </c>
      <c r="J164" s="75"/>
    </row>
    <row r="165" spans="1:10" ht="15" customHeight="1" x14ac:dyDescent="0.25">
      <c r="A165" s="22" t="s">
        <v>765</v>
      </c>
      <c r="B165" s="71" t="s">
        <v>2082</v>
      </c>
      <c r="C165" s="22" t="s">
        <v>93</v>
      </c>
      <c r="D165" s="71" t="s">
        <v>871</v>
      </c>
      <c r="E165" s="25" t="s">
        <v>1087</v>
      </c>
      <c r="F165" s="24" t="s">
        <v>787</v>
      </c>
      <c r="G165" s="24" t="s">
        <v>1088</v>
      </c>
      <c r="H165" s="76">
        <v>1</v>
      </c>
      <c r="I165" s="76" t="s">
        <v>1930</v>
      </c>
      <c r="J165" s="76"/>
    </row>
    <row r="166" spans="1:10" ht="15" customHeight="1" x14ac:dyDescent="0.25">
      <c r="A166" s="21" t="s">
        <v>765</v>
      </c>
      <c r="B166" s="70" t="s">
        <v>2082</v>
      </c>
      <c r="C166" s="21" t="s">
        <v>93</v>
      </c>
      <c r="D166" s="70" t="s">
        <v>871</v>
      </c>
      <c r="E166" s="74" t="s">
        <v>1089</v>
      </c>
      <c r="F166" s="23" t="s">
        <v>788</v>
      </c>
      <c r="G166" s="23" t="s">
        <v>1090</v>
      </c>
      <c r="H166" s="75">
        <v>1</v>
      </c>
      <c r="I166" s="75" t="s">
        <v>1930</v>
      </c>
      <c r="J166" s="75"/>
    </row>
    <row r="167" spans="1:10" ht="15" customHeight="1" x14ac:dyDescent="0.25">
      <c r="A167" s="22" t="s">
        <v>765</v>
      </c>
      <c r="B167" s="71" t="s">
        <v>2083</v>
      </c>
      <c r="C167" s="22" t="s">
        <v>306</v>
      </c>
      <c r="D167" s="71" t="s">
        <v>1091</v>
      </c>
      <c r="E167" s="25" t="s">
        <v>1092</v>
      </c>
      <c r="F167" s="24" t="s">
        <v>787</v>
      </c>
      <c r="G167" s="24" t="s">
        <v>1093</v>
      </c>
      <c r="H167" s="76">
        <v>1</v>
      </c>
      <c r="I167" s="76" t="s">
        <v>1930</v>
      </c>
      <c r="J167" s="76"/>
    </row>
    <row r="168" spans="1:10" ht="15" customHeight="1" x14ac:dyDescent="0.25">
      <c r="A168" s="21" t="s">
        <v>765</v>
      </c>
      <c r="B168" s="70" t="s">
        <v>2084</v>
      </c>
      <c r="C168" s="21" t="s">
        <v>159</v>
      </c>
      <c r="D168" s="70" t="s">
        <v>1094</v>
      </c>
      <c r="E168" s="74" t="s">
        <v>1092</v>
      </c>
      <c r="F168" s="23" t="s">
        <v>787</v>
      </c>
      <c r="G168" s="23" t="s">
        <v>1095</v>
      </c>
      <c r="H168" s="75">
        <v>1</v>
      </c>
      <c r="I168" s="75" t="s">
        <v>1930</v>
      </c>
      <c r="J168" s="75"/>
    </row>
    <row r="169" spans="1:10" ht="15" customHeight="1" x14ac:dyDescent="0.25">
      <c r="A169" s="22" t="s">
        <v>765</v>
      </c>
      <c r="B169" s="71" t="s">
        <v>2085</v>
      </c>
      <c r="C169" s="22" t="s">
        <v>647</v>
      </c>
      <c r="D169" s="71" t="s">
        <v>871</v>
      </c>
      <c r="E169" s="25" t="s">
        <v>1096</v>
      </c>
      <c r="F169" s="24" t="s">
        <v>767</v>
      </c>
      <c r="G169" s="24" t="s">
        <v>1097</v>
      </c>
      <c r="H169" s="76">
        <v>2</v>
      </c>
      <c r="I169" s="76" t="s">
        <v>1930</v>
      </c>
      <c r="J169" s="76"/>
    </row>
    <row r="170" spans="1:10" ht="15" customHeight="1" x14ac:dyDescent="0.25">
      <c r="A170" s="21" t="s">
        <v>765</v>
      </c>
      <c r="B170" s="70" t="s">
        <v>2096</v>
      </c>
      <c r="C170" s="21" t="s">
        <v>305</v>
      </c>
      <c r="D170" s="70" t="s">
        <v>1174</v>
      </c>
      <c r="E170" s="74" t="s">
        <v>1175</v>
      </c>
      <c r="F170" s="23" t="s">
        <v>788</v>
      </c>
      <c r="G170" s="23" t="s">
        <v>1176</v>
      </c>
      <c r="H170" s="75">
        <v>3</v>
      </c>
      <c r="I170" s="75" t="s">
        <v>1930</v>
      </c>
      <c r="J170" s="75"/>
    </row>
    <row r="171" spans="1:10" ht="15" customHeight="1" x14ac:dyDescent="0.25">
      <c r="A171" s="22" t="s">
        <v>765</v>
      </c>
      <c r="B171" s="71" t="s">
        <v>2096</v>
      </c>
      <c r="C171" s="22" t="s">
        <v>305</v>
      </c>
      <c r="D171" s="71" t="s">
        <v>1177</v>
      </c>
      <c r="E171" s="25" t="s">
        <v>1175</v>
      </c>
      <c r="F171" s="24" t="s">
        <v>788</v>
      </c>
      <c r="G171" s="24" t="s">
        <v>1176</v>
      </c>
      <c r="H171" s="76">
        <v>3</v>
      </c>
      <c r="I171" s="76" t="s">
        <v>1930</v>
      </c>
      <c r="J171" s="76"/>
    </row>
    <row r="172" spans="1:10" ht="15" customHeight="1" x14ac:dyDescent="0.25">
      <c r="A172" s="21" t="s">
        <v>765</v>
      </c>
      <c r="B172" s="70" t="s">
        <v>2096</v>
      </c>
      <c r="C172" s="21" t="s">
        <v>305</v>
      </c>
      <c r="D172" s="70" t="s">
        <v>1178</v>
      </c>
      <c r="E172" s="74" t="s">
        <v>1175</v>
      </c>
      <c r="F172" s="23" t="s">
        <v>788</v>
      </c>
      <c r="G172" s="23" t="s">
        <v>1176</v>
      </c>
      <c r="H172" s="75">
        <v>3</v>
      </c>
      <c r="I172" s="75" t="s">
        <v>1930</v>
      </c>
      <c r="J172" s="75"/>
    </row>
    <row r="173" spans="1:10" ht="15" customHeight="1" x14ac:dyDescent="0.25">
      <c r="A173" s="22" t="s">
        <v>765</v>
      </c>
      <c r="B173" s="71" t="s">
        <v>2096</v>
      </c>
      <c r="C173" s="22" t="s">
        <v>305</v>
      </c>
      <c r="D173" s="71" t="s">
        <v>1179</v>
      </c>
      <c r="E173" s="25" t="s">
        <v>1175</v>
      </c>
      <c r="F173" s="24" t="s">
        <v>788</v>
      </c>
      <c r="G173" s="24" t="s">
        <v>1176</v>
      </c>
      <c r="H173" s="76">
        <v>2</v>
      </c>
      <c r="I173" s="76" t="s">
        <v>1930</v>
      </c>
      <c r="J173" s="76"/>
    </row>
    <row r="174" spans="1:10" ht="15" customHeight="1" x14ac:dyDescent="0.25">
      <c r="A174" s="21" t="s">
        <v>765</v>
      </c>
      <c r="B174" s="70" t="s">
        <v>2096</v>
      </c>
      <c r="C174" s="21" t="s">
        <v>305</v>
      </c>
      <c r="D174" s="70" t="s">
        <v>1180</v>
      </c>
      <c r="E174" s="74" t="s">
        <v>1175</v>
      </c>
      <c r="F174" s="23" t="s">
        <v>788</v>
      </c>
      <c r="G174" s="23" t="s">
        <v>1176</v>
      </c>
      <c r="H174" s="75">
        <v>3</v>
      </c>
      <c r="I174" s="75" t="s">
        <v>1930</v>
      </c>
      <c r="J174" s="75"/>
    </row>
    <row r="175" spans="1:10" ht="15" customHeight="1" x14ac:dyDescent="0.25">
      <c r="A175" s="22" t="s">
        <v>765</v>
      </c>
      <c r="B175" s="71" t="s">
        <v>2096</v>
      </c>
      <c r="C175" s="22" t="s">
        <v>305</v>
      </c>
      <c r="D175" s="71" t="s">
        <v>1181</v>
      </c>
      <c r="E175" s="25" t="s">
        <v>1175</v>
      </c>
      <c r="F175" s="24" t="s">
        <v>788</v>
      </c>
      <c r="G175" s="24" t="s">
        <v>1176</v>
      </c>
      <c r="H175" s="76">
        <v>2</v>
      </c>
      <c r="I175" s="76" t="s">
        <v>1930</v>
      </c>
      <c r="J175" s="76"/>
    </row>
    <row r="176" spans="1:10" ht="15" customHeight="1" x14ac:dyDescent="0.25">
      <c r="A176" s="21" t="s">
        <v>765</v>
      </c>
      <c r="B176" s="70" t="s">
        <v>2096</v>
      </c>
      <c r="C176" s="21" t="s">
        <v>305</v>
      </c>
      <c r="D176" s="70" t="s">
        <v>1182</v>
      </c>
      <c r="E176" s="74" t="s">
        <v>1175</v>
      </c>
      <c r="F176" s="23" t="s">
        <v>788</v>
      </c>
      <c r="G176" s="23" t="s">
        <v>1176</v>
      </c>
      <c r="H176" s="75">
        <v>2</v>
      </c>
      <c r="I176" s="75" t="s">
        <v>1930</v>
      </c>
      <c r="J176" s="75"/>
    </row>
    <row r="177" spans="1:10" ht="15" customHeight="1" x14ac:dyDescent="0.25">
      <c r="A177" s="22" t="s">
        <v>765</v>
      </c>
      <c r="B177" s="71" t="s">
        <v>2096</v>
      </c>
      <c r="C177" s="22" t="s">
        <v>305</v>
      </c>
      <c r="D177" s="71" t="s">
        <v>1183</v>
      </c>
      <c r="E177" s="25" t="s">
        <v>1175</v>
      </c>
      <c r="F177" s="24" t="s">
        <v>788</v>
      </c>
      <c r="G177" s="24" t="s">
        <v>1176</v>
      </c>
      <c r="H177" s="76">
        <v>3</v>
      </c>
      <c r="I177" s="76" t="s">
        <v>1930</v>
      </c>
      <c r="J177" s="76"/>
    </row>
    <row r="178" spans="1:10" ht="15" customHeight="1" x14ac:dyDescent="0.25">
      <c r="A178" s="21" t="s">
        <v>765</v>
      </c>
      <c r="B178" s="70" t="s">
        <v>2096</v>
      </c>
      <c r="C178" s="21" t="s">
        <v>305</v>
      </c>
      <c r="D178" s="70" t="s">
        <v>1184</v>
      </c>
      <c r="E178" s="74" t="s">
        <v>1175</v>
      </c>
      <c r="F178" s="23" t="s">
        <v>788</v>
      </c>
      <c r="G178" s="23" t="s">
        <v>1176</v>
      </c>
      <c r="H178" s="75">
        <v>2</v>
      </c>
      <c r="I178" s="75" t="s">
        <v>1930</v>
      </c>
      <c r="J178" s="75"/>
    </row>
    <row r="179" spans="1:10" ht="15" customHeight="1" x14ac:dyDescent="0.25">
      <c r="A179" s="22" t="s">
        <v>765</v>
      </c>
      <c r="B179" s="71" t="s">
        <v>2096</v>
      </c>
      <c r="C179" s="22" t="s">
        <v>305</v>
      </c>
      <c r="D179" s="71" t="s">
        <v>1185</v>
      </c>
      <c r="E179" s="25" t="s">
        <v>1175</v>
      </c>
      <c r="F179" s="24" t="s">
        <v>788</v>
      </c>
      <c r="G179" s="24" t="s">
        <v>1176</v>
      </c>
      <c r="H179" s="76">
        <v>3</v>
      </c>
      <c r="I179" s="76" t="s">
        <v>1930</v>
      </c>
      <c r="J179" s="76"/>
    </row>
    <row r="180" spans="1:10" ht="15" customHeight="1" x14ac:dyDescent="0.25">
      <c r="A180" s="21" t="s">
        <v>765</v>
      </c>
      <c r="B180" s="70" t="s">
        <v>2096</v>
      </c>
      <c r="C180" s="21" t="s">
        <v>305</v>
      </c>
      <c r="D180" s="70" t="s">
        <v>1186</v>
      </c>
      <c r="E180" s="74" t="s">
        <v>1175</v>
      </c>
      <c r="F180" s="23" t="s">
        <v>788</v>
      </c>
      <c r="G180" s="23" t="s">
        <v>1176</v>
      </c>
      <c r="H180" s="75">
        <v>3</v>
      </c>
      <c r="I180" s="75" t="s">
        <v>1930</v>
      </c>
      <c r="J180" s="75"/>
    </row>
    <row r="181" spans="1:10" ht="15" customHeight="1" x14ac:dyDescent="0.25">
      <c r="A181" s="22" t="s">
        <v>765</v>
      </c>
      <c r="B181" s="71" t="s">
        <v>2096</v>
      </c>
      <c r="C181" s="22" t="s">
        <v>305</v>
      </c>
      <c r="D181" s="71" t="s">
        <v>1187</v>
      </c>
      <c r="E181" s="25" t="s">
        <v>1175</v>
      </c>
      <c r="F181" s="24" t="s">
        <v>788</v>
      </c>
      <c r="G181" s="24" t="s">
        <v>1176</v>
      </c>
      <c r="H181" s="76">
        <v>3</v>
      </c>
      <c r="I181" s="76" t="s">
        <v>1930</v>
      </c>
      <c r="J181" s="76"/>
    </row>
    <row r="182" spans="1:10" ht="15" customHeight="1" x14ac:dyDescent="0.25">
      <c r="A182" s="21" t="s">
        <v>765</v>
      </c>
      <c r="B182" s="70" t="s">
        <v>2096</v>
      </c>
      <c r="C182" s="21" t="s">
        <v>305</v>
      </c>
      <c r="D182" s="70" t="s">
        <v>1188</v>
      </c>
      <c r="E182" s="74" t="s">
        <v>1175</v>
      </c>
      <c r="F182" s="23" t="s">
        <v>788</v>
      </c>
      <c r="G182" s="23" t="s">
        <v>1176</v>
      </c>
      <c r="H182" s="75">
        <v>3</v>
      </c>
      <c r="I182" s="75" t="s">
        <v>1930</v>
      </c>
      <c r="J182" s="75"/>
    </row>
    <row r="183" spans="1:10" ht="15" customHeight="1" x14ac:dyDescent="0.25">
      <c r="A183" s="22" t="s">
        <v>765</v>
      </c>
      <c r="B183" s="71" t="s">
        <v>2096</v>
      </c>
      <c r="C183" s="22" t="s">
        <v>305</v>
      </c>
      <c r="D183" s="71" t="s">
        <v>1189</v>
      </c>
      <c r="E183" s="25" t="s">
        <v>1175</v>
      </c>
      <c r="F183" s="24" t="s">
        <v>788</v>
      </c>
      <c r="G183" s="24" t="s">
        <v>1176</v>
      </c>
      <c r="H183" s="76">
        <v>3</v>
      </c>
      <c r="I183" s="76" t="s">
        <v>1930</v>
      </c>
      <c r="J183" s="76"/>
    </row>
    <row r="184" spans="1:10" ht="15" customHeight="1" x14ac:dyDescent="0.25">
      <c r="A184" s="21" t="s">
        <v>765</v>
      </c>
      <c r="B184" s="70" t="s">
        <v>2096</v>
      </c>
      <c r="C184" s="21" t="s">
        <v>305</v>
      </c>
      <c r="D184" s="70" t="s">
        <v>1190</v>
      </c>
      <c r="E184" s="74" t="s">
        <v>1175</v>
      </c>
      <c r="F184" s="23" t="s">
        <v>788</v>
      </c>
      <c r="G184" s="23" t="s">
        <v>1176</v>
      </c>
      <c r="H184" s="75">
        <v>3</v>
      </c>
      <c r="I184" s="75" t="s">
        <v>1930</v>
      </c>
      <c r="J184" s="75"/>
    </row>
    <row r="185" spans="1:10" ht="15" customHeight="1" x14ac:dyDescent="0.25">
      <c r="A185" s="22" t="s">
        <v>765</v>
      </c>
      <c r="B185" s="71" t="s">
        <v>2096</v>
      </c>
      <c r="C185" s="22" t="s">
        <v>305</v>
      </c>
      <c r="D185" s="71" t="s">
        <v>1191</v>
      </c>
      <c r="E185" s="25" t="s">
        <v>1175</v>
      </c>
      <c r="F185" s="24" t="s">
        <v>788</v>
      </c>
      <c r="G185" s="24" t="s">
        <v>1176</v>
      </c>
      <c r="H185" s="76">
        <v>3</v>
      </c>
      <c r="I185" s="76" t="s">
        <v>1930</v>
      </c>
      <c r="J185" s="76"/>
    </row>
    <row r="186" spans="1:10" ht="15" customHeight="1" x14ac:dyDescent="0.25">
      <c r="A186" s="21" t="s">
        <v>765</v>
      </c>
      <c r="B186" s="70" t="s">
        <v>2096</v>
      </c>
      <c r="C186" s="21" t="s">
        <v>305</v>
      </c>
      <c r="D186" s="70" t="s">
        <v>1192</v>
      </c>
      <c r="E186" s="74" t="s">
        <v>1192</v>
      </c>
      <c r="F186" s="23" t="s">
        <v>788</v>
      </c>
      <c r="G186" s="23" t="s">
        <v>1176</v>
      </c>
      <c r="H186" s="75">
        <v>3</v>
      </c>
      <c r="I186" s="75" t="s">
        <v>1930</v>
      </c>
      <c r="J186" s="75"/>
    </row>
    <row r="187" spans="1:10" ht="15" customHeight="1" x14ac:dyDescent="0.25">
      <c r="A187" s="22" t="s">
        <v>765</v>
      </c>
      <c r="B187" s="71" t="s">
        <v>2096</v>
      </c>
      <c r="C187" s="22" t="s">
        <v>305</v>
      </c>
      <c r="D187" s="71" t="s">
        <v>1193</v>
      </c>
      <c r="E187" s="25" t="s">
        <v>1175</v>
      </c>
      <c r="F187" s="24" t="s">
        <v>788</v>
      </c>
      <c r="G187" s="24" t="s">
        <v>1176</v>
      </c>
      <c r="H187" s="76">
        <v>3</v>
      </c>
      <c r="I187" s="76" t="s">
        <v>1930</v>
      </c>
      <c r="J187" s="76"/>
    </row>
    <row r="188" spans="1:10" ht="15" customHeight="1" x14ac:dyDescent="0.25">
      <c r="A188" s="21" t="s">
        <v>765</v>
      </c>
      <c r="B188" s="70" t="s">
        <v>2096</v>
      </c>
      <c r="C188" s="21" t="s">
        <v>305</v>
      </c>
      <c r="D188" s="70" t="s">
        <v>1194</v>
      </c>
      <c r="E188" s="74" t="s">
        <v>1175</v>
      </c>
      <c r="F188" s="23" t="s">
        <v>788</v>
      </c>
      <c r="G188" s="23" t="s">
        <v>1176</v>
      </c>
      <c r="H188" s="75">
        <v>3</v>
      </c>
      <c r="I188" s="75" t="s">
        <v>1930</v>
      </c>
      <c r="J188" s="75"/>
    </row>
    <row r="189" spans="1:10" ht="15" customHeight="1" x14ac:dyDescent="0.25">
      <c r="A189" s="22" t="s">
        <v>765</v>
      </c>
      <c r="B189" s="71" t="s">
        <v>2096</v>
      </c>
      <c r="C189" s="22" t="s">
        <v>305</v>
      </c>
      <c r="D189" s="71" t="s">
        <v>1195</v>
      </c>
      <c r="E189" s="25" t="s">
        <v>1175</v>
      </c>
      <c r="F189" s="24" t="s">
        <v>788</v>
      </c>
      <c r="G189" s="24" t="s">
        <v>1176</v>
      </c>
      <c r="H189" s="76">
        <v>3</v>
      </c>
      <c r="I189" s="76" t="s">
        <v>1930</v>
      </c>
      <c r="J189" s="76"/>
    </row>
    <row r="190" spans="1:10" ht="15" customHeight="1" x14ac:dyDescent="0.25">
      <c r="A190" s="21" t="s">
        <v>765</v>
      </c>
      <c r="B190" s="70" t="s">
        <v>2096</v>
      </c>
      <c r="C190" s="21" t="s">
        <v>305</v>
      </c>
      <c r="D190" s="70" t="s">
        <v>1196</v>
      </c>
      <c r="E190" s="74" t="s">
        <v>1175</v>
      </c>
      <c r="F190" s="23" t="s">
        <v>788</v>
      </c>
      <c r="G190" s="23" t="s">
        <v>1176</v>
      </c>
      <c r="H190" s="75">
        <v>3</v>
      </c>
      <c r="I190" s="75" t="s">
        <v>1930</v>
      </c>
      <c r="J190" s="75"/>
    </row>
    <row r="191" spans="1:10" ht="15" customHeight="1" x14ac:dyDescent="0.25">
      <c r="A191" s="22" t="s">
        <v>765</v>
      </c>
      <c r="B191" s="71" t="s">
        <v>2096</v>
      </c>
      <c r="C191" s="22" t="s">
        <v>305</v>
      </c>
      <c r="D191" s="71" t="s">
        <v>1197</v>
      </c>
      <c r="E191" s="25" t="s">
        <v>1197</v>
      </c>
      <c r="F191" s="24" t="s">
        <v>788</v>
      </c>
      <c r="G191" s="24" t="s">
        <v>1176</v>
      </c>
      <c r="H191" s="76">
        <v>3</v>
      </c>
      <c r="I191" s="76" t="s">
        <v>1930</v>
      </c>
      <c r="J191" s="76"/>
    </row>
    <row r="192" spans="1:10" ht="15" customHeight="1" x14ac:dyDescent="0.25">
      <c r="A192" s="21" t="s">
        <v>765</v>
      </c>
      <c r="B192" s="70" t="s">
        <v>2096</v>
      </c>
      <c r="C192" s="21" t="s">
        <v>305</v>
      </c>
      <c r="D192" s="70" t="s">
        <v>1198</v>
      </c>
      <c r="E192" s="74" t="s">
        <v>1198</v>
      </c>
      <c r="F192" s="23" t="s">
        <v>788</v>
      </c>
      <c r="G192" s="23" t="s">
        <v>1176</v>
      </c>
      <c r="H192" s="75">
        <v>3</v>
      </c>
      <c r="I192" s="75" t="s">
        <v>1930</v>
      </c>
      <c r="J192" s="75"/>
    </row>
    <row r="193" spans="1:10" ht="15" customHeight="1" x14ac:dyDescent="0.25">
      <c r="A193" s="22" t="s">
        <v>765</v>
      </c>
      <c r="B193" s="71" t="s">
        <v>2096</v>
      </c>
      <c r="C193" s="22" t="s">
        <v>305</v>
      </c>
      <c r="D193" s="71" t="s">
        <v>1199</v>
      </c>
      <c r="E193" s="25" t="s">
        <v>1175</v>
      </c>
      <c r="F193" s="24" t="s">
        <v>788</v>
      </c>
      <c r="G193" s="24" t="s">
        <v>1176</v>
      </c>
      <c r="H193" s="76">
        <v>3</v>
      </c>
      <c r="I193" s="76" t="s">
        <v>1930</v>
      </c>
      <c r="J193" s="76"/>
    </row>
    <row r="194" spans="1:10" ht="15" customHeight="1" x14ac:dyDescent="0.25">
      <c r="A194" s="21" t="s">
        <v>765</v>
      </c>
      <c r="B194" s="70" t="s">
        <v>2096</v>
      </c>
      <c r="C194" s="21" t="s">
        <v>305</v>
      </c>
      <c r="D194" s="70" t="s">
        <v>1200</v>
      </c>
      <c r="E194" s="74" t="s">
        <v>1175</v>
      </c>
      <c r="F194" s="23" t="s">
        <v>788</v>
      </c>
      <c r="G194" s="23" t="s">
        <v>1176</v>
      </c>
      <c r="H194" s="75">
        <v>3</v>
      </c>
      <c r="I194" s="75" t="s">
        <v>1930</v>
      </c>
      <c r="J194" s="75"/>
    </row>
    <row r="195" spans="1:10" ht="15" customHeight="1" x14ac:dyDescent="0.25">
      <c r="A195" s="22" t="s">
        <v>765</v>
      </c>
      <c r="B195" s="71" t="s">
        <v>2096</v>
      </c>
      <c r="C195" s="22" t="s">
        <v>305</v>
      </c>
      <c r="D195" s="71" t="s">
        <v>1201</v>
      </c>
      <c r="E195" s="25" t="s">
        <v>1175</v>
      </c>
      <c r="F195" s="24" t="s">
        <v>788</v>
      </c>
      <c r="G195" s="24" t="s">
        <v>1176</v>
      </c>
      <c r="H195" s="76">
        <v>3</v>
      </c>
      <c r="I195" s="76" t="s">
        <v>1930</v>
      </c>
      <c r="J195" s="76"/>
    </row>
    <row r="196" spans="1:10" ht="15" customHeight="1" x14ac:dyDescent="0.25">
      <c r="A196" s="21" t="s">
        <v>765</v>
      </c>
      <c r="B196" s="70" t="s">
        <v>2096</v>
      </c>
      <c r="C196" s="21" t="s">
        <v>305</v>
      </c>
      <c r="D196" s="70" t="s">
        <v>1202</v>
      </c>
      <c r="E196" s="74" t="s">
        <v>1175</v>
      </c>
      <c r="F196" s="23" t="s">
        <v>788</v>
      </c>
      <c r="G196" s="23" t="s">
        <v>1176</v>
      </c>
      <c r="H196" s="75">
        <v>3</v>
      </c>
      <c r="I196" s="75" t="s">
        <v>1930</v>
      </c>
      <c r="J196" s="75"/>
    </row>
    <row r="197" spans="1:10" ht="15" customHeight="1" x14ac:dyDescent="0.25">
      <c r="A197" s="22" t="s">
        <v>765</v>
      </c>
      <c r="B197" s="71" t="s">
        <v>2096</v>
      </c>
      <c r="C197" s="22" t="s">
        <v>305</v>
      </c>
      <c r="D197" s="71" t="s">
        <v>1203</v>
      </c>
      <c r="E197" s="25" t="s">
        <v>1175</v>
      </c>
      <c r="F197" s="24" t="s">
        <v>788</v>
      </c>
      <c r="G197" s="24" t="s">
        <v>1176</v>
      </c>
      <c r="H197" s="76">
        <v>3</v>
      </c>
      <c r="I197" s="76" t="s">
        <v>1930</v>
      </c>
      <c r="J197" s="76"/>
    </row>
    <row r="198" spans="1:10" ht="15" customHeight="1" x14ac:dyDescent="0.25">
      <c r="A198" s="21" t="s">
        <v>765</v>
      </c>
      <c r="B198" s="70" t="s">
        <v>2096</v>
      </c>
      <c r="C198" s="21" t="s">
        <v>305</v>
      </c>
      <c r="D198" s="70" t="s">
        <v>1204</v>
      </c>
      <c r="E198" s="74" t="s">
        <v>1175</v>
      </c>
      <c r="F198" s="23" t="s">
        <v>788</v>
      </c>
      <c r="G198" s="23" t="s">
        <v>1176</v>
      </c>
      <c r="H198" s="75">
        <v>3</v>
      </c>
      <c r="I198" s="75" t="s">
        <v>1930</v>
      </c>
      <c r="J198" s="75"/>
    </row>
    <row r="199" spans="1:10" ht="15" customHeight="1" x14ac:dyDescent="0.25">
      <c r="A199" s="22" t="s">
        <v>765</v>
      </c>
      <c r="B199" s="71" t="s">
        <v>2096</v>
      </c>
      <c r="C199" s="22" t="s">
        <v>305</v>
      </c>
      <c r="D199" s="71" t="s">
        <v>1205</v>
      </c>
      <c r="E199" s="25" t="s">
        <v>1175</v>
      </c>
      <c r="F199" s="24" t="s">
        <v>788</v>
      </c>
      <c r="G199" s="24" t="s">
        <v>1176</v>
      </c>
      <c r="H199" s="76">
        <v>3</v>
      </c>
      <c r="I199" s="76" t="s">
        <v>1930</v>
      </c>
      <c r="J199" s="76"/>
    </row>
    <row r="200" spans="1:10" ht="15" customHeight="1" x14ac:dyDescent="0.25">
      <c r="A200" s="21" t="s">
        <v>765</v>
      </c>
      <c r="B200" s="70" t="s">
        <v>2096</v>
      </c>
      <c r="C200" s="21" t="s">
        <v>305</v>
      </c>
      <c r="D200" s="70" t="s">
        <v>1206</v>
      </c>
      <c r="E200" s="74" t="s">
        <v>1175</v>
      </c>
      <c r="F200" s="23" t="s">
        <v>788</v>
      </c>
      <c r="G200" s="23" t="s">
        <v>1176</v>
      </c>
      <c r="H200" s="75">
        <v>3</v>
      </c>
      <c r="I200" s="75" t="s">
        <v>1930</v>
      </c>
      <c r="J200" s="75"/>
    </row>
    <row r="201" spans="1:10" ht="15" customHeight="1" x14ac:dyDescent="0.25">
      <c r="A201" s="22" t="s">
        <v>765</v>
      </c>
      <c r="B201" s="71" t="s">
        <v>2096</v>
      </c>
      <c r="C201" s="22" t="s">
        <v>305</v>
      </c>
      <c r="D201" s="71" t="s">
        <v>1207</v>
      </c>
      <c r="E201" s="25" t="s">
        <v>1208</v>
      </c>
      <c r="F201" s="24" t="s">
        <v>788</v>
      </c>
      <c r="G201" s="24" t="s">
        <v>1176</v>
      </c>
      <c r="H201" s="76">
        <v>3</v>
      </c>
      <c r="I201" s="76" t="s">
        <v>1930</v>
      </c>
      <c r="J201" s="76"/>
    </row>
    <row r="202" spans="1:10" ht="15" customHeight="1" x14ac:dyDescent="0.25">
      <c r="A202" s="21" t="s">
        <v>765</v>
      </c>
      <c r="B202" s="70" t="s">
        <v>2096</v>
      </c>
      <c r="C202" s="21" t="s">
        <v>305</v>
      </c>
      <c r="D202" s="70" t="s">
        <v>1174</v>
      </c>
      <c r="E202" s="74" t="s">
        <v>1175</v>
      </c>
      <c r="F202" s="23" t="s">
        <v>788</v>
      </c>
      <c r="G202" s="23" t="s">
        <v>1176</v>
      </c>
      <c r="H202" s="75">
        <v>3</v>
      </c>
      <c r="I202" s="75" t="s">
        <v>1930</v>
      </c>
      <c r="J202" s="75"/>
    </row>
    <row r="203" spans="1:10" ht="15" customHeight="1" x14ac:dyDescent="0.25">
      <c r="A203" s="22" t="s">
        <v>765</v>
      </c>
      <c r="B203" s="71" t="s">
        <v>2096</v>
      </c>
      <c r="C203" s="22" t="s">
        <v>305</v>
      </c>
      <c r="D203" s="71" t="s">
        <v>1209</v>
      </c>
      <c r="E203" s="25" t="s">
        <v>1175</v>
      </c>
      <c r="F203" s="24" t="s">
        <v>788</v>
      </c>
      <c r="G203" s="24" t="s">
        <v>1210</v>
      </c>
      <c r="H203" s="76">
        <v>2</v>
      </c>
      <c r="I203" s="76" t="s">
        <v>1930</v>
      </c>
      <c r="J203" s="76"/>
    </row>
    <row r="204" spans="1:10" ht="15" customHeight="1" x14ac:dyDescent="0.25">
      <c r="A204" s="21" t="s">
        <v>765</v>
      </c>
      <c r="B204" s="70" t="s">
        <v>2096</v>
      </c>
      <c r="C204" s="21" t="s">
        <v>305</v>
      </c>
      <c r="D204" s="70" t="s">
        <v>1211</v>
      </c>
      <c r="E204" s="74" t="s">
        <v>1175</v>
      </c>
      <c r="F204" s="23" t="s">
        <v>788</v>
      </c>
      <c r="G204" s="23" t="s">
        <v>1210</v>
      </c>
      <c r="H204" s="75">
        <v>2</v>
      </c>
      <c r="I204" s="75" t="s">
        <v>1930</v>
      </c>
      <c r="J204" s="75"/>
    </row>
    <row r="205" spans="1:10" ht="15" customHeight="1" x14ac:dyDescent="0.25">
      <c r="A205" s="22" t="s">
        <v>765</v>
      </c>
      <c r="B205" s="71" t="s">
        <v>2096</v>
      </c>
      <c r="C205" s="22" t="s">
        <v>305</v>
      </c>
      <c r="D205" s="71" t="s">
        <v>1212</v>
      </c>
      <c r="E205" s="25" t="s">
        <v>1092</v>
      </c>
      <c r="F205" s="24" t="s">
        <v>787</v>
      </c>
      <c r="G205" s="24" t="s">
        <v>1213</v>
      </c>
      <c r="H205" s="76">
        <v>1</v>
      </c>
      <c r="I205" s="76" t="s">
        <v>1930</v>
      </c>
      <c r="J205" s="76"/>
    </row>
    <row r="206" spans="1:10" ht="15" customHeight="1" x14ac:dyDescent="0.25">
      <c r="A206" s="21" t="s">
        <v>765</v>
      </c>
      <c r="B206" s="70" t="s">
        <v>2096</v>
      </c>
      <c r="C206" s="21" t="s">
        <v>305</v>
      </c>
      <c r="D206" s="70" t="s">
        <v>1214</v>
      </c>
      <c r="E206" s="74" t="s">
        <v>1215</v>
      </c>
      <c r="F206" s="23" t="s">
        <v>787</v>
      </c>
      <c r="G206" s="23" t="s">
        <v>1216</v>
      </c>
      <c r="H206" s="75">
        <v>1</v>
      </c>
      <c r="I206" s="75" t="s">
        <v>1930</v>
      </c>
      <c r="J206" s="75"/>
    </row>
    <row r="207" spans="1:10" ht="15" customHeight="1" x14ac:dyDescent="0.25">
      <c r="A207" s="22" t="s">
        <v>765</v>
      </c>
      <c r="B207" s="71" t="s">
        <v>2096</v>
      </c>
      <c r="C207" s="22" t="s">
        <v>305</v>
      </c>
      <c r="D207" s="71" t="s">
        <v>1217</v>
      </c>
      <c r="E207" s="25" t="s">
        <v>1218</v>
      </c>
      <c r="F207" s="24" t="s">
        <v>787</v>
      </c>
      <c r="G207" s="24" t="s">
        <v>1219</v>
      </c>
      <c r="H207" s="76">
        <v>1</v>
      </c>
      <c r="I207" s="76" t="s">
        <v>1930</v>
      </c>
      <c r="J207" s="76"/>
    </row>
    <row r="208" spans="1:10" ht="15" customHeight="1" x14ac:dyDescent="0.25">
      <c r="A208" s="21" t="s">
        <v>765</v>
      </c>
      <c r="B208" s="70" t="s">
        <v>2096</v>
      </c>
      <c r="C208" s="21" t="s">
        <v>305</v>
      </c>
      <c r="D208" s="70" t="s">
        <v>1220</v>
      </c>
      <c r="E208" s="74" t="s">
        <v>1221</v>
      </c>
      <c r="F208" s="23" t="s">
        <v>787</v>
      </c>
      <c r="G208" s="23" t="s">
        <v>1222</v>
      </c>
      <c r="H208" s="75">
        <v>1</v>
      </c>
      <c r="I208" s="75" t="s">
        <v>1930</v>
      </c>
      <c r="J208" s="75"/>
    </row>
    <row r="209" spans="1:10" ht="15" customHeight="1" x14ac:dyDescent="0.25">
      <c r="A209" s="22" t="s">
        <v>765</v>
      </c>
      <c r="B209" s="71" t="s">
        <v>2096</v>
      </c>
      <c r="C209" s="22" t="s">
        <v>305</v>
      </c>
      <c r="D209" s="71" t="s">
        <v>1223</v>
      </c>
      <c r="E209" s="25" t="s">
        <v>1224</v>
      </c>
      <c r="F209" s="24" t="s">
        <v>787</v>
      </c>
      <c r="G209" s="24" t="s">
        <v>1225</v>
      </c>
      <c r="H209" s="76">
        <v>1</v>
      </c>
      <c r="I209" s="76" t="s">
        <v>1930</v>
      </c>
      <c r="J209" s="76"/>
    </row>
    <row r="210" spans="1:10" ht="15" customHeight="1" x14ac:dyDescent="0.25">
      <c r="A210" s="21" t="s">
        <v>765</v>
      </c>
      <c r="B210" s="70" t="s">
        <v>2096</v>
      </c>
      <c r="C210" s="21" t="s">
        <v>305</v>
      </c>
      <c r="D210" s="70" t="s">
        <v>1226</v>
      </c>
      <c r="E210" s="74" t="s">
        <v>1227</v>
      </c>
      <c r="F210" s="23" t="s">
        <v>788</v>
      </c>
      <c r="G210" s="23" t="s">
        <v>1228</v>
      </c>
      <c r="H210" s="75">
        <v>1</v>
      </c>
      <c r="I210" s="75" t="s">
        <v>1930</v>
      </c>
      <c r="J210" s="75"/>
    </row>
    <row r="211" spans="1:10" ht="15" customHeight="1" x14ac:dyDescent="0.25">
      <c r="A211" s="22" t="s">
        <v>765</v>
      </c>
      <c r="B211" s="71" t="s">
        <v>2096</v>
      </c>
      <c r="C211" s="22" t="s">
        <v>305</v>
      </c>
      <c r="D211" s="71" t="s">
        <v>871</v>
      </c>
      <c r="E211" s="25" t="s">
        <v>312</v>
      </c>
      <c r="F211" s="24" t="s">
        <v>788</v>
      </c>
      <c r="G211" s="24" t="s">
        <v>1229</v>
      </c>
      <c r="H211" s="76">
        <v>1</v>
      </c>
      <c r="I211" s="76" t="s">
        <v>1930</v>
      </c>
      <c r="J211" s="76"/>
    </row>
    <row r="212" spans="1:10" ht="15" customHeight="1" x14ac:dyDescent="0.25">
      <c r="A212" s="22" t="s">
        <v>765</v>
      </c>
      <c r="B212" s="71" t="s">
        <v>2099</v>
      </c>
      <c r="C212" s="22" t="s">
        <v>669</v>
      </c>
      <c r="D212" s="71" t="s">
        <v>871</v>
      </c>
      <c r="E212" s="25" t="s">
        <v>1249</v>
      </c>
      <c r="F212" s="24" t="s">
        <v>787</v>
      </c>
      <c r="G212" s="24" t="s">
        <v>1250</v>
      </c>
      <c r="H212" s="76">
        <v>1</v>
      </c>
      <c r="I212" s="76" t="s">
        <v>1930</v>
      </c>
      <c r="J212" s="76"/>
    </row>
    <row r="213" spans="1:10" ht="15" customHeight="1" x14ac:dyDescent="0.25">
      <c r="A213" s="21" t="s">
        <v>765</v>
      </c>
      <c r="B213" s="70" t="s">
        <v>2099</v>
      </c>
      <c r="C213" s="21" t="s">
        <v>669</v>
      </c>
      <c r="D213" s="70" t="s">
        <v>871</v>
      </c>
      <c r="E213" s="74" t="s">
        <v>1249</v>
      </c>
      <c r="F213" s="23" t="s">
        <v>787</v>
      </c>
      <c r="G213" s="23" t="s">
        <v>1251</v>
      </c>
      <c r="H213" s="75">
        <v>2</v>
      </c>
      <c r="I213" s="75" t="s">
        <v>1930</v>
      </c>
      <c r="J213" s="75"/>
    </row>
    <row r="214" spans="1:10" ht="15" customHeight="1" x14ac:dyDescent="0.25">
      <c r="A214" s="22" t="s">
        <v>765</v>
      </c>
      <c r="B214" s="71" t="s">
        <v>2099</v>
      </c>
      <c r="C214" s="22" t="s">
        <v>669</v>
      </c>
      <c r="D214" s="71" t="s">
        <v>871</v>
      </c>
      <c r="E214" s="25" t="s">
        <v>1249</v>
      </c>
      <c r="F214" s="24" t="s">
        <v>787</v>
      </c>
      <c r="G214" s="24" t="s">
        <v>1251</v>
      </c>
      <c r="H214" s="76">
        <v>2</v>
      </c>
      <c r="I214" s="76" t="s">
        <v>1930</v>
      </c>
      <c r="J214" s="76"/>
    </row>
    <row r="215" spans="1:10" ht="15" customHeight="1" x14ac:dyDescent="0.25">
      <c r="A215" s="22" t="s">
        <v>765</v>
      </c>
      <c r="B215" s="71" t="s">
        <v>2101</v>
      </c>
      <c r="C215" s="22" t="s">
        <v>670</v>
      </c>
      <c r="D215" s="71" t="s">
        <v>1214</v>
      </c>
      <c r="E215" s="25" t="s">
        <v>1092</v>
      </c>
      <c r="F215" s="24" t="s">
        <v>787</v>
      </c>
      <c r="G215" s="24" t="s">
        <v>1254</v>
      </c>
      <c r="H215" s="76">
        <v>1</v>
      </c>
      <c r="I215" s="76" t="s">
        <v>1930</v>
      </c>
      <c r="J215" s="76"/>
    </row>
    <row r="216" spans="1:10" ht="15" customHeight="1" x14ac:dyDescent="0.25">
      <c r="A216" s="21" t="s">
        <v>765</v>
      </c>
      <c r="B216" s="70" t="s">
        <v>2101</v>
      </c>
      <c r="C216" s="21" t="s">
        <v>670</v>
      </c>
      <c r="D216" s="70" t="s">
        <v>1214</v>
      </c>
      <c r="E216" s="74" t="s">
        <v>1092</v>
      </c>
      <c r="F216" s="23" t="s">
        <v>787</v>
      </c>
      <c r="G216" s="23" t="s">
        <v>1254</v>
      </c>
      <c r="H216" s="75">
        <v>1</v>
      </c>
      <c r="I216" s="75" t="s">
        <v>1930</v>
      </c>
      <c r="J216" s="75"/>
    </row>
    <row r="217" spans="1:10" ht="15" customHeight="1" x14ac:dyDescent="0.25">
      <c r="A217" s="22" t="s">
        <v>765</v>
      </c>
      <c r="B217" s="71" t="s">
        <v>2101</v>
      </c>
      <c r="C217" s="22" t="s">
        <v>670</v>
      </c>
      <c r="D217" s="71" t="s">
        <v>1255</v>
      </c>
      <c r="E217" s="25" t="s">
        <v>1092</v>
      </c>
      <c r="F217" s="24" t="s">
        <v>787</v>
      </c>
      <c r="G217" s="24" t="s">
        <v>1256</v>
      </c>
      <c r="H217" s="76">
        <v>1</v>
      </c>
      <c r="I217" s="76" t="s">
        <v>1930</v>
      </c>
      <c r="J217" s="76"/>
    </row>
    <row r="218" spans="1:10" ht="15" customHeight="1" x14ac:dyDescent="0.25">
      <c r="A218" s="21" t="s">
        <v>765</v>
      </c>
      <c r="B218" s="70" t="s">
        <v>2101</v>
      </c>
      <c r="C218" s="21" t="s">
        <v>670</v>
      </c>
      <c r="D218" s="70" t="s">
        <v>1255</v>
      </c>
      <c r="E218" s="74" t="s">
        <v>1092</v>
      </c>
      <c r="F218" s="23" t="s">
        <v>787</v>
      </c>
      <c r="G218" s="23" t="s">
        <v>1256</v>
      </c>
      <c r="H218" s="75">
        <v>1</v>
      </c>
      <c r="I218" s="75" t="s">
        <v>1930</v>
      </c>
      <c r="J218" s="75"/>
    </row>
    <row r="219" spans="1:10" ht="15" customHeight="1" x14ac:dyDescent="0.25">
      <c r="A219" s="22" t="s">
        <v>765</v>
      </c>
      <c r="B219" s="71" t="s">
        <v>2101</v>
      </c>
      <c r="C219" s="22" t="s">
        <v>670</v>
      </c>
      <c r="D219" s="71" t="s">
        <v>1257</v>
      </c>
      <c r="E219" s="25" t="s">
        <v>1175</v>
      </c>
      <c r="F219" s="24" t="s">
        <v>788</v>
      </c>
      <c r="G219" s="24" t="s">
        <v>1258</v>
      </c>
      <c r="H219" s="76">
        <v>2</v>
      </c>
      <c r="I219" s="76" t="s">
        <v>1930</v>
      </c>
      <c r="J219" s="76"/>
    </row>
    <row r="220" spans="1:10" ht="15" customHeight="1" x14ac:dyDescent="0.25">
      <c r="A220" s="21" t="s">
        <v>765</v>
      </c>
      <c r="B220" s="70" t="s">
        <v>2101</v>
      </c>
      <c r="C220" s="21" t="s">
        <v>670</v>
      </c>
      <c r="D220" s="70" t="s">
        <v>1259</v>
      </c>
      <c r="E220" s="74" t="s">
        <v>1175</v>
      </c>
      <c r="F220" s="23" t="s">
        <v>788</v>
      </c>
      <c r="G220" s="23" t="s">
        <v>1258</v>
      </c>
      <c r="H220" s="75">
        <v>2</v>
      </c>
      <c r="I220" s="75" t="s">
        <v>1930</v>
      </c>
      <c r="J220" s="75"/>
    </row>
    <row r="221" spans="1:10" ht="15" customHeight="1" x14ac:dyDescent="0.25">
      <c r="A221" s="22" t="s">
        <v>765</v>
      </c>
      <c r="B221" s="71" t="s">
        <v>2101</v>
      </c>
      <c r="C221" s="22" t="s">
        <v>670</v>
      </c>
      <c r="D221" s="71" t="s">
        <v>1260</v>
      </c>
      <c r="E221" s="25" t="s">
        <v>1092</v>
      </c>
      <c r="F221" s="24" t="s">
        <v>787</v>
      </c>
      <c r="G221" s="24" t="s">
        <v>1261</v>
      </c>
      <c r="H221" s="76">
        <v>1</v>
      </c>
      <c r="I221" s="76" t="s">
        <v>1930</v>
      </c>
      <c r="J221" s="76"/>
    </row>
    <row r="222" spans="1:10" ht="15" customHeight="1" x14ac:dyDescent="0.25">
      <c r="A222" s="21" t="s">
        <v>765</v>
      </c>
      <c r="B222" s="70" t="s">
        <v>2101</v>
      </c>
      <c r="C222" s="21" t="s">
        <v>670</v>
      </c>
      <c r="D222" s="70" t="s">
        <v>1260</v>
      </c>
      <c r="E222" s="74" t="s">
        <v>1092</v>
      </c>
      <c r="F222" s="23" t="s">
        <v>787</v>
      </c>
      <c r="G222" s="23" t="s">
        <v>1262</v>
      </c>
      <c r="H222" s="75">
        <v>2</v>
      </c>
      <c r="I222" s="75" t="s">
        <v>1930</v>
      </c>
      <c r="J222" s="75"/>
    </row>
    <row r="223" spans="1:10" ht="15" customHeight="1" x14ac:dyDescent="0.25">
      <c r="A223" s="22" t="s">
        <v>765</v>
      </c>
      <c r="B223" s="71" t="s">
        <v>2101</v>
      </c>
      <c r="C223" s="22" t="s">
        <v>670</v>
      </c>
      <c r="D223" s="71" t="s">
        <v>1232</v>
      </c>
      <c r="E223" s="25" t="s">
        <v>1077</v>
      </c>
      <c r="F223" s="24" t="s">
        <v>788</v>
      </c>
      <c r="G223" s="24" t="s">
        <v>1263</v>
      </c>
      <c r="H223" s="76">
        <v>1</v>
      </c>
      <c r="I223" s="76" t="s">
        <v>1930</v>
      </c>
      <c r="J223" s="76"/>
    </row>
    <row r="224" spans="1:10" ht="15" customHeight="1" x14ac:dyDescent="0.25">
      <c r="A224" s="21" t="s">
        <v>765</v>
      </c>
      <c r="B224" s="70" t="s">
        <v>2101</v>
      </c>
      <c r="C224" s="21" t="s">
        <v>670</v>
      </c>
      <c r="D224" s="70" t="s">
        <v>1264</v>
      </c>
      <c r="E224" s="74" t="s">
        <v>1077</v>
      </c>
      <c r="F224" s="23" t="s">
        <v>788</v>
      </c>
      <c r="G224" s="23" t="s">
        <v>1263</v>
      </c>
      <c r="H224" s="75">
        <v>1</v>
      </c>
      <c r="I224" s="75" t="s">
        <v>1930</v>
      </c>
      <c r="J224" s="75"/>
    </row>
    <row r="225" spans="1:10" ht="15" customHeight="1" x14ac:dyDescent="0.25">
      <c r="A225" s="22" t="s">
        <v>765</v>
      </c>
      <c r="B225" s="71" t="s">
        <v>2101</v>
      </c>
      <c r="C225" s="22" t="s">
        <v>670</v>
      </c>
      <c r="D225" s="71" t="s">
        <v>1265</v>
      </c>
      <c r="E225" s="25" t="s">
        <v>1077</v>
      </c>
      <c r="F225" s="24" t="s">
        <v>788</v>
      </c>
      <c r="G225" s="24" t="s">
        <v>1266</v>
      </c>
      <c r="H225" s="76">
        <v>1</v>
      </c>
      <c r="I225" s="76" t="s">
        <v>1930</v>
      </c>
      <c r="J225" s="76"/>
    </row>
    <row r="226" spans="1:10" ht="15" customHeight="1" x14ac:dyDescent="0.25">
      <c r="A226" s="21" t="s">
        <v>765</v>
      </c>
      <c r="B226" s="70" t="s">
        <v>2101</v>
      </c>
      <c r="C226" s="21" t="s">
        <v>670</v>
      </c>
      <c r="D226" s="70" t="s">
        <v>1265</v>
      </c>
      <c r="E226" s="74" t="s">
        <v>1077</v>
      </c>
      <c r="F226" s="23" t="s">
        <v>788</v>
      </c>
      <c r="G226" s="23" t="s">
        <v>1267</v>
      </c>
      <c r="H226" s="75">
        <v>1</v>
      </c>
      <c r="I226" s="75" t="s">
        <v>1930</v>
      </c>
      <c r="J226" s="75"/>
    </row>
    <row r="227" spans="1:10" ht="15" customHeight="1" x14ac:dyDescent="0.25">
      <c r="A227" s="22" t="s">
        <v>765</v>
      </c>
      <c r="B227" s="71" t="s">
        <v>2101</v>
      </c>
      <c r="C227" s="22" t="s">
        <v>670</v>
      </c>
      <c r="D227" s="71" t="s">
        <v>1100</v>
      </c>
      <c r="E227" s="25" t="s">
        <v>1077</v>
      </c>
      <c r="F227" s="24" t="s">
        <v>788</v>
      </c>
      <c r="G227" s="24" t="s">
        <v>1268</v>
      </c>
      <c r="H227" s="76">
        <v>1</v>
      </c>
      <c r="I227" s="76" t="s">
        <v>1930</v>
      </c>
      <c r="J227" s="76"/>
    </row>
    <row r="228" spans="1:10" ht="15" customHeight="1" x14ac:dyDescent="0.25">
      <c r="A228" s="21" t="s">
        <v>765</v>
      </c>
      <c r="B228" s="70" t="s">
        <v>2101</v>
      </c>
      <c r="C228" s="21" t="s">
        <v>670</v>
      </c>
      <c r="D228" s="70" t="s">
        <v>1269</v>
      </c>
      <c r="E228" s="74" t="s">
        <v>1077</v>
      </c>
      <c r="F228" s="23" t="s">
        <v>788</v>
      </c>
      <c r="G228" s="23" t="s">
        <v>1270</v>
      </c>
      <c r="H228" s="75">
        <v>1</v>
      </c>
      <c r="I228" s="75" t="s">
        <v>1930</v>
      </c>
      <c r="J228" s="75"/>
    </row>
    <row r="229" spans="1:10" ht="15" customHeight="1" x14ac:dyDescent="0.25">
      <c r="A229" s="22" t="s">
        <v>765</v>
      </c>
      <c r="B229" s="71" t="s">
        <v>2101</v>
      </c>
      <c r="C229" s="22" t="s">
        <v>670</v>
      </c>
      <c r="D229" s="71" t="s">
        <v>1237</v>
      </c>
      <c r="E229" s="25" t="s">
        <v>1271</v>
      </c>
      <c r="F229" s="24" t="s">
        <v>787</v>
      </c>
      <c r="G229" s="24" t="s">
        <v>1128</v>
      </c>
      <c r="H229" s="76">
        <v>1</v>
      </c>
      <c r="I229" s="76" t="s">
        <v>1930</v>
      </c>
      <c r="J229" s="76"/>
    </row>
    <row r="230" spans="1:10" ht="15" customHeight="1" x14ac:dyDescent="0.25">
      <c r="A230" s="21" t="s">
        <v>765</v>
      </c>
      <c r="B230" s="70" t="s">
        <v>2101</v>
      </c>
      <c r="C230" s="21" t="s">
        <v>670</v>
      </c>
      <c r="D230" s="70" t="s">
        <v>1237</v>
      </c>
      <c r="E230" s="74" t="s">
        <v>1271</v>
      </c>
      <c r="F230" s="23" t="s">
        <v>787</v>
      </c>
      <c r="G230" s="23" t="s">
        <v>1272</v>
      </c>
      <c r="H230" s="75">
        <v>1</v>
      </c>
      <c r="I230" s="75" t="s">
        <v>1930</v>
      </c>
      <c r="J230" s="75"/>
    </row>
    <row r="231" spans="1:10" ht="15" customHeight="1" x14ac:dyDescent="0.25">
      <c r="A231" s="22" t="s">
        <v>765</v>
      </c>
      <c r="B231" s="71" t="s">
        <v>2101</v>
      </c>
      <c r="C231" s="22" t="s">
        <v>670</v>
      </c>
      <c r="D231" s="71" t="s">
        <v>1273</v>
      </c>
      <c r="E231" s="25" t="s">
        <v>1271</v>
      </c>
      <c r="F231" s="24" t="s">
        <v>787</v>
      </c>
      <c r="G231" s="24" t="s">
        <v>1274</v>
      </c>
      <c r="H231" s="76">
        <v>1</v>
      </c>
      <c r="I231" s="76" t="s">
        <v>1930</v>
      </c>
      <c r="J231" s="76"/>
    </row>
    <row r="232" spans="1:10" ht="15" customHeight="1" x14ac:dyDescent="0.25">
      <c r="A232" s="21" t="s">
        <v>765</v>
      </c>
      <c r="B232" s="70" t="s">
        <v>2101</v>
      </c>
      <c r="C232" s="21" t="s">
        <v>670</v>
      </c>
      <c r="D232" s="70" t="s">
        <v>871</v>
      </c>
      <c r="E232" s="74" t="s">
        <v>1275</v>
      </c>
      <c r="F232" s="23" t="s">
        <v>788</v>
      </c>
      <c r="G232" s="23" t="s">
        <v>1158</v>
      </c>
      <c r="H232" s="75">
        <v>1</v>
      </c>
      <c r="I232" s="75" t="s">
        <v>1930</v>
      </c>
      <c r="J232" s="75"/>
    </row>
    <row r="233" spans="1:10" ht="15" customHeight="1" x14ac:dyDescent="0.25">
      <c r="A233" s="22" t="s">
        <v>765</v>
      </c>
      <c r="B233" s="71" t="s">
        <v>2101</v>
      </c>
      <c r="C233" s="22" t="s">
        <v>91</v>
      </c>
      <c r="D233" s="71"/>
      <c r="E233" s="25" t="s">
        <v>1110</v>
      </c>
      <c r="F233" s="24" t="s">
        <v>788</v>
      </c>
      <c r="G233" s="24" t="s">
        <v>1276</v>
      </c>
      <c r="H233" s="76">
        <v>1</v>
      </c>
      <c r="I233" s="76" t="s">
        <v>1930</v>
      </c>
      <c r="J233" s="76"/>
    </row>
    <row r="234" spans="1:10" ht="15" customHeight="1" x14ac:dyDescent="0.25">
      <c r="A234" s="21" t="s">
        <v>765</v>
      </c>
      <c r="B234" s="70" t="s">
        <v>2101</v>
      </c>
      <c r="C234" s="21" t="s">
        <v>670</v>
      </c>
      <c r="D234" s="70"/>
      <c r="E234" s="74" t="s">
        <v>1110</v>
      </c>
      <c r="F234" s="23" t="s">
        <v>788</v>
      </c>
      <c r="G234" s="23" t="s">
        <v>1277</v>
      </c>
      <c r="H234" s="75">
        <v>1</v>
      </c>
      <c r="I234" s="75" t="s">
        <v>1930</v>
      </c>
      <c r="J234" s="75"/>
    </row>
    <row r="235" spans="1:10" ht="15" customHeight="1" x14ac:dyDescent="0.25">
      <c r="A235" s="22" t="s">
        <v>765</v>
      </c>
      <c r="B235" s="71" t="s">
        <v>2101</v>
      </c>
      <c r="C235" s="22" t="s">
        <v>670</v>
      </c>
      <c r="D235" s="71"/>
      <c r="E235" s="25" t="s">
        <v>1110</v>
      </c>
      <c r="F235" s="24" t="s">
        <v>788</v>
      </c>
      <c r="G235" s="24" t="s">
        <v>1278</v>
      </c>
      <c r="H235" s="76">
        <v>1</v>
      </c>
      <c r="I235" s="76" t="s">
        <v>1930</v>
      </c>
      <c r="J235" s="76"/>
    </row>
    <row r="236" spans="1:10" ht="15" customHeight="1" x14ac:dyDescent="0.25">
      <c r="A236" s="21" t="s">
        <v>765</v>
      </c>
      <c r="B236" s="70" t="s">
        <v>2101</v>
      </c>
      <c r="C236" s="21" t="s">
        <v>670</v>
      </c>
      <c r="D236" s="70"/>
      <c r="E236" s="74" t="s">
        <v>1110</v>
      </c>
      <c r="F236" s="23" t="s">
        <v>788</v>
      </c>
      <c r="G236" s="23" t="s">
        <v>1279</v>
      </c>
      <c r="H236" s="75">
        <v>1</v>
      </c>
      <c r="I236" s="75" t="s">
        <v>1930</v>
      </c>
      <c r="J236" s="75"/>
    </row>
    <row r="237" spans="1:10" ht="15" customHeight="1" x14ac:dyDescent="0.25">
      <c r="A237" s="22" t="s">
        <v>765</v>
      </c>
      <c r="B237" s="71" t="s">
        <v>2101</v>
      </c>
      <c r="C237" s="22" t="s">
        <v>670</v>
      </c>
      <c r="D237" s="71"/>
      <c r="E237" s="25" t="s">
        <v>1110</v>
      </c>
      <c r="F237" s="24" t="s">
        <v>788</v>
      </c>
      <c r="G237" s="24" t="s">
        <v>1280</v>
      </c>
      <c r="H237" s="76">
        <v>1</v>
      </c>
      <c r="I237" s="76" t="s">
        <v>1930</v>
      </c>
      <c r="J237" s="76"/>
    </row>
    <row r="238" spans="1:10" ht="15" customHeight="1" x14ac:dyDescent="0.25">
      <c r="A238" s="21" t="s">
        <v>765</v>
      </c>
      <c r="B238" s="70" t="s">
        <v>2101</v>
      </c>
      <c r="C238" s="21" t="s">
        <v>670</v>
      </c>
      <c r="D238" s="70"/>
      <c r="E238" s="74" t="s">
        <v>1110</v>
      </c>
      <c r="F238" s="23" t="s">
        <v>788</v>
      </c>
      <c r="G238" s="23" t="s">
        <v>1281</v>
      </c>
      <c r="H238" s="75">
        <v>1</v>
      </c>
      <c r="I238" s="75" t="s">
        <v>1930</v>
      </c>
      <c r="J238" s="75"/>
    </row>
    <row r="239" spans="1:10" ht="15" customHeight="1" x14ac:dyDescent="0.25">
      <c r="A239" s="22" t="s">
        <v>990</v>
      </c>
      <c r="B239" s="71" t="s">
        <v>2117</v>
      </c>
      <c r="C239" s="22" t="s">
        <v>333</v>
      </c>
      <c r="D239" s="71" t="s">
        <v>1264</v>
      </c>
      <c r="E239" s="25" t="s">
        <v>1372</v>
      </c>
      <c r="F239" s="24" t="s">
        <v>788</v>
      </c>
      <c r="G239" s="24" t="s">
        <v>1373</v>
      </c>
      <c r="H239" s="76">
        <v>1</v>
      </c>
      <c r="I239" s="76" t="s">
        <v>1930</v>
      </c>
      <c r="J239" s="76"/>
    </row>
    <row r="240" spans="1:10" ht="15" customHeight="1" x14ac:dyDescent="0.25">
      <c r="A240" s="21" t="s">
        <v>990</v>
      </c>
      <c r="B240" s="70" t="s">
        <v>2117</v>
      </c>
      <c r="C240" s="21" t="s">
        <v>333</v>
      </c>
      <c r="D240" s="70" t="s">
        <v>1374</v>
      </c>
      <c r="E240" s="74" t="s">
        <v>1375</v>
      </c>
      <c r="F240" s="23" t="s">
        <v>788</v>
      </c>
      <c r="G240" s="23" t="s">
        <v>1373</v>
      </c>
      <c r="H240" s="75">
        <v>1</v>
      </c>
      <c r="I240" s="75" t="s">
        <v>1930</v>
      </c>
      <c r="J240" s="75"/>
    </row>
    <row r="241" spans="1:10" ht="15" customHeight="1" x14ac:dyDescent="0.25">
      <c r="A241" s="22" t="s">
        <v>990</v>
      </c>
      <c r="B241" s="71" t="s">
        <v>2117</v>
      </c>
      <c r="C241" s="22" t="s">
        <v>333</v>
      </c>
      <c r="D241" s="71" t="s">
        <v>1376</v>
      </c>
      <c r="E241" s="25" t="s">
        <v>1377</v>
      </c>
      <c r="F241" s="24" t="s">
        <v>788</v>
      </c>
      <c r="G241" s="24" t="s">
        <v>1373</v>
      </c>
      <c r="H241" s="76">
        <v>1</v>
      </c>
      <c r="I241" s="76" t="s">
        <v>1930</v>
      </c>
      <c r="J241" s="76"/>
    </row>
    <row r="242" spans="1:10" ht="15" customHeight="1" x14ac:dyDescent="0.25">
      <c r="A242" s="21" t="s">
        <v>990</v>
      </c>
      <c r="B242" s="70" t="s">
        <v>2117</v>
      </c>
      <c r="C242" s="21" t="s">
        <v>333</v>
      </c>
      <c r="D242" s="70" t="s">
        <v>1374</v>
      </c>
      <c r="E242" s="74" t="s">
        <v>1378</v>
      </c>
      <c r="F242" s="23" t="s">
        <v>787</v>
      </c>
      <c r="G242" s="23" t="s">
        <v>1341</v>
      </c>
      <c r="H242" s="75">
        <v>1</v>
      </c>
      <c r="I242" s="75" t="s">
        <v>1930</v>
      </c>
      <c r="J242" s="75"/>
    </row>
    <row r="243" spans="1:10" ht="15" customHeight="1" x14ac:dyDescent="0.25">
      <c r="A243" s="22" t="s">
        <v>990</v>
      </c>
      <c r="B243" s="71" t="s">
        <v>2117</v>
      </c>
      <c r="C243" s="22" t="s">
        <v>333</v>
      </c>
      <c r="D243" s="71" t="s">
        <v>1255</v>
      </c>
      <c r="E243" s="25" t="s">
        <v>1379</v>
      </c>
      <c r="F243" s="24" t="s">
        <v>788</v>
      </c>
      <c r="G243" s="24" t="s">
        <v>1341</v>
      </c>
      <c r="H243" s="76">
        <v>1</v>
      </c>
      <c r="I243" s="76" t="s">
        <v>1930</v>
      </c>
      <c r="J243" s="76"/>
    </row>
    <row r="244" spans="1:10" ht="15" customHeight="1" x14ac:dyDescent="0.25">
      <c r="A244" s="21" t="s">
        <v>990</v>
      </c>
      <c r="B244" s="70" t="s">
        <v>2117</v>
      </c>
      <c r="C244" s="21" t="s">
        <v>333</v>
      </c>
      <c r="D244" s="70" t="s">
        <v>1255</v>
      </c>
      <c r="E244" s="74" t="s">
        <v>1379</v>
      </c>
      <c r="F244" s="23" t="s">
        <v>788</v>
      </c>
      <c r="G244" s="23" t="s">
        <v>1341</v>
      </c>
      <c r="H244" s="75">
        <v>1</v>
      </c>
      <c r="I244" s="75" t="s">
        <v>1930</v>
      </c>
      <c r="J244" s="75"/>
    </row>
    <row r="245" spans="1:10" ht="15" hidden="1" customHeight="1" x14ac:dyDescent="0.25">
      <c r="A245" s="241" t="s">
        <v>607</v>
      </c>
      <c r="B245" s="242" t="s">
        <v>607</v>
      </c>
      <c r="C245" s="241"/>
      <c r="D245" s="242"/>
      <c r="E245" s="240" t="s">
        <v>1110</v>
      </c>
      <c r="F245" s="243" t="s">
        <v>767</v>
      </c>
      <c r="G245" s="243"/>
      <c r="H245" s="244"/>
      <c r="I245" s="244" t="s">
        <v>1930</v>
      </c>
      <c r="J245" s="244"/>
    </row>
    <row r="246" spans="1:10" ht="15" hidden="1" customHeight="1" x14ac:dyDescent="0.25">
      <c r="A246" s="21" t="s">
        <v>770</v>
      </c>
      <c r="B246" s="70" t="s">
        <v>1405</v>
      </c>
      <c r="C246" s="21" t="s">
        <v>1406</v>
      </c>
      <c r="D246" s="70" t="s">
        <v>871</v>
      </c>
      <c r="E246" s="74" t="s">
        <v>1077</v>
      </c>
      <c r="F246" s="23" t="s">
        <v>788</v>
      </c>
      <c r="G246" s="23" t="s">
        <v>1407</v>
      </c>
      <c r="H246" s="75">
        <v>1</v>
      </c>
      <c r="I246" s="75" t="s">
        <v>1930</v>
      </c>
      <c r="J246" s="75"/>
    </row>
    <row r="247" spans="1:10" ht="15" hidden="1" customHeight="1" x14ac:dyDescent="0.25">
      <c r="A247" s="22" t="s">
        <v>770</v>
      </c>
      <c r="B247" s="71" t="s">
        <v>1405</v>
      </c>
      <c r="C247" s="22" t="s">
        <v>1406</v>
      </c>
      <c r="D247" s="71" t="s">
        <v>871</v>
      </c>
      <c r="E247" s="25" t="s">
        <v>1077</v>
      </c>
      <c r="F247" s="24" t="s">
        <v>788</v>
      </c>
      <c r="G247" s="24" t="s">
        <v>1407</v>
      </c>
      <c r="H247" s="76">
        <v>1</v>
      </c>
      <c r="I247" s="76" t="s">
        <v>1930</v>
      </c>
      <c r="J247" s="76"/>
    </row>
    <row r="248" spans="1:10" ht="15" hidden="1" customHeight="1" x14ac:dyDescent="0.25">
      <c r="A248" s="21" t="s">
        <v>770</v>
      </c>
      <c r="B248" s="70" t="s">
        <v>1405</v>
      </c>
      <c r="C248" s="21" t="s">
        <v>1406</v>
      </c>
      <c r="D248" s="70" t="s">
        <v>871</v>
      </c>
      <c r="E248" s="74" t="s">
        <v>1077</v>
      </c>
      <c r="F248" s="23" t="s">
        <v>788</v>
      </c>
      <c r="G248" s="23" t="s">
        <v>1407</v>
      </c>
      <c r="H248" s="75">
        <v>1</v>
      </c>
      <c r="I248" s="75" t="s">
        <v>1930</v>
      </c>
      <c r="J248" s="75"/>
    </row>
    <row r="249" spans="1:10" ht="15" hidden="1" customHeight="1" x14ac:dyDescent="0.25">
      <c r="A249" s="22" t="s">
        <v>770</v>
      </c>
      <c r="B249" s="71" t="s">
        <v>1405</v>
      </c>
      <c r="C249" s="22" t="s">
        <v>1406</v>
      </c>
      <c r="D249" s="71" t="s">
        <v>871</v>
      </c>
      <c r="E249" s="25" t="s">
        <v>1077</v>
      </c>
      <c r="F249" s="24" t="s">
        <v>788</v>
      </c>
      <c r="G249" s="24" t="s">
        <v>1407</v>
      </c>
      <c r="H249" s="76">
        <v>1</v>
      </c>
      <c r="I249" s="76" t="s">
        <v>1930</v>
      </c>
      <c r="J249" s="76"/>
    </row>
    <row r="250" spans="1:10" ht="15" hidden="1" customHeight="1" x14ac:dyDescent="0.25">
      <c r="A250" s="21" t="s">
        <v>770</v>
      </c>
      <c r="B250" s="70" t="s">
        <v>1435</v>
      </c>
      <c r="C250" s="21" t="s">
        <v>644</v>
      </c>
      <c r="D250" s="70" t="s">
        <v>871</v>
      </c>
      <c r="E250" s="74" t="s">
        <v>1436</v>
      </c>
      <c r="F250" s="23" t="s">
        <v>767</v>
      </c>
      <c r="G250" s="23" t="s">
        <v>1437</v>
      </c>
      <c r="H250" s="75">
        <v>1</v>
      </c>
      <c r="I250" s="75" t="s">
        <v>1930</v>
      </c>
      <c r="J250" s="75"/>
    </row>
    <row r="251" spans="1:10" ht="15" hidden="1" customHeight="1" x14ac:dyDescent="0.25">
      <c r="A251" s="241" t="s">
        <v>765</v>
      </c>
      <c r="B251" s="242" t="s">
        <v>1438</v>
      </c>
      <c r="C251" s="241" t="s">
        <v>646</v>
      </c>
      <c r="D251" s="242" t="s">
        <v>871</v>
      </c>
      <c r="E251" s="240" t="s">
        <v>1439</v>
      </c>
      <c r="F251" s="243" t="s">
        <v>767</v>
      </c>
      <c r="G251" s="243" t="s">
        <v>1440</v>
      </c>
      <c r="H251" s="244">
        <v>1</v>
      </c>
      <c r="I251" s="244" t="s">
        <v>1930</v>
      </c>
      <c r="J251" s="244"/>
    </row>
    <row r="252" spans="1:10" ht="15" hidden="1" customHeight="1" x14ac:dyDescent="0.25">
      <c r="A252" s="21" t="s">
        <v>765</v>
      </c>
      <c r="B252" s="70" t="s">
        <v>1441</v>
      </c>
      <c r="C252" s="21" t="s">
        <v>95</v>
      </c>
      <c r="D252" s="70" t="s">
        <v>871</v>
      </c>
      <c r="E252" s="74" t="s">
        <v>1442</v>
      </c>
      <c r="F252" s="23" t="s">
        <v>767</v>
      </c>
      <c r="G252" s="23" t="s">
        <v>1440</v>
      </c>
      <c r="H252" s="75">
        <v>1</v>
      </c>
      <c r="I252" s="75" t="s">
        <v>1930</v>
      </c>
      <c r="J252" s="75"/>
    </row>
    <row r="253" spans="1:10" ht="15" hidden="1" customHeight="1" x14ac:dyDescent="0.25">
      <c r="A253" s="22" t="s">
        <v>765</v>
      </c>
      <c r="B253" s="71" t="s">
        <v>1443</v>
      </c>
      <c r="C253" s="22" t="s">
        <v>645</v>
      </c>
      <c r="D253" s="71" t="s">
        <v>871</v>
      </c>
      <c r="E253" s="25" t="s">
        <v>1444</v>
      </c>
      <c r="F253" s="24" t="s">
        <v>767</v>
      </c>
      <c r="G253" s="24" t="s">
        <v>1121</v>
      </c>
      <c r="H253" s="76">
        <v>1</v>
      </c>
      <c r="I253" s="76" t="s">
        <v>1930</v>
      </c>
      <c r="J253" s="76"/>
    </row>
    <row r="254" spans="1:10" ht="15" hidden="1" customHeight="1" x14ac:dyDescent="0.25">
      <c r="A254" s="21" t="s">
        <v>765</v>
      </c>
      <c r="B254" s="70" t="s">
        <v>1445</v>
      </c>
      <c r="C254" s="21" t="s">
        <v>264</v>
      </c>
      <c r="D254" s="70" t="s">
        <v>871</v>
      </c>
      <c r="E254" s="74" t="s">
        <v>1439</v>
      </c>
      <c r="F254" s="23" t="s">
        <v>767</v>
      </c>
      <c r="G254" s="23" t="s">
        <v>1446</v>
      </c>
      <c r="H254" s="75">
        <v>1</v>
      </c>
      <c r="I254" s="75" t="s">
        <v>1930</v>
      </c>
      <c r="J254" s="75"/>
    </row>
  </sheetData>
  <autoFilter ref="A3:I254">
    <filterColumn colId="1">
      <filters>
        <filter val="3_B05N COS"/>
        <filter val="3_B07N BIS GENDARMERIE AIR"/>
        <filter val="3_B07N GENDARMERIE AIR"/>
        <filter val="3_B09N Y24"/>
        <filter val="3_B23N + M45 CSOA"/>
        <filter val="3_B26N COMALAT + CIAO"/>
        <filter val="3_B27N"/>
        <filter val="3_COMMANDEMENT DE L'ALAT"/>
      </filters>
    </filterColumn>
    <sortState ref="A4:I254">
      <sortCondition ref="B3"/>
    </sortState>
  </autoFilter>
  <mergeCells count="1">
    <mergeCell ref="D1:F1"/>
  </mergeCells>
  <conditionalFormatting sqref="C4:D4 F4:H4 F5">
    <cfRule type="expression" dxfId="475" priority="245">
      <formula>#REF!="Modifier"</formula>
    </cfRule>
    <cfRule type="expression" dxfId="474" priority="246">
      <formula>#REF!="Ajouter"</formula>
    </cfRule>
    <cfRule type="expression" dxfId="473" priority="247">
      <formula>#REF!="Valider"</formula>
    </cfRule>
    <cfRule type="expression" dxfId="472" priority="248">
      <formula>#REF!="Supprimer"</formula>
    </cfRule>
  </conditionalFormatting>
  <conditionalFormatting sqref="E4 D5:E5 G5:H5 C4:C5">
    <cfRule type="expression" dxfId="471" priority="241">
      <formula>$I4="Modifier"</formula>
    </cfRule>
    <cfRule type="expression" dxfId="470" priority="242">
      <formula>$I4="Ajouter"</formula>
    </cfRule>
    <cfRule type="expression" dxfId="469" priority="243">
      <formula>$I4="Valider"</formula>
    </cfRule>
    <cfRule type="expression" dxfId="468" priority="244">
      <formula>$I4="Supprimer"</formula>
    </cfRule>
  </conditionalFormatting>
  <conditionalFormatting sqref="C6:D6 F6:H6 F7">
    <cfRule type="expression" dxfId="467" priority="233">
      <formula>#REF!="Modifier"</formula>
    </cfRule>
    <cfRule type="expression" dxfId="466" priority="234">
      <formula>#REF!="Ajouter"</formula>
    </cfRule>
    <cfRule type="expression" dxfId="465" priority="235">
      <formula>#REF!="Valider"</formula>
    </cfRule>
    <cfRule type="expression" dxfId="464" priority="236">
      <formula>#REF!="Supprimer"</formula>
    </cfRule>
  </conditionalFormatting>
  <conditionalFormatting sqref="E6 D7:E7 G7:H7 C6:C7">
    <cfRule type="expression" dxfId="463" priority="229">
      <formula>$I6="Modifier"</formula>
    </cfRule>
    <cfRule type="expression" dxfId="462" priority="230">
      <formula>$I6="Ajouter"</formula>
    </cfRule>
    <cfRule type="expression" dxfId="461" priority="231">
      <formula>$I6="Valider"</formula>
    </cfRule>
    <cfRule type="expression" dxfId="460" priority="232">
      <formula>$I6="Supprimer"</formula>
    </cfRule>
  </conditionalFormatting>
  <conditionalFormatting sqref="I4:J4 I6:J6">
    <cfRule type="expression" dxfId="459" priority="121">
      <formula>#REF!="Modifier"</formula>
    </cfRule>
    <cfRule type="expression" dxfId="458" priority="122">
      <formula>#REF!="Ajouter"</formula>
    </cfRule>
    <cfRule type="expression" dxfId="457" priority="123">
      <formula>#REF!="Valider"</formula>
    </cfRule>
    <cfRule type="expression" dxfId="456" priority="124">
      <formula>#REF!="Supprimer"</formula>
    </cfRule>
  </conditionalFormatting>
  <conditionalFormatting sqref="I5:J5 I7:J7">
    <cfRule type="expression" dxfId="455" priority="117">
      <formula>$I5="Modifier"</formula>
    </cfRule>
    <cfRule type="expression" dxfId="454" priority="118">
      <formula>$I5="Ajouter"</formula>
    </cfRule>
    <cfRule type="expression" dxfId="453" priority="119">
      <formula>$I5="Valider"</formula>
    </cfRule>
    <cfRule type="expression" dxfId="452" priority="120">
      <formula>$I5="Supprimer"</formula>
    </cfRule>
  </conditionalFormatting>
  <conditionalFormatting sqref="C8:D8 C12:D12 C16:D16 C20:D20 C24:D24 C28:D28 C32:D32 C36:D36 C40:D40 C44:D44 C48:D48 C52:D52 C56:D56 C60:D60 C64:D64 C68:D68 C72:D72 C76:D76 C80:D80 C84:D84 C88:D88 C92:D92 C96:D96 C100:D100 C104:D104 C108:D108 C112:D112 C116:D116 C120:D120 C124:D124 C128:D128 C132:D132 C136:D136 C140:D140 C144:D144 C148:D148 C152:D152 C156:D156 C160:D160 C164:D164 C168:D168 C172:D172 C176:D176 C180:D180 C184:D184 C188:D188 C192:D192 C196:D196 C200:D200 C204:D204 C208:D208 C212:D212 C216:D216 C220:D220 C224:D224 C228:D228 C232:D232 C236:D236 C240:D240 C244:D244 C248:D248 F8:H8 F12:H12 F16:H16 F20:H20 F24:H24 F28:H28 F32:H32 F36:H36 F40:H40 F44:H44 F48:H48 F52:H52 F56:H56 F60:H60 F64:H64 F68:H68 F72:H72 F76:H76 F80:H80 F84:H84 F88:H88 F92:H92 F96:H96 F100:H100 F104:H104 F108:H108 F112:H112 F116:H116 F120:H120 F124:H124 F128:H128 F132:H132 F136:H136 F140:H140 F144:H144 F148:H148 F152:H152 F156:H156 F160:H160 F164:H164 F168:H168 F172:H172 F176:H176 F180:H180 F184:H184 F188:H188 F192:H192 F196:H196 F200:H200 F204:H204 F208:H208 F212:H212 F216:H216 F220:H220 F224:H224 F228:H228 F232:H232 F236:H236 F240:H240 F244:H244 F248:H248 F9 F13 F17 F21 F25 F29 F33 F37 F41 F45 F49 F53 F57 F61 F65 F69 F73 F77 F81 F85 F89 F93 F97 F101 F105 F109 F113 F117 F121 F125 F129 F133 F137 F141 F145 F149 F153 F157 F161 F165 F169 F173 F177 F181 F185 F189 F193 F197 F201 F205 F209 F213 F217 F221 F225 F229 F233 F237 F241 F245 F249">
    <cfRule type="expression" dxfId="451" priority="109">
      <formula>#REF!="Modifier"</formula>
    </cfRule>
    <cfRule type="expression" dxfId="450" priority="110">
      <formula>#REF!="Ajouter"</formula>
    </cfRule>
    <cfRule type="expression" dxfId="449" priority="111">
      <formula>#REF!="Valider"</formula>
    </cfRule>
    <cfRule type="expression" dxfId="448" priority="112">
      <formula>#REF!="Supprimer"</formula>
    </cfRule>
  </conditionalFormatting>
  <conditionalFormatting sqref="E8 E12 E16 E20 E24 E28 E32 E36 E40 E44 E48 E52 E56 E60 E64 E68 E72 E76 E80 E84 E88 E92 E96 E100 E104 E108 E112 E116 E120 E124 E128 E132 E136 E140 E144 E148 E152 E156 E160 E164 E168 E172 E176 E180 E184 E188 E192 E196 E200 E204 E208 E212 E216 E220 E224 E228 E232 E236 E240 E244 E248 D9:E9 D13:E13 D17:E17 D21:E21 D25:E25 D29:E29 D41:E41 D45:E45 D49:E49 D53:E53 D57:E57 D65:E65 D73:E73 D77:E77 D81:E81 D85:E85 D89:E89 D93:E93 D97:E97 D101:E101 D105:E105 D109:E109 D113:E113 D121:E121 D125:E125 D129:E129 D133:E133 D137:E137 D141:E141 D153:E153 D157:E157 D173:E173 D177:E177 D197:E197 D201:E201 D205:E205 D209:E209 D217:E217 D221:E221 D225:E225 D229:E229 D233:E233 D237:E237 D241:E241 D245:E245 G9:H9 G13:H13 G17:H17 G21:H21 G25:H25 G29:H29 G33:H33 G37:H37 G41:H41 G45:H45 G49:H49 G53:H53 G57:H57 G61:H61 G65:H65 G69:H69 G73:H73 G77:H77 G81:H81 G85:H85 G89:H89 G93:H93 G97:H97 G101:H101 G105:H105 G109:H109 G113:H113 G117:H117 G121:H121 G125:H125 G129:H129 G133:H133 G137:H137 G141:H141 G145:H145 G149:H149 G153:H153 G157:H157 G161:H161 G165:H165 G169:H169 G173:H173 G177:H177 G181:H181 G185:H185 G189:H189 G193:H193 G197:H197 G201:H201 G205:H205 G209:H209 G213:H213 G217:H217 G221:H221 G225:H225 G229:H229 G233:H233 G237:H237 G241:H241 G245:H245 G249:H249 C8:C9 C16:C17 C12:C13 C32 C28:C29 C24:C25 C37:E37 C48:C49 C44:C45 C56:C57 C52:C53 C61:E61 C108:C109 C104:C105 C100:C101 C96:C97 C92:C93 C88:C89 C84:C85 C80:C81 C76:C77 C72:C73 C69:E69 C112:C113 C116 C144 C140:C141 C136:C137 C132:C133 C128:C129 C124:C125 C160 C156:C157 C152:C153 C149:E149 C168 C165:E165 C176:C177 C172:C173 C180 C184 C192 C189:E189 C200:C201 C208:C209 C204:C205 C228:C229 C224:C225 C220:C221 C216:C217 C213:E213 C236:C237 C248 C244:C245 C240:C241 C64:C65 C249:E249 C193:E193 C185:E185 C181:E181 C169:E169 C161:E161 C145:E145 C117:E117 C33:E33 C232:C233 C212 C196:C197 C188 C164 C148 C120:C121 C68 C60 C40:C41 C36 C20:C21">
    <cfRule type="expression" dxfId="447" priority="105">
      <formula>$I8="Modifier"</formula>
    </cfRule>
    <cfRule type="expression" dxfId="446" priority="106">
      <formula>$I8="Ajouter"</formula>
    </cfRule>
    <cfRule type="expression" dxfId="445" priority="107">
      <formula>$I8="Valider"</formula>
    </cfRule>
    <cfRule type="expression" dxfId="444" priority="108">
      <formula>$I8="Supprimer"</formula>
    </cfRule>
  </conditionalFormatting>
  <conditionalFormatting sqref="C10:D10 C14:D14 C18:D18 C22:D22 C26:D26 C30:D30 C34:D34 C38:D38 C42:D42 C46:D46 C50:D50 C54:D54 C58:D58 C62:D62 C66:D66 C70:D70 C74:D74 C78:D78 C82:D82 C86:D86 C90:D90 C94:D94 C98:D98 C102:D102 C106:D106 C110:D110 C114:D114 C118:D118 C122:D122 C126:D126 C130:D130 C134:D134 C138:D138 C142:D142 C146:D146 C150:D150 C154:D154 C158:D158 C162:D162 C166:D166 C170:D170 C174:D174 C178:D178 C182:D182 C186:D186 C190:D190 C194:D194 C198:D198 C202:D202 C206:D206 C210:D210 C214:D214 C218:D218 C222:D222 C226:D226 C230:D230 C234:D234 C238:D238 C242:D242 C246:D246 F10:H10 F14:H14 F18:H18 F22:H22 F26:H26 F30:H30 F34:H34 F38:H38 F42:H42 F46:H46 F50:H50 F54:H54 F58:H58 F62:H62 F66:H66 F70:H70 F74:H74 F78:H78 F82:H82 F86:H86 F90:H90 F94:H94 F98:H98 F102:H102 F106:H106 F110:H110 F114:H114 F118:H118 F122:H122 F126:H126 F130:H130 F134:H134 F138:H138 F142:H142 F146:H146 F150:H150 F154:H154 F158:H158 F162:H162 F166:H166 F170:H170 F174:H174 F178:H178 F182:H182 F186:H186 F190:H190 F194:H194 F198:H198 F202:H202 F206:H206 F210:H210 F214:H214 F218:H218 F222:H222 F226:H226 F230:H230 F234:H234 F238:H238 F242:H242 F246:H246 F11 F15 F19 F23 F27 F31 F35 F39 F43 F47 F51 F55 F59 F63 F67 F71 F75 F79 F83 F87 F91 F95 F99 F103 F107 F111 F115 F119 F123 F127 F131 F135 F139 F143 F147 F151 F155 F159 F163 F167 F171 F175 F179 F183 F187 F191 F195 F199 F203 F207 F211 F215 F219 F223 F227 F231 F235 F239 F243 F247">
    <cfRule type="expression" dxfId="443" priority="97">
      <formula>#REF!="Modifier"</formula>
    </cfRule>
    <cfRule type="expression" dxfId="442" priority="98">
      <formula>#REF!="Ajouter"</formula>
    </cfRule>
    <cfRule type="expression" dxfId="441" priority="99">
      <formula>#REF!="Valider"</formula>
    </cfRule>
    <cfRule type="expression" dxfId="440" priority="100">
      <formula>#REF!="Supprimer"</formula>
    </cfRule>
  </conditionalFormatting>
  <conditionalFormatting sqref="E10 E14 E18 E22 E26 E30 E34 E38 E42 E46 E50 E54 E58 E62 E66 E70 E74 E78 E82 E86 E90 E94 E98 E102 E106 E110 E114 E118 E122 E126 E130 E134 E138 E142 E146 E150 E154 E158 E162 E166 E170 E174 E178 E182 E186 E190 E194 E198 E202 E206 E210 E214 E218 E222 E226 E230 E234 E238 E242 E246 D15:E15 D27:E27 D31:E31 D35:E35 D39:E39 D43:E43 D47:E47 D55:E55 D59:E59 D63:E63 D67:E67 D71:E71 D75:E75 D79:E79 D83:E83 D87:E87 D91:E91 D95:E95 D99:E99 D103:E103 D107:E107 D119:E119 D123:E123 D127:E127 D131:E131 D135:E135 D139:E139 D143:E143 D147:E147 D151:E151 D155:E155 D159:E159 D163:E163 D167:E167 D171:E171 D175:E175 D183:E183 D187:E187 D191:E191 D195:E195 D199:E199 D207:E207 D211:E211 D215:E215 D219:E219 D223:E223 D227:E227 D231:E231 D235:E235 D243:E243 D247:E247 G11:H11 G15:H15 G19:H19 G23:H23 G27:H27 G31:H31 G35:H35 G39:H39 G43:H43 G47:H47 G51:H51 G55:H55 G59:H59 G63:H63 G67:H67 G71:H71 G75:H75 G79:H79 G83:H83 G87:H87 G91:H91 G95:H95 G99:H99 G103:H103 G107:H107 G111:H111 G115:H115 G119:H119 G123:H123 G127:H127 G131:H131 G135:H135 G139:H139 G143:H143 G147:H147 G151:H151 G155:H155 G159:H159 G163:H163 G167:H167 G171:H171 G175:H175 G179:H179 G183:H183 G187:H187 G191:H191 G195:H195 G199:H199 G203:H203 G207:H207 G211:H211 G215:H215 G219:H219 G223:H223 G227:H227 G231:H231 G235:H235 G239:H239 G243:H243 G247:H247 C18 C14:C15 C11:E11 C30:C31 C26:C27 C23:E23 C34:C35 C38:C39 C50 C46:C47 C42:C43 C58:C59 C54:C55 C62:C63 C106:C107 C102:C103 C98:C99 C94:C95 C90:C91 C86:C87 C82:C83 C78:C79 C74:C75 C70:C71 C111:E111 C115:E115 C118:C119 C142:C143 C138:C139 C134:C135 C130:C131 C126:C127 C122:C123 C158:C159 C154:C155 C150:C151 C162:C163 C166:C167 C178 C174:C175 C170:C171 C186:C187 C190:C191 C202 C198:C199 C206:C207 C226:C227 C222:C223 C218:C219 C214:C215 C246:C247 C242:C243 C239:E239 C210:C211 C203:E203 C179:E179 C51:E51 C19:E19 C238 C234:C235 C230:C231 C194:C195 C182:C183 C146:C147 C114 C110 C66:C67 C22 C10">
    <cfRule type="expression" dxfId="439" priority="93">
      <formula>$I10="Modifier"</formula>
    </cfRule>
    <cfRule type="expression" dxfId="438" priority="94">
      <formula>$I10="Ajouter"</formula>
    </cfRule>
    <cfRule type="expression" dxfId="437" priority="95">
      <formula>$I10="Valider"</formula>
    </cfRule>
    <cfRule type="expression" dxfId="436" priority="96">
      <formula>$I10="Supprimer"</formula>
    </cfRule>
  </conditionalFormatting>
  <conditionalFormatting sqref="I8:J8 I12:J12 I16:J16 I20:J20 I24:J24 I28:J28 I32:J32 I36:J36 I40:J40 I44:J44 I48:J48 I52:J52 I56:J56 I60:J60 I64:J64 I68:J68 I72:J72 I76:J76 I80:J80 I84:J84 I88:J88 I92:J92 I96:J96 I100:J100 I104:J104 I108:J108 I112:J112 I116:J116 I120:J120 I124:J124 I128:J128 I132:J132 I136:J136 I140:J140 I144:J144 I148:J148 I152:J152 I156:J156 I160:J160 I164:J164 I168:J168 I172:J172 I176:J176 I180:J180 I184:J184 I188:J188 I192:J192 I196:J196 I200:J200 I204:J204 I208:J208 I212:J212 I216:J216 I220:J220 I224:J224 I228:J228 I232:J232 I236:J236 I240:J240 I244:J244 I248:J248 I10:J10 I14:J14 I18:J18 I22:J22 I26:J26 I30:J30 I34:J34 I38:J38 I42:J42 I46:J46 I50:J50 I54:J54 I58:J58 I62:J62 I66:J66 I70:J70 I74:J74 I78:J78 I82:J82 I86:J86 I90:J90 I94:J94 I98:J98 I102:J102 I106:J106 I110:J110 I114:J114 I118:J118 I122:J122 I126:J126 I130:J130 I134:J134 I138:J138 I142:J142 I146:J146 I150:J150 I154:J154 I158:J158 I162:J162 I166:J166 I170:J170 I174:J174 I178:J178 I182:J182 I186:J186 I190:J190 I194:J194 I198:J198 I202:J202 I206:J206 I210:J210 I214:J214 I218:J218 I222:J222 I226:J226 I230:J230 I234:J234 I238:J238 I242:J242 I246:J246">
    <cfRule type="expression" dxfId="435" priority="89">
      <formula>#REF!="Modifier"</formula>
    </cfRule>
    <cfRule type="expression" dxfId="434" priority="90">
      <formula>#REF!="Ajouter"</formula>
    </cfRule>
    <cfRule type="expression" dxfId="433" priority="91">
      <formula>#REF!="Valider"</formula>
    </cfRule>
    <cfRule type="expression" dxfId="432" priority="92">
      <formula>#REF!="Supprimer"</formula>
    </cfRule>
  </conditionalFormatting>
  <conditionalFormatting sqref="I9:J9 I13:J13 I17:J17 I21:J21 I25:J25 I29:J29 I33:J33 I37:J37 I41:J41 I45:J45 I49:J49 I53:J53 I57:J57 I61:J61 I65:J65 I69:J69 I73:J73 I77:J77 I81:J81 I85:J85 I89:J89 I93:J93 I97:J97 I101:J101 I105:J105 I109:J109 I113:J113 I117:J117 I121:J121 I125:J125 I129:J129 I133:J133 I137:J137 I141:J141 I145:J145 I149:J149 I153:J153 I157:J157 I161:J161 I165:J165 I169:J169 I173:J173 I177:J177 I181:J181 I185:J185 I189:J189 I193:J193 I197:J197 I201:J201 I205:J205 I209:J209 I213:J213 I217:J217 I221:J221 I225:J225 I229:J229 I233:J233 I237:J237 I241:J241 I245:J245 I249:J249 I11:J11 I15:J15 I19:J19 I23:J23 I27:J27 I31:J31 I35:J35 I39:J39 I43:J43 I47:J47 I51:J51 I55:J55 I59:J59 I63:J63 I67:J67 I71:J71 I75:J75 I79:J79 I83:J83 I87:J87 I91:J91 I95:J95 I99:J99 I103:J103 I107:J107 I111:J111 I115:J115 I119:J119 I123:J123 I127:J127 I131:J131 I135:J135 I139:J139 I143:J143 I147:J147 I151:J151 I155:J155 I159:J159 I163:J163 I167:J167 I171:J171 I175:J175 I179:J179 I183:J183 I187:J187 I191:J191 I195:J195 I199:J199 I203:J203 I207:J207 I211:J211 I215:J215 I219:J219 I223:J223 I227:J227 I231:J231 I235:J235 I239:J239 I243:J243 I247:J247">
    <cfRule type="expression" dxfId="431" priority="85">
      <formula>$I9="Modifier"</formula>
    </cfRule>
    <cfRule type="expression" dxfId="430" priority="86">
      <formula>$I9="Ajouter"</formula>
    </cfRule>
    <cfRule type="expression" dxfId="429" priority="87">
      <formula>$I9="Valider"</formula>
    </cfRule>
    <cfRule type="expression" dxfId="428" priority="88">
      <formula>$I9="Supprimer"</formula>
    </cfRule>
  </conditionalFormatting>
  <conditionalFormatting sqref="C250:D250 C254:D254 F250:H250 F254:H254 F251">
    <cfRule type="expression" dxfId="427" priority="69">
      <formula>#REF!="Modifier"</formula>
    </cfRule>
    <cfRule type="expression" dxfId="426" priority="70">
      <formula>#REF!="Ajouter"</formula>
    </cfRule>
    <cfRule type="expression" dxfId="425" priority="71">
      <formula>#REF!="Valider"</formula>
    </cfRule>
    <cfRule type="expression" dxfId="424" priority="72">
      <formula>#REF!="Supprimer"</formula>
    </cfRule>
  </conditionalFormatting>
  <conditionalFormatting sqref="E250 E254 D251:E251 G251:H251 C254 C250:C251">
    <cfRule type="expression" dxfId="423" priority="65">
      <formula>$I250="Modifier"</formula>
    </cfRule>
    <cfRule type="expression" dxfId="422" priority="66">
      <formula>$I250="Ajouter"</formula>
    </cfRule>
    <cfRule type="expression" dxfId="421" priority="67">
      <formula>$I250="Valider"</formula>
    </cfRule>
    <cfRule type="expression" dxfId="420" priority="68">
      <formula>$I250="Supprimer"</formula>
    </cfRule>
  </conditionalFormatting>
  <conditionalFormatting sqref="C252:D252 F252:H252 F253">
    <cfRule type="expression" dxfId="419" priority="61">
      <formula>#REF!="Modifier"</formula>
    </cfRule>
    <cfRule type="expression" dxfId="418" priority="62">
      <formula>#REF!="Ajouter"</formula>
    </cfRule>
    <cfRule type="expression" dxfId="417" priority="63">
      <formula>#REF!="Valider"</formula>
    </cfRule>
    <cfRule type="expression" dxfId="416" priority="64">
      <formula>#REF!="Supprimer"</formula>
    </cfRule>
  </conditionalFormatting>
  <conditionalFormatting sqref="E252 D253:E253 G253:H253 C252:C253">
    <cfRule type="expression" dxfId="415" priority="57">
      <formula>$I252="Modifier"</formula>
    </cfRule>
    <cfRule type="expression" dxfId="414" priority="58">
      <formula>$I252="Ajouter"</formula>
    </cfRule>
    <cfRule type="expression" dxfId="413" priority="59">
      <formula>$I252="Valider"</formula>
    </cfRule>
    <cfRule type="expression" dxfId="412" priority="60">
      <formula>$I252="Supprimer"</formula>
    </cfRule>
  </conditionalFormatting>
  <conditionalFormatting sqref="I250:J250 I254:J254 I252:J252">
    <cfRule type="expression" dxfId="411" priority="53">
      <formula>#REF!="Modifier"</formula>
    </cfRule>
    <cfRule type="expression" dxfId="410" priority="54">
      <formula>#REF!="Ajouter"</formula>
    </cfRule>
    <cfRule type="expression" dxfId="409" priority="55">
      <formula>#REF!="Valider"</formula>
    </cfRule>
    <cfRule type="expression" dxfId="408" priority="56">
      <formula>#REF!="Supprimer"</formula>
    </cfRule>
  </conditionalFormatting>
  <conditionalFormatting sqref="I251:J251 I253:J253">
    <cfRule type="expression" dxfId="407" priority="49">
      <formula>$I251="Modifier"</formula>
    </cfRule>
    <cfRule type="expression" dxfId="406" priority="50">
      <formula>$I251="Ajouter"</formula>
    </cfRule>
    <cfRule type="expression" dxfId="405" priority="51">
      <formula>$I251="Valider"</formula>
    </cfRule>
    <cfRule type="expression" dxfId="404" priority="52">
      <formula>$I251="Supprimer"</formula>
    </cfRule>
  </conditionalFormatting>
  <conditionalFormatting sqref="A4:B4">
    <cfRule type="expression" dxfId="403" priority="45">
      <formula>#REF!="Modifier"</formula>
    </cfRule>
    <cfRule type="expression" dxfId="402" priority="46">
      <formula>#REF!="Ajouter"</formula>
    </cfRule>
    <cfRule type="expression" dxfId="401" priority="47">
      <formula>#REF!="Valider"</formula>
    </cfRule>
    <cfRule type="expression" dxfId="400" priority="48">
      <formula>#REF!="Supprimer"</formula>
    </cfRule>
  </conditionalFormatting>
  <conditionalFormatting sqref="B5 A4:A5">
    <cfRule type="expression" dxfId="399" priority="41">
      <formula>$I4="Modifier"</formula>
    </cfRule>
    <cfRule type="expression" dxfId="398" priority="42">
      <formula>$I4="Ajouter"</formula>
    </cfRule>
    <cfRule type="expression" dxfId="397" priority="43">
      <formula>$I4="Valider"</formula>
    </cfRule>
    <cfRule type="expression" dxfId="396" priority="44">
      <formula>$I4="Supprimer"</formula>
    </cfRule>
  </conditionalFormatting>
  <conditionalFormatting sqref="A6:B6">
    <cfRule type="expression" dxfId="395" priority="37">
      <formula>#REF!="Modifier"</formula>
    </cfRule>
    <cfRule type="expression" dxfId="394" priority="38">
      <formula>#REF!="Ajouter"</formula>
    </cfRule>
    <cfRule type="expression" dxfId="393" priority="39">
      <formula>#REF!="Valider"</formula>
    </cfRule>
    <cfRule type="expression" dxfId="392" priority="40">
      <formula>#REF!="Supprimer"</formula>
    </cfRule>
  </conditionalFormatting>
  <conditionalFormatting sqref="B7 A6:A7">
    <cfRule type="expression" dxfId="391" priority="33">
      <formula>$I6="Modifier"</formula>
    </cfRule>
    <cfRule type="expression" dxfId="390" priority="34">
      <formula>$I6="Ajouter"</formula>
    </cfRule>
    <cfRule type="expression" dxfId="389" priority="35">
      <formula>$I6="Valider"</formula>
    </cfRule>
    <cfRule type="expression" dxfId="388" priority="36">
      <formula>$I6="Supprimer"</formula>
    </cfRule>
  </conditionalFormatting>
  <conditionalFormatting sqref="A8:B8 A12:B12 A16:B16 A20:B20 A24:B24 A28:B28 A32:B32 A36:B36 A40:B40 A44:B44 A48:B48 A52:B52 A56:B56 A60:B60 A64:B64 A68:B68 A72:B72 A76:B76 A80:B80 A84:B84 A88:B88 A92:B92 A96:B96 A100:B100 A104:B104 A108:B108 A112:B112 A116:B116 A120:B120 A124:B124 A128:B128 A132:B132 A136:B136 A140:B140 A144:B144 A148:B148 A152:B152 A156:B156 A160:B160 A164:B164 A168:B168 A172:B172 A176:B176 A180:B180 A184:B184 A188:B188 A192:B192 A196:B196 A200:B200 A204:B204 A208:B208 A212:B212 A216:B216 A220:B220 A224:B224 A228:B228 A232:B232 A236:B236 A240:B240 A244:B244 A248:B248">
    <cfRule type="expression" dxfId="387" priority="29">
      <formula>#REF!="Modifier"</formula>
    </cfRule>
    <cfRule type="expression" dxfId="386" priority="30">
      <formula>#REF!="Ajouter"</formula>
    </cfRule>
    <cfRule type="expression" dxfId="385" priority="31">
      <formula>#REF!="Valider"</formula>
    </cfRule>
    <cfRule type="expression" dxfId="384" priority="32">
      <formula>#REF!="Supprimer"</formula>
    </cfRule>
  </conditionalFormatting>
  <conditionalFormatting sqref="B9 B13 B17 B21 B25 B29 B41 B45 B49 B53 B57 B65 B73 B77 B81 B85 B89 B93 B97 B101 B105 B109 B113 B121 B125 B129 B133 B137 B141 B153 B157 B173 B177 B197 B201 B205 B209 B217 B221 B225 B229 B233 B237 B241 B245 A8:A9 A16:A17 A12:A13 A32 A28:A29 A24:A25 A37:B37 A48:A49 A44:A45 A56:A57 A52:A53 A61:B61 A108:A109 A104:A105 A100:A101 A96:A97 A92:A93 A88:A89 A84:A85 A80:A81 A76:A77 A72:A73 A69:B69 A112:A113 A116 A144 A140:A141 A136:A137 A132:A133 A128:A129 A124:A125 A160 A156:A157 A152:A153 A149:B149 A168 A165:B165 A176:A177 A172:A173 A180 A184 A192 A189:B189 A200:A201 A208:A209 A204:A205 A228:A229 A224:A225 A220:A221 A216:A217 A213:B213 A236:A237 A248 A244:A245 A240:A241 A64:A65 A249:B249 A193:B193 A185:B185 A181:B181 A169:B169 A161:B161 A145:B145 A117:B117 A33:B33 A232:A233 A212 A196:A197 A188 A164 A148 A120:A121 A68 A60 A40:A41 A36 A20:A21">
    <cfRule type="expression" dxfId="383" priority="25">
      <formula>$I8="Modifier"</formula>
    </cfRule>
    <cfRule type="expression" dxfId="382" priority="26">
      <formula>$I8="Ajouter"</formula>
    </cfRule>
    <cfRule type="expression" dxfId="381" priority="27">
      <formula>$I8="Valider"</formula>
    </cfRule>
    <cfRule type="expression" dxfId="380" priority="28">
      <formula>$I8="Supprimer"</formula>
    </cfRule>
  </conditionalFormatting>
  <conditionalFormatting sqref="A10:B10 A14:B14 A18:B18 A22:B22 A26:B26 A30:B30 A34:B34 A38:B38 A42:B42 A46:B46 A50:B50 A54:B54 A58:B58 A62:B62 A66:B66 A70:B70 A74:B74 A78:B78 A82:B82 A86:B86 A90:B90 A94:B94 A98:B98 A102:B102 A106:B106 A110:B110 A114:B114 A118:B118 A122:B122 A126:B126 A130:B130 A134:B134 A138:B138 A142:B142 A146:B146 A150:B150 A154:B154 A158:B158 A162:B162 A166:B166 A170:B170 A174:B174 A178:B178 A182:B182 A186:B186 A190:B190 A194:B194 A198:B198 A202:B202 A206:B206 A210:B210 A214:B214 A218:B218 A222:B222 A226:B226 A230:B230 A234:B234 A238:B238 A242:B242 A246:B246">
    <cfRule type="expression" dxfId="379" priority="21">
      <formula>#REF!="Modifier"</formula>
    </cfRule>
    <cfRule type="expression" dxfId="378" priority="22">
      <formula>#REF!="Ajouter"</formula>
    </cfRule>
    <cfRule type="expression" dxfId="377" priority="23">
      <formula>#REF!="Valider"</formula>
    </cfRule>
    <cfRule type="expression" dxfId="376" priority="24">
      <formula>#REF!="Supprimer"</formula>
    </cfRule>
  </conditionalFormatting>
  <conditionalFormatting sqref="B15 B27 B31 B35 B39 B43 B47 B55 B59 B63 B67 B71 B75 B79 B83 B87 B91 B95 B99 B103 B107 B119 B123 B127 B131 B135 B139 B143 B147 B151 B155 B159 B163 B167 B171 B175 B183 B187 B191 B195 B199 B207 B211 B215 B219 B223 B227 B231 B235 B243 B247 A18 A14:A15 A11:B11 A30:A31 A26:A27 A23:B23 A34:A35 A38:A39 A50 A46:A47 A42:A43 A58:A59 A54:A55 A62:A63 A106:A107 A102:A103 A98:A99 A94:A95 A90:A91 A86:A87 A82:A83 A78:A79 A74:A75 A70:A71 A111:B111 A115:B115 A118:A119 A142:A143 A138:A139 A134:A135 A130:A131 A126:A127 A122:A123 A158:A159 A154:A155 A150:A151 A162:A163 A166:A167 A178 A174:A175 A170:A171 A186:A187 A190:A191 A202 A198:A199 A206:A207 A226:A227 A222:A223 A218:A219 A214:A215 A246:A247 A242:A243 A239:B239 A210:A211 A203:B203 A179:B179 A51:B51 A19:B19 A238 A234:A235 A230:A231 A194:A195 A182:A183 A146:A147 A114 A110 A66:A67 A22 A10">
    <cfRule type="expression" dxfId="375" priority="17">
      <formula>$I10="Modifier"</formula>
    </cfRule>
    <cfRule type="expression" dxfId="374" priority="18">
      <formula>$I10="Ajouter"</formula>
    </cfRule>
    <cfRule type="expression" dxfId="373" priority="19">
      <formula>$I10="Valider"</formula>
    </cfRule>
    <cfRule type="expression" dxfId="372" priority="20">
      <formula>$I10="Supprimer"</formula>
    </cfRule>
  </conditionalFormatting>
  <conditionalFormatting sqref="A250:B250 A254:B254">
    <cfRule type="expression" dxfId="371" priority="13">
      <formula>#REF!="Modifier"</formula>
    </cfRule>
    <cfRule type="expression" dxfId="370" priority="14">
      <formula>#REF!="Ajouter"</formula>
    </cfRule>
    <cfRule type="expression" dxfId="369" priority="15">
      <formula>#REF!="Valider"</formula>
    </cfRule>
    <cfRule type="expression" dxfId="368" priority="16">
      <formula>#REF!="Supprimer"</formula>
    </cfRule>
  </conditionalFormatting>
  <conditionalFormatting sqref="B251 A254 A250:A251">
    <cfRule type="expression" dxfId="367" priority="9">
      <formula>$I250="Modifier"</formula>
    </cfRule>
    <cfRule type="expression" dxfId="366" priority="10">
      <formula>$I250="Ajouter"</formula>
    </cfRule>
    <cfRule type="expression" dxfId="365" priority="11">
      <formula>$I250="Valider"</formula>
    </cfRule>
    <cfRule type="expression" dxfId="364" priority="12">
      <formula>$I250="Supprimer"</formula>
    </cfRule>
  </conditionalFormatting>
  <conditionalFormatting sqref="A252:B252">
    <cfRule type="expression" dxfId="363" priority="5">
      <formula>#REF!="Modifier"</formula>
    </cfRule>
    <cfRule type="expression" dxfId="362" priority="6">
      <formula>#REF!="Ajouter"</formula>
    </cfRule>
    <cfRule type="expression" dxfId="361" priority="7">
      <formula>#REF!="Valider"</formula>
    </cfRule>
    <cfRule type="expression" dxfId="360" priority="8">
      <formula>#REF!="Supprimer"</formula>
    </cfRule>
  </conditionalFormatting>
  <conditionalFormatting sqref="B253 A252:A253">
    <cfRule type="expression" dxfId="359" priority="1">
      <formula>$I252="Modifier"</formula>
    </cfRule>
    <cfRule type="expression" dxfId="358" priority="2">
      <formula>$I252="Ajouter"</formula>
    </cfRule>
    <cfRule type="expression" dxfId="357" priority="3">
      <formula>$I252="Valider"</formula>
    </cfRule>
    <cfRule type="expression" dxfId="356" priority="4">
      <formula>$I252="Supprimer"</formula>
    </cfRule>
  </conditionalFormatting>
  <pageMargins left="0.25" right="0.25" top="0.75" bottom="0.75" header="0.3" footer="0.3"/>
  <pageSetup paperSize="8" scale="82" fitToHeight="0" orientation="landscape" verticalDpi="0" r:id="rId1"/>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3"/>
  <sheetViews>
    <sheetView topLeftCell="A82" workbookViewId="0"/>
  </sheetViews>
  <sheetFormatPr baseColWidth="10" defaultRowHeight="15" x14ac:dyDescent="0.25"/>
  <cols>
    <col min="1" max="1" width="12.140625" bestFit="1" customWidth="1"/>
    <col min="2" max="2" width="40.5703125" bestFit="1" customWidth="1"/>
    <col min="4" max="4" width="26.140625" bestFit="1" customWidth="1"/>
    <col min="5" max="5" width="33.7109375" bestFit="1" customWidth="1"/>
    <col min="6" max="6" width="11.85546875" customWidth="1"/>
    <col min="7" max="7" width="52.140625" bestFit="1" customWidth="1"/>
    <col min="8" max="8" width="12" customWidth="1"/>
    <col min="9" max="9" width="23.140625" style="17" customWidth="1"/>
    <col min="10" max="10" width="13.140625" customWidth="1"/>
  </cols>
  <sheetData>
    <row r="1" spans="1:10" ht="26.25" x14ac:dyDescent="0.4">
      <c r="E1" s="77" t="s">
        <v>2013</v>
      </c>
    </row>
    <row r="2" spans="1:10" ht="15" customHeight="1" x14ac:dyDescent="0.25">
      <c r="A2" s="67" t="s">
        <v>755</v>
      </c>
      <c r="B2" s="67" t="s">
        <v>756</v>
      </c>
      <c r="C2" s="67" t="s">
        <v>757</v>
      </c>
      <c r="D2" s="67" t="s">
        <v>758</v>
      </c>
      <c r="E2" s="68" t="s">
        <v>759</v>
      </c>
      <c r="F2" s="67" t="s">
        <v>760</v>
      </c>
      <c r="G2" s="67" t="s">
        <v>761</v>
      </c>
      <c r="H2" s="69" t="s">
        <v>762</v>
      </c>
      <c r="I2" s="66" t="s">
        <v>764</v>
      </c>
      <c r="J2" s="151" t="s">
        <v>1928</v>
      </c>
    </row>
    <row r="3" spans="1:10" ht="15" customHeight="1" x14ac:dyDescent="0.25">
      <c r="A3" s="38" t="s">
        <v>765</v>
      </c>
      <c r="B3" s="21" t="s">
        <v>766</v>
      </c>
      <c r="C3" s="21" t="s">
        <v>8</v>
      </c>
      <c r="D3" s="70" t="s">
        <v>789</v>
      </c>
      <c r="E3" s="74" t="s">
        <v>790</v>
      </c>
      <c r="F3" s="23" t="s">
        <v>788</v>
      </c>
      <c r="G3" s="23" t="s">
        <v>791</v>
      </c>
      <c r="H3" s="75">
        <v>1</v>
      </c>
      <c r="I3" s="152" t="s">
        <v>768</v>
      </c>
      <c r="J3" s="152" t="s">
        <v>1930</v>
      </c>
    </row>
    <row r="4" spans="1:10" ht="15" customHeight="1" x14ac:dyDescent="0.25">
      <c r="A4" s="42" t="s">
        <v>770</v>
      </c>
      <c r="B4" s="22" t="s">
        <v>786</v>
      </c>
      <c r="C4" s="22" t="s">
        <v>47</v>
      </c>
      <c r="D4" s="71" t="s">
        <v>789</v>
      </c>
      <c r="E4" s="25" t="s">
        <v>792</v>
      </c>
      <c r="F4" s="24" t="s">
        <v>788</v>
      </c>
      <c r="G4" s="24"/>
      <c r="H4" s="76">
        <v>1</v>
      </c>
      <c r="I4" s="153" t="s">
        <v>768</v>
      </c>
      <c r="J4" s="153" t="s">
        <v>1930</v>
      </c>
    </row>
    <row r="5" spans="1:10" ht="15" customHeight="1" x14ac:dyDescent="0.25">
      <c r="A5" s="38" t="s">
        <v>765</v>
      </c>
      <c r="B5" s="21" t="s">
        <v>793</v>
      </c>
      <c r="C5" s="21" t="s">
        <v>456</v>
      </c>
      <c r="D5" s="70" t="s">
        <v>794</v>
      </c>
      <c r="E5" s="74" t="s">
        <v>795</v>
      </c>
      <c r="F5" s="23" t="s">
        <v>788</v>
      </c>
      <c r="G5" s="23"/>
      <c r="H5" s="75">
        <v>1</v>
      </c>
      <c r="I5" s="152" t="s">
        <v>768</v>
      </c>
      <c r="J5" s="152" t="s">
        <v>1930</v>
      </c>
    </row>
    <row r="6" spans="1:10" ht="15" customHeight="1" x14ac:dyDescent="0.25">
      <c r="A6" s="42" t="s">
        <v>765</v>
      </c>
      <c r="B6" s="22" t="s">
        <v>775</v>
      </c>
      <c r="C6" s="22" t="s">
        <v>160</v>
      </c>
      <c r="D6" s="71" t="s">
        <v>796</v>
      </c>
      <c r="E6" s="25" t="s">
        <v>797</v>
      </c>
      <c r="F6" s="24" t="s">
        <v>788</v>
      </c>
      <c r="G6" s="24" t="s">
        <v>798</v>
      </c>
      <c r="H6" s="76">
        <v>1</v>
      </c>
      <c r="I6" s="153" t="s">
        <v>768</v>
      </c>
      <c r="J6" s="153" t="s">
        <v>1930</v>
      </c>
    </row>
    <row r="7" spans="1:10" ht="15" customHeight="1" x14ac:dyDescent="0.25">
      <c r="A7" s="38" t="s">
        <v>765</v>
      </c>
      <c r="B7" s="21" t="s">
        <v>799</v>
      </c>
      <c r="C7" s="21" t="s">
        <v>266</v>
      </c>
      <c r="D7" s="70" t="s">
        <v>800</v>
      </c>
      <c r="E7" s="74" t="s">
        <v>801</v>
      </c>
      <c r="F7" s="23" t="s">
        <v>788</v>
      </c>
      <c r="G7" s="23" t="s">
        <v>802</v>
      </c>
      <c r="H7" s="75">
        <v>1</v>
      </c>
      <c r="I7" s="152" t="s">
        <v>768</v>
      </c>
      <c r="J7" s="152" t="s">
        <v>1930</v>
      </c>
    </row>
    <row r="8" spans="1:10" ht="15" customHeight="1" x14ac:dyDescent="0.25">
      <c r="A8" s="42" t="s">
        <v>765</v>
      </c>
      <c r="B8" s="22" t="s">
        <v>275</v>
      </c>
      <c r="C8" s="22" t="s">
        <v>93</v>
      </c>
      <c r="D8" s="71" t="s">
        <v>796</v>
      </c>
      <c r="E8" s="25" t="s">
        <v>803</v>
      </c>
      <c r="F8" s="24" t="s">
        <v>788</v>
      </c>
      <c r="G8" s="24" t="s">
        <v>798</v>
      </c>
      <c r="H8" s="76">
        <v>1</v>
      </c>
      <c r="I8" s="153" t="s">
        <v>768</v>
      </c>
      <c r="J8" s="153" t="s">
        <v>1930</v>
      </c>
    </row>
    <row r="9" spans="1:10" ht="15" customHeight="1" x14ac:dyDescent="0.25">
      <c r="A9" s="38" t="s">
        <v>765</v>
      </c>
      <c r="B9" s="21" t="s">
        <v>804</v>
      </c>
      <c r="C9" s="21" t="s">
        <v>655</v>
      </c>
      <c r="D9" s="70" t="s">
        <v>805</v>
      </c>
      <c r="E9" s="74" t="s">
        <v>806</v>
      </c>
      <c r="F9" s="23" t="s">
        <v>787</v>
      </c>
      <c r="G9" s="23" t="s">
        <v>807</v>
      </c>
      <c r="H9" s="75">
        <v>1</v>
      </c>
      <c r="I9" s="152" t="s">
        <v>768</v>
      </c>
      <c r="J9" s="152" t="s">
        <v>1930</v>
      </c>
    </row>
    <row r="10" spans="1:10" ht="15" customHeight="1" x14ac:dyDescent="0.25">
      <c r="A10" s="42" t="s">
        <v>765</v>
      </c>
      <c r="B10" s="22" t="s">
        <v>804</v>
      </c>
      <c r="C10" s="22" t="s">
        <v>655</v>
      </c>
      <c r="D10" s="71" t="s">
        <v>805</v>
      </c>
      <c r="E10" s="25" t="s">
        <v>806</v>
      </c>
      <c r="F10" s="24" t="s">
        <v>787</v>
      </c>
      <c r="G10" s="24" t="s">
        <v>807</v>
      </c>
      <c r="H10" s="76">
        <v>1</v>
      </c>
      <c r="I10" s="153" t="s">
        <v>768</v>
      </c>
      <c r="J10" s="153" t="s">
        <v>1930</v>
      </c>
    </row>
    <row r="11" spans="1:10" ht="15" customHeight="1" x14ac:dyDescent="0.25">
      <c r="A11" s="38" t="s">
        <v>765</v>
      </c>
      <c r="B11" s="21" t="s">
        <v>804</v>
      </c>
      <c r="C11" s="21" t="s">
        <v>655</v>
      </c>
      <c r="D11" s="70" t="s">
        <v>808</v>
      </c>
      <c r="E11" s="74" t="s">
        <v>809</v>
      </c>
      <c r="F11" s="23" t="s">
        <v>788</v>
      </c>
      <c r="G11" s="23" t="s">
        <v>810</v>
      </c>
      <c r="H11" s="75">
        <v>124</v>
      </c>
      <c r="I11" s="152" t="s">
        <v>768</v>
      </c>
      <c r="J11" s="152" t="s">
        <v>1930</v>
      </c>
    </row>
    <row r="12" spans="1:10" ht="15" customHeight="1" x14ac:dyDescent="0.25">
      <c r="A12" s="42" t="s">
        <v>765</v>
      </c>
      <c r="B12" s="22" t="s">
        <v>811</v>
      </c>
      <c r="C12" s="22" t="s">
        <v>306</v>
      </c>
      <c r="D12" s="71" t="s">
        <v>800</v>
      </c>
      <c r="E12" s="25" t="s">
        <v>812</v>
      </c>
      <c r="F12" s="24" t="s">
        <v>788</v>
      </c>
      <c r="G12" s="24" t="s">
        <v>813</v>
      </c>
      <c r="H12" s="76">
        <v>1</v>
      </c>
      <c r="I12" s="153" t="s">
        <v>768</v>
      </c>
      <c r="J12" s="153" t="s">
        <v>1930</v>
      </c>
    </row>
    <row r="13" spans="1:10" ht="15" customHeight="1" x14ac:dyDescent="0.25">
      <c r="A13" s="38" t="s">
        <v>765</v>
      </c>
      <c r="B13" s="21" t="s">
        <v>811</v>
      </c>
      <c r="C13" s="21" t="s">
        <v>306</v>
      </c>
      <c r="D13" s="70" t="s">
        <v>800</v>
      </c>
      <c r="E13" s="74" t="s">
        <v>801</v>
      </c>
      <c r="F13" s="23" t="s">
        <v>788</v>
      </c>
      <c r="G13" s="23" t="s">
        <v>814</v>
      </c>
      <c r="H13" s="75">
        <v>1</v>
      </c>
      <c r="I13" s="152" t="s">
        <v>768</v>
      </c>
      <c r="J13" s="152" t="s">
        <v>1930</v>
      </c>
    </row>
    <row r="14" spans="1:10" ht="15" customHeight="1" x14ac:dyDescent="0.25">
      <c r="A14" s="42" t="s">
        <v>765</v>
      </c>
      <c r="B14" s="22" t="s">
        <v>777</v>
      </c>
      <c r="C14" s="22" t="s">
        <v>159</v>
      </c>
      <c r="D14" s="71" t="s">
        <v>800</v>
      </c>
      <c r="E14" s="25" t="s">
        <v>815</v>
      </c>
      <c r="F14" s="24" t="s">
        <v>788</v>
      </c>
      <c r="G14" s="24"/>
      <c r="H14" s="76">
        <v>2</v>
      </c>
      <c r="I14" s="153" t="s">
        <v>768</v>
      </c>
      <c r="J14" s="153" t="s">
        <v>1930</v>
      </c>
    </row>
    <row r="15" spans="1:10" ht="15" customHeight="1" x14ac:dyDescent="0.25">
      <c r="A15" s="38" t="s">
        <v>770</v>
      </c>
      <c r="B15" s="21" t="s">
        <v>816</v>
      </c>
      <c r="C15" s="21" t="s">
        <v>653</v>
      </c>
      <c r="D15" s="70" t="s">
        <v>805</v>
      </c>
      <c r="E15" s="74" t="s">
        <v>817</v>
      </c>
      <c r="F15" s="23" t="s">
        <v>788</v>
      </c>
      <c r="G15" s="23" t="s">
        <v>818</v>
      </c>
      <c r="H15" s="75">
        <v>1</v>
      </c>
      <c r="I15" s="152" t="s">
        <v>768</v>
      </c>
      <c r="J15" s="152" t="s">
        <v>1930</v>
      </c>
    </row>
    <row r="16" spans="1:10" ht="15" customHeight="1" x14ac:dyDescent="0.25">
      <c r="A16" s="42" t="s">
        <v>770</v>
      </c>
      <c r="B16" s="22" t="s">
        <v>816</v>
      </c>
      <c r="C16" s="22" t="s">
        <v>653</v>
      </c>
      <c r="D16" s="71" t="s">
        <v>805</v>
      </c>
      <c r="E16" s="25" t="s">
        <v>817</v>
      </c>
      <c r="F16" s="24" t="s">
        <v>788</v>
      </c>
      <c r="G16" s="24" t="s">
        <v>819</v>
      </c>
      <c r="H16" s="76">
        <v>1</v>
      </c>
      <c r="I16" s="153" t="s">
        <v>768</v>
      </c>
      <c r="J16" s="153" t="s">
        <v>1930</v>
      </c>
    </row>
    <row r="17" spans="1:10" ht="15" customHeight="1" x14ac:dyDescent="0.25">
      <c r="A17" s="38" t="s">
        <v>765</v>
      </c>
      <c r="B17" s="21" t="s">
        <v>820</v>
      </c>
      <c r="C17" s="21" t="s">
        <v>658</v>
      </c>
      <c r="D17" s="70" t="s">
        <v>805</v>
      </c>
      <c r="E17" s="74" t="s">
        <v>821</v>
      </c>
      <c r="F17" s="23" t="s">
        <v>787</v>
      </c>
      <c r="G17" s="23" t="s">
        <v>822</v>
      </c>
      <c r="H17" s="75">
        <v>1</v>
      </c>
      <c r="I17" s="152" t="s">
        <v>768</v>
      </c>
      <c r="J17" s="152" t="s">
        <v>1930</v>
      </c>
    </row>
    <row r="18" spans="1:10" ht="15" customHeight="1" x14ac:dyDescent="0.25">
      <c r="A18" s="42" t="s">
        <v>765</v>
      </c>
      <c r="B18" s="22" t="s">
        <v>820</v>
      </c>
      <c r="C18" s="22" t="s">
        <v>658</v>
      </c>
      <c r="D18" s="71" t="s">
        <v>805</v>
      </c>
      <c r="E18" s="25" t="s">
        <v>823</v>
      </c>
      <c r="F18" s="24" t="s">
        <v>787</v>
      </c>
      <c r="G18" s="24" t="s">
        <v>824</v>
      </c>
      <c r="H18" s="76">
        <v>1</v>
      </c>
      <c r="I18" s="153" t="s">
        <v>768</v>
      </c>
      <c r="J18" s="153" t="s">
        <v>1930</v>
      </c>
    </row>
    <row r="19" spans="1:10" ht="15" customHeight="1" x14ac:dyDescent="0.25">
      <c r="A19" s="38" t="s">
        <v>765</v>
      </c>
      <c r="B19" s="21" t="s">
        <v>820</v>
      </c>
      <c r="C19" s="21" t="s">
        <v>658</v>
      </c>
      <c r="D19" s="70"/>
      <c r="E19" s="74" t="s">
        <v>809</v>
      </c>
      <c r="F19" s="23" t="s">
        <v>788</v>
      </c>
      <c r="G19" s="23"/>
      <c r="H19" s="75">
        <v>85</v>
      </c>
      <c r="I19" s="152" t="s">
        <v>768</v>
      </c>
      <c r="J19" s="152" t="s">
        <v>1930</v>
      </c>
    </row>
    <row r="20" spans="1:10" ht="15" customHeight="1" x14ac:dyDescent="0.25">
      <c r="A20" s="42" t="s">
        <v>765</v>
      </c>
      <c r="B20" s="22" t="s">
        <v>825</v>
      </c>
      <c r="C20" s="22" t="s">
        <v>656</v>
      </c>
      <c r="D20" s="71" t="s">
        <v>805</v>
      </c>
      <c r="E20" s="25" t="s">
        <v>826</v>
      </c>
      <c r="F20" s="24" t="s">
        <v>787</v>
      </c>
      <c r="G20" s="24" t="s">
        <v>827</v>
      </c>
      <c r="H20" s="76">
        <v>1</v>
      </c>
      <c r="I20" s="153" t="s">
        <v>768</v>
      </c>
      <c r="J20" s="153" t="s">
        <v>1930</v>
      </c>
    </row>
    <row r="21" spans="1:10" ht="15" customHeight="1" x14ac:dyDescent="0.25">
      <c r="A21" s="38" t="s">
        <v>765</v>
      </c>
      <c r="B21" s="21" t="s">
        <v>825</v>
      </c>
      <c r="C21" s="21" t="s">
        <v>656</v>
      </c>
      <c r="D21" s="70" t="s">
        <v>805</v>
      </c>
      <c r="E21" s="74" t="s">
        <v>826</v>
      </c>
      <c r="F21" s="23" t="s">
        <v>787</v>
      </c>
      <c r="G21" s="23" t="s">
        <v>828</v>
      </c>
      <c r="H21" s="75">
        <v>1</v>
      </c>
      <c r="I21" s="152" t="s">
        <v>768</v>
      </c>
      <c r="J21" s="152" t="s">
        <v>1930</v>
      </c>
    </row>
    <row r="22" spans="1:10" ht="15" customHeight="1" x14ac:dyDescent="0.25">
      <c r="A22" s="42" t="s">
        <v>765</v>
      </c>
      <c r="B22" s="22" t="s">
        <v>825</v>
      </c>
      <c r="C22" s="22" t="s">
        <v>656</v>
      </c>
      <c r="D22" s="71"/>
      <c r="E22" s="25" t="s">
        <v>809</v>
      </c>
      <c r="F22" s="24" t="s">
        <v>788</v>
      </c>
      <c r="G22" s="24"/>
      <c r="H22" s="76">
        <v>65</v>
      </c>
      <c r="I22" s="153" t="s">
        <v>768</v>
      </c>
      <c r="J22" s="153" t="s">
        <v>1930</v>
      </c>
    </row>
    <row r="23" spans="1:10" ht="15" customHeight="1" x14ac:dyDescent="0.25">
      <c r="A23" s="38" t="s">
        <v>770</v>
      </c>
      <c r="B23" s="21" t="s">
        <v>829</v>
      </c>
      <c r="C23" s="21" t="s">
        <v>264</v>
      </c>
      <c r="D23" s="70"/>
      <c r="E23" s="74" t="s">
        <v>830</v>
      </c>
      <c r="F23" s="23" t="s">
        <v>787</v>
      </c>
      <c r="G23" s="23"/>
      <c r="H23" s="75">
        <v>1</v>
      </c>
      <c r="I23" s="152" t="s">
        <v>768</v>
      </c>
      <c r="J23" s="152" t="s">
        <v>1930</v>
      </c>
    </row>
    <row r="24" spans="1:10" ht="15" customHeight="1" x14ac:dyDescent="0.25">
      <c r="A24" s="42" t="s">
        <v>770</v>
      </c>
      <c r="B24" s="22" t="s">
        <v>771</v>
      </c>
      <c r="C24" s="22" t="s">
        <v>29</v>
      </c>
      <c r="D24" s="71" t="s">
        <v>789</v>
      </c>
      <c r="E24" s="25" t="s">
        <v>790</v>
      </c>
      <c r="F24" s="24" t="s">
        <v>788</v>
      </c>
      <c r="G24" s="24"/>
      <c r="H24" s="76">
        <v>1</v>
      </c>
      <c r="I24" s="153" t="s">
        <v>768</v>
      </c>
      <c r="J24" s="153" t="s">
        <v>1930</v>
      </c>
    </row>
    <row r="25" spans="1:10" ht="15" customHeight="1" x14ac:dyDescent="0.25">
      <c r="A25" s="38" t="s">
        <v>770</v>
      </c>
      <c r="B25" s="21" t="s">
        <v>771</v>
      </c>
      <c r="C25" s="21" t="s">
        <v>29</v>
      </c>
      <c r="D25" s="70" t="s">
        <v>794</v>
      </c>
      <c r="E25" s="74" t="s">
        <v>801</v>
      </c>
      <c r="F25" s="23" t="s">
        <v>788</v>
      </c>
      <c r="G25" s="23"/>
      <c r="H25" s="75">
        <v>1</v>
      </c>
      <c r="I25" s="152" t="s">
        <v>768</v>
      </c>
      <c r="J25" s="152" t="s">
        <v>1930</v>
      </c>
    </row>
    <row r="26" spans="1:10" ht="15" customHeight="1" x14ac:dyDescent="0.25">
      <c r="A26" s="42" t="s">
        <v>770</v>
      </c>
      <c r="B26" s="22" t="s">
        <v>771</v>
      </c>
      <c r="C26" s="22" t="s">
        <v>29</v>
      </c>
      <c r="D26" s="71" t="s">
        <v>831</v>
      </c>
      <c r="E26" s="25" t="s">
        <v>809</v>
      </c>
      <c r="F26" s="24" t="s">
        <v>788</v>
      </c>
      <c r="G26" s="24" t="s">
        <v>832</v>
      </c>
      <c r="H26" s="76">
        <v>11</v>
      </c>
      <c r="I26" s="153" t="s">
        <v>768</v>
      </c>
      <c r="J26" s="153" t="s">
        <v>1930</v>
      </c>
    </row>
    <row r="27" spans="1:10" ht="15" customHeight="1" x14ac:dyDescent="0.25">
      <c r="A27" s="38" t="s">
        <v>770</v>
      </c>
      <c r="B27" s="21" t="s">
        <v>771</v>
      </c>
      <c r="C27" s="21" t="s">
        <v>29</v>
      </c>
      <c r="D27" s="70" t="s">
        <v>831</v>
      </c>
      <c r="E27" s="74" t="s">
        <v>833</v>
      </c>
      <c r="F27" s="23" t="s">
        <v>788</v>
      </c>
      <c r="G27" s="23"/>
      <c r="H27" s="75">
        <v>8</v>
      </c>
      <c r="I27" s="152" t="s">
        <v>768</v>
      </c>
      <c r="J27" s="152" t="s">
        <v>1930</v>
      </c>
    </row>
    <row r="28" spans="1:10" ht="15" customHeight="1" x14ac:dyDescent="0.25">
      <c r="A28" s="42" t="s">
        <v>765</v>
      </c>
      <c r="B28" s="22" t="s">
        <v>834</v>
      </c>
      <c r="C28" s="22" t="s">
        <v>657</v>
      </c>
      <c r="D28" s="71" t="s">
        <v>805</v>
      </c>
      <c r="E28" s="25" t="s">
        <v>835</v>
      </c>
      <c r="F28" s="24" t="s">
        <v>787</v>
      </c>
      <c r="G28" s="24" t="s">
        <v>836</v>
      </c>
      <c r="H28" s="76">
        <v>1</v>
      </c>
      <c r="I28" s="153" t="s">
        <v>768</v>
      </c>
      <c r="J28" s="153" t="s">
        <v>1930</v>
      </c>
    </row>
    <row r="29" spans="1:10" ht="15" customHeight="1" x14ac:dyDescent="0.25">
      <c r="A29" s="38" t="s">
        <v>765</v>
      </c>
      <c r="B29" s="21" t="s">
        <v>834</v>
      </c>
      <c r="C29" s="21" t="s">
        <v>657</v>
      </c>
      <c r="D29" s="70" t="s">
        <v>805</v>
      </c>
      <c r="E29" s="74" t="s">
        <v>801</v>
      </c>
      <c r="F29" s="23" t="s">
        <v>787</v>
      </c>
      <c r="G29" s="23" t="s">
        <v>836</v>
      </c>
      <c r="H29" s="75">
        <v>1</v>
      </c>
      <c r="I29" s="152" t="s">
        <v>768</v>
      </c>
      <c r="J29" s="152" t="s">
        <v>1930</v>
      </c>
    </row>
    <row r="30" spans="1:10" ht="15" customHeight="1" x14ac:dyDescent="0.25">
      <c r="A30" s="42" t="s">
        <v>765</v>
      </c>
      <c r="B30" s="22" t="s">
        <v>834</v>
      </c>
      <c r="C30" s="22" t="s">
        <v>657</v>
      </c>
      <c r="D30" s="71"/>
      <c r="E30" s="25" t="s">
        <v>809</v>
      </c>
      <c r="F30" s="24" t="s">
        <v>788</v>
      </c>
      <c r="G30" s="24"/>
      <c r="H30" s="76">
        <v>65</v>
      </c>
      <c r="I30" s="153" t="s">
        <v>768</v>
      </c>
      <c r="J30" s="153" t="s">
        <v>1930</v>
      </c>
    </row>
    <row r="31" spans="1:10" ht="15" customHeight="1" x14ac:dyDescent="0.25">
      <c r="A31" s="38" t="s">
        <v>765</v>
      </c>
      <c r="B31" s="21" t="s">
        <v>837</v>
      </c>
      <c r="C31" s="21" t="s">
        <v>654</v>
      </c>
      <c r="D31" s="70" t="s">
        <v>805</v>
      </c>
      <c r="E31" s="74" t="s">
        <v>838</v>
      </c>
      <c r="F31" s="23" t="s">
        <v>787</v>
      </c>
      <c r="G31" s="23" t="s">
        <v>839</v>
      </c>
      <c r="H31" s="75">
        <v>1</v>
      </c>
      <c r="I31" s="152" t="s">
        <v>768</v>
      </c>
      <c r="J31" s="152" t="s">
        <v>1930</v>
      </c>
    </row>
    <row r="32" spans="1:10" ht="15" customHeight="1" x14ac:dyDescent="0.25">
      <c r="A32" s="42" t="s">
        <v>765</v>
      </c>
      <c r="B32" s="22" t="s">
        <v>837</v>
      </c>
      <c r="C32" s="22" t="s">
        <v>654</v>
      </c>
      <c r="D32" s="71" t="s">
        <v>805</v>
      </c>
      <c r="E32" s="25" t="s">
        <v>838</v>
      </c>
      <c r="F32" s="24" t="s">
        <v>787</v>
      </c>
      <c r="G32" s="24" t="s">
        <v>840</v>
      </c>
      <c r="H32" s="76">
        <v>1</v>
      </c>
      <c r="I32" s="153" t="s">
        <v>768</v>
      </c>
      <c r="J32" s="153" t="s">
        <v>1930</v>
      </c>
    </row>
    <row r="33" spans="1:10" ht="15" customHeight="1" x14ac:dyDescent="0.25">
      <c r="A33" s="38" t="s">
        <v>765</v>
      </c>
      <c r="B33" s="21" t="s">
        <v>841</v>
      </c>
      <c r="C33" s="21" t="s">
        <v>333</v>
      </c>
      <c r="D33" s="70" t="s">
        <v>789</v>
      </c>
      <c r="E33" s="74" t="s">
        <v>842</v>
      </c>
      <c r="F33" s="23" t="s">
        <v>788</v>
      </c>
      <c r="G33" s="23" t="s">
        <v>843</v>
      </c>
      <c r="H33" s="75">
        <v>1</v>
      </c>
      <c r="I33" s="152" t="s">
        <v>768</v>
      </c>
      <c r="J33" s="152" t="s">
        <v>1930</v>
      </c>
    </row>
    <row r="34" spans="1:10" ht="15" customHeight="1" x14ac:dyDescent="0.25">
      <c r="A34" s="42" t="s">
        <v>765</v>
      </c>
      <c r="B34" s="22" t="s">
        <v>844</v>
      </c>
      <c r="C34" s="22" t="s">
        <v>328</v>
      </c>
      <c r="D34" s="71" t="s">
        <v>789</v>
      </c>
      <c r="E34" s="25" t="s">
        <v>790</v>
      </c>
      <c r="F34" s="24" t="s">
        <v>788</v>
      </c>
      <c r="G34" s="24" t="s">
        <v>845</v>
      </c>
      <c r="H34" s="76">
        <v>1</v>
      </c>
      <c r="I34" s="153" t="s">
        <v>768</v>
      </c>
      <c r="J34" s="153" t="s">
        <v>1930</v>
      </c>
    </row>
    <row r="35" spans="1:10" ht="15" customHeight="1" x14ac:dyDescent="0.25">
      <c r="A35" s="38" t="s">
        <v>765</v>
      </c>
      <c r="B35" s="21" t="s">
        <v>846</v>
      </c>
      <c r="C35" s="21" t="s">
        <v>35</v>
      </c>
      <c r="D35" s="70" t="s">
        <v>805</v>
      </c>
      <c r="E35" s="74" t="s">
        <v>847</v>
      </c>
      <c r="F35" s="23" t="s">
        <v>787</v>
      </c>
      <c r="G35" s="23" t="s">
        <v>827</v>
      </c>
      <c r="H35" s="75">
        <v>1</v>
      </c>
      <c r="I35" s="152" t="s">
        <v>768</v>
      </c>
      <c r="J35" s="152" t="s">
        <v>1930</v>
      </c>
    </row>
    <row r="36" spans="1:10" ht="15" customHeight="1" x14ac:dyDescent="0.25">
      <c r="A36" s="42" t="s">
        <v>765</v>
      </c>
      <c r="B36" s="22" t="s">
        <v>846</v>
      </c>
      <c r="C36" s="22" t="s">
        <v>35</v>
      </c>
      <c r="D36" s="71" t="s">
        <v>805</v>
      </c>
      <c r="E36" s="25" t="s">
        <v>847</v>
      </c>
      <c r="F36" s="24" t="s">
        <v>787</v>
      </c>
      <c r="G36" s="24" t="s">
        <v>848</v>
      </c>
      <c r="H36" s="76">
        <v>1</v>
      </c>
      <c r="I36" s="153" t="s">
        <v>768</v>
      </c>
      <c r="J36" s="153" t="s">
        <v>1930</v>
      </c>
    </row>
    <row r="37" spans="1:10" ht="15" customHeight="1" x14ac:dyDescent="0.25">
      <c r="A37" s="38" t="s">
        <v>765</v>
      </c>
      <c r="B37" s="21" t="s">
        <v>846</v>
      </c>
      <c r="C37" s="21" t="s">
        <v>35</v>
      </c>
      <c r="D37" s="70" t="s">
        <v>805</v>
      </c>
      <c r="E37" s="74" t="s">
        <v>849</v>
      </c>
      <c r="F37" s="23" t="s">
        <v>787</v>
      </c>
      <c r="G37" s="23" t="s">
        <v>850</v>
      </c>
      <c r="H37" s="75">
        <v>1</v>
      </c>
      <c r="I37" s="152" t="s">
        <v>768</v>
      </c>
      <c r="J37" s="152" t="s">
        <v>1930</v>
      </c>
    </row>
    <row r="38" spans="1:10" ht="15" customHeight="1" x14ac:dyDescent="0.25">
      <c r="A38" s="42" t="s">
        <v>765</v>
      </c>
      <c r="B38" s="22" t="s">
        <v>846</v>
      </c>
      <c r="C38" s="22" t="s">
        <v>35</v>
      </c>
      <c r="D38" s="71"/>
      <c r="E38" s="25" t="s">
        <v>809</v>
      </c>
      <c r="F38" s="24" t="s">
        <v>788</v>
      </c>
      <c r="G38" s="24"/>
      <c r="H38" s="76">
        <v>260</v>
      </c>
      <c r="I38" s="153" t="s">
        <v>768</v>
      </c>
      <c r="J38" s="153" t="s">
        <v>1930</v>
      </c>
    </row>
    <row r="39" spans="1:10" ht="15" customHeight="1" x14ac:dyDescent="0.25">
      <c r="A39" s="38" t="s">
        <v>765</v>
      </c>
      <c r="B39" s="21" t="s">
        <v>778</v>
      </c>
      <c r="C39" s="21" t="s">
        <v>92</v>
      </c>
      <c r="D39" s="70" t="s">
        <v>789</v>
      </c>
      <c r="E39" s="74" t="s">
        <v>790</v>
      </c>
      <c r="F39" s="23" t="s">
        <v>788</v>
      </c>
      <c r="G39" s="23" t="s">
        <v>851</v>
      </c>
      <c r="H39" s="75">
        <v>5</v>
      </c>
      <c r="I39" s="152" t="s">
        <v>768</v>
      </c>
      <c r="J39" s="152" t="s">
        <v>1930</v>
      </c>
    </row>
    <row r="40" spans="1:10" ht="15" customHeight="1" x14ac:dyDescent="0.25">
      <c r="A40" s="42" t="s">
        <v>765</v>
      </c>
      <c r="B40" s="22" t="s">
        <v>852</v>
      </c>
      <c r="C40" s="22" t="s">
        <v>43</v>
      </c>
      <c r="D40" s="71" t="s">
        <v>805</v>
      </c>
      <c r="E40" s="25" t="s">
        <v>853</v>
      </c>
      <c r="F40" s="24" t="s">
        <v>787</v>
      </c>
      <c r="G40" s="24" t="s">
        <v>854</v>
      </c>
      <c r="H40" s="76">
        <v>2</v>
      </c>
      <c r="I40" s="153" t="s">
        <v>768</v>
      </c>
      <c r="J40" s="153" t="s">
        <v>1930</v>
      </c>
    </row>
    <row r="41" spans="1:10" ht="15" customHeight="1" x14ac:dyDescent="0.25">
      <c r="A41" s="38" t="s">
        <v>765</v>
      </c>
      <c r="B41" s="21" t="s">
        <v>852</v>
      </c>
      <c r="C41" s="21" t="s">
        <v>43</v>
      </c>
      <c r="D41" s="70" t="s">
        <v>831</v>
      </c>
      <c r="E41" s="74" t="s">
        <v>809</v>
      </c>
      <c r="F41" s="23" t="s">
        <v>788</v>
      </c>
      <c r="G41" s="23"/>
      <c r="H41" s="75">
        <v>123</v>
      </c>
      <c r="I41" s="152" t="s">
        <v>768</v>
      </c>
      <c r="J41" s="152" t="s">
        <v>1930</v>
      </c>
    </row>
    <row r="42" spans="1:10" ht="15" customHeight="1" x14ac:dyDescent="0.25">
      <c r="A42" s="42" t="s">
        <v>765</v>
      </c>
      <c r="B42" s="22" t="s">
        <v>855</v>
      </c>
      <c r="C42" s="22" t="s">
        <v>666</v>
      </c>
      <c r="D42" s="71" t="s">
        <v>789</v>
      </c>
      <c r="E42" s="25" t="s">
        <v>790</v>
      </c>
      <c r="F42" s="24" t="s">
        <v>788</v>
      </c>
      <c r="G42" s="24" t="s">
        <v>856</v>
      </c>
      <c r="H42" s="76">
        <v>1</v>
      </c>
      <c r="I42" s="153" t="s">
        <v>768</v>
      </c>
      <c r="J42" s="153" t="s">
        <v>1930</v>
      </c>
    </row>
    <row r="43" spans="1:10" ht="15" customHeight="1" x14ac:dyDescent="0.25">
      <c r="A43" s="38" t="s">
        <v>765</v>
      </c>
      <c r="B43" s="21" t="s">
        <v>772</v>
      </c>
      <c r="C43" s="21" t="s">
        <v>192</v>
      </c>
      <c r="D43" s="70"/>
      <c r="E43" s="74" t="s">
        <v>809</v>
      </c>
      <c r="F43" s="23" t="s">
        <v>788</v>
      </c>
      <c r="G43" s="23"/>
      <c r="H43" s="75">
        <v>3</v>
      </c>
      <c r="I43" s="152" t="s">
        <v>768</v>
      </c>
      <c r="J43" s="152" t="s">
        <v>1930</v>
      </c>
    </row>
    <row r="44" spans="1:10" ht="15" customHeight="1" x14ac:dyDescent="0.25">
      <c r="A44" s="42" t="s">
        <v>770</v>
      </c>
      <c r="B44" s="22" t="s">
        <v>857</v>
      </c>
      <c r="C44" s="22" t="s">
        <v>192</v>
      </c>
      <c r="D44" s="71" t="s">
        <v>789</v>
      </c>
      <c r="E44" s="25" t="s">
        <v>790</v>
      </c>
      <c r="F44" s="24" t="s">
        <v>788</v>
      </c>
      <c r="G44" s="24" t="s">
        <v>858</v>
      </c>
      <c r="H44" s="76">
        <v>1</v>
      </c>
      <c r="I44" s="153" t="s">
        <v>768</v>
      </c>
      <c r="J44" s="153" t="s">
        <v>1930</v>
      </c>
    </row>
    <row r="45" spans="1:10" ht="15" customHeight="1" x14ac:dyDescent="0.25">
      <c r="A45" s="38" t="s">
        <v>770</v>
      </c>
      <c r="B45" s="21" t="s">
        <v>857</v>
      </c>
      <c r="C45" s="21" t="s">
        <v>192</v>
      </c>
      <c r="D45" s="70" t="s">
        <v>859</v>
      </c>
      <c r="E45" s="74" t="s">
        <v>860</v>
      </c>
      <c r="F45" s="23" t="s">
        <v>787</v>
      </c>
      <c r="G45" s="23"/>
      <c r="H45" s="75">
        <v>1</v>
      </c>
      <c r="I45" s="152" t="s">
        <v>768</v>
      </c>
      <c r="J45" s="152" t="s">
        <v>1930</v>
      </c>
    </row>
    <row r="46" spans="1:10" ht="15" customHeight="1" x14ac:dyDescent="0.25">
      <c r="A46" s="42" t="s">
        <v>765</v>
      </c>
      <c r="B46" s="22" t="s">
        <v>861</v>
      </c>
      <c r="C46" s="22" t="s">
        <v>486</v>
      </c>
      <c r="D46" s="71" t="s">
        <v>796</v>
      </c>
      <c r="E46" s="25" t="s">
        <v>862</v>
      </c>
      <c r="F46" s="24" t="s">
        <v>788</v>
      </c>
      <c r="G46" s="24"/>
      <c r="H46" s="76">
        <v>1</v>
      </c>
      <c r="I46" s="153" t="s">
        <v>768</v>
      </c>
      <c r="J46" s="153" t="s">
        <v>1930</v>
      </c>
    </row>
    <row r="47" spans="1:10" ht="15" customHeight="1" x14ac:dyDescent="0.25">
      <c r="A47" s="38" t="s">
        <v>765</v>
      </c>
      <c r="B47" s="21" t="s">
        <v>861</v>
      </c>
      <c r="C47" s="21" t="s">
        <v>486</v>
      </c>
      <c r="D47" s="70" t="s">
        <v>796</v>
      </c>
      <c r="E47" s="74" t="s">
        <v>863</v>
      </c>
      <c r="F47" s="23" t="s">
        <v>788</v>
      </c>
      <c r="G47" s="23" t="s">
        <v>864</v>
      </c>
      <c r="H47" s="75">
        <v>1</v>
      </c>
      <c r="I47" s="152" t="s">
        <v>768</v>
      </c>
      <c r="J47" s="152" t="s">
        <v>1930</v>
      </c>
    </row>
    <row r="48" spans="1:10" ht="15" customHeight="1" x14ac:dyDescent="0.25">
      <c r="A48" s="42" t="s">
        <v>765</v>
      </c>
      <c r="B48" s="22" t="s">
        <v>861</v>
      </c>
      <c r="C48" s="22" t="s">
        <v>486</v>
      </c>
      <c r="D48" s="71" t="s">
        <v>865</v>
      </c>
      <c r="E48" s="25" t="s">
        <v>833</v>
      </c>
      <c r="F48" s="24" t="s">
        <v>788</v>
      </c>
      <c r="G48" s="24" t="s">
        <v>864</v>
      </c>
      <c r="H48" s="76">
        <v>6</v>
      </c>
      <c r="I48" s="153" t="s">
        <v>768</v>
      </c>
      <c r="J48" s="153" t="s">
        <v>1930</v>
      </c>
    </row>
    <row r="49" spans="1:10" ht="15" customHeight="1" x14ac:dyDescent="0.25">
      <c r="A49" s="38" t="s">
        <v>765</v>
      </c>
      <c r="B49" s="21" t="s">
        <v>866</v>
      </c>
      <c r="C49" s="21" t="s">
        <v>668</v>
      </c>
      <c r="D49" s="70" t="s">
        <v>867</v>
      </c>
      <c r="E49" s="74" t="s">
        <v>868</v>
      </c>
      <c r="F49" s="23" t="s">
        <v>787</v>
      </c>
      <c r="G49" s="23"/>
      <c r="H49" s="75">
        <v>1</v>
      </c>
      <c r="I49" s="152" t="s">
        <v>768</v>
      </c>
      <c r="J49" s="152" t="s">
        <v>1930</v>
      </c>
    </row>
    <row r="50" spans="1:10" ht="15" customHeight="1" x14ac:dyDescent="0.25">
      <c r="A50" s="42" t="s">
        <v>765</v>
      </c>
      <c r="B50" s="22" t="s">
        <v>869</v>
      </c>
      <c r="C50" s="22" t="s">
        <v>198</v>
      </c>
      <c r="D50" s="71"/>
      <c r="E50" s="25" t="s">
        <v>809</v>
      </c>
      <c r="F50" s="24" t="s">
        <v>788</v>
      </c>
      <c r="G50" s="24"/>
      <c r="H50" s="76">
        <v>3</v>
      </c>
      <c r="I50" s="153" t="s">
        <v>768</v>
      </c>
      <c r="J50" s="153" t="s">
        <v>1930</v>
      </c>
    </row>
    <row r="51" spans="1:10" ht="15" customHeight="1" x14ac:dyDescent="0.25">
      <c r="A51" s="38" t="s">
        <v>770</v>
      </c>
      <c r="B51" s="21" t="s">
        <v>870</v>
      </c>
      <c r="C51" s="21" t="s">
        <v>162</v>
      </c>
      <c r="D51" s="70" t="s">
        <v>871</v>
      </c>
      <c r="E51" s="74" t="s">
        <v>491</v>
      </c>
      <c r="F51" s="23" t="s">
        <v>788</v>
      </c>
      <c r="G51" s="23" t="s">
        <v>872</v>
      </c>
      <c r="H51" s="75">
        <v>1</v>
      </c>
      <c r="I51" s="152" t="s">
        <v>768</v>
      </c>
      <c r="J51" s="152" t="s">
        <v>1930</v>
      </c>
    </row>
    <row r="52" spans="1:10" ht="15" customHeight="1" x14ac:dyDescent="0.25">
      <c r="A52" s="42" t="s">
        <v>770</v>
      </c>
      <c r="B52" s="22" t="s">
        <v>870</v>
      </c>
      <c r="C52" s="22" t="s">
        <v>162</v>
      </c>
      <c r="D52" s="71" t="s">
        <v>871</v>
      </c>
      <c r="E52" s="25" t="s">
        <v>491</v>
      </c>
      <c r="F52" s="24" t="s">
        <v>788</v>
      </c>
      <c r="G52" s="24" t="s">
        <v>873</v>
      </c>
      <c r="H52" s="76"/>
      <c r="I52" s="153" t="s">
        <v>768</v>
      </c>
      <c r="J52" s="153" t="s">
        <v>1930</v>
      </c>
    </row>
    <row r="53" spans="1:10" ht="15" customHeight="1" x14ac:dyDescent="0.25">
      <c r="A53" s="38" t="s">
        <v>770</v>
      </c>
      <c r="B53" s="21" t="s">
        <v>870</v>
      </c>
      <c r="C53" s="21" t="s">
        <v>162</v>
      </c>
      <c r="D53" s="70" t="s">
        <v>871</v>
      </c>
      <c r="E53" s="74" t="s">
        <v>491</v>
      </c>
      <c r="F53" s="23" t="s">
        <v>788</v>
      </c>
      <c r="G53" s="23" t="s">
        <v>874</v>
      </c>
      <c r="H53" s="75"/>
      <c r="I53" s="152" t="s">
        <v>768</v>
      </c>
      <c r="J53" s="152" t="s">
        <v>1930</v>
      </c>
    </row>
    <row r="54" spans="1:10" ht="15" customHeight="1" x14ac:dyDescent="0.25">
      <c r="A54" s="42" t="s">
        <v>770</v>
      </c>
      <c r="B54" s="22" t="s">
        <v>870</v>
      </c>
      <c r="C54" s="22" t="s">
        <v>162</v>
      </c>
      <c r="D54" s="71" t="s">
        <v>875</v>
      </c>
      <c r="E54" s="25" t="s">
        <v>801</v>
      </c>
      <c r="F54" s="24" t="s">
        <v>788</v>
      </c>
      <c r="G54" s="24" t="s">
        <v>876</v>
      </c>
      <c r="H54" s="76">
        <v>2</v>
      </c>
      <c r="I54" s="153" t="s">
        <v>768</v>
      </c>
      <c r="J54" s="153" t="s">
        <v>1930</v>
      </c>
    </row>
    <row r="55" spans="1:10" ht="15" customHeight="1" x14ac:dyDescent="0.25">
      <c r="A55" s="38" t="s">
        <v>770</v>
      </c>
      <c r="B55" s="21" t="s">
        <v>870</v>
      </c>
      <c r="C55" s="21" t="s">
        <v>162</v>
      </c>
      <c r="D55" s="70" t="s">
        <v>877</v>
      </c>
      <c r="E55" s="74" t="s">
        <v>868</v>
      </c>
      <c r="F55" s="23" t="s">
        <v>788</v>
      </c>
      <c r="G55" s="23"/>
      <c r="H55" s="75">
        <v>1</v>
      </c>
      <c r="I55" s="152" t="s">
        <v>768</v>
      </c>
      <c r="J55" s="152" t="s">
        <v>1930</v>
      </c>
    </row>
    <row r="56" spans="1:10" ht="15" customHeight="1" x14ac:dyDescent="0.25">
      <c r="A56" s="42" t="s">
        <v>765</v>
      </c>
      <c r="B56" s="22" t="s">
        <v>878</v>
      </c>
      <c r="C56" s="22" t="s">
        <v>660</v>
      </c>
      <c r="D56" s="71" t="s">
        <v>805</v>
      </c>
      <c r="E56" s="25" t="s">
        <v>879</v>
      </c>
      <c r="F56" s="24" t="s">
        <v>787</v>
      </c>
      <c r="G56" s="24" t="s">
        <v>880</v>
      </c>
      <c r="H56" s="76">
        <v>1</v>
      </c>
      <c r="I56" s="153" t="s">
        <v>768</v>
      </c>
      <c r="J56" s="153" t="s">
        <v>1930</v>
      </c>
    </row>
    <row r="57" spans="1:10" ht="15" customHeight="1" x14ac:dyDescent="0.25">
      <c r="A57" s="38" t="s">
        <v>765</v>
      </c>
      <c r="B57" s="21" t="s">
        <v>878</v>
      </c>
      <c r="C57" s="21" t="s">
        <v>660</v>
      </c>
      <c r="D57" s="70"/>
      <c r="E57" s="74" t="s">
        <v>881</v>
      </c>
      <c r="F57" s="23" t="s">
        <v>788</v>
      </c>
      <c r="G57" s="23"/>
      <c r="H57" s="75">
        <v>86</v>
      </c>
      <c r="I57" s="152" t="s">
        <v>768</v>
      </c>
      <c r="J57" s="152" t="s">
        <v>1930</v>
      </c>
    </row>
    <row r="58" spans="1:10" ht="15" customHeight="1" x14ac:dyDescent="0.25">
      <c r="A58" s="42" t="s">
        <v>765</v>
      </c>
      <c r="B58" s="22" t="s">
        <v>878</v>
      </c>
      <c r="C58" s="22" t="s">
        <v>660</v>
      </c>
      <c r="D58" s="71"/>
      <c r="E58" s="25" t="s">
        <v>809</v>
      </c>
      <c r="F58" s="24" t="s">
        <v>788</v>
      </c>
      <c r="G58" s="24"/>
      <c r="H58" s="76">
        <v>86</v>
      </c>
      <c r="I58" s="153" t="s">
        <v>768</v>
      </c>
      <c r="J58" s="153" t="s">
        <v>1930</v>
      </c>
    </row>
    <row r="59" spans="1:10" ht="15" customHeight="1" x14ac:dyDescent="0.25">
      <c r="A59" s="38" t="s">
        <v>765</v>
      </c>
      <c r="B59" s="21" t="s">
        <v>878</v>
      </c>
      <c r="C59" s="21" t="s">
        <v>650</v>
      </c>
      <c r="D59" s="70"/>
      <c r="E59" s="74" t="s">
        <v>868</v>
      </c>
      <c r="F59" s="23" t="s">
        <v>788</v>
      </c>
      <c r="G59" s="23" t="s">
        <v>882</v>
      </c>
      <c r="H59" s="75">
        <v>1</v>
      </c>
      <c r="I59" s="152" t="s">
        <v>768</v>
      </c>
      <c r="J59" s="152" t="s">
        <v>1930</v>
      </c>
    </row>
    <row r="60" spans="1:10" ht="15" customHeight="1" x14ac:dyDescent="0.25">
      <c r="A60" s="42" t="s">
        <v>765</v>
      </c>
      <c r="B60" s="22" t="s">
        <v>883</v>
      </c>
      <c r="C60" s="22" t="s">
        <v>197</v>
      </c>
      <c r="D60" s="71" t="s">
        <v>805</v>
      </c>
      <c r="E60" s="25" t="s">
        <v>884</v>
      </c>
      <c r="F60" s="24" t="s">
        <v>787</v>
      </c>
      <c r="G60" s="24" t="s">
        <v>885</v>
      </c>
      <c r="H60" s="76">
        <v>1</v>
      </c>
      <c r="I60" s="153" t="s">
        <v>768</v>
      </c>
      <c r="J60" s="153" t="s">
        <v>1930</v>
      </c>
    </row>
    <row r="61" spans="1:10" ht="15" customHeight="1" x14ac:dyDescent="0.25">
      <c r="A61" s="38" t="s">
        <v>765</v>
      </c>
      <c r="B61" s="21" t="s">
        <v>883</v>
      </c>
      <c r="C61" s="21" t="s">
        <v>197</v>
      </c>
      <c r="D61" s="70" t="s">
        <v>805</v>
      </c>
      <c r="E61" s="74" t="s">
        <v>884</v>
      </c>
      <c r="F61" s="23" t="s">
        <v>787</v>
      </c>
      <c r="G61" s="23" t="s">
        <v>886</v>
      </c>
      <c r="H61" s="75">
        <v>1</v>
      </c>
      <c r="I61" s="152" t="s">
        <v>768</v>
      </c>
      <c r="J61" s="152" t="s">
        <v>1930</v>
      </c>
    </row>
    <row r="62" spans="1:10" ht="15" customHeight="1" x14ac:dyDescent="0.25">
      <c r="A62" s="42" t="s">
        <v>765</v>
      </c>
      <c r="B62" s="22" t="s">
        <v>883</v>
      </c>
      <c r="C62" s="22" t="s">
        <v>197</v>
      </c>
      <c r="D62" s="71" t="s">
        <v>831</v>
      </c>
      <c r="E62" s="25" t="s">
        <v>809</v>
      </c>
      <c r="F62" s="24" t="s">
        <v>788</v>
      </c>
      <c r="G62" s="24"/>
      <c r="H62" s="76">
        <v>72</v>
      </c>
      <c r="I62" s="153" t="s">
        <v>768</v>
      </c>
      <c r="J62" s="153" t="s">
        <v>1930</v>
      </c>
    </row>
    <row r="63" spans="1:10" ht="15" customHeight="1" x14ac:dyDescent="0.25">
      <c r="A63" s="38" t="s">
        <v>765</v>
      </c>
      <c r="B63" s="21" t="s">
        <v>887</v>
      </c>
      <c r="C63" s="21" t="s">
        <v>640</v>
      </c>
      <c r="D63" s="70" t="s">
        <v>805</v>
      </c>
      <c r="E63" s="74" t="s">
        <v>801</v>
      </c>
      <c r="F63" s="23" t="s">
        <v>787</v>
      </c>
      <c r="G63" s="23" t="s">
        <v>888</v>
      </c>
      <c r="H63" s="75">
        <v>1</v>
      </c>
      <c r="I63" s="152" t="s">
        <v>768</v>
      </c>
      <c r="J63" s="152" t="s">
        <v>1930</v>
      </c>
    </row>
    <row r="64" spans="1:10" ht="15" customHeight="1" x14ac:dyDescent="0.25">
      <c r="A64" s="42" t="s">
        <v>765</v>
      </c>
      <c r="B64" s="22" t="s">
        <v>887</v>
      </c>
      <c r="C64" s="22" t="s">
        <v>640</v>
      </c>
      <c r="D64" s="71" t="s">
        <v>805</v>
      </c>
      <c r="E64" s="25" t="s">
        <v>801</v>
      </c>
      <c r="F64" s="24" t="s">
        <v>787</v>
      </c>
      <c r="G64" s="24" t="s">
        <v>889</v>
      </c>
      <c r="H64" s="76">
        <v>1</v>
      </c>
      <c r="I64" s="153" t="s">
        <v>768</v>
      </c>
      <c r="J64" s="153" t="s">
        <v>1930</v>
      </c>
    </row>
    <row r="65" spans="1:10" ht="15" customHeight="1" x14ac:dyDescent="0.25">
      <c r="A65" s="38" t="s">
        <v>765</v>
      </c>
      <c r="B65" s="21" t="s">
        <v>890</v>
      </c>
      <c r="C65" s="21" t="s">
        <v>639</v>
      </c>
      <c r="D65" s="70" t="s">
        <v>805</v>
      </c>
      <c r="E65" s="74" t="s">
        <v>891</v>
      </c>
      <c r="F65" s="23" t="s">
        <v>787</v>
      </c>
      <c r="G65" s="23" t="s">
        <v>892</v>
      </c>
      <c r="H65" s="75">
        <v>2</v>
      </c>
      <c r="I65" s="152" t="s">
        <v>768</v>
      </c>
      <c r="J65" s="152" t="s">
        <v>1930</v>
      </c>
    </row>
    <row r="66" spans="1:10" ht="15" customHeight="1" x14ac:dyDescent="0.25">
      <c r="A66" s="42" t="s">
        <v>765</v>
      </c>
      <c r="B66" s="22" t="s">
        <v>890</v>
      </c>
      <c r="C66" s="22" t="s">
        <v>639</v>
      </c>
      <c r="D66" s="71" t="s">
        <v>831</v>
      </c>
      <c r="E66" s="25" t="s">
        <v>809</v>
      </c>
      <c r="F66" s="24" t="s">
        <v>788</v>
      </c>
      <c r="G66" s="24"/>
      <c r="H66" s="76">
        <v>95</v>
      </c>
      <c r="I66" s="153" t="s">
        <v>768</v>
      </c>
      <c r="J66" s="153" t="s">
        <v>1930</v>
      </c>
    </row>
    <row r="67" spans="1:10" ht="15" customHeight="1" x14ac:dyDescent="0.25">
      <c r="A67" s="38" t="s">
        <v>765</v>
      </c>
      <c r="B67" s="21" t="s">
        <v>893</v>
      </c>
      <c r="C67" s="21" t="s">
        <v>661</v>
      </c>
      <c r="D67" s="70" t="s">
        <v>805</v>
      </c>
      <c r="E67" s="74" t="s">
        <v>884</v>
      </c>
      <c r="F67" s="23" t="s">
        <v>787</v>
      </c>
      <c r="G67" s="23" t="s">
        <v>894</v>
      </c>
      <c r="H67" s="75">
        <v>1</v>
      </c>
      <c r="I67" s="152" t="s">
        <v>768</v>
      </c>
      <c r="J67" s="152" t="s">
        <v>1930</v>
      </c>
    </row>
    <row r="68" spans="1:10" ht="15" customHeight="1" x14ac:dyDescent="0.25">
      <c r="A68" s="42" t="s">
        <v>765</v>
      </c>
      <c r="B68" s="22" t="s">
        <v>893</v>
      </c>
      <c r="C68" s="22" t="s">
        <v>661</v>
      </c>
      <c r="D68" s="71" t="s">
        <v>805</v>
      </c>
      <c r="E68" s="25" t="s">
        <v>884</v>
      </c>
      <c r="F68" s="24" t="s">
        <v>787</v>
      </c>
      <c r="G68" s="24" t="s">
        <v>895</v>
      </c>
      <c r="H68" s="76">
        <v>1</v>
      </c>
      <c r="I68" s="153" t="s">
        <v>768</v>
      </c>
      <c r="J68" s="153" t="s">
        <v>1930</v>
      </c>
    </row>
    <row r="69" spans="1:10" ht="15" customHeight="1" x14ac:dyDescent="0.25">
      <c r="A69" s="38" t="s">
        <v>765</v>
      </c>
      <c r="B69" s="21" t="s">
        <v>893</v>
      </c>
      <c r="C69" s="21" t="s">
        <v>661</v>
      </c>
      <c r="D69" s="70"/>
      <c r="E69" s="74" t="s">
        <v>809</v>
      </c>
      <c r="F69" s="23" t="s">
        <v>788</v>
      </c>
      <c r="G69" s="23"/>
      <c r="H69" s="75">
        <v>71</v>
      </c>
      <c r="I69" s="152" t="s">
        <v>768</v>
      </c>
      <c r="J69" s="152" t="s">
        <v>1930</v>
      </c>
    </row>
    <row r="70" spans="1:10" ht="15" customHeight="1" x14ac:dyDescent="0.25">
      <c r="A70" s="42" t="s">
        <v>765</v>
      </c>
      <c r="B70" s="22" t="s">
        <v>896</v>
      </c>
      <c r="C70" s="22" t="s">
        <v>305</v>
      </c>
      <c r="D70" s="71" t="s">
        <v>800</v>
      </c>
      <c r="E70" s="25" t="s">
        <v>801</v>
      </c>
      <c r="F70" s="24" t="s">
        <v>788</v>
      </c>
      <c r="G70" s="24" t="s">
        <v>897</v>
      </c>
      <c r="H70" s="76">
        <v>1</v>
      </c>
      <c r="I70" s="153" t="s">
        <v>768</v>
      </c>
      <c r="J70" s="153" t="s">
        <v>1930</v>
      </c>
    </row>
    <row r="71" spans="1:10" ht="15" customHeight="1" x14ac:dyDescent="0.25">
      <c r="A71" s="38" t="s">
        <v>765</v>
      </c>
      <c r="B71" s="21" t="s">
        <v>896</v>
      </c>
      <c r="C71" s="21" t="s">
        <v>305</v>
      </c>
      <c r="D71" s="70" t="s">
        <v>800</v>
      </c>
      <c r="E71" s="74" t="s">
        <v>801</v>
      </c>
      <c r="F71" s="23" t="s">
        <v>788</v>
      </c>
      <c r="G71" s="23" t="s">
        <v>898</v>
      </c>
      <c r="H71" s="75">
        <v>1</v>
      </c>
      <c r="I71" s="152" t="s">
        <v>768</v>
      </c>
      <c r="J71" s="152" t="s">
        <v>1930</v>
      </c>
    </row>
    <row r="72" spans="1:10" ht="15" customHeight="1" x14ac:dyDescent="0.25">
      <c r="A72" s="42" t="s">
        <v>765</v>
      </c>
      <c r="B72" s="22" t="s">
        <v>896</v>
      </c>
      <c r="C72" s="22" t="s">
        <v>305</v>
      </c>
      <c r="D72" s="71" t="s">
        <v>800</v>
      </c>
      <c r="E72" s="25" t="s">
        <v>801</v>
      </c>
      <c r="F72" s="24" t="s">
        <v>788</v>
      </c>
      <c r="G72" s="24" t="s">
        <v>899</v>
      </c>
      <c r="H72" s="76">
        <v>1</v>
      </c>
      <c r="I72" s="153" t="s">
        <v>768</v>
      </c>
      <c r="J72" s="153" t="s">
        <v>1930</v>
      </c>
    </row>
    <row r="73" spans="1:10" ht="15" customHeight="1" x14ac:dyDescent="0.25">
      <c r="A73" s="38" t="s">
        <v>765</v>
      </c>
      <c r="B73" s="21" t="s">
        <v>896</v>
      </c>
      <c r="C73" s="21" t="s">
        <v>305</v>
      </c>
      <c r="D73" s="70" t="s">
        <v>800</v>
      </c>
      <c r="E73" s="74" t="s">
        <v>801</v>
      </c>
      <c r="F73" s="23" t="s">
        <v>788</v>
      </c>
      <c r="G73" s="23" t="s">
        <v>900</v>
      </c>
      <c r="H73" s="75">
        <v>1</v>
      </c>
      <c r="I73" s="152" t="s">
        <v>768</v>
      </c>
      <c r="J73" s="152" t="s">
        <v>1930</v>
      </c>
    </row>
    <row r="74" spans="1:10" ht="15" customHeight="1" x14ac:dyDescent="0.25">
      <c r="A74" s="42" t="s">
        <v>765</v>
      </c>
      <c r="B74" s="22" t="s">
        <v>896</v>
      </c>
      <c r="C74" s="22" t="s">
        <v>305</v>
      </c>
      <c r="D74" s="71" t="s">
        <v>875</v>
      </c>
      <c r="E74" s="25" t="s">
        <v>901</v>
      </c>
      <c r="F74" s="24" t="s">
        <v>788</v>
      </c>
      <c r="G74" s="24" t="s">
        <v>902</v>
      </c>
      <c r="H74" s="76">
        <v>1</v>
      </c>
      <c r="I74" s="153" t="s">
        <v>768</v>
      </c>
      <c r="J74" s="153" t="s">
        <v>1930</v>
      </c>
    </row>
    <row r="75" spans="1:10" ht="15" customHeight="1" x14ac:dyDescent="0.25">
      <c r="A75" s="38" t="s">
        <v>770</v>
      </c>
      <c r="B75" s="21" t="s">
        <v>903</v>
      </c>
      <c r="C75" s="21" t="s">
        <v>427</v>
      </c>
      <c r="D75" s="70" t="s">
        <v>805</v>
      </c>
      <c r="E75" s="74" t="s">
        <v>812</v>
      </c>
      <c r="F75" s="23" t="s">
        <v>788</v>
      </c>
      <c r="G75" s="23"/>
      <c r="H75" s="75">
        <v>1</v>
      </c>
      <c r="I75" s="152" t="s">
        <v>768</v>
      </c>
      <c r="J75" s="152" t="s">
        <v>1930</v>
      </c>
    </row>
    <row r="76" spans="1:10" ht="15" customHeight="1" x14ac:dyDescent="0.25">
      <c r="A76" s="42" t="s">
        <v>770</v>
      </c>
      <c r="B76" s="22" t="s">
        <v>903</v>
      </c>
      <c r="C76" s="22" t="s">
        <v>427</v>
      </c>
      <c r="D76" s="71" t="s">
        <v>805</v>
      </c>
      <c r="E76" s="25" t="s">
        <v>904</v>
      </c>
      <c r="F76" s="24" t="s">
        <v>788</v>
      </c>
      <c r="G76" s="24" t="s">
        <v>905</v>
      </c>
      <c r="H76" s="76">
        <v>1</v>
      </c>
      <c r="I76" s="153" t="s">
        <v>768</v>
      </c>
      <c r="J76" s="153" t="s">
        <v>1930</v>
      </c>
    </row>
    <row r="77" spans="1:10" ht="15" customHeight="1" x14ac:dyDescent="0.25">
      <c r="A77" s="38" t="s">
        <v>770</v>
      </c>
      <c r="B77" s="21" t="s">
        <v>903</v>
      </c>
      <c r="C77" s="21" t="s">
        <v>427</v>
      </c>
      <c r="D77" s="70" t="s">
        <v>796</v>
      </c>
      <c r="E77" s="74" t="s">
        <v>797</v>
      </c>
      <c r="F77" s="23" t="s">
        <v>788</v>
      </c>
      <c r="G77" s="23" t="s">
        <v>906</v>
      </c>
      <c r="H77" s="75">
        <v>1</v>
      </c>
      <c r="I77" s="152" t="s">
        <v>768</v>
      </c>
      <c r="J77" s="152" t="s">
        <v>1930</v>
      </c>
    </row>
    <row r="78" spans="1:10" ht="15" customHeight="1" x14ac:dyDescent="0.25">
      <c r="A78" s="42" t="s">
        <v>770</v>
      </c>
      <c r="B78" s="22" t="s">
        <v>907</v>
      </c>
      <c r="C78" s="22" t="s">
        <v>50</v>
      </c>
      <c r="D78" s="71" t="s">
        <v>796</v>
      </c>
      <c r="E78" s="25" t="s">
        <v>790</v>
      </c>
      <c r="F78" s="24" t="s">
        <v>788</v>
      </c>
      <c r="G78" s="24"/>
      <c r="H78" s="76">
        <v>1</v>
      </c>
      <c r="I78" s="153" t="s">
        <v>768</v>
      </c>
      <c r="J78" s="153" t="s">
        <v>1930</v>
      </c>
    </row>
    <row r="79" spans="1:10" ht="15" customHeight="1" x14ac:dyDescent="0.25">
      <c r="A79" s="38" t="s">
        <v>770</v>
      </c>
      <c r="B79" s="21" t="s">
        <v>908</v>
      </c>
      <c r="C79" s="21" t="s">
        <v>156</v>
      </c>
      <c r="D79" s="70" t="s">
        <v>789</v>
      </c>
      <c r="E79" s="74" t="s">
        <v>909</v>
      </c>
      <c r="F79" s="23" t="s">
        <v>788</v>
      </c>
      <c r="G79" s="23"/>
      <c r="H79" s="75">
        <v>1</v>
      </c>
      <c r="I79" s="152" t="s">
        <v>768</v>
      </c>
      <c r="J79" s="152" t="s">
        <v>1930</v>
      </c>
    </row>
    <row r="80" spans="1:10" ht="15" customHeight="1" x14ac:dyDescent="0.25">
      <c r="A80" s="42" t="s">
        <v>765</v>
      </c>
      <c r="B80" s="22" t="s">
        <v>910</v>
      </c>
      <c r="C80" s="22" t="s">
        <v>194</v>
      </c>
      <c r="D80" s="71" t="s">
        <v>800</v>
      </c>
      <c r="E80" s="25" t="s">
        <v>911</v>
      </c>
      <c r="F80" s="24" t="s">
        <v>788</v>
      </c>
      <c r="G80" s="24"/>
      <c r="H80" s="76">
        <v>2</v>
      </c>
      <c r="I80" s="153" t="s">
        <v>768</v>
      </c>
      <c r="J80" s="153" t="s">
        <v>1930</v>
      </c>
    </row>
    <row r="81" spans="1:10" ht="15" customHeight="1" x14ac:dyDescent="0.25">
      <c r="A81" s="38" t="s">
        <v>770</v>
      </c>
      <c r="B81" s="21" t="s">
        <v>912</v>
      </c>
      <c r="C81" s="21" t="s">
        <v>196</v>
      </c>
      <c r="D81" s="70"/>
      <c r="E81" s="74" t="s">
        <v>801</v>
      </c>
      <c r="F81" s="23" t="s">
        <v>788</v>
      </c>
      <c r="G81" s="23" t="s">
        <v>913</v>
      </c>
      <c r="H81" s="75">
        <v>1</v>
      </c>
      <c r="I81" s="152" t="s">
        <v>768</v>
      </c>
      <c r="J81" s="152" t="s">
        <v>1930</v>
      </c>
    </row>
    <row r="82" spans="1:10" ht="15" customHeight="1" x14ac:dyDescent="0.25">
      <c r="A82" s="42" t="s">
        <v>770</v>
      </c>
      <c r="B82" s="22" t="s">
        <v>914</v>
      </c>
      <c r="C82" s="22" t="s">
        <v>745</v>
      </c>
      <c r="D82" s="71" t="s">
        <v>805</v>
      </c>
      <c r="E82" s="25" t="s">
        <v>915</v>
      </c>
      <c r="F82" s="24" t="s">
        <v>787</v>
      </c>
      <c r="G82" s="24" t="s">
        <v>916</v>
      </c>
      <c r="H82" s="76">
        <v>1</v>
      </c>
      <c r="I82" s="153" t="s">
        <v>768</v>
      </c>
      <c r="J82" s="153" t="s">
        <v>1930</v>
      </c>
    </row>
    <row r="83" spans="1:10" ht="15" customHeight="1" x14ac:dyDescent="0.25">
      <c r="A83" s="38" t="s">
        <v>770</v>
      </c>
      <c r="B83" s="21" t="s">
        <v>914</v>
      </c>
      <c r="C83" s="21" t="s">
        <v>745</v>
      </c>
      <c r="D83" s="70" t="s">
        <v>805</v>
      </c>
      <c r="E83" s="74" t="s">
        <v>868</v>
      </c>
      <c r="F83" s="23" t="s">
        <v>787</v>
      </c>
      <c r="G83" s="23"/>
      <c r="H83" s="75">
        <v>1</v>
      </c>
      <c r="I83" s="152" t="s">
        <v>768</v>
      </c>
      <c r="J83" s="152" t="s">
        <v>1930</v>
      </c>
    </row>
    <row r="84" spans="1:10" ht="15" customHeight="1" x14ac:dyDescent="0.25">
      <c r="A84" s="42" t="s">
        <v>770</v>
      </c>
      <c r="B84" s="22" t="s">
        <v>914</v>
      </c>
      <c r="C84" s="22" t="s">
        <v>745</v>
      </c>
      <c r="D84" s="71"/>
      <c r="E84" s="25" t="s">
        <v>833</v>
      </c>
      <c r="F84" s="24" t="s">
        <v>788</v>
      </c>
      <c r="G84" s="24"/>
      <c r="H84" s="76">
        <v>39</v>
      </c>
      <c r="I84" s="153" t="s">
        <v>768</v>
      </c>
      <c r="J84" s="153" t="s">
        <v>1930</v>
      </c>
    </row>
    <row r="85" spans="1:10" ht="15" customHeight="1" x14ac:dyDescent="0.25">
      <c r="A85" s="38" t="s">
        <v>770</v>
      </c>
      <c r="B85" s="21" t="s">
        <v>914</v>
      </c>
      <c r="C85" s="21" t="s">
        <v>745</v>
      </c>
      <c r="D85" s="70"/>
      <c r="E85" s="74" t="s">
        <v>917</v>
      </c>
      <c r="F85" s="23" t="s">
        <v>788</v>
      </c>
      <c r="G85" s="23" t="s">
        <v>918</v>
      </c>
      <c r="H85" s="75">
        <v>35</v>
      </c>
      <c r="I85" s="152" t="s">
        <v>768</v>
      </c>
      <c r="J85" s="152" t="s">
        <v>1930</v>
      </c>
    </row>
    <row r="86" spans="1:10" ht="15" customHeight="1" x14ac:dyDescent="0.25">
      <c r="A86" s="42" t="s">
        <v>770</v>
      </c>
      <c r="B86" s="22" t="s">
        <v>919</v>
      </c>
      <c r="C86" s="22" t="s">
        <v>43</v>
      </c>
      <c r="D86" s="71" t="s">
        <v>920</v>
      </c>
      <c r="E86" s="25" t="s">
        <v>801</v>
      </c>
      <c r="F86" s="24" t="s">
        <v>788</v>
      </c>
      <c r="G86" s="24" t="s">
        <v>921</v>
      </c>
      <c r="H86" s="76">
        <v>1</v>
      </c>
      <c r="I86" s="153" t="s">
        <v>768</v>
      </c>
      <c r="J86" s="153" t="s">
        <v>1930</v>
      </c>
    </row>
    <row r="87" spans="1:10" ht="15" customHeight="1" x14ac:dyDescent="0.25">
      <c r="A87" s="38" t="s">
        <v>770</v>
      </c>
      <c r="B87" s="21" t="s">
        <v>919</v>
      </c>
      <c r="C87" s="21" t="s">
        <v>43</v>
      </c>
      <c r="D87" s="70" t="s">
        <v>789</v>
      </c>
      <c r="E87" s="74" t="s">
        <v>801</v>
      </c>
      <c r="F87" s="23" t="s">
        <v>788</v>
      </c>
      <c r="G87" s="23"/>
      <c r="H87" s="75">
        <v>1</v>
      </c>
      <c r="I87" s="152" t="s">
        <v>768</v>
      </c>
      <c r="J87" s="152" t="s">
        <v>1930</v>
      </c>
    </row>
    <row r="88" spans="1:10" ht="15" customHeight="1" x14ac:dyDescent="0.25">
      <c r="A88" s="42" t="s">
        <v>770</v>
      </c>
      <c r="B88" s="22" t="s">
        <v>919</v>
      </c>
      <c r="C88" s="22" t="s">
        <v>43</v>
      </c>
      <c r="D88" s="71" t="s">
        <v>922</v>
      </c>
      <c r="E88" s="25" t="s">
        <v>833</v>
      </c>
      <c r="F88" s="24" t="s">
        <v>788</v>
      </c>
      <c r="G88" s="24" t="s">
        <v>923</v>
      </c>
      <c r="H88" s="76">
        <v>18</v>
      </c>
      <c r="I88" s="153" t="s">
        <v>768</v>
      </c>
      <c r="J88" s="153" t="s">
        <v>1930</v>
      </c>
    </row>
    <row r="89" spans="1:10" ht="15" customHeight="1" x14ac:dyDescent="0.25">
      <c r="A89" s="38" t="s">
        <v>770</v>
      </c>
      <c r="B89" s="21" t="s">
        <v>919</v>
      </c>
      <c r="C89" s="21" t="s">
        <v>43</v>
      </c>
      <c r="D89" s="70" t="s">
        <v>924</v>
      </c>
      <c r="E89" s="74" t="s">
        <v>925</v>
      </c>
      <c r="F89" s="23" t="s">
        <v>788</v>
      </c>
      <c r="G89" s="23" t="s">
        <v>926</v>
      </c>
      <c r="H89" s="75">
        <v>1</v>
      </c>
      <c r="I89" s="152" t="s">
        <v>768</v>
      </c>
      <c r="J89" s="152" t="s">
        <v>1930</v>
      </c>
    </row>
    <row r="90" spans="1:10" ht="15" customHeight="1" x14ac:dyDescent="0.25">
      <c r="A90" s="42" t="s">
        <v>770</v>
      </c>
      <c r="B90" s="22" t="s">
        <v>919</v>
      </c>
      <c r="C90" s="22" t="s">
        <v>43</v>
      </c>
      <c r="D90" s="71" t="s">
        <v>924</v>
      </c>
      <c r="E90" s="25" t="s">
        <v>868</v>
      </c>
      <c r="F90" s="24" t="s">
        <v>788</v>
      </c>
      <c r="G90" s="24" t="s">
        <v>927</v>
      </c>
      <c r="H90" s="76">
        <v>1</v>
      </c>
      <c r="I90" s="153" t="s">
        <v>768</v>
      </c>
      <c r="J90" s="153" t="s">
        <v>1930</v>
      </c>
    </row>
    <row r="91" spans="1:10" ht="15" customHeight="1" x14ac:dyDescent="0.25">
      <c r="A91" s="38" t="s">
        <v>770</v>
      </c>
      <c r="B91" s="21" t="s">
        <v>919</v>
      </c>
      <c r="C91" s="21" t="s">
        <v>43</v>
      </c>
      <c r="D91" s="70" t="s">
        <v>928</v>
      </c>
      <c r="E91" s="74" t="s">
        <v>929</v>
      </c>
      <c r="F91" s="23" t="s">
        <v>788</v>
      </c>
      <c r="G91" s="23"/>
      <c r="H91" s="75"/>
      <c r="I91" s="152" t="s">
        <v>768</v>
      </c>
      <c r="J91" s="152" t="s">
        <v>1930</v>
      </c>
    </row>
    <row r="92" spans="1:10" ht="15" customHeight="1" x14ac:dyDescent="0.25">
      <c r="A92" s="42" t="s">
        <v>770</v>
      </c>
      <c r="B92" s="22" t="s">
        <v>919</v>
      </c>
      <c r="C92" s="22" t="s">
        <v>43</v>
      </c>
      <c r="D92" s="71" t="s">
        <v>930</v>
      </c>
      <c r="E92" s="25" t="s">
        <v>931</v>
      </c>
      <c r="F92" s="24" t="s">
        <v>788</v>
      </c>
      <c r="G92" s="24" t="s">
        <v>923</v>
      </c>
      <c r="H92" s="76">
        <v>2</v>
      </c>
      <c r="I92" s="153" t="s">
        <v>768</v>
      </c>
      <c r="J92" s="153" t="s">
        <v>1930</v>
      </c>
    </row>
    <row r="93" spans="1:10" ht="15" customHeight="1" x14ac:dyDescent="0.25">
      <c r="A93" s="38" t="s">
        <v>770</v>
      </c>
      <c r="B93" s="21" t="s">
        <v>932</v>
      </c>
      <c r="C93" s="21" t="s">
        <v>648</v>
      </c>
      <c r="D93" s="70"/>
      <c r="E93" s="74"/>
      <c r="F93" s="23" t="s">
        <v>788</v>
      </c>
      <c r="G93" s="23"/>
      <c r="H93" s="75">
        <v>1</v>
      </c>
      <c r="I93" s="152" t="s">
        <v>768</v>
      </c>
      <c r="J93" s="152" t="s">
        <v>1930</v>
      </c>
    </row>
    <row r="94" spans="1:10" ht="15" customHeight="1" x14ac:dyDescent="0.25">
      <c r="A94" s="42" t="s">
        <v>765</v>
      </c>
      <c r="B94" s="22" t="s">
        <v>933</v>
      </c>
      <c r="C94" s="22" t="s">
        <v>262</v>
      </c>
      <c r="D94" s="71"/>
      <c r="E94" s="25"/>
      <c r="F94" s="24" t="s">
        <v>788</v>
      </c>
      <c r="G94" s="24"/>
      <c r="H94" s="76">
        <v>1</v>
      </c>
      <c r="I94" s="153" t="s">
        <v>768</v>
      </c>
      <c r="J94" s="153" t="s">
        <v>1930</v>
      </c>
    </row>
    <row r="95" spans="1:10" ht="15" customHeight="1" x14ac:dyDescent="0.25">
      <c r="A95" s="38" t="s">
        <v>765</v>
      </c>
      <c r="B95" s="21" t="s">
        <v>934</v>
      </c>
      <c r="C95" s="21" t="s">
        <v>418</v>
      </c>
      <c r="D95" s="70" t="s">
        <v>859</v>
      </c>
      <c r="E95" s="74" t="s">
        <v>868</v>
      </c>
      <c r="F95" s="23" t="s">
        <v>787</v>
      </c>
      <c r="G95" s="23"/>
      <c r="H95" s="75"/>
      <c r="I95" s="152" t="s">
        <v>768</v>
      </c>
      <c r="J95" s="152" t="s">
        <v>1930</v>
      </c>
    </row>
    <row r="96" spans="1:10" ht="15" customHeight="1" x14ac:dyDescent="0.25">
      <c r="A96" s="42" t="s">
        <v>765</v>
      </c>
      <c r="B96" s="22" t="s">
        <v>934</v>
      </c>
      <c r="C96" s="22" t="s">
        <v>418</v>
      </c>
      <c r="D96" s="71" t="s">
        <v>789</v>
      </c>
      <c r="E96" s="25" t="s">
        <v>935</v>
      </c>
      <c r="F96" s="24" t="s">
        <v>788</v>
      </c>
      <c r="G96" s="24"/>
      <c r="H96" s="76">
        <v>20</v>
      </c>
      <c r="I96" s="153" t="s">
        <v>768</v>
      </c>
      <c r="J96" s="153" t="s">
        <v>1930</v>
      </c>
    </row>
    <row r="97" spans="1:10" ht="15" customHeight="1" x14ac:dyDescent="0.25">
      <c r="A97" s="38" t="s">
        <v>765</v>
      </c>
      <c r="B97" s="21" t="s">
        <v>934</v>
      </c>
      <c r="C97" s="21" t="s">
        <v>418</v>
      </c>
      <c r="D97" s="70" t="s">
        <v>877</v>
      </c>
      <c r="E97" s="74" t="s">
        <v>936</v>
      </c>
      <c r="F97" s="23" t="s">
        <v>788</v>
      </c>
      <c r="G97" s="23" t="s">
        <v>937</v>
      </c>
      <c r="H97" s="75">
        <v>1</v>
      </c>
      <c r="I97" s="152" t="s">
        <v>768</v>
      </c>
      <c r="J97" s="152" t="s">
        <v>1930</v>
      </c>
    </row>
    <row r="98" spans="1:10" ht="15" customHeight="1" x14ac:dyDescent="0.25">
      <c r="A98" s="42" t="s">
        <v>765</v>
      </c>
      <c r="B98" s="22" t="s">
        <v>938</v>
      </c>
      <c r="C98" s="22" t="s">
        <v>478</v>
      </c>
      <c r="D98" s="71" t="s">
        <v>789</v>
      </c>
      <c r="E98" s="25" t="s">
        <v>939</v>
      </c>
      <c r="F98" s="24" t="s">
        <v>788</v>
      </c>
      <c r="G98" s="24" t="s">
        <v>843</v>
      </c>
      <c r="H98" s="76">
        <v>2</v>
      </c>
      <c r="I98" s="153" t="s">
        <v>768</v>
      </c>
      <c r="J98" s="153" t="s">
        <v>1930</v>
      </c>
    </row>
    <row r="99" spans="1:10" ht="15" customHeight="1" x14ac:dyDescent="0.25">
      <c r="A99" s="38" t="s">
        <v>765</v>
      </c>
      <c r="B99" s="21" t="s">
        <v>938</v>
      </c>
      <c r="C99" s="21" t="s">
        <v>478</v>
      </c>
      <c r="D99" s="70" t="s">
        <v>789</v>
      </c>
      <c r="E99" s="74" t="s">
        <v>939</v>
      </c>
      <c r="F99" s="23" t="s">
        <v>788</v>
      </c>
      <c r="G99" s="23" t="s">
        <v>940</v>
      </c>
      <c r="H99" s="75">
        <v>1</v>
      </c>
      <c r="I99" s="152" t="s">
        <v>768</v>
      </c>
      <c r="J99" s="152" t="s">
        <v>1930</v>
      </c>
    </row>
    <row r="100" spans="1:10" ht="15" customHeight="1" x14ac:dyDescent="0.25">
      <c r="A100" s="42" t="s">
        <v>765</v>
      </c>
      <c r="B100" s="22" t="s">
        <v>938</v>
      </c>
      <c r="C100" s="22" t="s">
        <v>478</v>
      </c>
      <c r="D100" s="71" t="s">
        <v>789</v>
      </c>
      <c r="E100" s="25" t="s">
        <v>790</v>
      </c>
      <c r="F100" s="24" t="s">
        <v>788</v>
      </c>
      <c r="G100" s="24"/>
      <c r="H100" s="76">
        <v>1</v>
      </c>
      <c r="I100" s="153" t="s">
        <v>768</v>
      </c>
      <c r="J100" s="153" t="s">
        <v>1930</v>
      </c>
    </row>
    <row r="101" spans="1:10" ht="15" customHeight="1" x14ac:dyDescent="0.25">
      <c r="A101" s="38" t="s">
        <v>765</v>
      </c>
      <c r="B101" s="21" t="s">
        <v>938</v>
      </c>
      <c r="C101" s="21" t="s">
        <v>478</v>
      </c>
      <c r="D101" s="70"/>
      <c r="E101" s="74" t="s">
        <v>809</v>
      </c>
      <c r="F101" s="23" t="s">
        <v>788</v>
      </c>
      <c r="G101" s="23"/>
      <c r="H101" s="75">
        <v>17</v>
      </c>
      <c r="I101" s="152" t="s">
        <v>768</v>
      </c>
      <c r="J101" s="152" t="s">
        <v>1930</v>
      </c>
    </row>
    <row r="102" spans="1:10" ht="15" customHeight="1" x14ac:dyDescent="0.25">
      <c r="A102" s="42" t="s">
        <v>765</v>
      </c>
      <c r="B102" s="22" t="s">
        <v>941</v>
      </c>
      <c r="C102" s="22" t="s">
        <v>96</v>
      </c>
      <c r="D102" s="71" t="s">
        <v>800</v>
      </c>
      <c r="E102" s="25" t="s">
        <v>942</v>
      </c>
      <c r="F102" s="24" t="s">
        <v>788</v>
      </c>
      <c r="G102" s="24" t="s">
        <v>943</v>
      </c>
      <c r="H102" s="76">
        <v>1</v>
      </c>
      <c r="I102" s="153" t="s">
        <v>768</v>
      </c>
      <c r="J102" s="153" t="s">
        <v>1930</v>
      </c>
    </row>
    <row r="103" spans="1:10" ht="15" customHeight="1" x14ac:dyDescent="0.25">
      <c r="A103" s="38" t="s">
        <v>765</v>
      </c>
      <c r="B103" s="21" t="s">
        <v>944</v>
      </c>
      <c r="C103" s="21" t="s">
        <v>649</v>
      </c>
      <c r="D103" s="70" t="s">
        <v>796</v>
      </c>
      <c r="E103" s="74" t="s">
        <v>945</v>
      </c>
      <c r="F103" s="23" t="s">
        <v>788</v>
      </c>
      <c r="G103" s="23"/>
      <c r="H103" s="75"/>
      <c r="I103" s="152" t="s">
        <v>768</v>
      </c>
      <c r="J103" s="152" t="s">
        <v>1930</v>
      </c>
    </row>
    <row r="104" spans="1:10" ht="15" customHeight="1" x14ac:dyDescent="0.25">
      <c r="A104" s="42" t="s">
        <v>765</v>
      </c>
      <c r="B104" s="22" t="s">
        <v>944</v>
      </c>
      <c r="C104" s="22" t="s">
        <v>649</v>
      </c>
      <c r="D104" s="71" t="s">
        <v>865</v>
      </c>
      <c r="E104" s="25" t="s">
        <v>809</v>
      </c>
      <c r="F104" s="24" t="s">
        <v>788</v>
      </c>
      <c r="G104" s="24"/>
      <c r="H104" s="76">
        <v>8</v>
      </c>
      <c r="I104" s="153" t="s">
        <v>768</v>
      </c>
      <c r="J104" s="153" t="s">
        <v>1930</v>
      </c>
    </row>
    <row r="105" spans="1:10" ht="15" customHeight="1" x14ac:dyDescent="0.25">
      <c r="A105" s="38" t="s">
        <v>770</v>
      </c>
      <c r="B105" s="21" t="s">
        <v>946</v>
      </c>
      <c r="C105" s="21" t="s">
        <v>314</v>
      </c>
      <c r="D105" s="70"/>
      <c r="E105" s="74" t="s">
        <v>925</v>
      </c>
      <c r="F105" s="23" t="s">
        <v>788</v>
      </c>
      <c r="G105" s="23" t="s">
        <v>947</v>
      </c>
      <c r="H105" s="75">
        <v>2</v>
      </c>
      <c r="I105" s="152" t="s">
        <v>768</v>
      </c>
      <c r="J105" s="152" t="s">
        <v>1930</v>
      </c>
    </row>
    <row r="106" spans="1:10" ht="15" customHeight="1" x14ac:dyDescent="0.25">
      <c r="A106" s="42" t="s">
        <v>770</v>
      </c>
      <c r="B106" s="22" t="s">
        <v>948</v>
      </c>
      <c r="C106" s="22" t="s">
        <v>314</v>
      </c>
      <c r="D106" s="71" t="s">
        <v>800</v>
      </c>
      <c r="E106" s="25" t="s">
        <v>801</v>
      </c>
      <c r="F106" s="24" t="s">
        <v>788</v>
      </c>
      <c r="G106" s="24" t="s">
        <v>949</v>
      </c>
      <c r="H106" s="76">
        <v>2</v>
      </c>
      <c r="I106" s="153" t="s">
        <v>768</v>
      </c>
      <c r="J106" s="153" t="s">
        <v>1930</v>
      </c>
    </row>
    <row r="107" spans="1:10" ht="15" customHeight="1" x14ac:dyDescent="0.25">
      <c r="A107" s="38" t="s">
        <v>770</v>
      </c>
      <c r="B107" s="21" t="s">
        <v>950</v>
      </c>
      <c r="C107" s="21" t="s">
        <v>145</v>
      </c>
      <c r="D107" s="70" t="s">
        <v>800</v>
      </c>
      <c r="E107" s="74" t="s">
        <v>801</v>
      </c>
      <c r="F107" s="23" t="s">
        <v>788</v>
      </c>
      <c r="G107" s="23" t="s">
        <v>943</v>
      </c>
      <c r="H107" s="75">
        <v>1</v>
      </c>
      <c r="I107" s="152" t="s">
        <v>768</v>
      </c>
      <c r="J107" s="152" t="s">
        <v>1930</v>
      </c>
    </row>
    <row r="108" spans="1:10" ht="15" customHeight="1" x14ac:dyDescent="0.25">
      <c r="A108" s="42" t="s">
        <v>770</v>
      </c>
      <c r="B108" s="22" t="s">
        <v>950</v>
      </c>
      <c r="C108" s="22" t="s">
        <v>145</v>
      </c>
      <c r="D108" s="71"/>
      <c r="E108" s="25" t="s">
        <v>809</v>
      </c>
      <c r="F108" s="24" t="s">
        <v>788</v>
      </c>
      <c r="G108" s="24"/>
      <c r="H108" s="76">
        <v>20</v>
      </c>
      <c r="I108" s="153" t="s">
        <v>768</v>
      </c>
      <c r="J108" s="153" t="s">
        <v>1930</v>
      </c>
    </row>
    <row r="109" spans="1:10" ht="15" customHeight="1" x14ac:dyDescent="0.25">
      <c r="A109" s="38" t="s">
        <v>770</v>
      </c>
      <c r="B109" s="21" t="s">
        <v>951</v>
      </c>
      <c r="C109" s="21" t="s">
        <v>144</v>
      </c>
      <c r="D109" s="70" t="s">
        <v>871</v>
      </c>
      <c r="E109" s="74" t="s">
        <v>952</v>
      </c>
      <c r="F109" s="23" t="s">
        <v>788</v>
      </c>
      <c r="G109" s="23" t="s">
        <v>953</v>
      </c>
      <c r="H109" s="75"/>
      <c r="I109" s="152" t="s">
        <v>768</v>
      </c>
      <c r="J109" s="152" t="s">
        <v>1930</v>
      </c>
    </row>
    <row r="110" spans="1:10" ht="15" customHeight="1" x14ac:dyDescent="0.25">
      <c r="A110" s="42" t="s">
        <v>770</v>
      </c>
      <c r="B110" s="22" t="s">
        <v>951</v>
      </c>
      <c r="C110" s="22" t="s">
        <v>144</v>
      </c>
      <c r="D110" s="71" t="s">
        <v>871</v>
      </c>
      <c r="E110" s="25" t="s">
        <v>952</v>
      </c>
      <c r="F110" s="24" t="s">
        <v>788</v>
      </c>
      <c r="G110" s="24" t="s">
        <v>953</v>
      </c>
      <c r="H110" s="76"/>
      <c r="I110" s="153" t="s">
        <v>768</v>
      </c>
      <c r="J110" s="153" t="s">
        <v>1930</v>
      </c>
    </row>
    <row r="111" spans="1:10" ht="15" customHeight="1" x14ac:dyDescent="0.25">
      <c r="A111" s="38" t="s">
        <v>770</v>
      </c>
      <c r="B111" s="21" t="s">
        <v>951</v>
      </c>
      <c r="C111" s="21" t="s">
        <v>144</v>
      </c>
      <c r="D111" s="70" t="s">
        <v>871</v>
      </c>
      <c r="E111" s="74" t="s">
        <v>952</v>
      </c>
      <c r="F111" s="23" t="s">
        <v>788</v>
      </c>
      <c r="G111" s="23" t="s">
        <v>953</v>
      </c>
      <c r="H111" s="75"/>
      <c r="I111" s="152" t="s">
        <v>768</v>
      </c>
      <c r="J111" s="152" t="s">
        <v>1930</v>
      </c>
    </row>
    <row r="112" spans="1:10" ht="15" customHeight="1" x14ac:dyDescent="0.25">
      <c r="A112" s="42" t="s">
        <v>770</v>
      </c>
      <c r="B112" s="22" t="s">
        <v>951</v>
      </c>
      <c r="C112" s="22" t="s">
        <v>144</v>
      </c>
      <c r="D112" s="71" t="s">
        <v>800</v>
      </c>
      <c r="E112" s="25" t="s">
        <v>954</v>
      </c>
      <c r="F112" s="24" t="s">
        <v>788</v>
      </c>
      <c r="G112" s="24"/>
      <c r="H112" s="76">
        <v>2</v>
      </c>
      <c r="I112" s="153" t="s">
        <v>768</v>
      </c>
      <c r="J112" s="153" t="s">
        <v>1930</v>
      </c>
    </row>
    <row r="113" spans="1:10" ht="15" customHeight="1" x14ac:dyDescent="0.25">
      <c r="A113" s="38" t="s">
        <v>770</v>
      </c>
      <c r="B113" s="21" t="s">
        <v>955</v>
      </c>
      <c r="C113" s="21" t="s">
        <v>182</v>
      </c>
      <c r="D113" s="70" t="s">
        <v>789</v>
      </c>
      <c r="E113" s="74" t="s">
        <v>790</v>
      </c>
      <c r="F113" s="23" t="s">
        <v>788</v>
      </c>
      <c r="G113" s="23" t="s">
        <v>956</v>
      </c>
      <c r="H113" s="75">
        <v>2</v>
      </c>
      <c r="I113" s="152" t="s">
        <v>768</v>
      </c>
      <c r="J113" s="152" t="s">
        <v>1930</v>
      </c>
    </row>
    <row r="114" spans="1:10" ht="15" customHeight="1" x14ac:dyDescent="0.25">
      <c r="A114" s="42" t="s">
        <v>770</v>
      </c>
      <c r="B114" s="22" t="s">
        <v>955</v>
      </c>
      <c r="C114" s="22" t="s">
        <v>182</v>
      </c>
      <c r="D114" s="71" t="s">
        <v>789</v>
      </c>
      <c r="E114" s="25" t="s">
        <v>790</v>
      </c>
      <c r="F114" s="24" t="s">
        <v>788</v>
      </c>
      <c r="G114" s="24" t="s">
        <v>957</v>
      </c>
      <c r="H114" s="76">
        <v>3</v>
      </c>
      <c r="I114" s="153" t="s">
        <v>768</v>
      </c>
      <c r="J114" s="153" t="s">
        <v>1930</v>
      </c>
    </row>
    <row r="115" spans="1:10" ht="15" customHeight="1" x14ac:dyDescent="0.25">
      <c r="A115" s="38" t="s">
        <v>765</v>
      </c>
      <c r="B115" s="21" t="s">
        <v>958</v>
      </c>
      <c r="C115" s="21" t="s">
        <v>39</v>
      </c>
      <c r="D115" s="70" t="s">
        <v>789</v>
      </c>
      <c r="E115" s="74" t="s">
        <v>939</v>
      </c>
      <c r="F115" s="23" t="s">
        <v>788</v>
      </c>
      <c r="G115" s="23"/>
      <c r="H115" s="75">
        <v>1</v>
      </c>
      <c r="I115" s="152" t="s">
        <v>768</v>
      </c>
      <c r="J115" s="152" t="s">
        <v>1930</v>
      </c>
    </row>
    <row r="116" spans="1:10" ht="15" customHeight="1" x14ac:dyDescent="0.25">
      <c r="A116" s="42" t="s">
        <v>765</v>
      </c>
      <c r="B116" s="22" t="s">
        <v>958</v>
      </c>
      <c r="C116" s="22" t="s">
        <v>39</v>
      </c>
      <c r="D116" s="71" t="s">
        <v>789</v>
      </c>
      <c r="E116" s="25" t="s">
        <v>959</v>
      </c>
      <c r="F116" s="24" t="s">
        <v>788</v>
      </c>
      <c r="G116" s="24"/>
      <c r="H116" s="76">
        <v>1</v>
      </c>
      <c r="I116" s="153" t="s">
        <v>768</v>
      </c>
      <c r="J116" s="153" t="s">
        <v>1930</v>
      </c>
    </row>
    <row r="117" spans="1:10" ht="15" customHeight="1" x14ac:dyDescent="0.25">
      <c r="A117" s="38" t="s">
        <v>765</v>
      </c>
      <c r="B117" s="21" t="s">
        <v>782</v>
      </c>
      <c r="C117" s="21" t="s">
        <v>13</v>
      </c>
      <c r="D117" s="70"/>
      <c r="E117" s="74" t="s">
        <v>801</v>
      </c>
      <c r="F117" s="23" t="s">
        <v>788</v>
      </c>
      <c r="G117" s="23" t="s">
        <v>960</v>
      </c>
      <c r="H117" s="75">
        <v>1</v>
      </c>
      <c r="I117" s="152" t="s">
        <v>768</v>
      </c>
      <c r="J117" s="152" t="s">
        <v>1930</v>
      </c>
    </row>
    <row r="118" spans="1:10" ht="15" customHeight="1" x14ac:dyDescent="0.25">
      <c r="A118" s="42" t="s">
        <v>765</v>
      </c>
      <c r="B118" s="22" t="s">
        <v>961</v>
      </c>
      <c r="C118" s="22" t="s">
        <v>148</v>
      </c>
      <c r="D118" s="71" t="s">
        <v>789</v>
      </c>
      <c r="E118" s="25" t="s">
        <v>962</v>
      </c>
      <c r="F118" s="24" t="s">
        <v>788</v>
      </c>
      <c r="G118" s="24" t="s">
        <v>963</v>
      </c>
      <c r="H118" s="76">
        <v>2</v>
      </c>
      <c r="I118" s="153" t="s">
        <v>768</v>
      </c>
      <c r="J118" s="153" t="s">
        <v>1930</v>
      </c>
    </row>
    <row r="119" spans="1:10" ht="15" customHeight="1" x14ac:dyDescent="0.25">
      <c r="A119" s="38" t="s">
        <v>770</v>
      </c>
      <c r="B119" s="21" t="s">
        <v>773</v>
      </c>
      <c r="C119" s="21" t="s">
        <v>97</v>
      </c>
      <c r="D119" s="70" t="s">
        <v>789</v>
      </c>
      <c r="E119" s="74" t="s">
        <v>801</v>
      </c>
      <c r="F119" s="23" t="s">
        <v>788</v>
      </c>
      <c r="G119" s="23" t="s">
        <v>964</v>
      </c>
      <c r="H119" s="75">
        <v>1</v>
      </c>
      <c r="I119" s="152" t="s">
        <v>768</v>
      </c>
      <c r="J119" s="152" t="s">
        <v>1930</v>
      </c>
    </row>
    <row r="120" spans="1:10" ht="15" customHeight="1" x14ac:dyDescent="0.25">
      <c r="A120" s="42" t="s">
        <v>770</v>
      </c>
      <c r="B120" s="22" t="s">
        <v>773</v>
      </c>
      <c r="C120" s="22" t="s">
        <v>97</v>
      </c>
      <c r="D120" s="71" t="s">
        <v>789</v>
      </c>
      <c r="E120" s="25" t="s">
        <v>959</v>
      </c>
      <c r="F120" s="24" t="s">
        <v>788</v>
      </c>
      <c r="G120" s="24" t="s">
        <v>965</v>
      </c>
      <c r="H120" s="76">
        <v>1</v>
      </c>
      <c r="I120" s="153" t="s">
        <v>768</v>
      </c>
      <c r="J120" s="153" t="s">
        <v>1930</v>
      </c>
    </row>
    <row r="121" spans="1:10" ht="15" customHeight="1" x14ac:dyDescent="0.25">
      <c r="A121" s="38" t="s">
        <v>770</v>
      </c>
      <c r="B121" s="21" t="s">
        <v>773</v>
      </c>
      <c r="C121" s="21" t="s">
        <v>97</v>
      </c>
      <c r="D121" s="70"/>
      <c r="E121" s="74" t="s">
        <v>809</v>
      </c>
      <c r="F121" s="23" t="s">
        <v>788</v>
      </c>
      <c r="G121" s="23"/>
      <c r="H121" s="75">
        <v>15</v>
      </c>
      <c r="I121" s="152" t="s">
        <v>768</v>
      </c>
      <c r="J121" s="152" t="s">
        <v>1930</v>
      </c>
    </row>
    <row r="122" spans="1:10" ht="15" customHeight="1" x14ac:dyDescent="0.25">
      <c r="A122" s="42" t="s">
        <v>770</v>
      </c>
      <c r="B122" s="22" t="s">
        <v>773</v>
      </c>
      <c r="C122" s="22" t="s">
        <v>97</v>
      </c>
      <c r="D122" s="71"/>
      <c r="E122" s="25" t="s">
        <v>833</v>
      </c>
      <c r="F122" s="24" t="s">
        <v>788</v>
      </c>
      <c r="G122" s="24"/>
      <c r="H122" s="76">
        <v>6</v>
      </c>
      <c r="I122" s="153" t="s">
        <v>768</v>
      </c>
      <c r="J122" s="153" t="s">
        <v>1930</v>
      </c>
    </row>
    <row r="123" spans="1:10" ht="15" customHeight="1" x14ac:dyDescent="0.25">
      <c r="A123" s="38" t="s">
        <v>765</v>
      </c>
      <c r="B123" s="21" t="s">
        <v>783</v>
      </c>
      <c r="C123" s="21" t="s">
        <v>18</v>
      </c>
      <c r="D123" s="70"/>
      <c r="E123" s="74" t="s">
        <v>954</v>
      </c>
      <c r="F123" s="23" t="s">
        <v>788</v>
      </c>
      <c r="G123" s="23" t="s">
        <v>966</v>
      </c>
      <c r="H123" s="75">
        <v>1</v>
      </c>
      <c r="I123" s="152" t="s">
        <v>768</v>
      </c>
      <c r="J123" s="152" t="s">
        <v>1930</v>
      </c>
    </row>
    <row r="124" spans="1:10" ht="15" customHeight="1" x14ac:dyDescent="0.25">
      <c r="A124" s="42" t="s">
        <v>770</v>
      </c>
      <c r="B124" s="22" t="s">
        <v>967</v>
      </c>
      <c r="C124" s="22" t="s">
        <v>418</v>
      </c>
      <c r="D124" s="71" t="s">
        <v>800</v>
      </c>
      <c r="E124" s="25" t="s">
        <v>801</v>
      </c>
      <c r="F124" s="24" t="s">
        <v>788</v>
      </c>
      <c r="G124" s="24" t="s">
        <v>968</v>
      </c>
      <c r="H124" s="76">
        <v>1</v>
      </c>
      <c r="I124" s="153" t="s">
        <v>768</v>
      </c>
      <c r="J124" s="153" t="s">
        <v>1930</v>
      </c>
    </row>
    <row r="125" spans="1:10" ht="15" customHeight="1" x14ac:dyDescent="0.25">
      <c r="A125" s="38" t="s">
        <v>770</v>
      </c>
      <c r="B125" s="21" t="s">
        <v>967</v>
      </c>
      <c r="C125" s="21" t="s">
        <v>418</v>
      </c>
      <c r="D125" s="70"/>
      <c r="E125" s="74" t="s">
        <v>790</v>
      </c>
      <c r="F125" s="23" t="s">
        <v>788</v>
      </c>
      <c r="G125" s="23" t="s">
        <v>969</v>
      </c>
      <c r="H125" s="75">
        <v>1</v>
      </c>
      <c r="I125" s="152" t="s">
        <v>768</v>
      </c>
      <c r="J125" s="152" t="s">
        <v>1930</v>
      </c>
    </row>
    <row r="126" spans="1:10" ht="15" customHeight="1" x14ac:dyDescent="0.25">
      <c r="A126" s="42" t="s">
        <v>770</v>
      </c>
      <c r="B126" s="22" t="s">
        <v>967</v>
      </c>
      <c r="C126" s="22" t="s">
        <v>418</v>
      </c>
      <c r="D126" s="71" t="s">
        <v>789</v>
      </c>
      <c r="E126" s="25" t="s">
        <v>801</v>
      </c>
      <c r="F126" s="24" t="s">
        <v>788</v>
      </c>
      <c r="G126" s="24" t="s">
        <v>970</v>
      </c>
      <c r="H126" s="76">
        <v>1</v>
      </c>
      <c r="I126" s="153" t="s">
        <v>768</v>
      </c>
      <c r="J126" s="153" t="s">
        <v>1930</v>
      </c>
    </row>
    <row r="127" spans="1:10" ht="15" customHeight="1" x14ac:dyDescent="0.25">
      <c r="A127" s="38" t="s">
        <v>765</v>
      </c>
      <c r="B127" s="21" t="s">
        <v>971</v>
      </c>
      <c r="C127" s="21" t="s">
        <v>451</v>
      </c>
      <c r="D127" s="70" t="s">
        <v>789</v>
      </c>
      <c r="E127" s="74" t="s">
        <v>972</v>
      </c>
      <c r="F127" s="23" t="s">
        <v>788</v>
      </c>
      <c r="G127" s="23" t="s">
        <v>906</v>
      </c>
      <c r="H127" s="75">
        <v>1</v>
      </c>
      <c r="I127" s="152" t="s">
        <v>768</v>
      </c>
      <c r="J127" s="152" t="s">
        <v>1930</v>
      </c>
    </row>
    <row r="128" spans="1:10" ht="15" customHeight="1" x14ac:dyDescent="0.25">
      <c r="A128" s="42" t="s">
        <v>765</v>
      </c>
      <c r="B128" s="22" t="s">
        <v>774</v>
      </c>
      <c r="C128" s="22" t="s">
        <v>193</v>
      </c>
      <c r="D128" s="71" t="s">
        <v>789</v>
      </c>
      <c r="E128" s="25" t="s">
        <v>973</v>
      </c>
      <c r="F128" s="24" t="s">
        <v>788</v>
      </c>
      <c r="G128" s="24" t="s">
        <v>974</v>
      </c>
      <c r="H128" s="76">
        <v>1</v>
      </c>
      <c r="I128" s="153" t="s">
        <v>768</v>
      </c>
      <c r="J128" s="153" t="s">
        <v>1930</v>
      </c>
    </row>
    <row r="129" spans="1:10" ht="15" customHeight="1" x14ac:dyDescent="0.25">
      <c r="A129" s="38" t="s">
        <v>765</v>
      </c>
      <c r="B129" s="21" t="s">
        <v>975</v>
      </c>
      <c r="C129" s="21" t="s">
        <v>263</v>
      </c>
      <c r="D129" s="70" t="s">
        <v>789</v>
      </c>
      <c r="E129" s="74" t="s">
        <v>939</v>
      </c>
      <c r="F129" s="23" t="s">
        <v>788</v>
      </c>
      <c r="G129" s="23" t="s">
        <v>976</v>
      </c>
      <c r="H129" s="75">
        <v>2</v>
      </c>
      <c r="I129" s="152" t="s">
        <v>768</v>
      </c>
      <c r="J129" s="152" t="s">
        <v>1930</v>
      </c>
    </row>
    <row r="130" spans="1:10" ht="15" customHeight="1" x14ac:dyDescent="0.25">
      <c r="A130" s="42" t="s">
        <v>765</v>
      </c>
      <c r="B130" s="22" t="s">
        <v>977</v>
      </c>
      <c r="C130" s="22"/>
      <c r="D130" s="71" t="s">
        <v>977</v>
      </c>
      <c r="E130" s="25" t="s">
        <v>978</v>
      </c>
      <c r="F130" s="24" t="s">
        <v>788</v>
      </c>
      <c r="G130" s="24" t="s">
        <v>979</v>
      </c>
      <c r="H130" s="76">
        <v>1</v>
      </c>
      <c r="I130" s="153" t="s">
        <v>768</v>
      </c>
      <c r="J130" s="153" t="s">
        <v>1930</v>
      </c>
    </row>
    <row r="131" spans="1:10" ht="15" customHeight="1" x14ac:dyDescent="0.25">
      <c r="A131" s="38" t="s">
        <v>765</v>
      </c>
      <c r="B131" s="21" t="s">
        <v>977</v>
      </c>
      <c r="C131" s="21"/>
      <c r="D131" s="70" t="s">
        <v>977</v>
      </c>
      <c r="E131" s="74" t="s">
        <v>980</v>
      </c>
      <c r="F131" s="23" t="s">
        <v>788</v>
      </c>
      <c r="G131" s="23" t="s">
        <v>981</v>
      </c>
      <c r="H131" s="75">
        <v>1</v>
      </c>
      <c r="I131" s="152" t="s">
        <v>768</v>
      </c>
      <c r="J131" s="152" t="s">
        <v>1930</v>
      </c>
    </row>
    <row r="132" spans="1:10" ht="15" customHeight="1" x14ac:dyDescent="0.25">
      <c r="A132" s="42" t="s">
        <v>765</v>
      </c>
      <c r="B132" s="22" t="s">
        <v>977</v>
      </c>
      <c r="C132" s="22"/>
      <c r="D132" s="71" t="s">
        <v>977</v>
      </c>
      <c r="E132" s="25" t="s">
        <v>982</v>
      </c>
      <c r="F132" s="24" t="s">
        <v>788</v>
      </c>
      <c r="G132" s="24" t="s">
        <v>983</v>
      </c>
      <c r="H132" s="76">
        <v>1</v>
      </c>
      <c r="I132" s="153" t="s">
        <v>768</v>
      </c>
      <c r="J132" s="153" t="s">
        <v>1930</v>
      </c>
    </row>
    <row r="133" spans="1:10" ht="15" customHeight="1" x14ac:dyDescent="0.25">
      <c r="A133" s="38" t="s">
        <v>765</v>
      </c>
      <c r="B133" s="21" t="s">
        <v>977</v>
      </c>
      <c r="C133" s="21"/>
      <c r="D133" s="70" t="s">
        <v>977</v>
      </c>
      <c r="E133" s="74" t="s">
        <v>984</v>
      </c>
      <c r="F133" s="23" t="s">
        <v>788</v>
      </c>
      <c r="G133" s="23" t="s">
        <v>983</v>
      </c>
      <c r="H133" s="75">
        <v>1</v>
      </c>
      <c r="I133" s="152" t="s">
        <v>768</v>
      </c>
      <c r="J133" s="152" t="s">
        <v>1930</v>
      </c>
    </row>
    <row r="134" spans="1:10" ht="15" customHeight="1" x14ac:dyDescent="0.25">
      <c r="A134" s="42" t="s">
        <v>765</v>
      </c>
      <c r="B134" s="22" t="s">
        <v>977</v>
      </c>
      <c r="C134" s="22"/>
      <c r="D134" s="71" t="s">
        <v>977</v>
      </c>
      <c r="E134" s="25" t="s">
        <v>985</v>
      </c>
      <c r="F134" s="24" t="s">
        <v>788</v>
      </c>
      <c r="G134" s="24" t="s">
        <v>983</v>
      </c>
      <c r="H134" s="76">
        <v>1</v>
      </c>
      <c r="I134" s="153" t="s">
        <v>768</v>
      </c>
      <c r="J134" s="153" t="s">
        <v>1930</v>
      </c>
    </row>
    <row r="135" spans="1:10" ht="15" customHeight="1" x14ac:dyDescent="0.25">
      <c r="A135" s="38" t="s">
        <v>765</v>
      </c>
      <c r="B135" s="21" t="s">
        <v>977</v>
      </c>
      <c r="C135" s="21"/>
      <c r="D135" s="70" t="s">
        <v>977</v>
      </c>
      <c r="E135" s="74" t="s">
        <v>986</v>
      </c>
      <c r="F135" s="23" t="s">
        <v>788</v>
      </c>
      <c r="G135" s="23" t="s">
        <v>987</v>
      </c>
      <c r="H135" s="75">
        <v>1</v>
      </c>
      <c r="I135" s="152" t="s">
        <v>768</v>
      </c>
      <c r="J135" s="152" t="s">
        <v>1930</v>
      </c>
    </row>
    <row r="136" spans="1:10" ht="15" customHeight="1" x14ac:dyDescent="0.25">
      <c r="A136" s="42" t="s">
        <v>765</v>
      </c>
      <c r="B136" s="22" t="s">
        <v>977</v>
      </c>
      <c r="C136" s="22"/>
      <c r="D136" s="71" t="s">
        <v>977</v>
      </c>
      <c r="E136" s="25" t="s">
        <v>988</v>
      </c>
      <c r="F136" s="24" t="s">
        <v>788</v>
      </c>
      <c r="G136" s="24" t="s">
        <v>989</v>
      </c>
      <c r="H136" s="76">
        <v>1</v>
      </c>
      <c r="I136" s="153" t="s">
        <v>768</v>
      </c>
      <c r="J136" s="153" t="s">
        <v>1930</v>
      </c>
    </row>
    <row r="137" spans="1:10" ht="15" customHeight="1" x14ac:dyDescent="0.25">
      <c r="A137" s="38" t="s">
        <v>990</v>
      </c>
      <c r="B137" s="21" t="s">
        <v>991</v>
      </c>
      <c r="C137" s="21" t="s">
        <v>333</v>
      </c>
      <c r="D137" s="70" t="s">
        <v>789</v>
      </c>
      <c r="E137" s="74" t="s">
        <v>790</v>
      </c>
      <c r="F137" s="23" t="s">
        <v>788</v>
      </c>
      <c r="G137" s="23" t="s">
        <v>992</v>
      </c>
      <c r="H137" s="75">
        <v>2</v>
      </c>
      <c r="I137" s="152" t="s">
        <v>768</v>
      </c>
      <c r="J137" s="152" t="s">
        <v>1930</v>
      </c>
    </row>
    <row r="138" spans="1:10" ht="15" customHeight="1" x14ac:dyDescent="0.25">
      <c r="A138" s="42" t="s">
        <v>990</v>
      </c>
      <c r="B138" s="22" t="s">
        <v>991</v>
      </c>
      <c r="C138" s="22" t="s">
        <v>333</v>
      </c>
      <c r="D138" s="71" t="s">
        <v>789</v>
      </c>
      <c r="E138" s="25" t="s">
        <v>790</v>
      </c>
      <c r="F138" s="24" t="s">
        <v>788</v>
      </c>
      <c r="G138" s="24" t="s">
        <v>993</v>
      </c>
      <c r="H138" s="76">
        <v>2</v>
      </c>
      <c r="I138" s="153" t="s">
        <v>768</v>
      </c>
      <c r="J138" s="153" t="s">
        <v>1930</v>
      </c>
    </row>
    <row r="139" spans="1:10" ht="15" customHeight="1" x14ac:dyDescent="0.25">
      <c r="A139" s="38" t="s">
        <v>990</v>
      </c>
      <c r="B139" s="21" t="s">
        <v>991</v>
      </c>
      <c r="C139" s="21" t="s">
        <v>333</v>
      </c>
      <c r="D139" s="70" t="s">
        <v>789</v>
      </c>
      <c r="E139" s="74" t="s">
        <v>790</v>
      </c>
      <c r="F139" s="23" t="s">
        <v>788</v>
      </c>
      <c r="G139" s="23" t="s">
        <v>994</v>
      </c>
      <c r="H139" s="75">
        <v>1</v>
      </c>
      <c r="I139" s="152" t="s">
        <v>768</v>
      </c>
      <c r="J139" s="152" t="s">
        <v>1930</v>
      </c>
    </row>
    <row r="140" spans="1:10" ht="15" customHeight="1" x14ac:dyDescent="0.25">
      <c r="A140" s="42" t="s">
        <v>770</v>
      </c>
      <c r="B140" s="22" t="s">
        <v>995</v>
      </c>
      <c r="C140" s="22" t="s">
        <v>31</v>
      </c>
      <c r="D140" s="71" t="s">
        <v>789</v>
      </c>
      <c r="E140" s="25" t="s">
        <v>790</v>
      </c>
      <c r="F140" s="24" t="s">
        <v>788</v>
      </c>
      <c r="G140" s="24" t="s">
        <v>996</v>
      </c>
      <c r="H140" s="76">
        <v>1</v>
      </c>
      <c r="I140" s="153" t="s">
        <v>768</v>
      </c>
      <c r="J140" s="153" t="s">
        <v>1930</v>
      </c>
    </row>
    <row r="141" spans="1:10" ht="15" customHeight="1" x14ac:dyDescent="0.25">
      <c r="A141" s="38" t="s">
        <v>990</v>
      </c>
      <c r="B141" s="21" t="s">
        <v>997</v>
      </c>
      <c r="C141" s="21" t="s">
        <v>95</v>
      </c>
      <c r="D141" s="70" t="s">
        <v>875</v>
      </c>
      <c r="E141" s="74" t="s">
        <v>901</v>
      </c>
      <c r="F141" s="23" t="s">
        <v>788</v>
      </c>
      <c r="G141" s="23" t="s">
        <v>902</v>
      </c>
      <c r="H141" s="75">
        <v>2</v>
      </c>
      <c r="I141" s="152" t="s">
        <v>768</v>
      </c>
      <c r="J141" s="152" t="s">
        <v>1930</v>
      </c>
    </row>
    <row r="142" spans="1:10" ht="15" customHeight="1" x14ac:dyDescent="0.25">
      <c r="A142" s="42" t="s">
        <v>770</v>
      </c>
      <c r="B142" s="22" t="s">
        <v>998</v>
      </c>
      <c r="C142" s="22"/>
      <c r="D142" s="71"/>
      <c r="E142" s="25" t="s">
        <v>999</v>
      </c>
      <c r="F142" s="24" t="s">
        <v>788</v>
      </c>
      <c r="G142" s="24"/>
      <c r="H142" s="76">
        <v>1</v>
      </c>
      <c r="I142" s="153" t="s">
        <v>768</v>
      </c>
      <c r="J142" s="153" t="s">
        <v>1930</v>
      </c>
    </row>
    <row r="143" spans="1:10" ht="15" customHeight="1" x14ac:dyDescent="0.25">
      <c r="A143" s="208" t="s">
        <v>765</v>
      </c>
      <c r="B143" s="209" t="s">
        <v>785</v>
      </c>
      <c r="C143" s="209" t="s">
        <v>386</v>
      </c>
      <c r="D143" s="210"/>
      <c r="E143" s="211" t="s">
        <v>776</v>
      </c>
      <c r="F143" s="212" t="s">
        <v>767</v>
      </c>
      <c r="G143" s="212" t="s">
        <v>779</v>
      </c>
      <c r="H143" s="213">
        <v>1</v>
      </c>
      <c r="I143" s="214" t="s">
        <v>768</v>
      </c>
      <c r="J143" s="214" t="s">
        <v>1930</v>
      </c>
    </row>
  </sheetData>
  <conditionalFormatting sqref="C3:D3 F3:H3 F4">
    <cfRule type="expression" dxfId="355" priority="109">
      <formula>#REF!="Modifier"</formula>
    </cfRule>
    <cfRule type="expression" dxfId="354" priority="110">
      <formula>#REF!="Ajouter"</formula>
    </cfRule>
    <cfRule type="expression" dxfId="353" priority="111">
      <formula>#REF!="Valider"</formula>
    </cfRule>
    <cfRule type="expression" dxfId="352" priority="112">
      <formula>#REF!="Supprimer"</formula>
    </cfRule>
  </conditionalFormatting>
  <conditionalFormatting sqref="A3:C4 I3:I4 E3 D4:E4 G4:H4">
    <cfRule type="expression" dxfId="351" priority="105">
      <formula>$I3="Modifier"</formula>
    </cfRule>
    <cfRule type="expression" dxfId="350" priority="106">
      <formula>$I3="Ajouter"</formula>
    </cfRule>
    <cfRule type="expression" dxfId="349" priority="107">
      <formula>$I3="Valider"</formula>
    </cfRule>
    <cfRule type="expression" dxfId="348" priority="108">
      <formula>$I3="Supprimer"</formula>
    </cfRule>
  </conditionalFormatting>
  <conditionalFormatting sqref="A3:B3 I3">
    <cfRule type="expression" dxfId="347" priority="113">
      <formula>#REF!="Modifier"</formula>
    </cfRule>
    <cfRule type="expression" dxfId="346" priority="114">
      <formula>#REF!="Ajouter"</formula>
    </cfRule>
    <cfRule type="expression" dxfId="345" priority="115">
      <formula>#REF!="Valider"</formula>
    </cfRule>
    <cfRule type="expression" dxfId="344" priority="116">
      <formula>#REF!="Supprimer"</formula>
    </cfRule>
  </conditionalFormatting>
  <conditionalFormatting sqref="J3 J5 J7 J9 J11 J13 J15 J17 J19 J21 J23 J25 J27 J29 J31 J33 J35 J37 J39 J41 J43 J45 J47 J49 J51 J53 J55 J57 J59 J61 J63 J65 J67 J69 J71 J73 J75 J77 J79 J81 J83 J85 J87 J89 J91 J93 J95 J97 J99 J101 J103 J105 J107 J109 J111 J113 J115 J117 J119 J121 J123 J125 J127 J129 J131 J133 J135 J137 J139 J141 J143">
    <cfRule type="expression" dxfId="343" priority="17">
      <formula>#REF!="Modifier"</formula>
    </cfRule>
    <cfRule type="expression" dxfId="342" priority="18">
      <formula>#REF!="Ajouter"</formula>
    </cfRule>
    <cfRule type="expression" dxfId="341" priority="19">
      <formula>#REF!="Valider"</formula>
    </cfRule>
    <cfRule type="expression" dxfId="340" priority="20">
      <formula>#REF!="Supprimer"</formula>
    </cfRule>
  </conditionalFormatting>
  <conditionalFormatting sqref="J3:J143">
    <cfRule type="expression" dxfId="339" priority="13">
      <formula>$I3="Modifier"</formula>
    </cfRule>
    <cfRule type="expression" dxfId="338" priority="14">
      <formula>$I3="Ajouter"</formula>
    </cfRule>
    <cfRule type="expression" dxfId="337" priority="15">
      <formula>$I3="Valider"</formula>
    </cfRule>
    <cfRule type="expression" dxfId="336" priority="16">
      <formula>$I3="Supprimer"</formula>
    </cfRule>
  </conditionalFormatting>
  <conditionalFormatting sqref="C5:D5 C7:D7 C9:D9 C11:D11 C13:D13 C15:D15 C17:D17 C19:D19 C21:D21 C23:D23 C25:D25 C27:D27 C29:D29 C31:D31 C33:D33 C35:D35 C37:D37 C39:D39 C41:D41 C43:D43 C45:D45 C47:D47 C49:D49 C51:D51 C53:D53 C55:D55 C57:D57 C59:D59 C61:D61 C63:D63 C65:D65 C67:D67 C69:D69 C71:D71 C73:D73 C75:D75 C77:D77 C79:D79 C81:D81 C83:D83 C85:D85 C87:D87 C89:D89 C91:D91 C93:D93 C95:D95 C97:D97 C99:D99 C101:D101 C103:D103 C105:D105 C107:D107 C109:D109 C111:D111 C113:D113 C115:D115 C117:D117 C119:D119 C121:D121 C123:D123 C125:D125 C127:D127 C129:D129 C131:D131 C133:D133 C135:D135 C137:D137 C139:D139 C141:D141 C143:D143 F5:H5 F7:H7 F9:H9 F11:H11 F13:H13 F15:H15 F17:H17 F19:H19 F21:H21 F23:H23 F25:H25 F27:H27 F29:H29 F31:H31 F33:H33 F35:H35 F37:H37 F39:H39 F41:H41 F43:H43 F45:H45 F47:H47 F49:H49 F51:H51 F53:H53 F55:H55 F57:H57 F59:H59 F61:H61 F63:H63 F65:H65 F67:H67 F69:H69 F71:H71 F73:H73 F75:H75 F77:H77 F79:H79 F81:H81 F83:H83 F85:H85 F87:H87 F89:H89 F91:H91 F93:H93 F95:H95 F97:H97 F99:H99 F101:H101 F103:H103 F105:H105 F107:H107 F109:H109 F111:H111 F113:H113 F115:H115 F117:H117 F119:H119 F121:H121 F123:H123 F125:H125 F127:H127 F129:H129 F131:H131 F133:H133 F135:H135 F137:H137 F139:H139 F141:H141 F143:H143 F6 F8 F10 F12 F14 F16 F18 F20 F22 F24 F26 F28 F30 F32 F34 F36 F38 F40 F42 F44 F46 F48 F50 F52 F54 F56 F58 F60 F62 F64 F66 F68 F70 F72 F74 F76 F78 F80 F82 F84 F86 F88 F90 F92 F94 F96 F98 F100 F102 F104 F106 F108 F110 F112 F114 F116 F118 F120 F122 F124 F126 F128 F130 F132 F134 F136 F138 F140 F142">
    <cfRule type="expression" dxfId="335" priority="5">
      <formula>#REF!="Modifier"</formula>
    </cfRule>
    <cfRule type="expression" dxfId="334" priority="6">
      <formula>#REF!="Ajouter"</formula>
    </cfRule>
    <cfRule type="expression" dxfId="333" priority="7">
      <formula>#REF!="Valider"</formula>
    </cfRule>
    <cfRule type="expression" dxfId="332" priority="8">
      <formula>#REF!="Supprimer"</formula>
    </cfRule>
  </conditionalFormatting>
  <conditionalFormatting sqref="A5:C143 I5:I143 E5 E7 E9 E11 E13 E15 E17 E19 E21 E23 E25 E27 E29 E31 E33 E35 E37 E39 E41 E43 E45 E47 E49 E51 E53 E55 E57 E59 E61 E63 E65 E67 E69 E71 E73 E75 E77 E79 E81 E83 E85 E87 E89 E91 E93 E95 E97 E99 E101 E103 E105 E107 E109 E111 E113 E115 E117 E119 E121 E123 E125 E127 E129 E131 E133 E135 E137 E139 E141 E143 D6:E6 D8:E8 D10:E10 D12:E12 D14:E14 D16:E16 D18:E18 D20:E20 D22:E22 D24:E24 D26:E26 D28:E28 D30:E30 D32:E32 D34:E34 D36:E36 D38:E38 D40:E40 D42:E42 D44:E44 D46:E46 D48:E48 D50:E50 D52:E52 D54:E54 D56:E56 D58:E58 D60:E60 D62:E62 D64:E64 D66:E66 D68:E68 D70:E70 D72:E72 D74:E74 D76:E76 D78:E78 D80:E80 D82:E82 D84:E84 D86:E86 D88:E88 D90:E90 D92:E92 D94:E94 D96:E96 D98:E98 D100:E100 D102:E102 D104:E104 D106:E106 D108:E108 D110:E110 D112:E112 D114:E114 D116:E116 D118:E118 D120:E120 D122:E122 D124:E124 D126:E126 D128:E128 D130:E130 D132:E132 D134:E134 D136:E136 D138:E138 D140:E140 D142:E142 G6:H6 G8:H8 G10:H10 G12:H12 G14:H14 G16:H16 G18:H18 G20:H20 G22:H22 G24:H24 G26:H26 G28:H28 G30:H30 G32:H32 G34:H34 G36:H36 G38:H38 G40:H40 G42:H42 G44:H44 G46:H46 G48:H48 G50:H50 G52:H52 G54:H54 G56:H56 G58:H58 G60:H60 G62:H62 G64:H64 G66:H66 G68:H68 G70:H70 G72:H72 G74:H74 G76:H76 G78:H78 G80:H80 G82:H82 G84:H84 G86:H86 G88:H88 G90:H90 G92:H92 G94:H94 G96:H96 G98:H98 G100:H100 G102:H102 G104:H104 G106:H106 G108:H108 G110:H110 G112:H112 G114:H114 G116:H116 G118:H118 G120:H120 G122:H122 G124:H124 G126:H126 G128:H128 G130:H130 G132:H132 G134:H134 G136:H136 G138:H138 G140:H140 G142:H142">
    <cfRule type="expression" dxfId="331" priority="1">
      <formula>$I5="Modifier"</formula>
    </cfRule>
    <cfRule type="expression" dxfId="330" priority="2">
      <formula>$I5="Ajouter"</formula>
    </cfRule>
    <cfRule type="expression" dxfId="329" priority="3">
      <formula>$I5="Valider"</formula>
    </cfRule>
    <cfRule type="expression" dxfId="328" priority="4">
      <formula>$I5="Supprimer"</formula>
    </cfRule>
  </conditionalFormatting>
  <conditionalFormatting sqref="A5:B5 A7:B7 A9:B9 A11:B11 A13:B13 A15:B15 A17:B17 A19:B19 A21:B21 A23:B23 A25:B25 A27:B27 A29:B29 A31:B31 A33:B33 A35:B35 A37:B37 A39:B39 A41:B41 A43:B43 A45:B45 A47:B47 A49:B49 A51:B51 A53:B53 A55:B55 A57:B57 A59:B59 A61:B61 A63:B63 A65:B65 A67:B67 A69:B69 A71:B71 A73:B73 A75:B75 A77:B77 A79:B79 A81:B81 A83:B83 A85:B85 A87:B87 A89:B89 A91:B91 A93:B93 A95:B95 A97:B97 A99:B99 A101:B101 A103:B103 A105:B105 A107:B107 A109:B109 A111:B111 A113:B113 A115:B115 A117:B117 A119:B119 A121:B121 A123:B123 A125:B125 A127:B127 A129:B129 A131:B131 A133:B133 A135:B135 A137:B137 A139:B139 A141:B141 A143:B143 I5 I7 I9 I11 I13 I15 I17 I19 I21 I23 I25 I27 I29 I31 I33 I35 I37 I39 I41 I43 I45 I47 I49 I51 I53 I55 I57 I59 I61 I63 I65 I67 I69 I71 I73 I75 I77 I79 I81 I83 I85 I87 I89 I91 I93 I95 I97 I99 I101 I103 I105 I107 I109 I111 I113 I115 I117 I119 I121 I123 I125 I127 I129 I131 I133 I135 I137 I139 I141 I143">
    <cfRule type="expression" dxfId="327" priority="9">
      <formula>#REF!="Modifier"</formula>
    </cfRule>
    <cfRule type="expression" dxfId="326" priority="10">
      <formula>#REF!="Ajouter"</formula>
    </cfRule>
    <cfRule type="expression" dxfId="325" priority="11">
      <formula>#REF!="Valider"</formula>
    </cfRule>
    <cfRule type="expression" dxfId="324" priority="12">
      <formula>#REF!="Supprimer"</formula>
    </cfRule>
  </conditionalFormatting>
  <dataValidations count="1">
    <dataValidation showDropDown="1" showInputMessage="1" showErrorMessage="1" sqref="A3:A143"/>
  </dataValidations>
  <pageMargins left="0.7" right="0.7" top="0.75" bottom="0.75" header="0.3" footer="0.3"/>
  <drawing r:id="rId1"/>
  <tableParts count="1">
    <tablePart r:id="rId2"/>
  </tablePart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6"/>
  <sheetViews>
    <sheetView workbookViewId="0"/>
  </sheetViews>
  <sheetFormatPr baseColWidth="10" defaultRowHeight="15" x14ac:dyDescent="0.25"/>
  <cols>
    <col min="1" max="1" width="36.140625" bestFit="1" customWidth="1"/>
    <col min="2" max="2" width="24.140625" customWidth="1"/>
    <col min="3" max="3" width="15" customWidth="1"/>
    <col min="4" max="4" width="26.140625" bestFit="1" customWidth="1"/>
    <col min="5" max="5" width="33.7109375" bestFit="1" customWidth="1"/>
    <col min="6" max="6" width="13.5703125" customWidth="1"/>
    <col min="7" max="7" width="52.140625" bestFit="1" customWidth="1"/>
    <col min="8" max="8" width="19.28515625" customWidth="1"/>
    <col min="9" max="9" width="20.7109375" customWidth="1"/>
    <col min="10" max="10" width="15.42578125" customWidth="1"/>
    <col min="11" max="11" width="13.7109375" customWidth="1"/>
  </cols>
  <sheetData>
    <row r="1" spans="1:11" ht="26.25" x14ac:dyDescent="0.4">
      <c r="D1" s="260" t="s">
        <v>2012</v>
      </c>
      <c r="E1" s="260"/>
      <c r="F1" s="260"/>
      <c r="G1" s="260"/>
    </row>
    <row r="2" spans="1:11" s="206" customFormat="1" ht="12.75" x14ac:dyDescent="0.2">
      <c r="A2" s="205" t="s">
        <v>1</v>
      </c>
      <c r="B2" s="205" t="s">
        <v>0</v>
      </c>
      <c r="C2" s="205" t="s">
        <v>2</v>
      </c>
      <c r="D2" s="205" t="s">
        <v>66</v>
      </c>
      <c r="E2" s="205" t="s">
        <v>3</v>
      </c>
      <c r="F2" s="205" t="s">
        <v>4</v>
      </c>
      <c r="G2" s="205" t="s">
        <v>155</v>
      </c>
      <c r="H2" s="205" t="s">
        <v>2019</v>
      </c>
      <c r="I2" s="205" t="s">
        <v>2020</v>
      </c>
      <c r="J2" s="205" t="s">
        <v>153</v>
      </c>
      <c r="K2" s="205" t="s">
        <v>1932</v>
      </c>
    </row>
    <row r="3" spans="1:11" s="207" customFormat="1" ht="15" customHeight="1" x14ac:dyDescent="0.2">
      <c r="A3" s="207" t="s">
        <v>6</v>
      </c>
      <c r="B3" s="207" t="s">
        <v>5</v>
      </c>
      <c r="C3" s="207" t="s">
        <v>42</v>
      </c>
      <c r="D3" s="207" t="s">
        <v>241</v>
      </c>
      <c r="E3" s="207" t="s">
        <v>43</v>
      </c>
      <c r="F3" s="207" t="s">
        <v>9</v>
      </c>
      <c r="G3" s="207" t="s">
        <v>2017</v>
      </c>
      <c r="H3" s="207">
        <v>5</v>
      </c>
      <c r="K3" s="207" t="s">
        <v>1929</v>
      </c>
    </row>
    <row r="4" spans="1:11" s="207" customFormat="1" ht="15" customHeight="1" x14ac:dyDescent="0.2">
      <c r="A4" s="207" t="s">
        <v>6</v>
      </c>
      <c r="B4" s="207" t="s">
        <v>5</v>
      </c>
      <c r="C4" s="207" t="s">
        <v>42</v>
      </c>
      <c r="D4" s="207" t="s">
        <v>241</v>
      </c>
      <c r="E4" s="207" t="s">
        <v>43</v>
      </c>
      <c r="F4" s="207" t="s">
        <v>9</v>
      </c>
      <c r="G4" s="207" t="s">
        <v>2028</v>
      </c>
      <c r="H4" s="215"/>
      <c r="I4" s="216"/>
      <c r="J4" s="217"/>
      <c r="K4" s="207" t="s">
        <v>1929</v>
      </c>
    </row>
    <row r="5" spans="1:11" s="207" customFormat="1" ht="15" customHeight="1" x14ac:dyDescent="0.2">
      <c r="A5" s="207" t="s">
        <v>6</v>
      </c>
      <c r="B5" s="207" t="s">
        <v>5</v>
      </c>
      <c r="C5" s="207" t="s">
        <v>42</v>
      </c>
      <c r="D5" s="207" t="s">
        <v>241</v>
      </c>
      <c r="E5" s="207" t="s">
        <v>43</v>
      </c>
      <c r="F5" s="207" t="s">
        <v>9</v>
      </c>
      <c r="G5" s="207" t="s">
        <v>2018</v>
      </c>
      <c r="H5" s="207">
        <v>1</v>
      </c>
      <c r="K5" s="207" t="s">
        <v>1929</v>
      </c>
    </row>
    <row r="6" spans="1:11" s="207" customFormat="1" ht="15" customHeight="1" x14ac:dyDescent="0.2">
      <c r="A6" s="207" t="s">
        <v>26</v>
      </c>
      <c r="B6" s="207" t="s">
        <v>27</v>
      </c>
      <c r="C6" s="207" t="s">
        <v>2024</v>
      </c>
      <c r="D6" s="207" t="s">
        <v>2025</v>
      </c>
      <c r="E6" s="207" t="s">
        <v>47</v>
      </c>
      <c r="F6" s="207" t="s">
        <v>9</v>
      </c>
      <c r="G6" s="207" t="s">
        <v>181</v>
      </c>
      <c r="H6" s="215"/>
      <c r="I6" s="216"/>
      <c r="J6" s="217"/>
      <c r="K6" s="207" t="s">
        <v>1929</v>
      </c>
    </row>
    <row r="7" spans="1:11" s="207" customFormat="1" ht="15" customHeight="1" x14ac:dyDescent="0.2">
      <c r="A7" s="207" t="s">
        <v>26</v>
      </c>
      <c r="B7" s="207" t="s">
        <v>27</v>
      </c>
      <c r="C7" s="207" t="s">
        <v>2024</v>
      </c>
      <c r="D7" s="207" t="s">
        <v>2025</v>
      </c>
      <c r="E7" s="207" t="s">
        <v>47</v>
      </c>
      <c r="F7" s="207" t="s">
        <v>9</v>
      </c>
      <c r="G7" s="207" t="s">
        <v>2026</v>
      </c>
      <c r="H7" s="215"/>
      <c r="I7" s="216"/>
      <c r="J7" s="217"/>
      <c r="K7" s="207" t="s">
        <v>1929</v>
      </c>
    </row>
    <row r="8" spans="1:11" s="207" customFormat="1" ht="15" customHeight="1" x14ac:dyDescent="0.2">
      <c r="A8" s="207" t="s">
        <v>26</v>
      </c>
      <c r="B8" s="207" t="s">
        <v>27</v>
      </c>
      <c r="C8" s="207" t="s">
        <v>2024</v>
      </c>
      <c r="D8" s="207" t="s">
        <v>2025</v>
      </c>
      <c r="E8" s="207" t="s">
        <v>47</v>
      </c>
      <c r="F8" s="207" t="s">
        <v>9</v>
      </c>
      <c r="G8" s="207" t="s">
        <v>2027</v>
      </c>
      <c r="H8" s="215"/>
      <c r="I8" s="216"/>
      <c r="J8" s="217"/>
      <c r="K8" s="207" t="s">
        <v>1929</v>
      </c>
    </row>
    <row r="9" spans="1:11" s="207" customFormat="1" ht="15" customHeight="1" x14ac:dyDescent="0.2">
      <c r="A9" s="207" t="s">
        <v>26</v>
      </c>
      <c r="B9" s="207" t="s">
        <v>27</v>
      </c>
      <c r="C9" s="207" t="s">
        <v>2024</v>
      </c>
      <c r="D9" s="207" t="s">
        <v>2025</v>
      </c>
      <c r="E9" s="207" t="s">
        <v>47</v>
      </c>
      <c r="F9" s="207" t="s">
        <v>9</v>
      </c>
      <c r="G9" s="207" t="s">
        <v>2028</v>
      </c>
      <c r="H9" s="215"/>
      <c r="I9" s="216"/>
      <c r="J9" s="217"/>
      <c r="K9" s="207" t="s">
        <v>1929</v>
      </c>
    </row>
    <row r="10" spans="1:11" s="207" customFormat="1" ht="12.75" x14ac:dyDescent="0.2">
      <c r="A10" s="207" t="s">
        <v>26</v>
      </c>
      <c r="B10" s="207" t="s">
        <v>27</v>
      </c>
      <c r="C10" s="207" t="s">
        <v>78</v>
      </c>
      <c r="D10" s="207" t="s">
        <v>240</v>
      </c>
      <c r="E10" s="207" t="s">
        <v>31</v>
      </c>
      <c r="F10" s="207" t="s">
        <v>32</v>
      </c>
      <c r="G10" s="207" t="s">
        <v>2017</v>
      </c>
      <c r="H10" s="207">
        <v>2</v>
      </c>
      <c r="K10" s="207" t="s">
        <v>1929</v>
      </c>
    </row>
    <row r="11" spans="1:11" s="204" customFormat="1" x14ac:dyDescent="0.25"/>
    <row r="12" spans="1:11" s="204" customFormat="1" x14ac:dyDescent="0.25"/>
    <row r="13" spans="1:11" s="204" customFormat="1" x14ac:dyDescent="0.25"/>
    <row r="14" spans="1:11" s="204" customFormat="1" x14ac:dyDescent="0.25"/>
    <row r="15" spans="1:11" s="204" customFormat="1" x14ac:dyDescent="0.25"/>
    <row r="16" spans="1:11" s="204" customFormat="1" x14ac:dyDescent="0.25"/>
  </sheetData>
  <mergeCells count="1">
    <mergeCell ref="D1:G1"/>
  </mergeCells>
  <conditionalFormatting sqref="A10:K10 C3:D10 F3:H10">
    <cfRule type="expression" dxfId="312" priority="29">
      <formula>#REF!="Modifier"</formula>
    </cfRule>
    <cfRule type="expression" dxfId="311" priority="30">
      <formula>#REF!="Ajouter"</formula>
    </cfRule>
    <cfRule type="expression" dxfId="310" priority="31">
      <formula>#REF!="Valider"</formula>
    </cfRule>
    <cfRule type="expression" dxfId="309" priority="32">
      <formula>#REF!="Supprimer"</formula>
    </cfRule>
  </conditionalFormatting>
  <conditionalFormatting sqref="A3:XFD16">
    <cfRule type="expression" dxfId="308" priority="25">
      <formula>$I3="Modifier"</formula>
    </cfRule>
    <cfRule type="expression" dxfId="307" priority="26">
      <formula>$I3="Ajouter"</formula>
    </cfRule>
    <cfRule type="expression" dxfId="306" priority="27">
      <formula>$I3="Valider"</formula>
    </cfRule>
    <cfRule type="expression" dxfId="305" priority="28">
      <formula>$I3="Supprimer"</formula>
    </cfRule>
  </conditionalFormatting>
  <conditionalFormatting sqref="A3:XFD16">
    <cfRule type="expression" dxfId="304" priority="33">
      <formula>#REF!="Modifier"</formula>
    </cfRule>
    <cfRule type="expression" dxfId="303" priority="34">
      <formula>#REF!="Ajouter"</formula>
    </cfRule>
    <cfRule type="expression" dxfId="302" priority="35">
      <formula>#REF!="Valider"</formula>
    </cfRule>
    <cfRule type="expression" dxfId="301" priority="36">
      <formula>#REF!="Supprimer"</formula>
    </cfRule>
  </conditionalFormatting>
  <conditionalFormatting sqref="K3:K10">
    <cfRule type="expression" dxfId="300" priority="21">
      <formula>#REF!="Modifier"</formula>
    </cfRule>
    <cfRule type="expression" dxfId="299" priority="22">
      <formula>#REF!="Ajouter"</formula>
    </cfRule>
    <cfRule type="expression" dxfId="298" priority="23">
      <formula>#REF!="Valider"</formula>
    </cfRule>
    <cfRule type="expression" dxfId="297" priority="24">
      <formula>#REF!="Supprimer"</formula>
    </cfRule>
  </conditionalFormatting>
  <conditionalFormatting sqref="A6:B9">
    <cfRule type="expression" dxfId="296" priority="1">
      <formula>#REF!="Modifier"</formula>
    </cfRule>
    <cfRule type="expression" dxfId="295" priority="2">
      <formula>#REF!="Ajouter"</formula>
    </cfRule>
    <cfRule type="expression" dxfId="294" priority="3">
      <formula>#REF!="Valider"</formula>
    </cfRule>
    <cfRule type="expression" dxfId="293" priority="4">
      <formula>#REF!="Supprimer"</formula>
    </cfRule>
  </conditionalFormatting>
  <pageMargins left="0.7" right="0.7" top="0.75" bottom="0.75" header="0.3" footer="0.3"/>
  <pageSetup paperSize="9" orientation="portrait" r:id="rId1"/>
  <drawing r:id="rId2"/>
  <tableParts count="1">
    <tablePart r:id="rId3"/>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tabSelected="1" zoomScale="70" zoomScaleNormal="70" workbookViewId="0">
      <selection activeCell="I13" sqref="I13"/>
    </sheetView>
  </sheetViews>
  <sheetFormatPr baseColWidth="10" defaultColWidth="11.42578125" defaultRowHeight="18.75" x14ac:dyDescent="0.3"/>
  <cols>
    <col min="1" max="1" width="54.42578125" style="7" bestFit="1" customWidth="1"/>
    <col min="2" max="2" width="17.85546875" style="7" customWidth="1"/>
    <col min="3" max="3" width="13.28515625" style="7" customWidth="1"/>
    <col min="4" max="4" width="38" style="7" bestFit="1" customWidth="1"/>
    <col min="5" max="5" width="17.140625" style="7" customWidth="1"/>
    <col min="6" max="6" width="12.28515625" style="7" customWidth="1"/>
    <col min="7" max="7" width="11.42578125" style="7"/>
    <col min="8" max="8" width="32.85546875" style="7" bestFit="1" customWidth="1"/>
    <col min="9" max="9" width="35.42578125" style="7" bestFit="1" customWidth="1"/>
    <col min="10" max="10" width="38.5703125" style="7" bestFit="1" customWidth="1"/>
    <col min="11" max="11" width="37.28515625" style="7" bestFit="1" customWidth="1"/>
    <col min="12" max="12" width="26" style="7" bestFit="1" customWidth="1"/>
    <col min="13" max="13" width="25.85546875" style="7" bestFit="1" customWidth="1"/>
    <col min="14" max="14" width="27.140625" style="7" bestFit="1" customWidth="1"/>
    <col min="15" max="15" width="27" style="7" bestFit="1" customWidth="1"/>
    <col min="16" max="16" width="12.140625" style="7" hidden="1" customWidth="1"/>
    <col min="17" max="16384" width="11.42578125" style="7"/>
  </cols>
  <sheetData>
    <row r="1" spans="1:17" x14ac:dyDescent="0.3">
      <c r="A1" s="251" t="s">
        <v>128</v>
      </c>
      <c r="B1" s="251"/>
      <c r="C1" s="251"/>
      <c r="D1" s="251"/>
      <c r="E1" s="251"/>
      <c r="F1" s="251"/>
      <c r="G1" s="251"/>
      <c r="H1" s="251"/>
      <c r="I1" s="250" t="s">
        <v>123</v>
      </c>
      <c r="J1" s="250"/>
      <c r="K1" s="250"/>
    </row>
    <row r="2" spans="1:17" x14ac:dyDescent="0.3">
      <c r="A2" s="251"/>
      <c r="B2" s="251"/>
      <c r="C2" s="251"/>
      <c r="D2" s="251"/>
      <c r="E2" s="251"/>
      <c r="F2" s="251"/>
      <c r="G2" s="251"/>
      <c r="H2" s="251"/>
      <c r="I2" s="7" t="s">
        <v>88</v>
      </c>
      <c r="J2" s="7" t="s">
        <v>87</v>
      </c>
      <c r="K2" s="184" t="s">
        <v>86</v>
      </c>
    </row>
    <row r="3" spans="1:17" x14ac:dyDescent="0.3">
      <c r="A3" s="9" t="s">
        <v>1</v>
      </c>
      <c r="B3" s="10" t="s">
        <v>0</v>
      </c>
      <c r="C3" s="10" t="s">
        <v>2</v>
      </c>
      <c r="D3" s="10" t="s">
        <v>66</v>
      </c>
      <c r="E3" s="18" t="s">
        <v>3</v>
      </c>
      <c r="F3" s="18" t="s">
        <v>4</v>
      </c>
      <c r="G3" s="18" t="s">
        <v>57</v>
      </c>
      <c r="H3" s="10" t="s">
        <v>85</v>
      </c>
      <c r="I3" s="18" t="s">
        <v>2009</v>
      </c>
      <c r="J3" s="51" t="s">
        <v>2010</v>
      </c>
      <c r="K3" s="18" t="s">
        <v>2011</v>
      </c>
      <c r="L3" s="18" t="s">
        <v>124</v>
      </c>
      <c r="M3" s="18" t="s">
        <v>125</v>
      </c>
      <c r="N3" s="4" t="s">
        <v>127</v>
      </c>
      <c r="O3" s="4" t="s">
        <v>126</v>
      </c>
      <c r="P3" s="7" t="s">
        <v>89</v>
      </c>
      <c r="Q3" s="154" t="s">
        <v>1928</v>
      </c>
    </row>
    <row r="4" spans="1:17" x14ac:dyDescent="0.3">
      <c r="A4" t="s">
        <v>6</v>
      </c>
      <c r="B4" t="s">
        <v>5</v>
      </c>
      <c r="C4" t="s">
        <v>98</v>
      </c>
      <c r="D4" t="s">
        <v>108</v>
      </c>
      <c r="E4" s="13" t="s">
        <v>50</v>
      </c>
      <c r="F4" s="13" t="s">
        <v>106</v>
      </c>
      <c r="G4" s="13" t="s">
        <v>106</v>
      </c>
      <c r="H4" s="11" t="s">
        <v>115</v>
      </c>
      <c r="I4" s="53" t="s">
        <v>37</v>
      </c>
      <c r="J4" s="13"/>
      <c r="K4" s="13" t="s">
        <v>37</v>
      </c>
      <c r="L4" s="136">
        <v>45236</v>
      </c>
      <c r="M4" s="136">
        <v>45236</v>
      </c>
      <c r="N4" s="52">
        <f>IF(Tableau3[[#This Row],[Emissions polluantes (EP)]]="X",Tableau3[[#This Row],[Dernier contrôle EP]]+730,Tableau3[[#This Row],[Dernier contrôle EP]]+1095)</f>
        <v>45966</v>
      </c>
      <c r="O4" s="52">
        <f>Tableau3[[#This Row],[Dernier contrôle EE]]+730</f>
        <v>45966</v>
      </c>
      <c r="P4" s="8">
        <f t="shared" ref="P4:P11" ca="1" si="0">TODAY()</f>
        <v>45735</v>
      </c>
      <c r="Q4" s="154" t="s">
        <v>1936</v>
      </c>
    </row>
    <row r="5" spans="1:17" x14ac:dyDescent="0.3">
      <c r="A5" t="s">
        <v>6</v>
      </c>
      <c r="B5" t="s">
        <v>5</v>
      </c>
      <c r="C5" t="s">
        <v>99</v>
      </c>
      <c r="D5" t="s">
        <v>99</v>
      </c>
      <c r="E5" s="13" t="s">
        <v>90</v>
      </c>
      <c r="F5" s="13" t="s">
        <v>106</v>
      </c>
      <c r="G5" s="13" t="s">
        <v>106</v>
      </c>
      <c r="H5" s="11" t="s">
        <v>116</v>
      </c>
      <c r="I5" s="53" t="s">
        <v>37</v>
      </c>
      <c r="J5" s="13"/>
      <c r="K5" s="13" t="s">
        <v>37</v>
      </c>
      <c r="L5" s="136">
        <v>45236</v>
      </c>
      <c r="M5" s="136">
        <v>45236</v>
      </c>
      <c r="N5" s="52">
        <f>IF(Tableau3[[#This Row],[Emissions polluantes (EP)]]="X",Tableau3[[#This Row],[Dernier contrôle EP]]+730,Tableau3[[#This Row],[Dernier contrôle EP]]+1095)</f>
        <v>45966</v>
      </c>
      <c r="O5" s="52">
        <f>Tableau3[[#This Row],[Dernier contrôle EE]]+730</f>
        <v>45966</v>
      </c>
      <c r="P5" s="8">
        <f t="shared" ca="1" si="0"/>
        <v>45735</v>
      </c>
      <c r="Q5" s="154" t="s">
        <v>1936</v>
      </c>
    </row>
    <row r="6" spans="1:17" x14ac:dyDescent="0.3">
      <c r="A6" t="s">
        <v>6</v>
      </c>
      <c r="B6" t="s">
        <v>5</v>
      </c>
      <c r="C6" t="s">
        <v>100</v>
      </c>
      <c r="D6" t="s">
        <v>109</v>
      </c>
      <c r="E6" s="13" t="s">
        <v>91</v>
      </c>
      <c r="F6" s="13" t="s">
        <v>106</v>
      </c>
      <c r="G6" s="13" t="s">
        <v>106</v>
      </c>
      <c r="H6" s="11" t="s">
        <v>117</v>
      </c>
      <c r="I6" s="53"/>
      <c r="J6" s="13" t="s">
        <v>37</v>
      </c>
      <c r="K6" s="13" t="s">
        <v>37</v>
      </c>
      <c r="L6" s="136">
        <v>45236</v>
      </c>
      <c r="M6" s="136">
        <v>45236</v>
      </c>
      <c r="N6" s="52">
        <f>IF(Tableau3[[#This Row],[Emissions polluantes (EP)]]="X",Tableau3[[#This Row],[Dernier contrôle EP]]+730,Tableau3[[#This Row],[Dernier contrôle EP]]+1095)</f>
        <v>46331</v>
      </c>
      <c r="O6" s="52">
        <f>Tableau3[[#This Row],[Dernier contrôle EE]]+730</f>
        <v>45966</v>
      </c>
      <c r="P6" s="8">
        <f t="shared" ca="1" si="0"/>
        <v>45735</v>
      </c>
      <c r="Q6" s="154" t="s">
        <v>1936</v>
      </c>
    </row>
    <row r="7" spans="1:17" x14ac:dyDescent="0.3">
      <c r="A7" t="s">
        <v>6</v>
      </c>
      <c r="B7" t="s">
        <v>5</v>
      </c>
      <c r="C7" t="s">
        <v>101</v>
      </c>
      <c r="D7" t="s">
        <v>110</v>
      </c>
      <c r="E7" s="13" t="s">
        <v>92</v>
      </c>
      <c r="F7" s="13" t="s">
        <v>106</v>
      </c>
      <c r="G7" s="13" t="s">
        <v>106</v>
      </c>
      <c r="H7" s="11" t="s">
        <v>118</v>
      </c>
      <c r="I7" s="53"/>
      <c r="J7" s="13" t="s">
        <v>37</v>
      </c>
      <c r="K7" s="13" t="s">
        <v>37</v>
      </c>
      <c r="L7" s="136">
        <v>45236</v>
      </c>
      <c r="M7" s="136">
        <v>45236</v>
      </c>
      <c r="N7" s="52">
        <f>IF(Tableau3[[#This Row],[Emissions polluantes (EP)]]="X",Tableau3[[#This Row],[Dernier contrôle EP]]+730,Tableau3[[#This Row],[Dernier contrôle EP]]+1095)</f>
        <v>46331</v>
      </c>
      <c r="O7" s="52">
        <f>Tableau3[[#This Row],[Dernier contrôle EE]]+730</f>
        <v>45966</v>
      </c>
      <c r="P7" s="8">
        <f t="shared" ca="1" si="0"/>
        <v>45735</v>
      </c>
      <c r="Q7" s="154" t="s">
        <v>1936</v>
      </c>
    </row>
    <row r="8" spans="1:17" x14ac:dyDescent="0.3">
      <c r="A8" t="s">
        <v>6</v>
      </c>
      <c r="B8" t="s">
        <v>5</v>
      </c>
      <c r="C8" t="s">
        <v>102</v>
      </c>
      <c r="D8" t="s">
        <v>111</v>
      </c>
      <c r="E8" s="13" t="s">
        <v>93</v>
      </c>
      <c r="F8" s="13" t="s">
        <v>106</v>
      </c>
      <c r="G8" s="13" t="s">
        <v>106</v>
      </c>
      <c r="H8" s="11" t="s">
        <v>119</v>
      </c>
      <c r="I8" s="53" t="s">
        <v>37</v>
      </c>
      <c r="J8" s="13"/>
      <c r="K8" s="13" t="s">
        <v>37</v>
      </c>
      <c r="L8" s="136">
        <v>45236</v>
      </c>
      <c r="M8" s="136">
        <v>45236</v>
      </c>
      <c r="N8" s="52">
        <f>IF(Tableau3[[#This Row],[Emissions polluantes (EP)]]="X",Tableau3[[#This Row],[Dernier contrôle EP]]+730,Tableau3[[#This Row],[Dernier contrôle EP]]+1095)</f>
        <v>45966</v>
      </c>
      <c r="O8" s="52">
        <f>Tableau3[[#This Row],[Dernier contrôle EE]]+730</f>
        <v>45966</v>
      </c>
      <c r="P8" s="8">
        <f t="shared" ca="1" si="0"/>
        <v>45735</v>
      </c>
      <c r="Q8" s="154" t="s">
        <v>1936</v>
      </c>
    </row>
    <row r="9" spans="1:17" x14ac:dyDescent="0.3">
      <c r="A9" t="s">
        <v>107</v>
      </c>
      <c r="B9" t="s">
        <v>94</v>
      </c>
      <c r="C9" t="s">
        <v>103</v>
      </c>
      <c r="D9" t="s">
        <v>112</v>
      </c>
      <c r="E9" s="13" t="s">
        <v>95</v>
      </c>
      <c r="F9" s="13" t="s">
        <v>106</v>
      </c>
      <c r="G9" s="13" t="s">
        <v>106</v>
      </c>
      <c r="H9" s="11" t="s">
        <v>120</v>
      </c>
      <c r="I9" s="53" t="s">
        <v>37</v>
      </c>
      <c r="J9" s="13"/>
      <c r="K9" s="13" t="s">
        <v>37</v>
      </c>
      <c r="L9" s="136">
        <v>45236</v>
      </c>
      <c r="M9" s="136">
        <v>45236</v>
      </c>
      <c r="N9" s="52">
        <f>IF(Tableau3[[#This Row],[Emissions polluantes (EP)]]="X",Tableau3[[#This Row],[Dernier contrôle EP]]+730,Tableau3[[#This Row],[Dernier contrôle EP]]+1095)</f>
        <v>45966</v>
      </c>
      <c r="O9" s="52">
        <f>Tableau3[[#This Row],[Dernier contrôle EE]]+730</f>
        <v>45966</v>
      </c>
      <c r="P9" s="8">
        <f t="shared" ca="1" si="0"/>
        <v>45735</v>
      </c>
      <c r="Q9" s="154" t="s">
        <v>1936</v>
      </c>
    </row>
    <row r="10" spans="1:17" x14ac:dyDescent="0.3">
      <c r="A10" t="s">
        <v>26</v>
      </c>
      <c r="B10" t="s">
        <v>27</v>
      </c>
      <c r="C10" t="s">
        <v>104</v>
      </c>
      <c r="D10" t="s">
        <v>113</v>
      </c>
      <c r="E10" s="13" t="s">
        <v>96</v>
      </c>
      <c r="F10" s="13" t="s">
        <v>106</v>
      </c>
      <c r="G10" s="13" t="s">
        <v>106</v>
      </c>
      <c r="H10" s="11" t="s">
        <v>121</v>
      </c>
      <c r="I10" s="53"/>
      <c r="J10" s="13" t="s">
        <v>37</v>
      </c>
      <c r="K10" s="13" t="s">
        <v>37</v>
      </c>
      <c r="L10" s="136">
        <v>45236</v>
      </c>
      <c r="M10" s="136">
        <v>45236</v>
      </c>
      <c r="N10" s="52">
        <f>IF(Tableau3[[#This Row],[Emissions polluantes (EP)]]="X",Tableau3[[#This Row],[Dernier contrôle EP]]+730,Tableau3[[#This Row],[Dernier contrôle EP]]+1095)</f>
        <v>46331</v>
      </c>
      <c r="O10" s="52">
        <f>Tableau3[[#This Row],[Dernier contrôle EE]]+730</f>
        <v>45966</v>
      </c>
      <c r="P10" s="8">
        <f t="shared" ca="1" si="0"/>
        <v>45735</v>
      </c>
      <c r="Q10" s="154" t="s">
        <v>1936</v>
      </c>
    </row>
    <row r="11" spans="1:17" x14ac:dyDescent="0.3">
      <c r="A11" t="s">
        <v>26</v>
      </c>
      <c r="B11" t="s">
        <v>27</v>
      </c>
      <c r="C11" t="s">
        <v>105</v>
      </c>
      <c r="D11" t="s">
        <v>114</v>
      </c>
      <c r="E11" s="13" t="s">
        <v>97</v>
      </c>
      <c r="F11" s="13" t="s">
        <v>106</v>
      </c>
      <c r="G11" s="13" t="s">
        <v>106</v>
      </c>
      <c r="H11" s="11" t="s">
        <v>122</v>
      </c>
      <c r="I11" s="53" t="s">
        <v>37</v>
      </c>
      <c r="J11" s="13"/>
      <c r="K11" s="13" t="s">
        <v>37</v>
      </c>
      <c r="L11" s="136">
        <v>45236</v>
      </c>
      <c r="M11" s="136">
        <v>45236</v>
      </c>
      <c r="N11" s="52">
        <f>IF(Tableau3[[#This Row],[Emissions polluantes (EP)]]="X",Tableau3[[#This Row],[Dernier contrôle EP]]+730,Tableau3[[#This Row],[Dernier contrôle EP]]+1095)</f>
        <v>45966</v>
      </c>
      <c r="O11" s="52">
        <f>Tableau3[[#This Row],[Dernier contrôle EE]]+730</f>
        <v>45966</v>
      </c>
      <c r="P11" s="8">
        <f t="shared" ca="1" si="0"/>
        <v>45735</v>
      </c>
      <c r="Q11" s="154" t="s">
        <v>1936</v>
      </c>
    </row>
  </sheetData>
  <dataConsolidate/>
  <mergeCells count="2">
    <mergeCell ref="I1:K1"/>
    <mergeCell ref="A1:H2"/>
  </mergeCells>
  <dataValidations count="1">
    <dataValidation type="list" allowBlank="1" showInputMessage="1" showErrorMessage="1" sqref="F4:F11">
      <formula1>$E$18:$E$38</formula1>
      <formula2>0</formula2>
    </dataValidation>
  </dataValidations>
  <pageMargins left="0.7" right="0.7" top="0.75" bottom="0.75" header="0.3" footer="0.3"/>
  <pageSetup paperSize="9" orientation="portrait" r:id="rId1"/>
  <drawing r:id="rId2"/>
  <tableParts count="1">
    <tablePart r:id="rId3"/>
  </tablePart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workbookViewId="0">
      <selection activeCell="I27" sqref="I27"/>
    </sheetView>
  </sheetViews>
  <sheetFormatPr baseColWidth="10" defaultRowHeight="15" x14ac:dyDescent="0.25"/>
  <cols>
    <col min="1" max="1" width="12.140625" bestFit="1" customWidth="1"/>
    <col min="2" max="2" width="16.28515625" customWidth="1"/>
    <col min="4" max="4" width="14.140625" customWidth="1"/>
    <col min="5" max="5" width="23" customWidth="1"/>
    <col min="6" max="6" width="11.85546875" customWidth="1"/>
    <col min="7" max="7" width="51.5703125" customWidth="1"/>
    <col min="8" max="8" width="12" customWidth="1"/>
    <col min="9" max="9" width="19.5703125" customWidth="1"/>
    <col min="10" max="10" width="23.140625" bestFit="1" customWidth="1"/>
    <col min="11" max="11" width="13.140625" customWidth="1"/>
  </cols>
  <sheetData>
    <row r="1" spans="1:11" ht="28.5" x14ac:dyDescent="0.45">
      <c r="E1" s="253" t="s">
        <v>1740</v>
      </c>
      <c r="F1" s="253"/>
      <c r="G1" s="253"/>
      <c r="H1" s="253"/>
    </row>
    <row r="2" spans="1:11" ht="15.75" x14ac:dyDescent="0.25">
      <c r="A2" s="67" t="s">
        <v>755</v>
      </c>
      <c r="B2" s="67" t="s">
        <v>756</v>
      </c>
      <c r="C2" s="67" t="s">
        <v>757</v>
      </c>
      <c r="D2" s="67" t="s">
        <v>758</v>
      </c>
      <c r="E2" s="68" t="s">
        <v>759</v>
      </c>
      <c r="F2" s="67" t="s">
        <v>760</v>
      </c>
      <c r="G2" s="67" t="s">
        <v>761</v>
      </c>
      <c r="H2" s="69" t="s">
        <v>762</v>
      </c>
      <c r="I2" s="66" t="s">
        <v>763</v>
      </c>
      <c r="J2" s="66" t="s">
        <v>764</v>
      </c>
      <c r="K2" s="151" t="s">
        <v>1928</v>
      </c>
    </row>
    <row r="3" spans="1:11" x14ac:dyDescent="0.25">
      <c r="A3" s="38" t="s">
        <v>765</v>
      </c>
      <c r="B3" s="23" t="s">
        <v>1937</v>
      </c>
      <c r="C3" s="23" t="s">
        <v>1937</v>
      </c>
      <c r="D3" s="70" t="s">
        <v>673</v>
      </c>
      <c r="E3" s="74" t="s">
        <v>1509</v>
      </c>
      <c r="F3" s="23" t="s">
        <v>787</v>
      </c>
      <c r="G3" s="23" t="s">
        <v>1510</v>
      </c>
      <c r="H3" s="72">
        <v>9</v>
      </c>
      <c r="I3" s="37"/>
      <c r="J3" s="37" t="s">
        <v>1511</v>
      </c>
      <c r="K3" s="152" t="s">
        <v>1930</v>
      </c>
    </row>
    <row r="4" spans="1:11" x14ac:dyDescent="0.25">
      <c r="A4" s="42" t="s">
        <v>765</v>
      </c>
      <c r="B4" s="24" t="s">
        <v>1937</v>
      </c>
      <c r="C4" s="24" t="s">
        <v>1937</v>
      </c>
      <c r="D4" s="71" t="s">
        <v>674</v>
      </c>
      <c r="E4" s="25" t="s">
        <v>1509</v>
      </c>
      <c r="F4" s="24" t="s">
        <v>787</v>
      </c>
      <c r="G4" s="24" t="s">
        <v>1510</v>
      </c>
      <c r="H4" s="73">
        <v>7</v>
      </c>
      <c r="I4" s="41"/>
      <c r="J4" s="41" t="s">
        <v>1511</v>
      </c>
      <c r="K4" s="153" t="s">
        <v>1930</v>
      </c>
    </row>
    <row r="5" spans="1:11" x14ac:dyDescent="0.25">
      <c r="A5" s="38" t="s">
        <v>765</v>
      </c>
      <c r="B5" s="23" t="s">
        <v>1937</v>
      </c>
      <c r="C5" s="23" t="s">
        <v>1937</v>
      </c>
      <c r="D5" s="70" t="s">
        <v>674</v>
      </c>
      <c r="E5" s="74" t="s">
        <v>1509</v>
      </c>
      <c r="F5" s="23" t="s">
        <v>787</v>
      </c>
      <c r="G5" s="23" t="s">
        <v>1512</v>
      </c>
      <c r="H5" s="72">
        <v>1</v>
      </c>
      <c r="I5" s="37"/>
      <c r="J5" s="37" t="s">
        <v>1511</v>
      </c>
      <c r="K5" s="152" t="s">
        <v>1930</v>
      </c>
    </row>
    <row r="6" spans="1:11" x14ac:dyDescent="0.25">
      <c r="A6" s="42" t="s">
        <v>770</v>
      </c>
      <c r="B6" s="24" t="s">
        <v>1937</v>
      </c>
      <c r="C6" s="24" t="s">
        <v>1937</v>
      </c>
      <c r="D6" s="71" t="s">
        <v>675</v>
      </c>
      <c r="E6" s="25" t="s">
        <v>1509</v>
      </c>
      <c r="F6" s="24" t="s">
        <v>787</v>
      </c>
      <c r="G6" s="24" t="s">
        <v>1510</v>
      </c>
      <c r="H6" s="73">
        <v>19</v>
      </c>
      <c r="I6" s="41"/>
      <c r="J6" s="41" t="s">
        <v>1511</v>
      </c>
      <c r="K6" s="153" t="s">
        <v>1930</v>
      </c>
    </row>
    <row r="7" spans="1:11" x14ac:dyDescent="0.25">
      <c r="A7" s="38" t="s">
        <v>770</v>
      </c>
      <c r="B7" s="23" t="s">
        <v>1937</v>
      </c>
      <c r="C7" s="23" t="s">
        <v>1937</v>
      </c>
      <c r="D7" s="70" t="s">
        <v>675</v>
      </c>
      <c r="E7" s="74" t="s">
        <v>1509</v>
      </c>
      <c r="F7" s="23" t="s">
        <v>787</v>
      </c>
      <c r="G7" s="23" t="s">
        <v>1513</v>
      </c>
      <c r="H7" s="72">
        <v>2</v>
      </c>
      <c r="I7" s="37"/>
      <c r="J7" s="37" t="s">
        <v>1511</v>
      </c>
      <c r="K7" s="152" t="s">
        <v>1930</v>
      </c>
    </row>
    <row r="8" spans="1:11" x14ac:dyDescent="0.25">
      <c r="A8" s="218" t="s">
        <v>770</v>
      </c>
      <c r="B8" s="219" t="s">
        <v>1937</v>
      </c>
      <c r="C8" s="219" t="s">
        <v>1937</v>
      </c>
      <c r="D8" s="220" t="s">
        <v>675</v>
      </c>
      <c r="E8" s="221" t="s">
        <v>1509</v>
      </c>
      <c r="F8" s="219" t="s">
        <v>787</v>
      </c>
      <c r="G8" s="219" t="s">
        <v>1514</v>
      </c>
      <c r="H8" s="222">
        <v>1</v>
      </c>
      <c r="I8" s="223"/>
      <c r="J8" s="223" t="s">
        <v>1511</v>
      </c>
      <c r="K8" s="224" t="s">
        <v>1930</v>
      </c>
    </row>
    <row r="9" spans="1:11" x14ac:dyDescent="0.25">
      <c r="H9" s="203">
        <f>SUM(H3:H8)</f>
        <v>39</v>
      </c>
    </row>
  </sheetData>
  <mergeCells count="1">
    <mergeCell ref="E1:H1"/>
  </mergeCells>
  <conditionalFormatting sqref="D3 F3:H3 F4">
    <cfRule type="expression" dxfId="276" priority="73">
      <formula>#REF!="Modifier"</formula>
    </cfRule>
    <cfRule type="expression" dxfId="275" priority="74">
      <formula>#REF!="Ajouter"</formula>
    </cfRule>
    <cfRule type="expression" dxfId="274" priority="75">
      <formula>#REF!="Valider"</formula>
    </cfRule>
    <cfRule type="expression" dxfId="273" priority="76">
      <formula>#REF!="Supprimer"</formula>
    </cfRule>
  </conditionalFormatting>
  <conditionalFormatting sqref="I3:J4 E3 G4:H4 A3:A4 D4:E4">
    <cfRule type="expression" dxfId="272" priority="69">
      <formula>$I3="Modifier"</formula>
    </cfRule>
    <cfRule type="expression" dxfId="271" priority="70">
      <formula>$I3="Ajouter"</formula>
    </cfRule>
    <cfRule type="expression" dxfId="270" priority="71">
      <formula>$I3="Valider"</formula>
    </cfRule>
    <cfRule type="expression" dxfId="269" priority="72">
      <formula>$I3="Supprimer"</formula>
    </cfRule>
  </conditionalFormatting>
  <conditionalFormatting sqref="A3 I3:J3">
    <cfRule type="expression" dxfId="268" priority="77">
      <formula>#REF!="Modifier"</formula>
    </cfRule>
    <cfRule type="expression" dxfId="267" priority="78">
      <formula>#REF!="Ajouter"</formula>
    </cfRule>
    <cfRule type="expression" dxfId="266" priority="79">
      <formula>#REF!="Valider"</formula>
    </cfRule>
    <cfRule type="expression" dxfId="265" priority="80">
      <formula>#REF!="Supprimer"</formula>
    </cfRule>
  </conditionalFormatting>
  <conditionalFormatting sqref="D5 F5:H5 F6">
    <cfRule type="expression" dxfId="264" priority="61">
      <formula>#REF!="Modifier"</formula>
    </cfRule>
    <cfRule type="expression" dxfId="263" priority="62">
      <formula>#REF!="Ajouter"</formula>
    </cfRule>
    <cfRule type="expression" dxfId="262" priority="63">
      <formula>#REF!="Valider"</formula>
    </cfRule>
    <cfRule type="expression" dxfId="261" priority="64">
      <formula>#REF!="Supprimer"</formula>
    </cfRule>
  </conditionalFormatting>
  <conditionalFormatting sqref="A5:A6 I5:J6 E5 D6:E6 G6:H6">
    <cfRule type="expression" dxfId="260" priority="57">
      <formula>$I5="Modifier"</formula>
    </cfRule>
    <cfRule type="expression" dxfId="259" priority="58">
      <formula>$I5="Ajouter"</formula>
    </cfRule>
    <cfRule type="expression" dxfId="258" priority="59">
      <formula>$I5="Valider"</formula>
    </cfRule>
    <cfRule type="expression" dxfId="257" priority="60">
      <formula>$I5="Supprimer"</formula>
    </cfRule>
  </conditionalFormatting>
  <conditionalFormatting sqref="A5 I5:J5">
    <cfRule type="expression" dxfId="256" priority="65">
      <formula>#REF!="Modifier"</formula>
    </cfRule>
    <cfRule type="expression" dxfId="255" priority="66">
      <formula>#REF!="Ajouter"</formula>
    </cfRule>
    <cfRule type="expression" dxfId="254" priority="67">
      <formula>#REF!="Valider"</formula>
    </cfRule>
    <cfRule type="expression" dxfId="253" priority="68">
      <formula>#REF!="Supprimer"</formula>
    </cfRule>
  </conditionalFormatting>
  <conditionalFormatting sqref="D7 F7:H7 F8">
    <cfRule type="expression" dxfId="252" priority="49">
      <formula>#REF!="Modifier"</formula>
    </cfRule>
    <cfRule type="expression" dxfId="251" priority="50">
      <formula>#REF!="Ajouter"</formula>
    </cfRule>
    <cfRule type="expression" dxfId="250" priority="51">
      <formula>#REF!="Valider"</formula>
    </cfRule>
    <cfRule type="expression" dxfId="249" priority="52">
      <formula>#REF!="Supprimer"</formula>
    </cfRule>
  </conditionalFormatting>
  <conditionalFormatting sqref="A7:A8 I7:J8 E7 D8:E8 G8:H8">
    <cfRule type="expression" dxfId="248" priority="45">
      <formula>$I7="Modifier"</formula>
    </cfRule>
    <cfRule type="expression" dxfId="247" priority="46">
      <formula>$I7="Ajouter"</formula>
    </cfRule>
    <cfRule type="expression" dxfId="246" priority="47">
      <formula>$I7="Valider"</formula>
    </cfRule>
    <cfRule type="expression" dxfId="245" priority="48">
      <formula>$I7="Supprimer"</formula>
    </cfRule>
  </conditionalFormatting>
  <conditionalFormatting sqref="A7 I7:J7">
    <cfRule type="expression" dxfId="244" priority="53">
      <formula>#REF!="Modifier"</formula>
    </cfRule>
    <cfRule type="expression" dxfId="243" priority="54">
      <formula>#REF!="Ajouter"</formula>
    </cfRule>
    <cfRule type="expression" dxfId="242" priority="55">
      <formula>#REF!="Valider"</formula>
    </cfRule>
    <cfRule type="expression" dxfId="241" priority="56">
      <formula>#REF!="Supprimer"</formula>
    </cfRule>
  </conditionalFormatting>
  <conditionalFormatting sqref="B3 B5 B7">
    <cfRule type="expression" dxfId="240" priority="41">
      <formula>#REF!="Modifier"</formula>
    </cfRule>
    <cfRule type="expression" dxfId="239" priority="42">
      <formula>#REF!="Ajouter"</formula>
    </cfRule>
    <cfRule type="expression" dxfId="238" priority="43">
      <formula>#REF!="Valider"</formula>
    </cfRule>
    <cfRule type="expression" dxfId="237" priority="44">
      <formula>#REF!="Supprimer"</formula>
    </cfRule>
  </conditionalFormatting>
  <conditionalFormatting sqref="B4 B6 B8">
    <cfRule type="expression" dxfId="236" priority="37">
      <formula>$I4="Modifier"</formula>
    </cfRule>
    <cfRule type="expression" dxfId="235" priority="38">
      <formula>$I4="Ajouter"</formula>
    </cfRule>
    <cfRule type="expression" dxfId="234" priority="39">
      <formula>$I4="Valider"</formula>
    </cfRule>
    <cfRule type="expression" dxfId="233" priority="40">
      <formula>$I4="Supprimer"</formula>
    </cfRule>
  </conditionalFormatting>
  <conditionalFormatting sqref="C3 C5 C7">
    <cfRule type="expression" dxfId="232" priority="33">
      <formula>#REF!="Modifier"</formula>
    </cfRule>
    <cfRule type="expression" dxfId="231" priority="34">
      <formula>#REF!="Ajouter"</formula>
    </cfRule>
    <cfRule type="expression" dxfId="230" priority="35">
      <formula>#REF!="Valider"</formula>
    </cfRule>
    <cfRule type="expression" dxfId="229" priority="36">
      <formula>#REF!="Supprimer"</formula>
    </cfRule>
  </conditionalFormatting>
  <conditionalFormatting sqref="C4 C6 C8">
    <cfRule type="expression" dxfId="228" priority="29">
      <formula>$I4="Modifier"</formula>
    </cfRule>
    <cfRule type="expression" dxfId="227" priority="30">
      <formula>$I4="Ajouter"</formula>
    </cfRule>
    <cfRule type="expression" dxfId="226" priority="31">
      <formula>$I4="Valider"</formula>
    </cfRule>
    <cfRule type="expression" dxfId="225" priority="32">
      <formula>$I4="Supprimer"</formula>
    </cfRule>
  </conditionalFormatting>
  <conditionalFormatting sqref="K3:K4">
    <cfRule type="expression" dxfId="224" priority="21">
      <formula>$I3="Modifier"</formula>
    </cfRule>
    <cfRule type="expression" dxfId="223" priority="22">
      <formula>$I3="Ajouter"</formula>
    </cfRule>
    <cfRule type="expression" dxfId="222" priority="23">
      <formula>$I3="Valider"</formula>
    </cfRule>
    <cfRule type="expression" dxfId="221" priority="24">
      <formula>$I3="Supprimer"</formula>
    </cfRule>
  </conditionalFormatting>
  <conditionalFormatting sqref="K3">
    <cfRule type="expression" dxfId="220" priority="25">
      <formula>#REF!="Modifier"</formula>
    </cfRule>
    <cfRule type="expression" dxfId="219" priority="26">
      <formula>#REF!="Ajouter"</formula>
    </cfRule>
    <cfRule type="expression" dxfId="218" priority="27">
      <formula>#REF!="Valider"</formula>
    </cfRule>
    <cfRule type="expression" dxfId="217" priority="28">
      <formula>#REF!="Supprimer"</formula>
    </cfRule>
  </conditionalFormatting>
  <conditionalFormatting sqref="K5:K6">
    <cfRule type="expression" dxfId="216" priority="13">
      <formula>$I5="Modifier"</formula>
    </cfRule>
    <cfRule type="expression" dxfId="215" priority="14">
      <formula>$I5="Ajouter"</formula>
    </cfRule>
    <cfRule type="expression" dxfId="214" priority="15">
      <formula>$I5="Valider"</formula>
    </cfRule>
    <cfRule type="expression" dxfId="213" priority="16">
      <formula>$I5="Supprimer"</formula>
    </cfRule>
  </conditionalFormatting>
  <conditionalFormatting sqref="K5">
    <cfRule type="expression" dxfId="212" priority="17">
      <formula>#REF!="Modifier"</formula>
    </cfRule>
    <cfRule type="expression" dxfId="211" priority="18">
      <formula>#REF!="Ajouter"</formula>
    </cfRule>
    <cfRule type="expression" dxfId="210" priority="19">
      <formula>#REF!="Valider"</formula>
    </cfRule>
    <cfRule type="expression" dxfId="209" priority="20">
      <formula>#REF!="Supprimer"</formula>
    </cfRule>
  </conditionalFormatting>
  <conditionalFormatting sqref="K7:K8">
    <cfRule type="expression" dxfId="208" priority="5">
      <formula>$I7="Modifier"</formula>
    </cfRule>
    <cfRule type="expression" dxfId="207" priority="6">
      <formula>$I7="Ajouter"</formula>
    </cfRule>
    <cfRule type="expression" dxfId="206" priority="7">
      <formula>$I7="Valider"</formula>
    </cfRule>
    <cfRule type="expression" dxfId="205" priority="8">
      <formula>$I7="Supprimer"</formula>
    </cfRule>
  </conditionalFormatting>
  <conditionalFormatting sqref="K7">
    <cfRule type="expression" dxfId="204" priority="9">
      <formula>#REF!="Modifier"</formula>
    </cfRule>
    <cfRule type="expression" dxfId="203" priority="10">
      <formula>#REF!="Ajouter"</formula>
    </cfRule>
    <cfRule type="expression" dxfId="202" priority="11">
      <formula>#REF!="Valider"</formula>
    </cfRule>
    <cfRule type="expression" dxfId="201" priority="12">
      <formula>#REF!="Supprimer"</formula>
    </cfRule>
  </conditionalFormatting>
  <conditionalFormatting sqref="H9">
    <cfRule type="expression" dxfId="200" priority="1">
      <formula>#REF!="Modifier"</formula>
    </cfRule>
    <cfRule type="expression" dxfId="199" priority="2">
      <formula>#REF!="Ajouter"</formula>
    </cfRule>
    <cfRule type="expression" dxfId="198" priority="3">
      <formula>#REF!="Valider"</formula>
    </cfRule>
    <cfRule type="expression" dxfId="197" priority="4">
      <formula>#REF!="Supprimer"</formula>
    </cfRule>
  </conditionalFormatting>
  <pageMargins left="0.7" right="0.7" top="0.75" bottom="0.75" header="0.3" footer="0.3"/>
  <pageSetup paperSize="9" orientation="portrait" horizontalDpi="1200" verticalDpi="1200" r:id="rId1"/>
  <drawing r:id="rId2"/>
  <tableParts count="1">
    <tablePart r:id="rId3"/>
  </tablePart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5"/>
  <sheetViews>
    <sheetView workbookViewId="0"/>
  </sheetViews>
  <sheetFormatPr baseColWidth="10" defaultRowHeight="15" x14ac:dyDescent="0.25"/>
  <cols>
    <col min="1" max="1" width="31.5703125" bestFit="1" customWidth="1"/>
    <col min="2" max="2" width="16.7109375" customWidth="1"/>
    <col min="3" max="3" width="12.7109375" customWidth="1"/>
    <col min="4" max="4" width="16.5703125" customWidth="1"/>
    <col min="5" max="5" width="16" customWidth="1"/>
    <col min="6" max="6" width="11.5703125" customWidth="1"/>
    <col min="7" max="7" width="13.42578125" customWidth="1"/>
    <col min="8" max="8" width="14" bestFit="1" customWidth="1"/>
    <col min="9" max="9" width="16.85546875" customWidth="1"/>
    <col min="10" max="10" width="11.7109375" customWidth="1"/>
  </cols>
  <sheetData>
    <row r="2" spans="1:10" x14ac:dyDescent="0.25">
      <c r="A2" s="261" t="s">
        <v>2030</v>
      </c>
      <c r="B2" s="261"/>
      <c r="C2" s="261"/>
      <c r="D2" s="261"/>
      <c r="E2" s="261"/>
      <c r="F2" s="261"/>
      <c r="G2" s="261"/>
      <c r="H2" s="261"/>
      <c r="I2" s="261"/>
      <c r="J2" s="261"/>
    </row>
    <row r="3" spans="1:10" s="206" customFormat="1" ht="12.75" x14ac:dyDescent="0.2">
      <c r="A3" s="205" t="s">
        <v>1</v>
      </c>
      <c r="B3" s="205" t="s">
        <v>0</v>
      </c>
      <c r="C3" s="205" t="s">
        <v>2</v>
      </c>
      <c r="D3" s="205" t="s">
        <v>66</v>
      </c>
      <c r="E3" s="205" t="s">
        <v>3</v>
      </c>
      <c r="F3" s="205" t="s">
        <v>4</v>
      </c>
      <c r="G3" s="205" t="s">
        <v>155</v>
      </c>
      <c r="H3" s="205" t="s">
        <v>2020</v>
      </c>
      <c r="I3" s="205" t="s">
        <v>153</v>
      </c>
      <c r="J3" s="205" t="s">
        <v>1932</v>
      </c>
    </row>
    <row r="4" spans="1:10" x14ac:dyDescent="0.25">
      <c r="A4" s="225" t="s">
        <v>6</v>
      </c>
      <c r="B4" s="226" t="s">
        <v>5</v>
      </c>
      <c r="C4" s="137" t="s">
        <v>23</v>
      </c>
      <c r="D4" t="s">
        <v>2032</v>
      </c>
      <c r="E4" t="s">
        <v>23</v>
      </c>
      <c r="F4" t="s">
        <v>202</v>
      </c>
      <c r="G4" t="s">
        <v>2031</v>
      </c>
      <c r="H4" t="s">
        <v>2029</v>
      </c>
      <c r="J4" t="s">
        <v>1930</v>
      </c>
    </row>
    <row r="5" spans="1:10" x14ac:dyDescent="0.25">
      <c r="A5" s="225" t="s">
        <v>26</v>
      </c>
      <c r="B5" s="226" t="s">
        <v>27</v>
      </c>
      <c r="C5" s="137" t="s">
        <v>23</v>
      </c>
      <c r="D5" t="s">
        <v>2033</v>
      </c>
      <c r="E5" t="s">
        <v>23</v>
      </c>
      <c r="F5" t="s">
        <v>202</v>
      </c>
      <c r="G5" t="s">
        <v>2031</v>
      </c>
      <c r="H5" t="s">
        <v>2029</v>
      </c>
      <c r="J5" t="s">
        <v>1930</v>
      </c>
    </row>
  </sheetData>
  <mergeCells count="1">
    <mergeCell ref="A2:J2"/>
  </mergeCells>
  <conditionalFormatting sqref="A4:B4">
    <cfRule type="expression" dxfId="184" priority="13">
      <formula>$H4="Modifier"</formula>
    </cfRule>
    <cfRule type="expression" dxfId="183" priority="14">
      <formula>$H4="Ajouter"</formula>
    </cfRule>
    <cfRule type="expression" dxfId="182" priority="15">
      <formula>$H4="Valider"</formula>
    </cfRule>
    <cfRule type="expression" dxfId="181" priority="16">
      <formula>$H4="Supprimer"</formula>
    </cfRule>
  </conditionalFormatting>
  <conditionalFormatting sqref="A4:B4">
    <cfRule type="expression" dxfId="180" priority="17">
      <formula>#REF!="Modifier"</formula>
    </cfRule>
    <cfRule type="expression" dxfId="179" priority="18">
      <formula>#REF!="Ajouter"</formula>
    </cfRule>
    <cfRule type="expression" dxfId="178" priority="19">
      <formula>#REF!="Valider"</formula>
    </cfRule>
    <cfRule type="expression" dxfId="177" priority="20">
      <formula>#REF!="Supprimer"</formula>
    </cfRule>
  </conditionalFormatting>
  <conditionalFormatting sqref="A5:B5">
    <cfRule type="expression" dxfId="176" priority="5">
      <formula>$H5="Modifier"</formula>
    </cfRule>
    <cfRule type="expression" dxfId="175" priority="6">
      <formula>$H5="Ajouter"</formula>
    </cfRule>
    <cfRule type="expression" dxfId="174" priority="7">
      <formula>$H5="Valider"</formula>
    </cfRule>
    <cfRule type="expression" dxfId="173" priority="8">
      <formula>$H5="Supprimer"</formula>
    </cfRule>
  </conditionalFormatting>
  <conditionalFormatting sqref="A5:B5">
    <cfRule type="expression" dxfId="172" priority="9">
      <formula>#REF!="Modifier"</formula>
    </cfRule>
    <cfRule type="expression" dxfId="171" priority="10">
      <formula>#REF!="Ajouter"</formula>
    </cfRule>
    <cfRule type="expression" dxfId="170" priority="11">
      <formula>#REF!="Valider"</formula>
    </cfRule>
    <cfRule type="expression" dxfId="169" priority="12">
      <formula>#REF!="Supprimer"</formula>
    </cfRule>
  </conditionalFormatting>
  <conditionalFormatting sqref="A5:B5">
    <cfRule type="expression" dxfId="168" priority="1">
      <formula>#REF!="Modifier"</formula>
    </cfRule>
    <cfRule type="expression" dxfId="167" priority="2">
      <formula>#REF!="Ajouter"</formula>
    </cfRule>
    <cfRule type="expression" dxfId="166" priority="3">
      <formula>#REF!="Valider"</formula>
    </cfRule>
    <cfRule type="expression" dxfId="165" priority="4">
      <formula>#REF!="Supprimer"</formula>
    </cfRule>
  </conditionalFormatting>
  <pageMargins left="0.7" right="0.7" top="0.75" bottom="0.75" header="0.3" footer="0.3"/>
  <pageSetup paperSize="9" orientation="portrait" r:id="rId1"/>
  <drawing r:id="rId2"/>
  <tableParts count="1">
    <tablePart r:id="rId3"/>
  </tablePart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
  <sheetViews>
    <sheetView workbookViewId="0"/>
  </sheetViews>
  <sheetFormatPr baseColWidth="10" defaultRowHeight="15" x14ac:dyDescent="0.25"/>
  <sheetData>
    <row r="1" spans="1:11" ht="28.5" x14ac:dyDescent="0.45">
      <c r="E1" s="228" t="s">
        <v>2035</v>
      </c>
      <c r="F1" s="228"/>
      <c r="G1" s="228"/>
      <c r="H1" s="228"/>
    </row>
    <row r="2" spans="1:11" ht="15.75" x14ac:dyDescent="0.25">
      <c r="A2" s="67" t="s">
        <v>755</v>
      </c>
      <c r="B2" s="67" t="s">
        <v>756</v>
      </c>
      <c r="C2" s="67" t="s">
        <v>757</v>
      </c>
      <c r="D2" s="67" t="s">
        <v>758</v>
      </c>
      <c r="E2" s="68" t="s">
        <v>759</v>
      </c>
      <c r="F2" s="67" t="s">
        <v>760</v>
      </c>
      <c r="G2" s="67" t="s">
        <v>761</v>
      </c>
      <c r="H2" s="69" t="s">
        <v>762</v>
      </c>
      <c r="I2" s="66" t="s">
        <v>763</v>
      </c>
      <c r="J2" s="66" t="s">
        <v>764</v>
      </c>
      <c r="K2" s="151" t="s">
        <v>1928</v>
      </c>
    </row>
    <row r="3" spans="1:11" x14ac:dyDescent="0.25">
      <c r="A3" s="38"/>
      <c r="B3" s="23"/>
      <c r="C3" s="23"/>
      <c r="D3" s="70"/>
      <c r="E3" s="74"/>
      <c r="F3" s="23"/>
      <c r="G3" s="23"/>
      <c r="H3" s="72"/>
      <c r="I3" s="37"/>
      <c r="J3" s="37"/>
      <c r="K3" s="152"/>
    </row>
    <row r="4" spans="1:11" x14ac:dyDescent="0.25">
      <c r="A4" s="42"/>
      <c r="B4" s="24"/>
      <c r="C4" s="24"/>
      <c r="D4" s="71"/>
      <c r="E4" s="25"/>
      <c r="F4" s="24"/>
      <c r="G4" s="24"/>
      <c r="H4" s="73"/>
      <c r="I4" s="41"/>
      <c r="J4" s="41"/>
      <c r="K4" s="153"/>
    </row>
    <row r="5" spans="1:11" x14ac:dyDescent="0.25">
      <c r="A5" s="38"/>
      <c r="B5" s="23"/>
      <c r="C5" s="23"/>
      <c r="D5" s="70"/>
      <c r="E5" s="74"/>
      <c r="F5" s="23"/>
      <c r="G5" s="23"/>
      <c r="H5" s="72"/>
      <c r="I5" s="37"/>
      <c r="J5" s="37"/>
      <c r="K5" s="152"/>
    </row>
    <row r="6" spans="1:11" x14ac:dyDescent="0.25">
      <c r="A6" s="42"/>
      <c r="B6" s="24"/>
      <c r="C6" s="24"/>
      <c r="D6" s="71"/>
      <c r="E6" s="25"/>
      <c r="F6" s="24"/>
      <c r="G6" s="24"/>
      <c r="H6" s="73"/>
      <c r="I6" s="41"/>
      <c r="J6" s="41"/>
      <c r="K6" s="153"/>
    </row>
    <row r="7" spans="1:11" x14ac:dyDescent="0.25">
      <c r="A7" s="38"/>
      <c r="B7" s="23"/>
      <c r="C7" s="23"/>
      <c r="D7" s="70"/>
      <c r="E7" s="74"/>
      <c r="F7" s="23"/>
      <c r="G7" s="23"/>
      <c r="H7" s="72"/>
      <c r="I7" s="37"/>
      <c r="J7" s="37"/>
      <c r="K7" s="152"/>
    </row>
    <row r="8" spans="1:11" x14ac:dyDescent="0.25">
      <c r="A8" s="218"/>
      <c r="B8" s="219"/>
      <c r="C8" s="219"/>
      <c r="D8" s="220"/>
      <c r="E8" s="221"/>
      <c r="F8" s="219"/>
      <c r="G8" s="219"/>
      <c r="H8" s="222"/>
      <c r="I8" s="223"/>
      <c r="J8" s="223"/>
      <c r="K8" s="224"/>
    </row>
  </sheetData>
  <conditionalFormatting sqref="D3 F3:H3 F4">
    <cfRule type="expression" dxfId="159" priority="69">
      <formula>#REF!="Modifier"</formula>
    </cfRule>
    <cfRule type="expression" dxfId="158" priority="70">
      <formula>#REF!="Ajouter"</formula>
    </cfRule>
    <cfRule type="expression" dxfId="157" priority="71">
      <formula>#REF!="Valider"</formula>
    </cfRule>
    <cfRule type="expression" dxfId="156" priority="72">
      <formula>#REF!="Supprimer"</formula>
    </cfRule>
  </conditionalFormatting>
  <conditionalFormatting sqref="A3 I3:J3">
    <cfRule type="expression" dxfId="155" priority="73">
      <formula>#REF!="Modifier"</formula>
    </cfRule>
    <cfRule type="expression" dxfId="154" priority="74">
      <formula>#REF!="Ajouter"</formula>
    </cfRule>
    <cfRule type="expression" dxfId="153" priority="75">
      <formula>#REF!="Valider"</formula>
    </cfRule>
    <cfRule type="expression" dxfId="152" priority="76">
      <formula>#REF!="Supprimer"</formula>
    </cfRule>
  </conditionalFormatting>
  <conditionalFormatting sqref="D5 F5:H5 F6">
    <cfRule type="expression" dxfId="151" priority="57">
      <formula>#REF!="Modifier"</formula>
    </cfRule>
    <cfRule type="expression" dxfId="150" priority="58">
      <formula>#REF!="Ajouter"</formula>
    </cfRule>
    <cfRule type="expression" dxfId="149" priority="59">
      <formula>#REF!="Valider"</formula>
    </cfRule>
    <cfRule type="expression" dxfId="148" priority="60">
      <formula>#REF!="Supprimer"</formula>
    </cfRule>
  </conditionalFormatting>
  <conditionalFormatting sqref="A5 I5:J5">
    <cfRule type="expression" dxfId="147" priority="61">
      <formula>#REF!="Modifier"</formula>
    </cfRule>
    <cfRule type="expression" dxfId="146" priority="62">
      <formula>#REF!="Ajouter"</formula>
    </cfRule>
    <cfRule type="expression" dxfId="145" priority="63">
      <formula>#REF!="Valider"</formula>
    </cfRule>
    <cfRule type="expression" dxfId="144" priority="64">
      <formula>#REF!="Supprimer"</formula>
    </cfRule>
  </conditionalFormatting>
  <conditionalFormatting sqref="D7 F7:H7 F8">
    <cfRule type="expression" dxfId="143" priority="45">
      <formula>#REF!="Modifier"</formula>
    </cfRule>
    <cfRule type="expression" dxfId="142" priority="46">
      <formula>#REF!="Ajouter"</formula>
    </cfRule>
    <cfRule type="expression" dxfId="141" priority="47">
      <formula>#REF!="Valider"</formula>
    </cfRule>
    <cfRule type="expression" dxfId="140" priority="48">
      <formula>#REF!="Supprimer"</formula>
    </cfRule>
  </conditionalFormatting>
  <conditionalFormatting sqref="A7 I7:J7">
    <cfRule type="expression" dxfId="139" priority="49">
      <formula>#REF!="Modifier"</formula>
    </cfRule>
    <cfRule type="expression" dxfId="138" priority="50">
      <formula>#REF!="Ajouter"</formula>
    </cfRule>
    <cfRule type="expression" dxfId="137" priority="51">
      <formula>#REF!="Valider"</formula>
    </cfRule>
    <cfRule type="expression" dxfId="136" priority="52">
      <formula>#REF!="Supprimer"</formula>
    </cfRule>
  </conditionalFormatting>
  <conditionalFormatting sqref="B3 B5 B7">
    <cfRule type="expression" dxfId="135" priority="37">
      <formula>#REF!="Modifier"</formula>
    </cfRule>
    <cfRule type="expression" dxfId="134" priority="38">
      <formula>#REF!="Ajouter"</formula>
    </cfRule>
    <cfRule type="expression" dxfId="133" priority="39">
      <formula>#REF!="Valider"</formula>
    </cfRule>
    <cfRule type="expression" dxfId="132" priority="40">
      <formula>#REF!="Supprimer"</formula>
    </cfRule>
  </conditionalFormatting>
  <conditionalFormatting sqref="C3 C5 C7">
    <cfRule type="expression" dxfId="131" priority="29">
      <formula>#REF!="Modifier"</formula>
    </cfRule>
    <cfRule type="expression" dxfId="130" priority="30">
      <formula>#REF!="Ajouter"</formula>
    </cfRule>
    <cfRule type="expression" dxfId="129" priority="31">
      <formula>#REF!="Valider"</formula>
    </cfRule>
    <cfRule type="expression" dxfId="128" priority="32">
      <formula>#REF!="Supprimer"</formula>
    </cfRule>
  </conditionalFormatting>
  <conditionalFormatting sqref="K3">
    <cfRule type="expression" dxfId="127" priority="21">
      <formula>#REF!="Modifier"</formula>
    </cfRule>
    <cfRule type="expression" dxfId="126" priority="22">
      <formula>#REF!="Ajouter"</formula>
    </cfRule>
    <cfRule type="expression" dxfId="125" priority="23">
      <formula>#REF!="Valider"</formula>
    </cfRule>
    <cfRule type="expression" dxfId="124" priority="24">
      <formula>#REF!="Supprimer"</formula>
    </cfRule>
  </conditionalFormatting>
  <conditionalFormatting sqref="K5">
    <cfRule type="expression" dxfId="123" priority="13">
      <formula>#REF!="Modifier"</formula>
    </cfRule>
    <cfRule type="expression" dxfId="122" priority="14">
      <formula>#REF!="Ajouter"</formula>
    </cfRule>
    <cfRule type="expression" dxfId="121" priority="15">
      <formula>#REF!="Valider"</formula>
    </cfRule>
    <cfRule type="expression" dxfId="120" priority="16">
      <formula>#REF!="Supprimer"</formula>
    </cfRule>
  </conditionalFormatting>
  <conditionalFormatting sqref="K7">
    <cfRule type="expression" dxfId="119" priority="5">
      <formula>#REF!="Modifier"</formula>
    </cfRule>
    <cfRule type="expression" dxfId="118" priority="6">
      <formula>#REF!="Ajouter"</formula>
    </cfRule>
    <cfRule type="expression" dxfId="117" priority="7">
      <formula>#REF!="Valider"</formula>
    </cfRule>
    <cfRule type="expression" dxfId="116" priority="8">
      <formula>#REF!="Supprimer"</formula>
    </cfRule>
  </conditionalFormatting>
  <conditionalFormatting sqref="E3 G4:H4 E5 G6:H6 A3:A8 I3:K8 E7 G8:H8 B4:E4 B6:E6 B8:E8">
    <cfRule type="expression" dxfId="115" priority="169">
      <formula>$E3="Modifier"</formula>
    </cfRule>
    <cfRule type="expression" dxfId="114" priority="170">
      <formula>$E3="Ajouter"</formula>
    </cfRule>
    <cfRule type="expression" dxfId="113" priority="171">
      <formula>$E3="Valider"</formula>
    </cfRule>
    <cfRule type="expression" dxfId="112" priority="172">
      <formula>$E3="Supprimer"</formula>
    </cfRule>
  </conditionalFormatting>
  <pageMargins left="0.7" right="0.7" top="0.75" bottom="0.75" header="0.3" footer="0.3"/>
  <drawing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topLeftCell="B1" zoomScale="85" zoomScaleNormal="85" workbookViewId="0">
      <selection activeCell="I28" sqref="I28"/>
    </sheetView>
  </sheetViews>
  <sheetFormatPr baseColWidth="10" defaultRowHeight="15" x14ac:dyDescent="0.25"/>
  <cols>
    <col min="1" max="1" width="44.5703125" bestFit="1" customWidth="1"/>
    <col min="2" max="2" width="27.28515625" customWidth="1"/>
    <col min="3" max="3" width="20" customWidth="1"/>
    <col min="4" max="4" width="67.7109375" bestFit="1" customWidth="1"/>
    <col min="5" max="5" width="26.42578125" customWidth="1"/>
    <col min="6" max="6" width="19" customWidth="1"/>
    <col min="7" max="7" width="24.85546875" bestFit="1" customWidth="1"/>
    <col min="8" max="8" width="30.28515625" bestFit="1" customWidth="1"/>
    <col min="9" max="9" width="32.85546875" bestFit="1" customWidth="1"/>
    <col min="10" max="10" width="22.7109375" customWidth="1"/>
  </cols>
  <sheetData>
    <row r="1" spans="1:10" ht="15" customHeight="1" x14ac:dyDescent="0.25">
      <c r="A1" s="252" t="s">
        <v>291</v>
      </c>
      <c r="B1" s="252"/>
      <c r="C1" s="252"/>
      <c r="D1" s="252"/>
      <c r="E1" s="252"/>
      <c r="F1" s="252"/>
    </row>
    <row r="2" spans="1:10" ht="15" customHeight="1" x14ac:dyDescent="0.25">
      <c r="A2" s="252"/>
      <c r="B2" s="252"/>
      <c r="C2" s="252"/>
      <c r="D2" s="252"/>
      <c r="E2" s="252"/>
      <c r="F2" s="252"/>
    </row>
    <row r="3" spans="1:10" ht="18.75" x14ac:dyDescent="0.3">
      <c r="A3" s="9" t="s">
        <v>1</v>
      </c>
      <c r="B3" s="10" t="s">
        <v>0</v>
      </c>
      <c r="C3" s="10" t="s">
        <v>2</v>
      </c>
      <c r="D3" s="10" t="s">
        <v>66</v>
      </c>
      <c r="E3" s="10" t="s">
        <v>3</v>
      </c>
      <c r="F3" s="10" t="s">
        <v>4</v>
      </c>
      <c r="G3" s="10" t="s">
        <v>155</v>
      </c>
      <c r="H3" s="10" t="s">
        <v>154</v>
      </c>
      <c r="I3" s="10" t="s">
        <v>153</v>
      </c>
      <c r="J3" s="138" t="s">
        <v>1932</v>
      </c>
    </row>
    <row r="4" spans="1:10" x14ac:dyDescent="0.25">
      <c r="A4" t="s">
        <v>6</v>
      </c>
      <c r="B4" t="s">
        <v>5</v>
      </c>
      <c r="C4" t="s">
        <v>23</v>
      </c>
      <c r="D4" t="s">
        <v>1712</v>
      </c>
      <c r="E4" s="139" t="s">
        <v>386</v>
      </c>
      <c r="F4" t="s">
        <v>106</v>
      </c>
      <c r="G4" t="s">
        <v>1935</v>
      </c>
      <c r="H4" s="13" t="s">
        <v>1938</v>
      </c>
      <c r="I4" s="227" t="s">
        <v>1938</v>
      </c>
      <c r="J4" s="13" t="s">
        <v>1930</v>
      </c>
    </row>
    <row r="5" spans="1:10" x14ac:dyDescent="0.25">
      <c r="A5" t="s">
        <v>6</v>
      </c>
      <c r="B5" t="s">
        <v>5</v>
      </c>
      <c r="C5" t="s">
        <v>163</v>
      </c>
      <c r="D5" t="s">
        <v>170</v>
      </c>
      <c r="E5" s="137" t="s">
        <v>156</v>
      </c>
      <c r="F5" t="s">
        <v>106</v>
      </c>
      <c r="G5" t="s">
        <v>1935</v>
      </c>
      <c r="H5" s="136">
        <v>45376</v>
      </c>
      <c r="I5" s="53">
        <f>Tableau4[[#This Row],[Dernier contrôle]]+365</f>
        <v>45741</v>
      </c>
      <c r="J5" s="13" t="s">
        <v>1930</v>
      </c>
    </row>
    <row r="6" spans="1:10" x14ac:dyDescent="0.25">
      <c r="A6" t="s">
        <v>6</v>
      </c>
      <c r="B6" t="s">
        <v>5</v>
      </c>
      <c r="C6" t="s">
        <v>98</v>
      </c>
      <c r="D6" t="s">
        <v>171</v>
      </c>
      <c r="E6" s="137" t="s">
        <v>50</v>
      </c>
      <c r="F6" t="s">
        <v>106</v>
      </c>
      <c r="G6" t="s">
        <v>1935</v>
      </c>
      <c r="H6" s="136">
        <v>45376</v>
      </c>
      <c r="I6" s="53">
        <f>Tableau4[[#This Row],[Dernier contrôle]]+365</f>
        <v>45741</v>
      </c>
      <c r="J6" s="13" t="s">
        <v>1930</v>
      </c>
    </row>
    <row r="7" spans="1:10" x14ac:dyDescent="0.25">
      <c r="A7" t="s">
        <v>6</v>
      </c>
      <c r="B7" t="s">
        <v>5</v>
      </c>
      <c r="C7" t="s">
        <v>98</v>
      </c>
      <c r="D7" t="s">
        <v>1933</v>
      </c>
      <c r="E7" s="139" t="s">
        <v>50</v>
      </c>
      <c r="F7" s="139" t="s">
        <v>106</v>
      </c>
      <c r="G7" s="139" t="s">
        <v>1935</v>
      </c>
      <c r="H7" s="136">
        <v>45376</v>
      </c>
      <c r="I7" s="53">
        <f>Tableau4[[#This Row],[Dernier contrôle]]+365</f>
        <v>45741</v>
      </c>
      <c r="J7" s="13" t="s">
        <v>1930</v>
      </c>
    </row>
    <row r="8" spans="1:10" x14ac:dyDescent="0.25">
      <c r="B8" t="s">
        <v>5</v>
      </c>
      <c r="C8" t="s">
        <v>164</v>
      </c>
      <c r="D8" t="s">
        <v>2034</v>
      </c>
      <c r="E8" s="139" t="s">
        <v>157</v>
      </c>
      <c r="F8" s="139" t="s">
        <v>9</v>
      </c>
      <c r="G8" s="139" t="s">
        <v>1935</v>
      </c>
      <c r="H8" s="13" t="s">
        <v>1938</v>
      </c>
      <c r="I8" s="227" t="s">
        <v>1938</v>
      </c>
      <c r="J8" s="13" t="s">
        <v>1930</v>
      </c>
    </row>
    <row r="9" spans="1:10" x14ac:dyDescent="0.25">
      <c r="A9" t="s">
        <v>6</v>
      </c>
      <c r="B9" t="s">
        <v>5</v>
      </c>
      <c r="C9" t="s">
        <v>99</v>
      </c>
      <c r="D9" t="s">
        <v>173</v>
      </c>
      <c r="E9" s="137" t="s">
        <v>90</v>
      </c>
      <c r="F9" t="s">
        <v>106</v>
      </c>
      <c r="G9" t="s">
        <v>1935</v>
      </c>
      <c r="H9" s="136">
        <v>45376</v>
      </c>
      <c r="I9" s="53">
        <f>Tableau4[[#This Row],[Dernier contrôle]]+365</f>
        <v>45741</v>
      </c>
      <c r="J9" s="13" t="s">
        <v>1930</v>
      </c>
    </row>
    <row r="10" spans="1:10" x14ac:dyDescent="0.25">
      <c r="A10" t="s">
        <v>6</v>
      </c>
      <c r="B10" t="s">
        <v>5</v>
      </c>
      <c r="C10" t="s">
        <v>101</v>
      </c>
      <c r="D10" t="s">
        <v>174</v>
      </c>
      <c r="E10" s="137" t="s">
        <v>92</v>
      </c>
      <c r="F10" t="s">
        <v>106</v>
      </c>
      <c r="G10" t="s">
        <v>1935</v>
      </c>
      <c r="H10" s="136">
        <v>45376</v>
      </c>
      <c r="I10" s="53">
        <f>Tableau4[[#This Row],[Dernier contrôle]]+365</f>
        <v>45741</v>
      </c>
      <c r="J10" s="13" t="s">
        <v>1930</v>
      </c>
    </row>
    <row r="11" spans="1:10" x14ac:dyDescent="0.25">
      <c r="A11" t="s">
        <v>6</v>
      </c>
      <c r="B11" t="s">
        <v>5</v>
      </c>
      <c r="C11" t="s">
        <v>101</v>
      </c>
      <c r="D11" t="s">
        <v>174</v>
      </c>
      <c r="E11" s="139" t="s">
        <v>92</v>
      </c>
      <c r="F11" t="s">
        <v>9</v>
      </c>
      <c r="G11" t="s">
        <v>181</v>
      </c>
      <c r="H11" s="136">
        <v>45376</v>
      </c>
      <c r="I11" s="53">
        <f>Tableau4[[#This Row],[Dernier contrôle]]+365</f>
        <v>45741</v>
      </c>
      <c r="J11" s="13" t="s">
        <v>1930</v>
      </c>
    </row>
    <row r="12" spans="1:10" x14ac:dyDescent="0.25">
      <c r="A12" t="s">
        <v>6</v>
      </c>
      <c r="B12" t="s">
        <v>5</v>
      </c>
      <c r="C12" t="s">
        <v>21</v>
      </c>
      <c r="D12" t="s">
        <v>1934</v>
      </c>
      <c r="E12" s="137" t="s">
        <v>22</v>
      </c>
      <c r="F12" t="s">
        <v>9</v>
      </c>
      <c r="G12" t="s">
        <v>181</v>
      </c>
      <c r="H12" s="136">
        <v>45376</v>
      </c>
      <c r="I12" s="53">
        <f>Tableau4[[#This Row],[Dernier contrôle]]+365</f>
        <v>45741</v>
      </c>
      <c r="J12" s="13" t="s">
        <v>1930</v>
      </c>
    </row>
    <row r="13" spans="1:10" x14ac:dyDescent="0.25">
      <c r="A13" t="s">
        <v>6</v>
      </c>
      <c r="B13" t="s">
        <v>5</v>
      </c>
      <c r="C13" t="s">
        <v>165</v>
      </c>
      <c r="D13" t="s">
        <v>175</v>
      </c>
      <c r="E13" s="137" t="s">
        <v>158</v>
      </c>
      <c r="F13" t="s">
        <v>106</v>
      </c>
      <c r="G13" t="s">
        <v>1935</v>
      </c>
      <c r="H13" s="136">
        <v>45376</v>
      </c>
      <c r="I13" s="53">
        <f>Tableau4[[#This Row],[Dernier contrôle]]+365</f>
        <v>45741</v>
      </c>
      <c r="J13" s="13" t="s">
        <v>1930</v>
      </c>
    </row>
    <row r="14" spans="1:10" x14ac:dyDescent="0.25">
      <c r="A14" t="s">
        <v>6</v>
      </c>
      <c r="B14" t="s">
        <v>5</v>
      </c>
      <c r="C14" t="s">
        <v>166</v>
      </c>
      <c r="D14" t="s">
        <v>176</v>
      </c>
      <c r="E14" s="137" t="s">
        <v>159</v>
      </c>
      <c r="F14" t="s">
        <v>106</v>
      </c>
      <c r="G14" t="s">
        <v>1935</v>
      </c>
      <c r="H14" s="136">
        <v>45376</v>
      </c>
      <c r="I14" s="53">
        <f>Tableau4[[#This Row],[Dernier contrôle]]+365</f>
        <v>45741</v>
      </c>
      <c r="J14" s="13" t="s">
        <v>1930</v>
      </c>
    </row>
    <row r="15" spans="1:10" x14ac:dyDescent="0.25">
      <c r="A15" t="s">
        <v>6</v>
      </c>
      <c r="B15" t="s">
        <v>5</v>
      </c>
      <c r="C15" t="s">
        <v>102</v>
      </c>
      <c r="D15" t="s">
        <v>111</v>
      </c>
      <c r="E15" s="137" t="s">
        <v>93</v>
      </c>
      <c r="F15" t="s">
        <v>106</v>
      </c>
      <c r="G15" t="s">
        <v>1935</v>
      </c>
      <c r="H15" s="136">
        <v>45376</v>
      </c>
      <c r="I15" s="53">
        <f>Tableau4[[#This Row],[Dernier contrôle]]+365</f>
        <v>45741</v>
      </c>
      <c r="J15" s="13" t="s">
        <v>1930</v>
      </c>
    </row>
    <row r="16" spans="1:10" x14ac:dyDescent="0.25">
      <c r="A16" t="s">
        <v>6</v>
      </c>
      <c r="B16" t="s">
        <v>5</v>
      </c>
      <c r="C16" t="s">
        <v>167</v>
      </c>
      <c r="D16" t="s">
        <v>111</v>
      </c>
      <c r="E16" s="137" t="s">
        <v>160</v>
      </c>
      <c r="F16" t="s">
        <v>106</v>
      </c>
      <c r="G16" t="s">
        <v>1935</v>
      </c>
      <c r="H16" s="136">
        <v>45376</v>
      </c>
      <c r="I16" s="53">
        <f>Tableau4[[#This Row],[Dernier contrôle]]+365</f>
        <v>45741</v>
      </c>
      <c r="J16" s="13" t="s">
        <v>1930</v>
      </c>
    </row>
    <row r="17" spans="1:10" x14ac:dyDescent="0.25">
      <c r="A17" t="s">
        <v>6</v>
      </c>
      <c r="B17" t="s">
        <v>5</v>
      </c>
      <c r="C17" t="s">
        <v>168</v>
      </c>
      <c r="D17" t="s">
        <v>177</v>
      </c>
      <c r="E17" s="137" t="s">
        <v>161</v>
      </c>
      <c r="F17" t="s">
        <v>106</v>
      </c>
      <c r="G17" t="s">
        <v>1935</v>
      </c>
      <c r="H17" s="136">
        <v>45376</v>
      </c>
      <c r="I17" s="53">
        <f>Tableau4[[#This Row],[Dernier contrôle]]+365</f>
        <v>45741</v>
      </c>
      <c r="J17" s="13" t="s">
        <v>1930</v>
      </c>
    </row>
    <row r="18" spans="1:10" x14ac:dyDescent="0.25">
      <c r="A18" t="s">
        <v>26</v>
      </c>
      <c r="B18" t="s">
        <v>27</v>
      </c>
      <c r="C18" t="s">
        <v>104</v>
      </c>
      <c r="D18" t="s">
        <v>178</v>
      </c>
      <c r="E18" s="137" t="s">
        <v>96</v>
      </c>
      <c r="F18" t="s">
        <v>106</v>
      </c>
      <c r="G18" t="s">
        <v>1935</v>
      </c>
      <c r="H18" s="136">
        <v>45376</v>
      </c>
      <c r="I18" s="53">
        <f>Tableau4[[#This Row],[Dernier contrôle]]+365</f>
        <v>45741</v>
      </c>
      <c r="J18" s="13" t="s">
        <v>1930</v>
      </c>
    </row>
    <row r="19" spans="1:10" x14ac:dyDescent="0.25">
      <c r="A19" t="s">
        <v>26</v>
      </c>
      <c r="B19" t="s">
        <v>27</v>
      </c>
      <c r="C19" t="s">
        <v>132</v>
      </c>
      <c r="D19" t="s">
        <v>72</v>
      </c>
      <c r="E19" s="137" t="s">
        <v>47</v>
      </c>
      <c r="F19" t="s">
        <v>9</v>
      </c>
      <c r="G19" t="s">
        <v>181</v>
      </c>
      <c r="H19" s="136">
        <v>45376</v>
      </c>
      <c r="I19" s="53">
        <f>Tableau4[[#This Row],[Dernier contrôle]]+365</f>
        <v>45741</v>
      </c>
      <c r="J19" s="13" t="s">
        <v>1930</v>
      </c>
    </row>
    <row r="20" spans="1:10" x14ac:dyDescent="0.25">
      <c r="A20" t="s">
        <v>26</v>
      </c>
      <c r="B20" t="s">
        <v>27</v>
      </c>
      <c r="C20" t="s">
        <v>169</v>
      </c>
      <c r="D20" t="s">
        <v>179</v>
      </c>
      <c r="E20" s="137" t="s">
        <v>162</v>
      </c>
      <c r="F20" t="s">
        <v>40</v>
      </c>
      <c r="G20" t="s">
        <v>1935</v>
      </c>
      <c r="H20" s="136">
        <v>45376</v>
      </c>
      <c r="I20" s="53">
        <f>Tableau4[[#This Row],[Dernier contrôle]]+365</f>
        <v>45741</v>
      </c>
      <c r="J20" s="13" t="s">
        <v>1929</v>
      </c>
    </row>
    <row r="21" spans="1:10" x14ac:dyDescent="0.25">
      <c r="A21" t="s">
        <v>26</v>
      </c>
      <c r="B21" t="s">
        <v>27</v>
      </c>
      <c r="C21" t="s">
        <v>133</v>
      </c>
      <c r="D21" t="s">
        <v>180</v>
      </c>
      <c r="E21" s="137" t="s">
        <v>144</v>
      </c>
      <c r="F21" t="s">
        <v>40</v>
      </c>
      <c r="G21" t="s">
        <v>1935</v>
      </c>
      <c r="H21" s="136">
        <v>45376</v>
      </c>
      <c r="I21" s="53">
        <f>Tableau4[[#This Row],[Dernier contrôle]]+365</f>
        <v>45741</v>
      </c>
      <c r="J21" s="13" t="s">
        <v>1929</v>
      </c>
    </row>
  </sheetData>
  <mergeCells count="1">
    <mergeCell ref="A1:F2"/>
  </mergeCells>
  <pageMargins left="0.7" right="0.7" top="0.75" bottom="0.75" header="0.3" footer="0.3"/>
  <pageSetup paperSize="9" orientation="portrait" r:id="rId1"/>
  <ignoredErrors>
    <ignoredError sqref="I8 I4" calculatedColumn="1"/>
  </ignoredErrors>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zoomScale="115" zoomScaleNormal="115" workbookViewId="0">
      <selection sqref="A1:G1"/>
    </sheetView>
  </sheetViews>
  <sheetFormatPr baseColWidth="10" defaultRowHeight="15" x14ac:dyDescent="0.25"/>
  <cols>
    <col min="1" max="1" width="42.5703125" bestFit="1" customWidth="1"/>
    <col min="2" max="2" width="22.7109375" customWidth="1"/>
    <col min="3" max="3" width="17" customWidth="1"/>
    <col min="4" max="4" width="38.140625" bestFit="1" customWidth="1"/>
    <col min="5" max="5" width="21.5703125" customWidth="1"/>
    <col min="6" max="6" width="15.28515625" customWidth="1"/>
    <col min="7" max="7" width="18" customWidth="1"/>
    <col min="8" max="8" width="21.85546875" customWidth="1"/>
    <col min="9" max="9" width="22.85546875" customWidth="1"/>
  </cols>
  <sheetData>
    <row r="1" spans="1:10" ht="28.5" x14ac:dyDescent="0.45">
      <c r="A1" s="253" t="s">
        <v>292</v>
      </c>
      <c r="B1" s="253"/>
      <c r="C1" s="253"/>
      <c r="D1" s="253"/>
      <c r="E1" s="253"/>
      <c r="F1" s="253"/>
      <c r="G1" s="253"/>
    </row>
    <row r="2" spans="1:10" ht="18.75" x14ac:dyDescent="0.3">
      <c r="A2" s="9" t="s">
        <v>1</v>
      </c>
      <c r="B2" s="10" t="s">
        <v>0</v>
      </c>
      <c r="C2" s="10" t="s">
        <v>2</v>
      </c>
      <c r="D2" s="10" t="s">
        <v>66</v>
      </c>
      <c r="E2" s="10" t="s">
        <v>3</v>
      </c>
      <c r="F2" s="10" t="s">
        <v>4</v>
      </c>
      <c r="G2" s="10" t="s">
        <v>155</v>
      </c>
      <c r="H2" s="10" t="s">
        <v>154</v>
      </c>
      <c r="I2" s="12" t="s">
        <v>153</v>
      </c>
      <c r="J2" s="138" t="s">
        <v>1928</v>
      </c>
    </row>
    <row r="3" spans="1:10" x14ac:dyDescent="0.25">
      <c r="A3" t="s">
        <v>26</v>
      </c>
      <c r="B3" t="s">
        <v>27</v>
      </c>
      <c r="C3" t="s">
        <v>185</v>
      </c>
      <c r="D3" t="s">
        <v>186</v>
      </c>
      <c r="E3" t="s">
        <v>182</v>
      </c>
      <c r="F3" t="s">
        <v>9</v>
      </c>
      <c r="G3" t="s">
        <v>189</v>
      </c>
      <c r="H3" s="136">
        <v>45440</v>
      </c>
      <c r="I3" s="53">
        <f>Tableau5[[#This Row],[Dernier contrôle]]+365</f>
        <v>45805</v>
      </c>
      <c r="J3" s="17" t="s">
        <v>1936</v>
      </c>
    </row>
    <row r="4" spans="1:10" x14ac:dyDescent="0.25">
      <c r="A4" t="s">
        <v>26</v>
      </c>
      <c r="B4" t="s">
        <v>27</v>
      </c>
      <c r="C4" t="s">
        <v>185</v>
      </c>
      <c r="D4" t="s">
        <v>186</v>
      </c>
      <c r="E4" t="s">
        <v>182</v>
      </c>
      <c r="F4" t="s">
        <v>9</v>
      </c>
      <c r="G4" t="s">
        <v>189</v>
      </c>
      <c r="H4" s="136">
        <v>45440</v>
      </c>
      <c r="I4" s="53">
        <f>Tableau5[[#This Row],[Dernier contrôle]]+365</f>
        <v>45805</v>
      </c>
      <c r="J4" s="17" t="s">
        <v>1936</v>
      </c>
    </row>
    <row r="5" spans="1:10" x14ac:dyDescent="0.25">
      <c r="A5" t="s">
        <v>26</v>
      </c>
      <c r="B5" t="s">
        <v>27</v>
      </c>
      <c r="C5" t="s">
        <v>185</v>
      </c>
      <c r="D5" t="s">
        <v>186</v>
      </c>
      <c r="E5" t="s">
        <v>182</v>
      </c>
      <c r="F5" t="s">
        <v>9</v>
      </c>
      <c r="G5" t="s">
        <v>190</v>
      </c>
      <c r="H5" s="136">
        <v>45440</v>
      </c>
      <c r="I5" s="53">
        <f>Tableau5[[#This Row],[Dernier contrôle]]+365</f>
        <v>45805</v>
      </c>
      <c r="J5" s="17" t="s">
        <v>1936</v>
      </c>
    </row>
    <row r="6" spans="1:10" x14ac:dyDescent="0.25">
      <c r="A6" t="s">
        <v>26</v>
      </c>
      <c r="B6" t="s">
        <v>27</v>
      </c>
      <c r="C6" t="s">
        <v>185</v>
      </c>
      <c r="D6" t="s">
        <v>186</v>
      </c>
      <c r="E6" t="s">
        <v>182</v>
      </c>
      <c r="F6" t="s">
        <v>9</v>
      </c>
      <c r="G6" t="s">
        <v>190</v>
      </c>
      <c r="H6" s="136">
        <v>45440</v>
      </c>
      <c r="I6" s="53">
        <f>Tableau5[[#This Row],[Dernier contrôle]]+365</f>
        <v>45805</v>
      </c>
      <c r="J6" s="17" t="s">
        <v>1936</v>
      </c>
    </row>
    <row r="7" spans="1:10" x14ac:dyDescent="0.25">
      <c r="A7" t="s">
        <v>26</v>
      </c>
      <c r="B7" t="s">
        <v>27</v>
      </c>
      <c r="C7" t="s">
        <v>103</v>
      </c>
      <c r="D7" t="s">
        <v>187</v>
      </c>
      <c r="E7" t="s">
        <v>183</v>
      </c>
      <c r="F7" t="s">
        <v>9</v>
      </c>
      <c r="G7" t="s">
        <v>189</v>
      </c>
      <c r="H7" s="136">
        <v>45440</v>
      </c>
      <c r="I7" s="53">
        <f>Tableau5[[#This Row],[Dernier contrôle]]+365</f>
        <v>45805</v>
      </c>
      <c r="J7" s="17" t="s">
        <v>1936</v>
      </c>
    </row>
    <row r="8" spans="1:10" x14ac:dyDescent="0.25">
      <c r="A8" t="s">
        <v>26</v>
      </c>
      <c r="B8" t="s">
        <v>27</v>
      </c>
      <c r="C8" t="s">
        <v>103</v>
      </c>
      <c r="D8" t="s">
        <v>187</v>
      </c>
      <c r="E8" t="s">
        <v>183</v>
      </c>
      <c r="F8" t="s">
        <v>9</v>
      </c>
      <c r="G8" t="s">
        <v>189</v>
      </c>
      <c r="H8" s="136">
        <v>45440</v>
      </c>
      <c r="I8" s="53">
        <f>Tableau5[[#This Row],[Dernier contrôle]]+365</f>
        <v>45805</v>
      </c>
      <c r="J8" s="17" t="s">
        <v>1936</v>
      </c>
    </row>
    <row r="9" spans="1:10" x14ac:dyDescent="0.25">
      <c r="A9" t="s">
        <v>26</v>
      </c>
      <c r="B9" t="s">
        <v>27</v>
      </c>
      <c r="C9" t="s">
        <v>103</v>
      </c>
      <c r="D9" t="s">
        <v>187</v>
      </c>
      <c r="E9" t="s">
        <v>183</v>
      </c>
      <c r="F9" t="s">
        <v>9</v>
      </c>
      <c r="G9" t="s">
        <v>190</v>
      </c>
      <c r="H9" s="136">
        <v>45440</v>
      </c>
      <c r="I9" s="53">
        <f>Tableau5[[#This Row],[Dernier contrôle]]+365</f>
        <v>45805</v>
      </c>
      <c r="J9" s="17" t="s">
        <v>1936</v>
      </c>
    </row>
    <row r="10" spans="1:10" x14ac:dyDescent="0.25">
      <c r="A10" t="s">
        <v>26</v>
      </c>
      <c r="B10" t="s">
        <v>27</v>
      </c>
      <c r="C10" t="s">
        <v>103</v>
      </c>
      <c r="D10" t="s">
        <v>187</v>
      </c>
      <c r="E10" t="s">
        <v>183</v>
      </c>
      <c r="F10" t="s">
        <v>9</v>
      </c>
      <c r="G10" t="s">
        <v>190</v>
      </c>
      <c r="H10" s="136">
        <v>45440</v>
      </c>
      <c r="I10" s="53">
        <f>Tableau5[[#This Row],[Dernier contrôle]]+365</f>
        <v>45805</v>
      </c>
      <c r="J10" s="17" t="s">
        <v>1936</v>
      </c>
    </row>
    <row r="11" spans="1:10" x14ac:dyDescent="0.25">
      <c r="A11" t="s">
        <v>26</v>
      </c>
      <c r="B11" t="s">
        <v>27</v>
      </c>
      <c r="C11" t="s">
        <v>103</v>
      </c>
      <c r="D11" t="s">
        <v>188</v>
      </c>
      <c r="E11" t="s">
        <v>184</v>
      </c>
      <c r="F11" t="s">
        <v>9</v>
      </c>
      <c r="G11" t="s">
        <v>2000</v>
      </c>
      <c r="H11" s="136">
        <v>45440</v>
      </c>
      <c r="I11" s="53">
        <f>Tableau5[[#This Row],[Dernier contrôle]]+365</f>
        <v>45805</v>
      </c>
      <c r="J11" s="17" t="s">
        <v>1936</v>
      </c>
    </row>
    <row r="12" spans="1:10" x14ac:dyDescent="0.25">
      <c r="A12" t="s">
        <v>26</v>
      </c>
      <c r="B12" t="s">
        <v>27</v>
      </c>
      <c r="C12" t="s">
        <v>103</v>
      </c>
      <c r="D12" t="s">
        <v>188</v>
      </c>
      <c r="E12" t="s">
        <v>184</v>
      </c>
      <c r="F12" t="s">
        <v>9</v>
      </c>
      <c r="G12" t="s">
        <v>2000</v>
      </c>
      <c r="H12" s="136">
        <v>45440</v>
      </c>
      <c r="I12" s="53">
        <f>Tableau5[[#This Row],[Dernier contrôle]]+365</f>
        <v>45805</v>
      </c>
      <c r="J12" s="17" t="s">
        <v>1936</v>
      </c>
    </row>
    <row r="13" spans="1:10" x14ac:dyDescent="0.25">
      <c r="A13" t="s">
        <v>26</v>
      </c>
      <c r="B13" t="s">
        <v>27</v>
      </c>
      <c r="C13" t="s">
        <v>103</v>
      </c>
      <c r="D13" t="s">
        <v>188</v>
      </c>
      <c r="E13" t="s">
        <v>184</v>
      </c>
      <c r="F13" t="s">
        <v>9</v>
      </c>
      <c r="G13" t="s">
        <v>2001</v>
      </c>
      <c r="H13" s="136">
        <v>45440</v>
      </c>
      <c r="I13" s="53">
        <f>Tableau5[[#This Row],[Dernier contrôle]]+365</f>
        <v>45805</v>
      </c>
      <c r="J13" s="17" t="s">
        <v>1936</v>
      </c>
    </row>
    <row r="14" spans="1:10" x14ac:dyDescent="0.25">
      <c r="A14" t="s">
        <v>26</v>
      </c>
      <c r="B14" t="s">
        <v>27</v>
      </c>
      <c r="C14" t="s">
        <v>103</v>
      </c>
      <c r="D14" t="s">
        <v>188</v>
      </c>
      <c r="E14" t="s">
        <v>184</v>
      </c>
      <c r="F14" t="s">
        <v>9</v>
      </c>
      <c r="G14" t="s">
        <v>2001</v>
      </c>
      <c r="H14" s="136">
        <v>45440</v>
      </c>
      <c r="I14" s="53">
        <f>Tableau5[[#This Row],[Dernier contrôle]]+365</f>
        <v>45805</v>
      </c>
      <c r="J14" s="17" t="s">
        <v>1936</v>
      </c>
    </row>
    <row r="15" spans="1:10" x14ac:dyDescent="0.25">
      <c r="A15" s="14" t="s">
        <v>26</v>
      </c>
      <c r="B15" t="s">
        <v>27</v>
      </c>
      <c r="C15" t="s">
        <v>103</v>
      </c>
      <c r="D15" t="s">
        <v>188</v>
      </c>
      <c r="E15" t="s">
        <v>184</v>
      </c>
      <c r="F15" t="s">
        <v>9</v>
      </c>
      <c r="G15" t="s">
        <v>1999</v>
      </c>
      <c r="H15" s="185" t="s">
        <v>1998</v>
      </c>
      <c r="I15" s="186" t="s">
        <v>1940</v>
      </c>
      <c r="J15" s="17" t="s">
        <v>1936</v>
      </c>
    </row>
    <row r="16" spans="1:10" x14ac:dyDescent="0.25">
      <c r="A16" s="14" t="s">
        <v>26</v>
      </c>
      <c r="B16" t="s">
        <v>27</v>
      </c>
      <c r="C16" t="s">
        <v>103</v>
      </c>
      <c r="D16" t="s">
        <v>188</v>
      </c>
      <c r="E16" t="s">
        <v>184</v>
      </c>
      <c r="F16" t="s">
        <v>9</v>
      </c>
      <c r="G16" t="s">
        <v>1999</v>
      </c>
      <c r="H16" s="185" t="s">
        <v>1998</v>
      </c>
      <c r="I16" s="186" t="s">
        <v>1940</v>
      </c>
      <c r="J16" s="17" t="s">
        <v>1936</v>
      </c>
    </row>
  </sheetData>
  <mergeCells count="1">
    <mergeCell ref="A1:G1"/>
  </mergeCells>
  <pageMargins left="0.7" right="0.7" top="0.75" bottom="0.75" header="0.3" footer="0.3"/>
  <drawing r:id="rId1"/>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zoomScale="85" zoomScaleNormal="85" workbookViewId="0">
      <selection activeCell="L29" sqref="L29"/>
    </sheetView>
  </sheetViews>
  <sheetFormatPr baseColWidth="10" defaultRowHeight="15" x14ac:dyDescent="0.25"/>
  <cols>
    <col min="1" max="1" width="42.5703125" bestFit="1" customWidth="1"/>
    <col min="2" max="2" width="22.7109375" customWidth="1"/>
    <col min="3" max="3" width="17" customWidth="1"/>
    <col min="4" max="4" width="38.140625" bestFit="1" customWidth="1"/>
    <col min="5" max="5" width="21.5703125" customWidth="1"/>
    <col min="6" max="6" width="15.28515625" customWidth="1"/>
    <col min="7" max="7" width="18" customWidth="1"/>
    <col min="8" max="8" width="21.85546875" customWidth="1"/>
    <col min="9" max="9" width="22.85546875" customWidth="1"/>
    <col min="12" max="12" width="15.5703125" bestFit="1" customWidth="1"/>
  </cols>
  <sheetData>
    <row r="1" spans="1:12" ht="26.25" customHeight="1" x14ac:dyDescent="0.5">
      <c r="A1" s="252" t="s">
        <v>293</v>
      </c>
      <c r="B1" s="252"/>
      <c r="C1" s="252"/>
      <c r="D1" s="252"/>
      <c r="E1" s="252"/>
      <c r="F1" s="252"/>
      <c r="G1" s="252"/>
    </row>
    <row r="2" spans="1:12" ht="18.75" x14ac:dyDescent="0.3">
      <c r="A2" s="9" t="s">
        <v>1</v>
      </c>
      <c r="B2" s="10" t="s">
        <v>0</v>
      </c>
      <c r="C2" s="10" t="s">
        <v>2</v>
      </c>
      <c r="D2" s="10" t="s">
        <v>66</v>
      </c>
      <c r="E2" s="10" t="s">
        <v>3</v>
      </c>
      <c r="F2" s="10" t="s">
        <v>4</v>
      </c>
      <c r="G2" s="10" t="s">
        <v>224</v>
      </c>
      <c r="H2" s="10" t="s">
        <v>234</v>
      </c>
      <c r="I2" s="12" t="s">
        <v>154</v>
      </c>
      <c r="J2" t="s">
        <v>153</v>
      </c>
      <c r="K2" s="10" t="s">
        <v>1926</v>
      </c>
      <c r="L2" s="10" t="s">
        <v>1928</v>
      </c>
    </row>
    <row r="3" spans="1:12" x14ac:dyDescent="0.25">
      <c r="A3" t="s">
        <v>6</v>
      </c>
      <c r="B3" t="s">
        <v>5</v>
      </c>
      <c r="C3" t="s">
        <v>98</v>
      </c>
      <c r="D3" t="s">
        <v>209</v>
      </c>
      <c r="E3" s="137" t="s">
        <v>50</v>
      </c>
      <c r="F3" t="s">
        <v>106</v>
      </c>
      <c r="G3" t="s">
        <v>225</v>
      </c>
      <c r="H3" s="11" t="s">
        <v>235</v>
      </c>
      <c r="I3" s="11">
        <v>45385</v>
      </c>
      <c r="J3" s="11">
        <f>Tableau6[[#This Row],[Dernier contrôle]]+365</f>
        <v>45750</v>
      </c>
      <c r="L3" s="17" t="s">
        <v>1930</v>
      </c>
    </row>
    <row r="4" spans="1:12" x14ac:dyDescent="0.25">
      <c r="A4" t="s">
        <v>6</v>
      </c>
      <c r="B4" t="s">
        <v>5</v>
      </c>
      <c r="C4" t="s">
        <v>203</v>
      </c>
      <c r="D4" t="s">
        <v>210</v>
      </c>
      <c r="E4" s="137" t="s">
        <v>192</v>
      </c>
      <c r="F4" t="s">
        <v>106</v>
      </c>
      <c r="G4" t="s">
        <v>226</v>
      </c>
      <c r="H4" s="11" t="s">
        <v>236</v>
      </c>
      <c r="I4" s="11">
        <v>45385</v>
      </c>
      <c r="J4" s="11">
        <f>Tableau6[[#This Row],[Dernier contrôle]]+365</f>
        <v>45750</v>
      </c>
      <c r="L4" s="17" t="s">
        <v>1930</v>
      </c>
    </row>
    <row r="5" spans="1:12" x14ac:dyDescent="0.25">
      <c r="A5" t="s">
        <v>6</v>
      </c>
      <c r="B5" t="s">
        <v>5</v>
      </c>
      <c r="C5" t="s">
        <v>7</v>
      </c>
      <c r="D5" t="s">
        <v>67</v>
      </c>
      <c r="E5" s="137" t="s">
        <v>8</v>
      </c>
      <c r="F5" t="s">
        <v>106</v>
      </c>
      <c r="G5" t="s">
        <v>227</v>
      </c>
      <c r="H5" s="11" t="s">
        <v>235</v>
      </c>
      <c r="I5" s="11">
        <v>45385</v>
      </c>
      <c r="J5" s="11">
        <f>Tableau6[[#This Row],[Dernier contrôle]]+365</f>
        <v>45750</v>
      </c>
      <c r="L5" s="17" t="s">
        <v>1930</v>
      </c>
    </row>
    <row r="6" spans="1:12" x14ac:dyDescent="0.25">
      <c r="A6" t="s">
        <v>6</v>
      </c>
      <c r="B6" t="s">
        <v>5</v>
      </c>
      <c r="C6" t="s">
        <v>204</v>
      </c>
      <c r="D6" t="s">
        <v>60</v>
      </c>
      <c r="E6" s="137" t="s">
        <v>193</v>
      </c>
      <c r="F6" t="s">
        <v>106</v>
      </c>
      <c r="G6" t="s">
        <v>228</v>
      </c>
      <c r="H6" s="11" t="s">
        <v>235</v>
      </c>
      <c r="I6" s="11">
        <v>45385</v>
      </c>
      <c r="J6" s="11">
        <f>Tableau6[[#This Row],[Dernier contrôle]]+365</f>
        <v>45750</v>
      </c>
      <c r="L6" s="17" t="s">
        <v>1930</v>
      </c>
    </row>
    <row r="7" spans="1:12" x14ac:dyDescent="0.25">
      <c r="A7" t="s">
        <v>6</v>
      </c>
      <c r="B7" t="s">
        <v>5</v>
      </c>
      <c r="C7" t="s">
        <v>99</v>
      </c>
      <c r="D7" t="s">
        <v>211</v>
      </c>
      <c r="E7" s="137" t="s">
        <v>90</v>
      </c>
      <c r="F7" t="s">
        <v>106</v>
      </c>
      <c r="G7" t="s">
        <v>227</v>
      </c>
      <c r="H7" s="11" t="s">
        <v>235</v>
      </c>
      <c r="I7" s="11">
        <v>45385</v>
      </c>
      <c r="J7" s="11">
        <f>Tableau6[[#This Row],[Dernier contrôle]]+365</f>
        <v>45750</v>
      </c>
      <c r="L7" s="17" t="s">
        <v>1930</v>
      </c>
    </row>
    <row r="8" spans="1:12" x14ac:dyDescent="0.25">
      <c r="A8" t="s">
        <v>6</v>
      </c>
      <c r="B8" t="s">
        <v>5</v>
      </c>
      <c r="C8" t="s">
        <v>100</v>
      </c>
      <c r="D8" t="s">
        <v>212</v>
      </c>
      <c r="E8" s="137" t="s">
        <v>91</v>
      </c>
      <c r="F8" t="s">
        <v>106</v>
      </c>
      <c r="G8" t="s">
        <v>229</v>
      </c>
      <c r="H8" s="11" t="s">
        <v>237</v>
      </c>
      <c r="I8" s="11">
        <v>45385</v>
      </c>
      <c r="J8" s="11">
        <f>Tableau6[[#This Row],[Dernier contrôle]]+365</f>
        <v>45750</v>
      </c>
      <c r="L8" s="17" t="s">
        <v>1930</v>
      </c>
    </row>
    <row r="9" spans="1:12" x14ac:dyDescent="0.25">
      <c r="A9" t="s">
        <v>6</v>
      </c>
      <c r="B9" t="s">
        <v>5</v>
      </c>
      <c r="C9" t="s">
        <v>100</v>
      </c>
      <c r="D9" t="s">
        <v>212</v>
      </c>
      <c r="E9" s="137" t="s">
        <v>91</v>
      </c>
      <c r="F9" t="s">
        <v>106</v>
      </c>
      <c r="G9" t="s">
        <v>229</v>
      </c>
      <c r="H9" s="11" t="s">
        <v>237</v>
      </c>
      <c r="I9" s="11">
        <v>45385</v>
      </c>
      <c r="J9" s="11">
        <f>Tableau6[[#This Row],[Dernier contrôle]]+365</f>
        <v>45750</v>
      </c>
      <c r="L9" s="17" t="s">
        <v>1930</v>
      </c>
    </row>
    <row r="10" spans="1:12" x14ac:dyDescent="0.25">
      <c r="A10" t="s">
        <v>6</v>
      </c>
      <c r="B10" t="s">
        <v>5</v>
      </c>
      <c r="C10" t="s">
        <v>205</v>
      </c>
      <c r="D10" t="s">
        <v>213</v>
      </c>
      <c r="E10" s="137" t="s">
        <v>194</v>
      </c>
      <c r="F10" t="s">
        <v>106</v>
      </c>
      <c r="G10" t="s">
        <v>227</v>
      </c>
      <c r="H10" s="11" t="s">
        <v>235</v>
      </c>
      <c r="I10" s="11">
        <v>45385</v>
      </c>
      <c r="J10" s="11">
        <f>Tableau6[[#This Row],[Dernier contrôle]]+365</f>
        <v>45750</v>
      </c>
      <c r="L10" s="17" t="s">
        <v>1930</v>
      </c>
    </row>
    <row r="11" spans="1:12" x14ac:dyDescent="0.25">
      <c r="A11" t="s">
        <v>6</v>
      </c>
      <c r="B11" t="s">
        <v>5</v>
      </c>
      <c r="C11" t="s">
        <v>206</v>
      </c>
      <c r="D11" t="s">
        <v>214</v>
      </c>
      <c r="E11" s="137" t="s">
        <v>195</v>
      </c>
      <c r="F11" t="s">
        <v>202</v>
      </c>
      <c r="G11" t="s">
        <v>230</v>
      </c>
      <c r="H11" t="s">
        <v>238</v>
      </c>
      <c r="I11" s="11">
        <v>45385</v>
      </c>
      <c r="J11" s="11">
        <f>Tableau6[[#This Row],[Dernier contrôle]]+365</f>
        <v>45750</v>
      </c>
      <c r="L11" s="17" t="s">
        <v>1930</v>
      </c>
    </row>
    <row r="12" spans="1:12" x14ac:dyDescent="0.25">
      <c r="A12" t="s">
        <v>107</v>
      </c>
      <c r="B12" t="s">
        <v>94</v>
      </c>
      <c r="C12" t="s">
        <v>103</v>
      </c>
      <c r="D12" t="s">
        <v>215</v>
      </c>
      <c r="E12" s="137" t="s">
        <v>95</v>
      </c>
      <c r="F12" t="s">
        <v>106</v>
      </c>
      <c r="G12" t="s">
        <v>227</v>
      </c>
      <c r="H12" t="s">
        <v>235</v>
      </c>
      <c r="I12" s="11">
        <v>45385</v>
      </c>
      <c r="J12" s="11">
        <f>Tableau6[[#This Row],[Dernier contrôle]]+365</f>
        <v>45750</v>
      </c>
      <c r="L12" s="17" t="s">
        <v>1930</v>
      </c>
    </row>
    <row r="13" spans="1:12" x14ac:dyDescent="0.25">
      <c r="A13" t="s">
        <v>26</v>
      </c>
      <c r="B13" t="s">
        <v>27</v>
      </c>
      <c r="C13" t="s">
        <v>207</v>
      </c>
      <c r="D13" t="s">
        <v>216</v>
      </c>
      <c r="E13" s="137" t="s">
        <v>29</v>
      </c>
      <c r="F13" t="s">
        <v>106</v>
      </c>
      <c r="G13" t="s">
        <v>225</v>
      </c>
      <c r="H13" t="s">
        <v>235</v>
      </c>
      <c r="I13" s="11">
        <v>45385</v>
      </c>
      <c r="J13" s="11">
        <f>Tableau6[[#This Row],[Dernier contrôle]]+365</f>
        <v>45750</v>
      </c>
      <c r="L13" s="17" t="s">
        <v>1930</v>
      </c>
    </row>
    <row r="14" spans="1:12" x14ac:dyDescent="0.25">
      <c r="A14" t="s">
        <v>26</v>
      </c>
      <c r="B14" t="s">
        <v>27</v>
      </c>
      <c r="C14" t="s">
        <v>103</v>
      </c>
      <c r="D14" t="s">
        <v>137</v>
      </c>
      <c r="E14" s="137" t="s">
        <v>31</v>
      </c>
      <c r="F14" t="s">
        <v>106</v>
      </c>
      <c r="G14" t="s">
        <v>231</v>
      </c>
      <c r="H14" t="s">
        <v>235</v>
      </c>
      <c r="I14" s="11">
        <v>45385</v>
      </c>
      <c r="J14" s="11">
        <f>Tableau6[[#This Row],[Dernier contrôle]]+365</f>
        <v>45750</v>
      </c>
      <c r="L14" s="17" t="s">
        <v>1930</v>
      </c>
    </row>
    <row r="15" spans="1:12" x14ac:dyDescent="0.25">
      <c r="A15" t="s">
        <v>26</v>
      </c>
      <c r="B15" t="s">
        <v>27</v>
      </c>
      <c r="C15" t="s">
        <v>104</v>
      </c>
      <c r="D15" t="s">
        <v>217</v>
      </c>
      <c r="E15" s="137" t="s">
        <v>96</v>
      </c>
      <c r="F15" t="s">
        <v>106</v>
      </c>
      <c r="G15" t="s">
        <v>232</v>
      </c>
      <c r="H15" t="s">
        <v>237</v>
      </c>
      <c r="I15" s="11">
        <v>45385</v>
      </c>
      <c r="J15" s="11">
        <f>Tableau6[[#This Row],[Dernier contrôle]]+365</f>
        <v>45750</v>
      </c>
      <c r="L15" s="17" t="s">
        <v>1930</v>
      </c>
    </row>
    <row r="16" spans="1:12" x14ac:dyDescent="0.25">
      <c r="A16" t="s">
        <v>26</v>
      </c>
      <c r="B16" t="s">
        <v>27</v>
      </c>
      <c r="C16" t="s">
        <v>104</v>
      </c>
      <c r="D16" t="s">
        <v>217</v>
      </c>
      <c r="E16" s="137" t="s">
        <v>96</v>
      </c>
      <c r="F16" t="s">
        <v>106</v>
      </c>
      <c r="G16" t="s">
        <v>232</v>
      </c>
      <c r="H16" t="s">
        <v>237</v>
      </c>
      <c r="I16" s="11">
        <v>45385</v>
      </c>
      <c r="J16" s="11">
        <f>Tableau6[[#This Row],[Dernier contrôle]]+365</f>
        <v>45750</v>
      </c>
      <c r="L16" s="17" t="s">
        <v>1930</v>
      </c>
    </row>
    <row r="17" spans="1:12" x14ac:dyDescent="0.25">
      <c r="A17" t="s">
        <v>26</v>
      </c>
      <c r="B17" t="s">
        <v>27</v>
      </c>
      <c r="C17" t="s">
        <v>104</v>
      </c>
      <c r="D17" t="s">
        <v>217</v>
      </c>
      <c r="E17" s="137" t="s">
        <v>96</v>
      </c>
      <c r="F17" t="s">
        <v>106</v>
      </c>
      <c r="G17" t="s">
        <v>232</v>
      </c>
      <c r="H17" t="s">
        <v>237</v>
      </c>
      <c r="I17" s="11">
        <v>45385</v>
      </c>
      <c r="J17" s="11">
        <f>Tableau6[[#This Row],[Dernier contrôle]]+365</f>
        <v>45750</v>
      </c>
      <c r="L17" s="17" t="s">
        <v>1930</v>
      </c>
    </row>
    <row r="18" spans="1:12" x14ac:dyDescent="0.25">
      <c r="A18" t="s">
        <v>26</v>
      </c>
      <c r="B18" t="s">
        <v>27</v>
      </c>
      <c r="C18" t="s">
        <v>104</v>
      </c>
      <c r="D18" t="s">
        <v>217</v>
      </c>
      <c r="E18" s="137" t="s">
        <v>96</v>
      </c>
      <c r="F18" t="s">
        <v>106</v>
      </c>
      <c r="G18" t="s">
        <v>233</v>
      </c>
      <c r="H18" t="s">
        <v>237</v>
      </c>
      <c r="I18" s="11">
        <v>45385</v>
      </c>
      <c r="J18" s="11">
        <f>Tableau6[[#This Row],[Dernier contrôle]]+365</f>
        <v>45750</v>
      </c>
      <c r="L18" s="17" t="s">
        <v>1930</v>
      </c>
    </row>
    <row r="19" spans="1:12" x14ac:dyDescent="0.25">
      <c r="A19" t="s">
        <v>26</v>
      </c>
      <c r="B19" t="s">
        <v>27</v>
      </c>
      <c r="C19" t="s">
        <v>103</v>
      </c>
      <c r="D19" t="s">
        <v>218</v>
      </c>
      <c r="E19" s="137" t="s">
        <v>198</v>
      </c>
      <c r="F19" t="s">
        <v>106</v>
      </c>
      <c r="G19" t="s">
        <v>231</v>
      </c>
      <c r="H19" t="s">
        <v>235</v>
      </c>
      <c r="I19" s="11">
        <v>45385</v>
      </c>
      <c r="J19" s="11">
        <f>Tableau6[[#This Row],[Dernier contrôle]]+365</f>
        <v>45750</v>
      </c>
      <c r="L19" s="17" t="s">
        <v>1930</v>
      </c>
    </row>
    <row r="20" spans="1:12" x14ac:dyDescent="0.25">
      <c r="A20" t="s">
        <v>26</v>
      </c>
      <c r="B20" t="s">
        <v>27</v>
      </c>
      <c r="C20" t="s">
        <v>105</v>
      </c>
      <c r="D20" t="s">
        <v>219</v>
      </c>
      <c r="E20" s="137" t="s">
        <v>97</v>
      </c>
      <c r="F20" t="s">
        <v>106</v>
      </c>
      <c r="G20" t="s">
        <v>225</v>
      </c>
      <c r="H20" t="s">
        <v>235</v>
      </c>
      <c r="I20" s="11">
        <v>45385</v>
      </c>
      <c r="J20" s="11">
        <f>Tableau6[[#This Row],[Dernier contrôle]]+365</f>
        <v>45750</v>
      </c>
      <c r="L20" s="17" t="s">
        <v>1930</v>
      </c>
    </row>
    <row r="21" spans="1:12" x14ac:dyDescent="0.25">
      <c r="A21" t="s">
        <v>26</v>
      </c>
      <c r="B21" t="s">
        <v>27</v>
      </c>
      <c r="C21" t="s">
        <v>103</v>
      </c>
      <c r="D21" t="s">
        <v>220</v>
      </c>
      <c r="E21" s="137" t="s">
        <v>52</v>
      </c>
      <c r="F21" t="s">
        <v>9</v>
      </c>
      <c r="G21" t="s">
        <v>1931</v>
      </c>
      <c r="H21" t="s">
        <v>237</v>
      </c>
      <c r="I21" s="11">
        <v>45385</v>
      </c>
      <c r="J21" s="11">
        <f>Tableau6[[#This Row],[Dernier contrôle]]+365</f>
        <v>45750</v>
      </c>
      <c r="L21" s="17" t="s">
        <v>1930</v>
      </c>
    </row>
    <row r="22" spans="1:12" x14ac:dyDescent="0.25">
      <c r="A22" t="s">
        <v>26</v>
      </c>
      <c r="B22" t="s">
        <v>27</v>
      </c>
      <c r="C22" t="s">
        <v>103</v>
      </c>
      <c r="D22" t="s">
        <v>220</v>
      </c>
      <c r="E22" s="137" t="s">
        <v>52</v>
      </c>
      <c r="F22" t="s">
        <v>9</v>
      </c>
      <c r="G22" t="s">
        <v>1931</v>
      </c>
      <c r="H22" t="s">
        <v>237</v>
      </c>
      <c r="I22" s="11">
        <v>45385</v>
      </c>
      <c r="J22" s="11">
        <f>Tableau6[[#This Row],[Dernier contrôle]]+365</f>
        <v>45750</v>
      </c>
      <c r="L22" s="17" t="s">
        <v>1930</v>
      </c>
    </row>
    <row r="23" spans="1:12" x14ac:dyDescent="0.25">
      <c r="A23" t="s">
        <v>26</v>
      </c>
      <c r="B23" t="s">
        <v>27</v>
      </c>
      <c r="C23" t="s">
        <v>103</v>
      </c>
      <c r="D23" t="s">
        <v>221</v>
      </c>
      <c r="E23" s="137" t="s">
        <v>200</v>
      </c>
      <c r="F23" t="s">
        <v>40</v>
      </c>
      <c r="G23" t="s">
        <v>1927</v>
      </c>
      <c r="H23" t="s">
        <v>237</v>
      </c>
      <c r="I23" s="11">
        <v>45385</v>
      </c>
      <c r="J23" s="11">
        <f>Tableau6[[#This Row],[Dernier contrôle]]+365</f>
        <v>45750</v>
      </c>
      <c r="L23" s="17" t="s">
        <v>1930</v>
      </c>
    </row>
    <row r="24" spans="1:12" x14ac:dyDescent="0.25">
      <c r="A24" t="s">
        <v>26</v>
      </c>
      <c r="B24" t="s">
        <v>27</v>
      </c>
      <c r="C24" t="s">
        <v>103</v>
      </c>
      <c r="D24" t="s">
        <v>221</v>
      </c>
      <c r="E24" s="137" t="s">
        <v>200</v>
      </c>
      <c r="F24" t="s">
        <v>40</v>
      </c>
      <c r="G24" t="s">
        <v>1927</v>
      </c>
      <c r="H24" t="s">
        <v>237</v>
      </c>
      <c r="I24" s="11">
        <v>45385</v>
      </c>
      <c r="J24" s="11">
        <f>Tableau6[[#This Row],[Dernier contrôle]]+365</f>
        <v>45750</v>
      </c>
      <c r="L24" s="17" t="s">
        <v>1930</v>
      </c>
    </row>
    <row r="25" spans="1:12" x14ac:dyDescent="0.25">
      <c r="A25" t="s">
        <v>26</v>
      </c>
      <c r="B25" t="s">
        <v>27</v>
      </c>
      <c r="C25" t="s">
        <v>103</v>
      </c>
      <c r="D25" t="s">
        <v>222</v>
      </c>
      <c r="E25" s="137" t="s">
        <v>201</v>
      </c>
      <c r="F25" t="s">
        <v>9</v>
      </c>
      <c r="G25" t="s">
        <v>231</v>
      </c>
      <c r="H25" t="s">
        <v>235</v>
      </c>
      <c r="I25" s="11">
        <v>45385</v>
      </c>
      <c r="J25" s="11">
        <f>Tableau6[[#This Row],[Dernier contrôle]]+365</f>
        <v>45750</v>
      </c>
      <c r="L25" s="17" t="s">
        <v>1930</v>
      </c>
    </row>
  </sheetData>
  <mergeCells count="1">
    <mergeCell ref="A1:G1"/>
  </mergeCells>
  <pageMargins left="0.7" right="0.7" top="0.75" bottom="0.75" header="0.3" footer="0.3"/>
  <pageSetup paperSize="9" orientation="portrait"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zoomScaleNormal="100" workbookViewId="0">
      <selection activeCell="H17" sqref="H17"/>
    </sheetView>
  </sheetViews>
  <sheetFormatPr baseColWidth="10" defaultRowHeight="15" x14ac:dyDescent="0.25"/>
  <cols>
    <col min="1" max="1" width="15.7109375" customWidth="1"/>
    <col min="3" max="3" width="15.85546875" customWidth="1"/>
    <col min="4" max="4" width="13.5703125" customWidth="1"/>
    <col min="5" max="5" width="14.7109375" customWidth="1"/>
    <col min="6" max="6" width="32" bestFit="1" customWidth="1"/>
    <col min="7" max="7" width="26.42578125" customWidth="1"/>
    <col min="8" max="8" width="26.140625" customWidth="1"/>
  </cols>
  <sheetData>
    <row r="1" spans="1:9" ht="23.25" x14ac:dyDescent="0.35">
      <c r="A1" s="254" t="s">
        <v>693</v>
      </c>
      <c r="B1" s="254"/>
      <c r="C1" s="254"/>
      <c r="D1" s="254"/>
      <c r="E1" s="254"/>
      <c r="F1" s="254"/>
      <c r="G1" s="254"/>
    </row>
    <row r="2" spans="1:9" ht="18.75" x14ac:dyDescent="0.3">
      <c r="A2" s="9" t="s">
        <v>507</v>
      </c>
      <c r="B2" s="10" t="s">
        <v>508</v>
      </c>
      <c r="C2" s="10" t="s">
        <v>688</v>
      </c>
      <c r="D2" s="10" t="s">
        <v>4</v>
      </c>
      <c r="E2" s="10" t="s">
        <v>689</v>
      </c>
      <c r="F2" s="10" t="s">
        <v>1925</v>
      </c>
      <c r="G2" s="10" t="s">
        <v>690</v>
      </c>
      <c r="H2" s="10" t="s">
        <v>130</v>
      </c>
      <c r="I2" s="138" t="s">
        <v>1928</v>
      </c>
    </row>
    <row r="3" spans="1:9" x14ac:dyDescent="0.25">
      <c r="E3" t="s">
        <v>691</v>
      </c>
      <c r="F3">
        <v>2</v>
      </c>
      <c r="H3" s="11" t="s">
        <v>1729</v>
      </c>
      <c r="I3" t="s">
        <v>1936</v>
      </c>
    </row>
    <row r="4" spans="1:9" x14ac:dyDescent="0.25">
      <c r="E4" t="s">
        <v>692</v>
      </c>
      <c r="F4">
        <v>9</v>
      </c>
      <c r="H4" s="11" t="s">
        <v>1729</v>
      </c>
      <c r="I4" t="s">
        <v>1936</v>
      </c>
    </row>
  </sheetData>
  <mergeCells count="1">
    <mergeCell ref="A1:G1"/>
  </mergeCells>
  <dataValidations count="1">
    <dataValidation type="list" allowBlank="1" showInputMessage="1" showErrorMessage="1" sqref="G3:G4 D3:D4">
      <formula1>#REF!</formula1>
      <formula2>0</formula2>
    </dataValidation>
  </dataValidations>
  <pageMargins left="0.7" right="0.7" top="0.75" bottom="0.75" header="0.3" footer="0.3"/>
  <drawing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20"/>
  <sheetViews>
    <sheetView zoomScale="40" zoomScaleNormal="40" workbookViewId="0">
      <selection sqref="A1:N1"/>
    </sheetView>
  </sheetViews>
  <sheetFormatPr baseColWidth="10" defaultColWidth="11.42578125" defaultRowHeight="26.25" x14ac:dyDescent="0.4"/>
  <cols>
    <col min="1" max="1" width="58.7109375" style="78" bestFit="1" customWidth="1"/>
    <col min="2" max="2" width="30.85546875" style="78" bestFit="1" customWidth="1"/>
    <col min="3" max="3" width="18.140625" style="78" customWidth="1"/>
    <col min="4" max="4" width="44.140625" style="78" bestFit="1" customWidth="1"/>
    <col min="5" max="5" width="24.28515625" style="78" customWidth="1"/>
    <col min="6" max="6" width="17.85546875" style="78" customWidth="1"/>
    <col min="7" max="7" width="15" style="78" bestFit="1" customWidth="1"/>
    <col min="8" max="8" width="56.28515625" style="78" bestFit="1" customWidth="1"/>
    <col min="9" max="9" width="55.140625" style="78" bestFit="1" customWidth="1"/>
    <col min="10" max="10" width="66.140625" style="78" bestFit="1" customWidth="1"/>
    <col min="11" max="11" width="26.42578125" style="78" bestFit="1" customWidth="1"/>
    <col min="12" max="12" width="33.42578125" style="78" bestFit="1" customWidth="1"/>
    <col min="13" max="13" width="39.85546875" style="78" bestFit="1" customWidth="1"/>
    <col min="14" max="14" width="27.140625" style="78" bestFit="1" customWidth="1"/>
    <col min="15" max="15" width="37.28515625" style="78" bestFit="1" customWidth="1"/>
    <col min="16" max="16" width="57" style="78" bestFit="1" customWidth="1"/>
    <col min="17" max="17" width="29.140625" style="187" bestFit="1" customWidth="1"/>
    <col min="18" max="16384" width="11.42578125" style="78"/>
  </cols>
  <sheetData>
    <row r="1" spans="1:17" x14ac:dyDescent="0.4">
      <c r="A1" s="255" t="s">
        <v>754</v>
      </c>
      <c r="B1" s="255"/>
      <c r="C1" s="255"/>
      <c r="D1" s="255"/>
      <c r="E1" s="255"/>
      <c r="F1" s="255"/>
      <c r="G1" s="255"/>
      <c r="H1" s="255"/>
      <c r="I1" s="255"/>
      <c r="J1" s="255"/>
      <c r="K1" s="255"/>
      <c r="L1" s="255"/>
      <c r="M1" s="255"/>
      <c r="N1" s="255"/>
    </row>
    <row r="2" spans="1:17" x14ac:dyDescent="0.4">
      <c r="A2" s="79" t="s">
        <v>1</v>
      </c>
      <c r="B2" s="80" t="s">
        <v>0</v>
      </c>
      <c r="C2" s="80" t="s">
        <v>2</v>
      </c>
      <c r="D2" s="80" t="s">
        <v>66</v>
      </c>
      <c r="E2" s="81" t="s">
        <v>3</v>
      </c>
      <c r="F2" s="80" t="s">
        <v>4</v>
      </c>
      <c r="G2" s="80" t="s">
        <v>57</v>
      </c>
      <c r="H2" s="80" t="s">
        <v>277</v>
      </c>
      <c r="I2" s="80" t="s">
        <v>278</v>
      </c>
      <c r="J2" s="80" t="s">
        <v>244</v>
      </c>
      <c r="K2" s="82" t="s">
        <v>1919</v>
      </c>
      <c r="L2" s="82" t="s">
        <v>1920</v>
      </c>
      <c r="M2" s="82" t="s">
        <v>1921</v>
      </c>
      <c r="N2" s="82" t="s">
        <v>1922</v>
      </c>
      <c r="O2" s="83" t="s">
        <v>1923</v>
      </c>
      <c r="P2" s="83" t="s">
        <v>1924</v>
      </c>
      <c r="Q2" s="188" t="s">
        <v>1928</v>
      </c>
    </row>
    <row r="3" spans="1:17" x14ac:dyDescent="0.4">
      <c r="A3" s="84" t="s">
        <v>6</v>
      </c>
      <c r="B3" s="84" t="s">
        <v>5</v>
      </c>
      <c r="C3" s="84" t="s">
        <v>34</v>
      </c>
      <c r="D3" s="84" t="s">
        <v>71</v>
      </c>
      <c r="E3" s="85" t="s">
        <v>35</v>
      </c>
      <c r="F3" s="84" t="s">
        <v>9</v>
      </c>
      <c r="G3" s="84" t="s">
        <v>62</v>
      </c>
      <c r="H3" s="84" t="s">
        <v>279</v>
      </c>
      <c r="I3" s="84" t="s">
        <v>280</v>
      </c>
      <c r="J3" s="84" t="s">
        <v>246</v>
      </c>
      <c r="K3" s="86" t="s">
        <v>1746</v>
      </c>
      <c r="L3" s="86" t="s">
        <v>1747</v>
      </c>
      <c r="M3" s="86" t="s">
        <v>1748</v>
      </c>
      <c r="N3" s="86"/>
      <c r="O3" s="87" t="s">
        <v>1749</v>
      </c>
      <c r="P3" s="84" t="s">
        <v>1750</v>
      </c>
      <c r="Q3" s="189" t="s">
        <v>1936</v>
      </c>
    </row>
    <row r="4" spans="1:17" x14ac:dyDescent="0.4">
      <c r="A4" s="84" t="s">
        <v>6</v>
      </c>
      <c r="B4" s="84" t="s">
        <v>5</v>
      </c>
      <c r="C4" s="84" t="s">
        <v>34</v>
      </c>
      <c r="D4" s="84" t="s">
        <v>71</v>
      </c>
      <c r="E4" s="85" t="s">
        <v>35</v>
      </c>
      <c r="F4" s="84" t="s">
        <v>9</v>
      </c>
      <c r="G4" s="84" t="s">
        <v>62</v>
      </c>
      <c r="H4" s="84" t="s">
        <v>279</v>
      </c>
      <c r="I4" s="84" t="s">
        <v>1751</v>
      </c>
      <c r="J4" s="84" t="s">
        <v>255</v>
      </c>
      <c r="K4" s="86" t="s">
        <v>1752</v>
      </c>
      <c r="L4" s="86" t="s">
        <v>1747</v>
      </c>
      <c r="M4" s="86" t="s">
        <v>1748</v>
      </c>
      <c r="N4" s="86"/>
      <c r="O4" s="87" t="s">
        <v>1753</v>
      </c>
      <c r="P4" s="84" t="s">
        <v>1750</v>
      </c>
      <c r="Q4" s="189" t="s">
        <v>1936</v>
      </c>
    </row>
    <row r="5" spans="1:17" x14ac:dyDescent="0.4">
      <c r="A5" s="84" t="s">
        <v>6</v>
      </c>
      <c r="B5" s="84" t="s">
        <v>5</v>
      </c>
      <c r="C5" s="84" t="s">
        <v>34</v>
      </c>
      <c r="D5" s="84" t="s">
        <v>71</v>
      </c>
      <c r="E5" s="85" t="s">
        <v>35</v>
      </c>
      <c r="F5" s="84" t="s">
        <v>9</v>
      </c>
      <c r="G5" s="84" t="s">
        <v>62</v>
      </c>
      <c r="H5" s="84" t="s">
        <v>1754</v>
      </c>
      <c r="I5" s="84" t="s">
        <v>1755</v>
      </c>
      <c r="J5" s="84" t="s">
        <v>246</v>
      </c>
      <c r="K5" s="86" t="s">
        <v>1756</v>
      </c>
      <c r="L5" s="86" t="s">
        <v>1757</v>
      </c>
      <c r="M5" s="86" t="s">
        <v>1758</v>
      </c>
      <c r="N5" s="86"/>
      <c r="O5" s="87"/>
      <c r="P5" s="84" t="s">
        <v>1759</v>
      </c>
      <c r="Q5" s="189" t="s">
        <v>1936</v>
      </c>
    </row>
    <row r="6" spans="1:17" x14ac:dyDescent="0.4">
      <c r="A6" s="84" t="s">
        <v>6</v>
      </c>
      <c r="B6" s="84" t="s">
        <v>5</v>
      </c>
      <c r="C6" s="84" t="s">
        <v>34</v>
      </c>
      <c r="D6" s="84" t="s">
        <v>71</v>
      </c>
      <c r="E6" s="85" t="s">
        <v>35</v>
      </c>
      <c r="F6" s="84" t="s">
        <v>9</v>
      </c>
      <c r="G6" s="84" t="s">
        <v>62</v>
      </c>
      <c r="H6" s="84" t="s">
        <v>281</v>
      </c>
      <c r="I6" s="84" t="s">
        <v>1760</v>
      </c>
      <c r="J6" s="84"/>
      <c r="K6" s="86" t="s">
        <v>1761</v>
      </c>
      <c r="L6" s="86" t="s">
        <v>1762</v>
      </c>
      <c r="M6" s="86" t="s">
        <v>1763</v>
      </c>
      <c r="N6" s="86"/>
      <c r="O6" s="87" t="s">
        <v>1749</v>
      </c>
      <c r="P6" s="84" t="s">
        <v>1750</v>
      </c>
      <c r="Q6" s="189" t="s">
        <v>1936</v>
      </c>
    </row>
    <row r="7" spans="1:17" x14ac:dyDescent="0.4">
      <c r="A7" s="84" t="s">
        <v>6</v>
      </c>
      <c r="B7" s="84" t="s">
        <v>5</v>
      </c>
      <c r="C7" s="84" t="s">
        <v>34</v>
      </c>
      <c r="D7" s="84" t="s">
        <v>71</v>
      </c>
      <c r="E7" s="85" t="s">
        <v>35</v>
      </c>
      <c r="F7" s="84" t="s">
        <v>9</v>
      </c>
      <c r="G7" s="84" t="s">
        <v>62</v>
      </c>
      <c r="H7" s="84" t="s">
        <v>282</v>
      </c>
      <c r="I7" s="84" t="s">
        <v>1764</v>
      </c>
      <c r="J7" s="84" t="s">
        <v>247</v>
      </c>
      <c r="K7" s="86" t="s">
        <v>1746</v>
      </c>
      <c r="L7" s="86" t="s">
        <v>1762</v>
      </c>
      <c r="M7" s="86" t="s">
        <v>1763</v>
      </c>
      <c r="N7" s="86"/>
      <c r="O7" s="87" t="s">
        <v>1749</v>
      </c>
      <c r="P7" s="84" t="s">
        <v>1750</v>
      </c>
      <c r="Q7" s="189" t="s">
        <v>1936</v>
      </c>
    </row>
    <row r="8" spans="1:17" x14ac:dyDescent="0.4">
      <c r="A8" s="84" t="s">
        <v>6</v>
      </c>
      <c r="B8" s="84" t="s">
        <v>5</v>
      </c>
      <c r="C8" s="84" t="s">
        <v>34</v>
      </c>
      <c r="D8" s="84" t="s">
        <v>71</v>
      </c>
      <c r="E8" s="85" t="s">
        <v>35</v>
      </c>
      <c r="F8" s="84" t="s">
        <v>9</v>
      </c>
      <c r="G8" s="84" t="s">
        <v>62</v>
      </c>
      <c r="H8" s="84" t="s">
        <v>282</v>
      </c>
      <c r="I8" s="84" t="s">
        <v>283</v>
      </c>
      <c r="J8" s="84" t="s">
        <v>248</v>
      </c>
      <c r="K8" s="86" t="s">
        <v>1746</v>
      </c>
      <c r="L8" s="86" t="s">
        <v>1762</v>
      </c>
      <c r="M8" s="86" t="s">
        <v>1763</v>
      </c>
      <c r="N8" s="86"/>
      <c r="O8" s="87" t="s">
        <v>1749</v>
      </c>
      <c r="P8" s="84" t="s">
        <v>1750</v>
      </c>
      <c r="Q8" s="189" t="s">
        <v>1936</v>
      </c>
    </row>
    <row r="9" spans="1:17" x14ac:dyDescent="0.4">
      <c r="A9" s="84" t="s">
        <v>6</v>
      </c>
      <c r="B9" s="84" t="s">
        <v>5</v>
      </c>
      <c r="C9" s="84" t="s">
        <v>34</v>
      </c>
      <c r="D9" s="84" t="s">
        <v>71</v>
      </c>
      <c r="E9" s="85" t="s">
        <v>35</v>
      </c>
      <c r="F9" s="84" t="s">
        <v>9</v>
      </c>
      <c r="G9" s="84" t="s">
        <v>62</v>
      </c>
      <c r="H9" s="84" t="s">
        <v>282</v>
      </c>
      <c r="I9" s="84" t="s">
        <v>284</v>
      </c>
      <c r="J9" s="84" t="s">
        <v>249</v>
      </c>
      <c r="K9" s="86" t="s">
        <v>1765</v>
      </c>
      <c r="L9" s="86" t="s">
        <v>1762</v>
      </c>
      <c r="M9" s="86" t="s">
        <v>1763</v>
      </c>
      <c r="N9" s="86"/>
      <c r="O9" s="87" t="s">
        <v>1749</v>
      </c>
      <c r="P9" s="84" t="s">
        <v>1750</v>
      </c>
      <c r="Q9" s="189" t="s">
        <v>1936</v>
      </c>
    </row>
    <row r="10" spans="1:17" x14ac:dyDescent="0.4">
      <c r="A10" s="84" t="s">
        <v>6</v>
      </c>
      <c r="B10" s="84" t="s">
        <v>5</v>
      </c>
      <c r="C10" s="84" t="s">
        <v>34</v>
      </c>
      <c r="D10" s="84" t="s">
        <v>71</v>
      </c>
      <c r="E10" s="85" t="s">
        <v>35</v>
      </c>
      <c r="F10" s="84" t="s">
        <v>9</v>
      </c>
      <c r="G10" s="84" t="s">
        <v>62</v>
      </c>
      <c r="H10" s="84" t="s">
        <v>239</v>
      </c>
      <c r="I10" s="84" t="s">
        <v>286</v>
      </c>
      <c r="J10" s="84" t="s">
        <v>287</v>
      </c>
      <c r="K10" s="86" t="s">
        <v>23</v>
      </c>
      <c r="L10" s="86" t="s">
        <v>1766</v>
      </c>
      <c r="M10" s="86" t="s">
        <v>1767</v>
      </c>
      <c r="N10" s="86"/>
      <c r="O10" s="87" t="s">
        <v>1749</v>
      </c>
      <c r="P10" s="84"/>
      <c r="Q10" s="189" t="s">
        <v>1936</v>
      </c>
    </row>
    <row r="11" spans="1:17" x14ac:dyDescent="0.4">
      <c r="A11" s="84" t="s">
        <v>6</v>
      </c>
      <c r="B11" s="84" t="s">
        <v>5</v>
      </c>
      <c r="C11" s="84" t="s">
        <v>34</v>
      </c>
      <c r="D11" s="84" t="s">
        <v>71</v>
      </c>
      <c r="E11" s="85" t="s">
        <v>35</v>
      </c>
      <c r="F11" s="84" t="s">
        <v>9</v>
      </c>
      <c r="G11" s="84" t="s">
        <v>62</v>
      </c>
      <c r="H11" s="84" t="s">
        <v>1768</v>
      </c>
      <c r="I11" s="88" t="s">
        <v>1769</v>
      </c>
      <c r="J11" s="88" t="s">
        <v>250</v>
      </c>
      <c r="K11" s="89" t="s">
        <v>23</v>
      </c>
      <c r="L11" s="86" t="s">
        <v>1766</v>
      </c>
      <c r="M11" s="86" t="s">
        <v>1767</v>
      </c>
      <c r="N11" s="89"/>
      <c r="O11" s="90" t="s">
        <v>1770</v>
      </c>
      <c r="P11" s="88"/>
      <c r="Q11" s="190" t="s">
        <v>1936</v>
      </c>
    </row>
    <row r="12" spans="1:17" x14ac:dyDescent="0.4">
      <c r="A12" s="91" t="s">
        <v>6</v>
      </c>
      <c r="B12" s="91" t="s">
        <v>5</v>
      </c>
      <c r="C12" s="91" t="s">
        <v>42</v>
      </c>
      <c r="D12" s="91" t="s">
        <v>241</v>
      </c>
      <c r="E12" s="92" t="s">
        <v>43</v>
      </c>
      <c r="F12" s="91" t="s">
        <v>9</v>
      </c>
      <c r="G12" s="91" t="s">
        <v>62</v>
      </c>
      <c r="H12" s="91" t="s">
        <v>239</v>
      </c>
      <c r="I12" s="91" t="s">
        <v>252</v>
      </c>
      <c r="J12" s="91" t="s">
        <v>1771</v>
      </c>
      <c r="K12" s="93" t="s">
        <v>23</v>
      </c>
      <c r="L12" s="93" t="s">
        <v>1772</v>
      </c>
      <c r="M12" s="93" t="s">
        <v>1773</v>
      </c>
      <c r="N12" s="91"/>
      <c r="O12" s="94" t="s">
        <v>1749</v>
      </c>
      <c r="P12" s="91"/>
      <c r="Q12" s="191" t="s">
        <v>1936</v>
      </c>
    </row>
    <row r="13" spans="1:17" x14ac:dyDescent="0.4">
      <c r="A13" s="91" t="s">
        <v>6</v>
      </c>
      <c r="B13" s="91" t="s">
        <v>5</v>
      </c>
      <c r="C13" s="91" t="s">
        <v>42</v>
      </c>
      <c r="D13" s="91" t="s">
        <v>241</v>
      </c>
      <c r="E13" s="92" t="s">
        <v>43</v>
      </c>
      <c r="F13" s="91" t="s">
        <v>9</v>
      </c>
      <c r="G13" s="91" t="s">
        <v>62</v>
      </c>
      <c r="H13" s="91" t="s">
        <v>239</v>
      </c>
      <c r="I13" s="95" t="s">
        <v>251</v>
      </c>
      <c r="J13" s="91" t="s">
        <v>1774</v>
      </c>
      <c r="K13" s="96" t="s">
        <v>23</v>
      </c>
      <c r="L13" s="96" t="s">
        <v>1772</v>
      </c>
      <c r="M13" s="96" t="s">
        <v>1775</v>
      </c>
      <c r="N13" s="91"/>
      <c r="O13" s="94"/>
      <c r="P13" s="91" t="s">
        <v>1759</v>
      </c>
      <c r="Q13" s="191" t="s">
        <v>1936</v>
      </c>
    </row>
    <row r="14" spans="1:17" x14ac:dyDescent="0.4">
      <c r="A14" s="91" t="s">
        <v>6</v>
      </c>
      <c r="B14" s="91" t="s">
        <v>5</v>
      </c>
      <c r="C14" s="91" t="s">
        <v>42</v>
      </c>
      <c r="D14" s="91" t="s">
        <v>241</v>
      </c>
      <c r="E14" s="92" t="s">
        <v>43</v>
      </c>
      <c r="F14" s="91" t="s">
        <v>9</v>
      </c>
      <c r="G14" s="91" t="s">
        <v>62</v>
      </c>
      <c r="H14" s="91" t="s">
        <v>289</v>
      </c>
      <c r="I14" s="91" t="s">
        <v>1769</v>
      </c>
      <c r="J14" s="91" t="s">
        <v>250</v>
      </c>
      <c r="K14" s="93" t="s">
        <v>23</v>
      </c>
      <c r="L14" s="93" t="s">
        <v>1776</v>
      </c>
      <c r="M14" s="93" t="s">
        <v>1777</v>
      </c>
      <c r="N14" s="91"/>
      <c r="O14" s="94" t="s">
        <v>1770</v>
      </c>
      <c r="P14" s="91"/>
      <c r="Q14" s="191" t="s">
        <v>1936</v>
      </c>
    </row>
    <row r="15" spans="1:17" x14ac:dyDescent="0.4">
      <c r="A15" s="91" t="s">
        <v>6</v>
      </c>
      <c r="B15" s="91" t="s">
        <v>5</v>
      </c>
      <c r="C15" s="91" t="s">
        <v>42</v>
      </c>
      <c r="D15" s="91" t="s">
        <v>241</v>
      </c>
      <c r="E15" s="92" t="s">
        <v>43</v>
      </c>
      <c r="F15" s="91" t="s">
        <v>9</v>
      </c>
      <c r="G15" s="91" t="s">
        <v>62</v>
      </c>
      <c r="H15" s="95" t="s">
        <v>1778</v>
      </c>
      <c r="I15" s="95" t="s">
        <v>1779</v>
      </c>
      <c r="J15" s="95" t="s">
        <v>250</v>
      </c>
      <c r="K15" s="96" t="s">
        <v>1780</v>
      </c>
      <c r="L15" s="96" t="s">
        <v>1781</v>
      </c>
      <c r="M15" s="96" t="s">
        <v>1775</v>
      </c>
      <c r="N15" s="96"/>
      <c r="O15" s="94" t="s">
        <v>1753</v>
      </c>
      <c r="P15" s="95"/>
      <c r="Q15" s="192" t="s">
        <v>1936</v>
      </c>
    </row>
    <row r="16" spans="1:17" x14ac:dyDescent="0.4">
      <c r="A16" s="91" t="s">
        <v>6</v>
      </c>
      <c r="B16" s="91" t="s">
        <v>5</v>
      </c>
      <c r="C16" s="91" t="s">
        <v>42</v>
      </c>
      <c r="D16" s="91" t="s">
        <v>241</v>
      </c>
      <c r="E16" s="92" t="s">
        <v>43</v>
      </c>
      <c r="F16" s="91" t="s">
        <v>9</v>
      </c>
      <c r="G16" s="91" t="s">
        <v>62</v>
      </c>
      <c r="H16" s="95" t="s">
        <v>1778</v>
      </c>
      <c r="I16" s="95" t="s">
        <v>285</v>
      </c>
      <c r="J16" s="95" t="s">
        <v>253</v>
      </c>
      <c r="K16" s="96" t="s">
        <v>1782</v>
      </c>
      <c r="L16" s="96" t="s">
        <v>1781</v>
      </c>
      <c r="M16" s="96" t="s">
        <v>1775</v>
      </c>
      <c r="N16" s="96"/>
      <c r="O16" s="94" t="s">
        <v>1749</v>
      </c>
      <c r="P16" s="95"/>
      <c r="Q16" s="192" t="s">
        <v>1936</v>
      </c>
    </row>
    <row r="17" spans="1:17" x14ac:dyDescent="0.4">
      <c r="A17" s="91" t="s">
        <v>6</v>
      </c>
      <c r="B17" s="91" t="s">
        <v>5</v>
      </c>
      <c r="C17" s="91" t="s">
        <v>42</v>
      </c>
      <c r="D17" s="91" t="s">
        <v>241</v>
      </c>
      <c r="E17" s="92" t="s">
        <v>43</v>
      </c>
      <c r="F17" s="91" t="s">
        <v>9</v>
      </c>
      <c r="G17" s="91" t="s">
        <v>62</v>
      </c>
      <c r="H17" s="95" t="s">
        <v>1783</v>
      </c>
      <c r="I17" s="95" t="s">
        <v>1784</v>
      </c>
      <c r="J17" s="95" t="s">
        <v>247</v>
      </c>
      <c r="K17" s="97">
        <v>1</v>
      </c>
      <c r="L17" s="96" t="s">
        <v>1781</v>
      </c>
      <c r="M17" s="96" t="s">
        <v>1785</v>
      </c>
      <c r="N17" s="96"/>
      <c r="O17" s="94" t="s">
        <v>1749</v>
      </c>
      <c r="P17" s="95"/>
      <c r="Q17" s="192" t="s">
        <v>1936</v>
      </c>
    </row>
    <row r="18" spans="1:17" x14ac:dyDescent="0.4">
      <c r="A18" s="91" t="s">
        <v>6</v>
      </c>
      <c r="B18" s="91" t="s">
        <v>5</v>
      </c>
      <c r="C18" s="91" t="s">
        <v>42</v>
      </c>
      <c r="D18" s="91" t="s">
        <v>241</v>
      </c>
      <c r="E18" s="92" t="s">
        <v>43</v>
      </c>
      <c r="F18" s="91" t="s">
        <v>9</v>
      </c>
      <c r="G18" s="91" t="s">
        <v>62</v>
      </c>
      <c r="H18" s="91" t="s">
        <v>290</v>
      </c>
      <c r="I18" s="91" t="s">
        <v>1786</v>
      </c>
      <c r="J18" s="91" t="s">
        <v>246</v>
      </c>
      <c r="K18" s="93" t="s">
        <v>1787</v>
      </c>
      <c r="L18" s="93" t="s">
        <v>1788</v>
      </c>
      <c r="M18" s="93" t="s">
        <v>1789</v>
      </c>
      <c r="N18" s="93"/>
      <c r="O18" s="94" t="s">
        <v>1749</v>
      </c>
      <c r="P18" s="91"/>
      <c r="Q18" s="191" t="s">
        <v>1936</v>
      </c>
    </row>
    <row r="19" spans="1:17" x14ac:dyDescent="0.4">
      <c r="A19" s="91" t="s">
        <v>6</v>
      </c>
      <c r="B19" s="91" t="s">
        <v>5</v>
      </c>
      <c r="C19" s="91" t="s">
        <v>42</v>
      </c>
      <c r="D19" s="91" t="s">
        <v>241</v>
      </c>
      <c r="E19" s="92" t="s">
        <v>43</v>
      </c>
      <c r="F19" s="91" t="s">
        <v>9</v>
      </c>
      <c r="G19" s="91" t="s">
        <v>62</v>
      </c>
      <c r="H19" s="91" t="s">
        <v>1790</v>
      </c>
      <c r="I19" s="95" t="s">
        <v>1764</v>
      </c>
      <c r="J19" s="95" t="s">
        <v>247</v>
      </c>
      <c r="K19" s="96" t="s">
        <v>1756</v>
      </c>
      <c r="L19" s="93" t="s">
        <v>1781</v>
      </c>
      <c r="M19" s="93" t="s">
        <v>1775</v>
      </c>
      <c r="N19" s="96"/>
      <c r="O19" s="94" t="s">
        <v>1749</v>
      </c>
      <c r="P19" s="95"/>
      <c r="Q19" s="192" t="s">
        <v>1936</v>
      </c>
    </row>
    <row r="20" spans="1:17" x14ac:dyDescent="0.4">
      <c r="A20" s="91" t="s">
        <v>6</v>
      </c>
      <c r="B20" s="91" t="s">
        <v>5</v>
      </c>
      <c r="C20" s="91" t="s">
        <v>42</v>
      </c>
      <c r="D20" s="91" t="s">
        <v>241</v>
      </c>
      <c r="E20" s="92" t="s">
        <v>43</v>
      </c>
      <c r="F20" s="91" t="s">
        <v>9</v>
      </c>
      <c r="G20" s="91" t="s">
        <v>62</v>
      </c>
      <c r="H20" s="91" t="s">
        <v>1791</v>
      </c>
      <c r="I20" s="91" t="s">
        <v>1792</v>
      </c>
      <c r="J20" s="91" t="s">
        <v>246</v>
      </c>
      <c r="K20" s="93" t="s">
        <v>1793</v>
      </c>
      <c r="L20" s="93" t="s">
        <v>1794</v>
      </c>
      <c r="M20" s="93" t="s">
        <v>1795</v>
      </c>
      <c r="N20" s="93"/>
      <c r="O20" s="94" t="s">
        <v>1753</v>
      </c>
      <c r="P20" s="91"/>
      <c r="Q20" s="191" t="s">
        <v>1936</v>
      </c>
    </row>
    <row r="21" spans="1:17" x14ac:dyDescent="0.4">
      <c r="A21" s="91" t="s">
        <v>6</v>
      </c>
      <c r="B21" s="91" t="s">
        <v>5</v>
      </c>
      <c r="C21" s="91" t="s">
        <v>42</v>
      </c>
      <c r="D21" s="91" t="s">
        <v>241</v>
      </c>
      <c r="E21" s="92" t="s">
        <v>43</v>
      </c>
      <c r="F21" s="91" t="s">
        <v>9</v>
      </c>
      <c r="G21" s="91" t="s">
        <v>62</v>
      </c>
      <c r="H21" s="91" t="s">
        <v>1796</v>
      </c>
      <c r="I21" s="91" t="s">
        <v>284</v>
      </c>
      <c r="J21" s="91" t="s">
        <v>249</v>
      </c>
      <c r="K21" s="93" t="s">
        <v>1797</v>
      </c>
      <c r="L21" s="93" t="s">
        <v>1747</v>
      </c>
      <c r="M21" s="93" t="s">
        <v>1798</v>
      </c>
      <c r="N21" s="93"/>
      <c r="O21" s="94" t="s">
        <v>1749</v>
      </c>
      <c r="P21" s="91"/>
      <c r="Q21" s="191" t="s">
        <v>1936</v>
      </c>
    </row>
    <row r="22" spans="1:17" x14ac:dyDescent="0.4">
      <c r="A22" s="91" t="s">
        <v>6</v>
      </c>
      <c r="B22" s="91" t="s">
        <v>5</v>
      </c>
      <c r="C22" s="91" t="s">
        <v>42</v>
      </c>
      <c r="D22" s="91" t="s">
        <v>241</v>
      </c>
      <c r="E22" s="92" t="s">
        <v>43</v>
      </c>
      <c r="F22" s="91" t="s">
        <v>9</v>
      </c>
      <c r="G22" s="91" t="s">
        <v>62</v>
      </c>
      <c r="H22" s="91" t="s">
        <v>1799</v>
      </c>
      <c r="I22" s="91" t="s">
        <v>1800</v>
      </c>
      <c r="J22" s="91" t="s">
        <v>246</v>
      </c>
      <c r="K22" s="93" t="s">
        <v>1801</v>
      </c>
      <c r="L22" s="93" t="s">
        <v>1802</v>
      </c>
      <c r="M22" s="93" t="s">
        <v>1775</v>
      </c>
      <c r="N22" s="93"/>
      <c r="O22" s="94" t="s">
        <v>1753</v>
      </c>
      <c r="P22" s="91"/>
      <c r="Q22" s="191" t="s">
        <v>1936</v>
      </c>
    </row>
    <row r="23" spans="1:17" x14ac:dyDescent="0.4">
      <c r="A23" s="91" t="s">
        <v>6</v>
      </c>
      <c r="B23" s="91" t="s">
        <v>5</v>
      </c>
      <c r="C23" s="91" t="s">
        <v>42</v>
      </c>
      <c r="D23" s="91" t="s">
        <v>241</v>
      </c>
      <c r="E23" s="92" t="s">
        <v>43</v>
      </c>
      <c r="F23" s="91" t="s">
        <v>9</v>
      </c>
      <c r="G23" s="91" t="s">
        <v>62</v>
      </c>
      <c r="H23" s="91" t="s">
        <v>1803</v>
      </c>
      <c r="I23" s="91" t="s">
        <v>288</v>
      </c>
      <c r="J23" s="91" t="s">
        <v>245</v>
      </c>
      <c r="K23" s="93" t="s">
        <v>1801</v>
      </c>
      <c r="L23" s="93" t="s">
        <v>1802</v>
      </c>
      <c r="M23" s="93" t="s">
        <v>1789</v>
      </c>
      <c r="N23" s="93"/>
      <c r="O23" s="94" t="s">
        <v>1749</v>
      </c>
      <c r="P23" s="91"/>
      <c r="Q23" s="191" t="s">
        <v>1936</v>
      </c>
    </row>
    <row r="24" spans="1:17" x14ac:dyDescent="0.4">
      <c r="A24" s="91" t="s">
        <v>6</v>
      </c>
      <c r="B24" s="91" t="s">
        <v>5</v>
      </c>
      <c r="C24" s="91" t="s">
        <v>42</v>
      </c>
      <c r="D24" s="91" t="s">
        <v>241</v>
      </c>
      <c r="E24" s="92" t="s">
        <v>43</v>
      </c>
      <c r="F24" s="91" t="s">
        <v>9</v>
      </c>
      <c r="G24" s="91" t="s">
        <v>62</v>
      </c>
      <c r="H24" s="91" t="s">
        <v>1804</v>
      </c>
      <c r="I24" s="95" t="s">
        <v>1764</v>
      </c>
      <c r="J24" s="91" t="s">
        <v>247</v>
      </c>
      <c r="K24" s="98">
        <v>1</v>
      </c>
      <c r="L24" s="93" t="s">
        <v>1805</v>
      </c>
      <c r="M24" s="93" t="s">
        <v>1775</v>
      </c>
      <c r="N24" s="93"/>
      <c r="O24" s="94" t="s">
        <v>1749</v>
      </c>
      <c r="P24" s="91"/>
      <c r="Q24" s="191" t="s">
        <v>1936</v>
      </c>
    </row>
    <row r="25" spans="1:17" x14ac:dyDescent="0.4">
      <c r="A25" s="91" t="s">
        <v>6</v>
      </c>
      <c r="B25" s="91" t="s">
        <v>5</v>
      </c>
      <c r="C25" s="91" t="s">
        <v>42</v>
      </c>
      <c r="D25" s="91" t="s">
        <v>241</v>
      </c>
      <c r="E25" s="92" t="s">
        <v>43</v>
      </c>
      <c r="F25" s="91" t="s">
        <v>9</v>
      </c>
      <c r="G25" s="91" t="s">
        <v>62</v>
      </c>
      <c r="H25" s="91" t="s">
        <v>1806</v>
      </c>
      <c r="I25" s="91" t="s">
        <v>1769</v>
      </c>
      <c r="J25" s="91" t="s">
        <v>250</v>
      </c>
      <c r="K25" s="93" t="s">
        <v>23</v>
      </c>
      <c r="L25" s="93" t="s">
        <v>1807</v>
      </c>
      <c r="M25" s="93" t="s">
        <v>1789</v>
      </c>
      <c r="N25" s="93"/>
      <c r="O25" s="94" t="s">
        <v>1770</v>
      </c>
      <c r="P25" s="91"/>
      <c r="Q25" s="191" t="s">
        <v>1936</v>
      </c>
    </row>
    <row r="26" spans="1:17" x14ac:dyDescent="0.4">
      <c r="A26" s="91" t="s">
        <v>6</v>
      </c>
      <c r="B26" s="91" t="s">
        <v>5</v>
      </c>
      <c r="C26" s="91" t="s">
        <v>42</v>
      </c>
      <c r="D26" s="91" t="s">
        <v>241</v>
      </c>
      <c r="E26" s="92" t="s">
        <v>43</v>
      </c>
      <c r="F26" s="91" t="s">
        <v>9</v>
      </c>
      <c r="G26" s="91" t="s">
        <v>62</v>
      </c>
      <c r="H26" s="95" t="s">
        <v>1808</v>
      </c>
      <c r="I26" s="95" t="s">
        <v>23</v>
      </c>
      <c r="J26" s="95" t="s">
        <v>23</v>
      </c>
      <c r="K26" s="96" t="s">
        <v>23</v>
      </c>
      <c r="L26" s="96" t="s">
        <v>1807</v>
      </c>
      <c r="M26" s="96" t="s">
        <v>1809</v>
      </c>
      <c r="N26" s="96"/>
      <c r="O26" s="94" t="s">
        <v>1770</v>
      </c>
      <c r="P26" s="95" t="s">
        <v>1750</v>
      </c>
      <c r="Q26" s="192" t="s">
        <v>1936</v>
      </c>
    </row>
    <row r="27" spans="1:17" x14ac:dyDescent="0.4">
      <c r="A27" s="91" t="s">
        <v>6</v>
      </c>
      <c r="B27" s="91" t="s">
        <v>5</v>
      </c>
      <c r="C27" s="91" t="s">
        <v>42</v>
      </c>
      <c r="D27" s="91" t="s">
        <v>241</v>
      </c>
      <c r="E27" s="92" t="s">
        <v>43</v>
      </c>
      <c r="F27" s="91" t="s">
        <v>9</v>
      </c>
      <c r="G27" s="91" t="s">
        <v>62</v>
      </c>
      <c r="H27" s="95" t="s">
        <v>1810</v>
      </c>
      <c r="I27" s="95" t="s">
        <v>23</v>
      </c>
      <c r="J27" s="95" t="s">
        <v>23</v>
      </c>
      <c r="K27" s="96" t="s">
        <v>23</v>
      </c>
      <c r="L27" s="96" t="s">
        <v>1807</v>
      </c>
      <c r="M27" s="96" t="s">
        <v>1809</v>
      </c>
      <c r="N27" s="96"/>
      <c r="O27" s="94" t="s">
        <v>1770</v>
      </c>
      <c r="P27" s="95" t="s">
        <v>1750</v>
      </c>
      <c r="Q27" s="192" t="s">
        <v>1936</v>
      </c>
    </row>
    <row r="28" spans="1:17" x14ac:dyDescent="0.4">
      <c r="A28" s="91" t="s">
        <v>6</v>
      </c>
      <c r="B28" s="91" t="s">
        <v>5</v>
      </c>
      <c r="C28" s="91" t="s">
        <v>42</v>
      </c>
      <c r="D28" s="91" t="s">
        <v>241</v>
      </c>
      <c r="E28" s="92" t="s">
        <v>43</v>
      </c>
      <c r="F28" s="91" t="s">
        <v>9</v>
      </c>
      <c r="G28" s="91" t="s">
        <v>62</v>
      </c>
      <c r="H28" s="91" t="s">
        <v>1811</v>
      </c>
      <c r="I28" s="91" t="s">
        <v>1812</v>
      </c>
      <c r="J28" s="91" t="s">
        <v>1813</v>
      </c>
      <c r="K28" s="93" t="s">
        <v>23</v>
      </c>
      <c r="L28" s="93" t="s">
        <v>1772</v>
      </c>
      <c r="M28" s="93" t="s">
        <v>1798</v>
      </c>
      <c r="N28" s="93"/>
      <c r="O28" s="94" t="s">
        <v>1749</v>
      </c>
      <c r="P28" s="91"/>
      <c r="Q28" s="191" t="s">
        <v>1936</v>
      </c>
    </row>
    <row r="29" spans="1:17" x14ac:dyDescent="0.4">
      <c r="A29" s="91" t="s">
        <v>6</v>
      </c>
      <c r="B29" s="91" t="s">
        <v>5</v>
      </c>
      <c r="C29" s="91" t="s">
        <v>42</v>
      </c>
      <c r="D29" s="91" t="s">
        <v>241</v>
      </c>
      <c r="E29" s="92" t="s">
        <v>43</v>
      </c>
      <c r="F29" s="91" t="s">
        <v>9</v>
      </c>
      <c r="G29" s="91" t="s">
        <v>62</v>
      </c>
      <c r="H29" s="91" t="s">
        <v>1811</v>
      </c>
      <c r="I29" s="91" t="s">
        <v>1814</v>
      </c>
      <c r="J29" s="91" t="s">
        <v>254</v>
      </c>
      <c r="K29" s="93" t="s">
        <v>23</v>
      </c>
      <c r="L29" s="93" t="s">
        <v>1772</v>
      </c>
      <c r="M29" s="93" t="s">
        <v>1798</v>
      </c>
      <c r="N29" s="93"/>
      <c r="O29" s="94" t="s">
        <v>1749</v>
      </c>
      <c r="P29" s="91"/>
      <c r="Q29" s="191" t="s">
        <v>1936</v>
      </c>
    </row>
    <row r="30" spans="1:17" x14ac:dyDescent="0.4">
      <c r="A30" s="99" t="s">
        <v>6</v>
      </c>
      <c r="B30" s="99" t="s">
        <v>5</v>
      </c>
      <c r="C30" s="99" t="s">
        <v>204</v>
      </c>
      <c r="D30" s="99" t="s">
        <v>60</v>
      </c>
      <c r="E30" s="100" t="s">
        <v>193</v>
      </c>
      <c r="F30" s="99" t="s">
        <v>9</v>
      </c>
      <c r="G30" s="99" t="s">
        <v>60</v>
      </c>
      <c r="H30" s="99" t="s">
        <v>1815</v>
      </c>
      <c r="I30" s="99" t="s">
        <v>280</v>
      </c>
      <c r="J30" s="99" t="s">
        <v>246</v>
      </c>
      <c r="K30" s="101" t="s">
        <v>1780</v>
      </c>
      <c r="L30" s="101" t="s">
        <v>1757</v>
      </c>
      <c r="M30" s="101" t="s">
        <v>1798</v>
      </c>
      <c r="N30" s="101"/>
      <c r="O30" s="102" t="s">
        <v>1753</v>
      </c>
      <c r="P30" s="99"/>
      <c r="Q30" s="193" t="s">
        <v>1936</v>
      </c>
    </row>
    <row r="31" spans="1:17" x14ac:dyDescent="0.4">
      <c r="A31" s="99" t="s">
        <v>6</v>
      </c>
      <c r="B31" s="99" t="s">
        <v>5</v>
      </c>
      <c r="C31" s="99" t="s">
        <v>204</v>
      </c>
      <c r="D31" s="99" t="s">
        <v>60</v>
      </c>
      <c r="E31" s="100" t="s">
        <v>193</v>
      </c>
      <c r="F31" s="99" t="s">
        <v>9</v>
      </c>
      <c r="G31" s="99" t="s">
        <v>60</v>
      </c>
      <c r="H31" s="99" t="s">
        <v>1815</v>
      </c>
      <c r="I31" s="99" t="s">
        <v>1792</v>
      </c>
      <c r="J31" s="99" t="s">
        <v>246</v>
      </c>
      <c r="K31" s="101" t="s">
        <v>1816</v>
      </c>
      <c r="L31" s="101" t="s">
        <v>1757</v>
      </c>
      <c r="M31" s="101" t="s">
        <v>1798</v>
      </c>
      <c r="N31" s="101"/>
      <c r="O31" s="102" t="s">
        <v>1753</v>
      </c>
      <c r="P31" s="99"/>
      <c r="Q31" s="193" t="s">
        <v>1936</v>
      </c>
    </row>
    <row r="32" spans="1:17" x14ac:dyDescent="0.4">
      <c r="A32" s="103" t="s">
        <v>6</v>
      </c>
      <c r="B32" s="103" t="s">
        <v>5</v>
      </c>
      <c r="C32" s="103" t="s">
        <v>7</v>
      </c>
      <c r="D32" s="103" t="s">
        <v>1817</v>
      </c>
      <c r="E32" s="104" t="s">
        <v>8</v>
      </c>
      <c r="F32" s="103" t="s">
        <v>9</v>
      </c>
      <c r="G32" s="103" t="s">
        <v>58</v>
      </c>
      <c r="H32" s="103" t="s">
        <v>1754</v>
      </c>
      <c r="I32" s="105" t="s">
        <v>1755</v>
      </c>
      <c r="J32" s="105" t="s">
        <v>246</v>
      </c>
      <c r="K32" s="106" t="s">
        <v>1818</v>
      </c>
      <c r="L32" s="106" t="s">
        <v>1819</v>
      </c>
      <c r="M32" s="106" t="s">
        <v>1789</v>
      </c>
      <c r="N32" s="106"/>
      <c r="O32" s="107"/>
      <c r="P32" s="105" t="s">
        <v>1759</v>
      </c>
      <c r="Q32" s="194" t="s">
        <v>1936</v>
      </c>
    </row>
    <row r="33" spans="1:17" x14ac:dyDescent="0.4">
      <c r="A33" s="103" t="s">
        <v>6</v>
      </c>
      <c r="B33" s="103" t="s">
        <v>5</v>
      </c>
      <c r="C33" s="103" t="s">
        <v>7</v>
      </c>
      <c r="D33" s="103" t="s">
        <v>1817</v>
      </c>
      <c r="E33" s="104" t="s">
        <v>8</v>
      </c>
      <c r="F33" s="103" t="s">
        <v>9</v>
      </c>
      <c r="G33" s="103" t="s">
        <v>58</v>
      </c>
      <c r="H33" s="103" t="s">
        <v>1783</v>
      </c>
      <c r="I33" s="103" t="s">
        <v>1784</v>
      </c>
      <c r="J33" s="103" t="s">
        <v>247</v>
      </c>
      <c r="K33" s="108">
        <v>1</v>
      </c>
      <c r="L33" s="109" t="s">
        <v>1820</v>
      </c>
      <c r="M33" s="109" t="s">
        <v>1758</v>
      </c>
      <c r="N33" s="109"/>
      <c r="O33" s="110" t="s">
        <v>1749</v>
      </c>
      <c r="P33" s="103"/>
      <c r="Q33" s="195" t="s">
        <v>1936</v>
      </c>
    </row>
    <row r="34" spans="1:17" x14ac:dyDescent="0.4">
      <c r="A34" s="103" t="s">
        <v>6</v>
      </c>
      <c r="B34" s="103" t="s">
        <v>5</v>
      </c>
      <c r="C34" s="103" t="s">
        <v>7</v>
      </c>
      <c r="D34" s="103" t="s">
        <v>1817</v>
      </c>
      <c r="E34" s="104" t="s">
        <v>8</v>
      </c>
      <c r="F34" s="103" t="s">
        <v>9</v>
      </c>
      <c r="G34" s="103" t="s">
        <v>58</v>
      </c>
      <c r="H34" s="103" t="s">
        <v>1790</v>
      </c>
      <c r="I34" s="105" t="s">
        <v>1764</v>
      </c>
      <c r="J34" s="105" t="s">
        <v>247</v>
      </c>
      <c r="K34" s="106" t="s">
        <v>1756</v>
      </c>
      <c r="L34" s="109" t="s">
        <v>1781</v>
      </c>
      <c r="M34" s="109" t="s">
        <v>1758</v>
      </c>
      <c r="N34" s="109"/>
      <c r="O34" s="110" t="s">
        <v>1749</v>
      </c>
      <c r="P34" s="103"/>
      <c r="Q34" s="195" t="s">
        <v>1936</v>
      </c>
    </row>
    <row r="35" spans="1:17" x14ac:dyDescent="0.4">
      <c r="A35" s="111" t="s">
        <v>6</v>
      </c>
      <c r="B35" s="111" t="s">
        <v>5</v>
      </c>
      <c r="C35" s="111" t="s">
        <v>98</v>
      </c>
      <c r="D35" s="111" t="s">
        <v>1821</v>
      </c>
      <c r="E35" s="112" t="s">
        <v>50</v>
      </c>
      <c r="F35" s="111" t="s">
        <v>9</v>
      </c>
      <c r="G35" s="111" t="s">
        <v>243</v>
      </c>
      <c r="H35" s="111" t="s">
        <v>1822</v>
      </c>
      <c r="I35" s="111" t="s">
        <v>1779</v>
      </c>
      <c r="J35" s="111" t="s">
        <v>250</v>
      </c>
      <c r="K35" s="113"/>
      <c r="L35" s="113" t="s">
        <v>1747</v>
      </c>
      <c r="M35" s="113" t="s">
        <v>1823</v>
      </c>
      <c r="N35" s="113"/>
      <c r="O35" s="114" t="s">
        <v>1753</v>
      </c>
      <c r="P35" s="111" t="s">
        <v>1824</v>
      </c>
      <c r="Q35" s="196" t="s">
        <v>1936</v>
      </c>
    </row>
    <row r="36" spans="1:17" x14ac:dyDescent="0.4">
      <c r="A36" s="111" t="s">
        <v>6</v>
      </c>
      <c r="B36" s="111" t="s">
        <v>5</v>
      </c>
      <c r="C36" s="111" t="s">
        <v>98</v>
      </c>
      <c r="D36" s="111" t="s">
        <v>1821</v>
      </c>
      <c r="E36" s="112" t="s">
        <v>50</v>
      </c>
      <c r="F36" s="111" t="s">
        <v>9</v>
      </c>
      <c r="G36" s="111" t="s">
        <v>243</v>
      </c>
      <c r="H36" s="111" t="s">
        <v>1822</v>
      </c>
      <c r="I36" s="111" t="s">
        <v>1825</v>
      </c>
      <c r="J36" s="111" t="s">
        <v>249</v>
      </c>
      <c r="K36" s="113"/>
      <c r="L36" s="113" t="s">
        <v>1747</v>
      </c>
      <c r="M36" s="113" t="s">
        <v>1823</v>
      </c>
      <c r="N36" s="113"/>
      <c r="O36" s="114" t="s">
        <v>1749</v>
      </c>
      <c r="P36" s="111" t="s">
        <v>1824</v>
      </c>
      <c r="Q36" s="196" t="s">
        <v>1936</v>
      </c>
    </row>
    <row r="37" spans="1:17" x14ac:dyDescent="0.4">
      <c r="A37" s="111" t="s">
        <v>6</v>
      </c>
      <c r="B37" s="111" t="s">
        <v>5</v>
      </c>
      <c r="C37" s="111" t="s">
        <v>98</v>
      </c>
      <c r="D37" s="111" t="s">
        <v>1821</v>
      </c>
      <c r="E37" s="112" t="s">
        <v>50</v>
      </c>
      <c r="F37" s="111" t="s">
        <v>9</v>
      </c>
      <c r="G37" s="111" t="s">
        <v>243</v>
      </c>
      <c r="H37" s="115" t="s">
        <v>1791</v>
      </c>
      <c r="I37" s="115" t="s">
        <v>1792</v>
      </c>
      <c r="J37" s="115" t="s">
        <v>246</v>
      </c>
      <c r="K37" s="116" t="s">
        <v>1793</v>
      </c>
      <c r="L37" s="116" t="s">
        <v>1747</v>
      </c>
      <c r="M37" s="113" t="s">
        <v>1823</v>
      </c>
      <c r="N37" s="116"/>
      <c r="O37" s="114" t="s">
        <v>1753</v>
      </c>
      <c r="P37" s="115"/>
      <c r="Q37" s="197" t="s">
        <v>1936</v>
      </c>
    </row>
    <row r="38" spans="1:17" x14ac:dyDescent="0.4">
      <c r="A38" s="117" t="s">
        <v>26</v>
      </c>
      <c r="B38" s="117" t="s">
        <v>27</v>
      </c>
      <c r="C38" s="117" t="s">
        <v>132</v>
      </c>
      <c r="D38" s="117" t="s">
        <v>242</v>
      </c>
      <c r="E38" s="117" t="s">
        <v>47</v>
      </c>
      <c r="F38" s="117" t="s">
        <v>9</v>
      </c>
      <c r="G38" s="117" t="s">
        <v>61</v>
      </c>
      <c r="H38" s="117" t="s">
        <v>1826</v>
      </c>
      <c r="I38" s="117" t="s">
        <v>1825</v>
      </c>
      <c r="J38" s="117" t="s">
        <v>249</v>
      </c>
      <c r="K38" s="118"/>
      <c r="L38" s="119" t="s">
        <v>1827</v>
      </c>
      <c r="M38" s="118" t="s">
        <v>1798</v>
      </c>
      <c r="N38" s="118"/>
      <c r="O38" s="120" t="s">
        <v>1749</v>
      </c>
      <c r="P38" s="117" t="s">
        <v>1824</v>
      </c>
      <c r="Q38" s="198" t="s">
        <v>1936</v>
      </c>
    </row>
    <row r="39" spans="1:17" x14ac:dyDescent="0.4">
      <c r="A39" s="117" t="s">
        <v>26</v>
      </c>
      <c r="B39" s="117" t="s">
        <v>27</v>
      </c>
      <c r="C39" s="117" t="s">
        <v>132</v>
      </c>
      <c r="D39" s="117" t="s">
        <v>242</v>
      </c>
      <c r="E39" s="117" t="s">
        <v>47</v>
      </c>
      <c r="F39" s="117" t="s">
        <v>9</v>
      </c>
      <c r="G39" s="117" t="s">
        <v>61</v>
      </c>
      <c r="H39" s="117" t="s">
        <v>1826</v>
      </c>
      <c r="I39" s="117" t="s">
        <v>1828</v>
      </c>
      <c r="J39" s="117" t="s">
        <v>247</v>
      </c>
      <c r="K39" s="118"/>
      <c r="L39" s="119" t="s">
        <v>1827</v>
      </c>
      <c r="M39" s="118" t="s">
        <v>1798</v>
      </c>
      <c r="N39" s="118"/>
      <c r="O39" s="120" t="s">
        <v>1749</v>
      </c>
      <c r="P39" s="117" t="s">
        <v>1824</v>
      </c>
      <c r="Q39" s="198" t="s">
        <v>1936</v>
      </c>
    </row>
    <row r="40" spans="1:17" x14ac:dyDescent="0.4">
      <c r="A40" s="117" t="s">
        <v>26</v>
      </c>
      <c r="B40" s="117" t="s">
        <v>27</v>
      </c>
      <c r="C40" s="117" t="s">
        <v>132</v>
      </c>
      <c r="D40" s="117" t="s">
        <v>242</v>
      </c>
      <c r="E40" s="117" t="s">
        <v>47</v>
      </c>
      <c r="F40" s="117" t="s">
        <v>9</v>
      </c>
      <c r="G40" s="117" t="s">
        <v>61</v>
      </c>
      <c r="H40" s="117" t="s">
        <v>1829</v>
      </c>
      <c r="I40" s="117" t="s">
        <v>1764</v>
      </c>
      <c r="J40" s="117" t="s">
        <v>247</v>
      </c>
      <c r="K40" s="119" t="s">
        <v>1746</v>
      </c>
      <c r="L40" s="119" t="s">
        <v>1830</v>
      </c>
      <c r="M40" s="118" t="s">
        <v>1767</v>
      </c>
      <c r="N40" s="118"/>
      <c r="O40" s="120" t="s">
        <v>1749</v>
      </c>
      <c r="P40" s="117" t="s">
        <v>1750</v>
      </c>
      <c r="Q40" s="198" t="s">
        <v>1936</v>
      </c>
    </row>
    <row r="41" spans="1:17" x14ac:dyDescent="0.4">
      <c r="A41" s="117" t="s">
        <v>26</v>
      </c>
      <c r="B41" s="117" t="s">
        <v>27</v>
      </c>
      <c r="C41" s="117" t="s">
        <v>132</v>
      </c>
      <c r="D41" s="117" t="s">
        <v>242</v>
      </c>
      <c r="E41" s="117" t="s">
        <v>47</v>
      </c>
      <c r="F41" s="117" t="s">
        <v>9</v>
      </c>
      <c r="G41" s="117" t="s">
        <v>61</v>
      </c>
      <c r="H41" s="117" t="s">
        <v>1829</v>
      </c>
      <c r="I41" s="117" t="s">
        <v>283</v>
      </c>
      <c r="J41" s="117" t="s">
        <v>248</v>
      </c>
      <c r="K41" s="119" t="s">
        <v>1746</v>
      </c>
      <c r="L41" s="119" t="s">
        <v>1830</v>
      </c>
      <c r="M41" s="118" t="s">
        <v>1767</v>
      </c>
      <c r="N41" s="118"/>
      <c r="O41" s="120" t="s">
        <v>1749</v>
      </c>
      <c r="P41" s="117" t="s">
        <v>1750</v>
      </c>
      <c r="Q41" s="198" t="s">
        <v>1936</v>
      </c>
    </row>
    <row r="42" spans="1:17" x14ac:dyDescent="0.4">
      <c r="A42" s="117" t="s">
        <v>26</v>
      </c>
      <c r="B42" s="117" t="s">
        <v>27</v>
      </c>
      <c r="C42" s="117" t="s">
        <v>132</v>
      </c>
      <c r="D42" s="117" t="s">
        <v>242</v>
      </c>
      <c r="E42" s="117" t="s">
        <v>47</v>
      </c>
      <c r="F42" s="117" t="s">
        <v>9</v>
      </c>
      <c r="G42" s="117" t="s">
        <v>61</v>
      </c>
      <c r="H42" s="117" t="s">
        <v>1829</v>
      </c>
      <c r="I42" s="117" t="s">
        <v>284</v>
      </c>
      <c r="J42" s="117" t="s">
        <v>249</v>
      </c>
      <c r="K42" s="119" t="s">
        <v>1765</v>
      </c>
      <c r="L42" s="119" t="s">
        <v>1830</v>
      </c>
      <c r="M42" s="118" t="s">
        <v>1767</v>
      </c>
      <c r="N42" s="118"/>
      <c r="O42" s="120" t="s">
        <v>1749</v>
      </c>
      <c r="P42" s="117" t="s">
        <v>1750</v>
      </c>
      <c r="Q42" s="198" t="s">
        <v>1936</v>
      </c>
    </row>
    <row r="43" spans="1:17" x14ac:dyDescent="0.4">
      <c r="A43" s="117" t="s">
        <v>26</v>
      </c>
      <c r="B43" s="117" t="s">
        <v>27</v>
      </c>
      <c r="C43" s="117" t="s">
        <v>132</v>
      </c>
      <c r="D43" s="117" t="s">
        <v>242</v>
      </c>
      <c r="E43" s="117" t="s">
        <v>47</v>
      </c>
      <c r="F43" s="117" t="s">
        <v>9</v>
      </c>
      <c r="G43" s="117" t="s">
        <v>61</v>
      </c>
      <c r="H43" s="117" t="s">
        <v>281</v>
      </c>
      <c r="I43" s="117" t="s">
        <v>1760</v>
      </c>
      <c r="J43" s="117"/>
      <c r="K43" s="119" t="s">
        <v>1761</v>
      </c>
      <c r="L43" s="119" t="s">
        <v>1831</v>
      </c>
      <c r="M43" s="118" t="s">
        <v>1789</v>
      </c>
      <c r="N43" s="118"/>
      <c r="O43" s="120" t="s">
        <v>1749</v>
      </c>
      <c r="P43" s="117" t="s">
        <v>1750</v>
      </c>
      <c r="Q43" s="198" t="s">
        <v>1936</v>
      </c>
    </row>
    <row r="44" spans="1:17" x14ac:dyDescent="0.4">
      <c r="A44" s="117" t="s">
        <v>26</v>
      </c>
      <c r="B44" s="117" t="s">
        <v>27</v>
      </c>
      <c r="C44" s="117" t="s">
        <v>132</v>
      </c>
      <c r="D44" s="117" t="s">
        <v>242</v>
      </c>
      <c r="E44" s="117" t="s">
        <v>47</v>
      </c>
      <c r="F44" s="117" t="s">
        <v>9</v>
      </c>
      <c r="G44" s="117" t="s">
        <v>61</v>
      </c>
      <c r="H44" s="117" t="s">
        <v>1799</v>
      </c>
      <c r="I44" s="117" t="s">
        <v>1800</v>
      </c>
      <c r="J44" s="117" t="s">
        <v>246</v>
      </c>
      <c r="K44" s="119" t="s">
        <v>1801</v>
      </c>
      <c r="L44" s="119" t="s">
        <v>1832</v>
      </c>
      <c r="M44" s="118" t="s">
        <v>1798</v>
      </c>
      <c r="N44" s="118"/>
      <c r="O44" s="120" t="s">
        <v>1753</v>
      </c>
      <c r="P44" s="117"/>
      <c r="Q44" s="198" t="s">
        <v>1936</v>
      </c>
    </row>
    <row r="45" spans="1:17" x14ac:dyDescent="0.4">
      <c r="A45" s="117" t="s">
        <v>26</v>
      </c>
      <c r="B45" s="117" t="s">
        <v>27</v>
      </c>
      <c r="C45" s="117" t="s">
        <v>132</v>
      </c>
      <c r="D45" s="117" t="s">
        <v>242</v>
      </c>
      <c r="E45" s="117" t="s">
        <v>47</v>
      </c>
      <c r="F45" s="117" t="s">
        <v>9</v>
      </c>
      <c r="G45" s="117" t="s">
        <v>61</v>
      </c>
      <c r="H45" s="117" t="s">
        <v>1833</v>
      </c>
      <c r="I45" s="117" t="s">
        <v>283</v>
      </c>
      <c r="J45" s="117" t="s">
        <v>248</v>
      </c>
      <c r="K45" s="118" t="s">
        <v>1834</v>
      </c>
      <c r="L45" s="119" t="s">
        <v>1832</v>
      </c>
      <c r="M45" s="118" t="s">
        <v>1789</v>
      </c>
      <c r="N45" s="118"/>
      <c r="O45" s="120" t="s">
        <v>1749</v>
      </c>
      <c r="P45" s="117" t="s">
        <v>1750</v>
      </c>
      <c r="Q45" s="198" t="s">
        <v>1936</v>
      </c>
    </row>
    <row r="46" spans="1:17" x14ac:dyDescent="0.4">
      <c r="A46" s="117" t="s">
        <v>26</v>
      </c>
      <c r="B46" s="117" t="s">
        <v>27</v>
      </c>
      <c r="C46" s="117" t="s">
        <v>132</v>
      </c>
      <c r="D46" s="117" t="s">
        <v>242</v>
      </c>
      <c r="E46" s="117" t="s">
        <v>47</v>
      </c>
      <c r="F46" s="117" t="s">
        <v>9</v>
      </c>
      <c r="G46" s="117" t="s">
        <v>61</v>
      </c>
      <c r="H46" s="117" t="s">
        <v>1835</v>
      </c>
      <c r="I46" s="117" t="s">
        <v>1836</v>
      </c>
      <c r="J46" s="117"/>
      <c r="K46" s="118" t="s">
        <v>1761</v>
      </c>
      <c r="L46" s="119"/>
      <c r="M46" s="118" t="s">
        <v>1789</v>
      </c>
      <c r="N46" s="118"/>
      <c r="O46" s="120" t="s">
        <v>1749</v>
      </c>
      <c r="P46" s="117" t="s">
        <v>1750</v>
      </c>
      <c r="Q46" s="198" t="s">
        <v>1936</v>
      </c>
    </row>
    <row r="47" spans="1:17" x14ac:dyDescent="0.4">
      <c r="A47" s="117" t="s">
        <v>26</v>
      </c>
      <c r="B47" s="117" t="s">
        <v>27</v>
      </c>
      <c r="C47" s="117" t="s">
        <v>132</v>
      </c>
      <c r="D47" s="117" t="s">
        <v>242</v>
      </c>
      <c r="E47" s="117" t="s">
        <v>47</v>
      </c>
      <c r="F47" s="117" t="s">
        <v>9</v>
      </c>
      <c r="G47" s="117" t="s">
        <v>61</v>
      </c>
      <c r="H47" s="117" t="s">
        <v>1796</v>
      </c>
      <c r="I47" s="117" t="s">
        <v>284</v>
      </c>
      <c r="J47" s="117" t="s">
        <v>249</v>
      </c>
      <c r="K47" s="118" t="s">
        <v>1797</v>
      </c>
      <c r="L47" s="119" t="s">
        <v>1837</v>
      </c>
      <c r="M47" s="118" t="s">
        <v>1789</v>
      </c>
      <c r="N47" s="118"/>
      <c r="O47" s="120" t="s">
        <v>1749</v>
      </c>
      <c r="P47" s="117"/>
      <c r="Q47" s="198" t="s">
        <v>1936</v>
      </c>
    </row>
    <row r="48" spans="1:17" x14ac:dyDescent="0.4">
      <c r="A48" s="117" t="s">
        <v>26</v>
      </c>
      <c r="B48" s="117" t="s">
        <v>27</v>
      </c>
      <c r="C48" s="117" t="s">
        <v>132</v>
      </c>
      <c r="D48" s="117" t="s">
        <v>242</v>
      </c>
      <c r="E48" s="117" t="s">
        <v>47</v>
      </c>
      <c r="F48" s="117" t="s">
        <v>9</v>
      </c>
      <c r="G48" s="117" t="s">
        <v>61</v>
      </c>
      <c r="H48" s="117" t="s">
        <v>1838</v>
      </c>
      <c r="I48" s="117" t="s">
        <v>1839</v>
      </c>
      <c r="J48" s="117" t="s">
        <v>246</v>
      </c>
      <c r="K48" s="118" t="s">
        <v>1840</v>
      </c>
      <c r="L48" s="119" t="s">
        <v>1781</v>
      </c>
      <c r="M48" s="119" t="s">
        <v>1785</v>
      </c>
      <c r="N48" s="118"/>
      <c r="O48" s="120"/>
      <c r="P48" s="117" t="s">
        <v>1759</v>
      </c>
      <c r="Q48" s="198" t="s">
        <v>1936</v>
      </c>
    </row>
    <row r="49" spans="1:17" x14ac:dyDescent="0.4">
      <c r="A49" s="117" t="s">
        <v>26</v>
      </c>
      <c r="B49" s="117" t="s">
        <v>27</v>
      </c>
      <c r="C49" s="117" t="s">
        <v>132</v>
      </c>
      <c r="D49" s="117" t="s">
        <v>242</v>
      </c>
      <c r="E49" s="117" t="s">
        <v>47</v>
      </c>
      <c r="F49" s="117" t="s">
        <v>9</v>
      </c>
      <c r="G49" s="117" t="s">
        <v>61</v>
      </c>
      <c r="H49" s="117" t="s">
        <v>1838</v>
      </c>
      <c r="I49" s="117" t="s">
        <v>1841</v>
      </c>
      <c r="J49" s="117" t="s">
        <v>246</v>
      </c>
      <c r="K49" s="118" t="s">
        <v>1840</v>
      </c>
      <c r="L49" s="119" t="s">
        <v>1781</v>
      </c>
      <c r="M49" s="119" t="s">
        <v>1785</v>
      </c>
      <c r="N49" s="118"/>
      <c r="O49" s="120" t="s">
        <v>1749</v>
      </c>
      <c r="P49" s="117"/>
      <c r="Q49" s="198" t="s">
        <v>1936</v>
      </c>
    </row>
    <row r="50" spans="1:17" x14ac:dyDescent="0.4">
      <c r="A50" s="117" t="s">
        <v>26</v>
      </c>
      <c r="B50" s="117" t="s">
        <v>27</v>
      </c>
      <c r="C50" s="117" t="s">
        <v>132</v>
      </c>
      <c r="D50" s="117" t="s">
        <v>242</v>
      </c>
      <c r="E50" s="117" t="s">
        <v>47</v>
      </c>
      <c r="F50" s="117" t="s">
        <v>9</v>
      </c>
      <c r="G50" s="117" t="s">
        <v>61</v>
      </c>
      <c r="H50" s="117" t="s">
        <v>1838</v>
      </c>
      <c r="I50" s="117" t="s">
        <v>1760</v>
      </c>
      <c r="J50" s="117"/>
      <c r="K50" s="118" t="s">
        <v>1840</v>
      </c>
      <c r="L50" s="119" t="s">
        <v>1781</v>
      </c>
      <c r="M50" s="119" t="s">
        <v>1785</v>
      </c>
      <c r="N50" s="118"/>
      <c r="O50" s="120" t="s">
        <v>1749</v>
      </c>
      <c r="P50" s="117"/>
      <c r="Q50" s="198" t="s">
        <v>1936</v>
      </c>
    </row>
    <row r="51" spans="1:17" x14ac:dyDescent="0.4">
      <c r="A51" s="117" t="s">
        <v>26</v>
      </c>
      <c r="B51" s="117" t="s">
        <v>27</v>
      </c>
      <c r="C51" s="117" t="s">
        <v>132</v>
      </c>
      <c r="D51" s="117" t="s">
        <v>242</v>
      </c>
      <c r="E51" s="117" t="s">
        <v>47</v>
      </c>
      <c r="F51" s="117" t="s">
        <v>9</v>
      </c>
      <c r="G51" s="117" t="s">
        <v>61</v>
      </c>
      <c r="H51" s="117" t="s">
        <v>1838</v>
      </c>
      <c r="I51" s="117" t="s">
        <v>1842</v>
      </c>
      <c r="J51" s="117" t="s">
        <v>246</v>
      </c>
      <c r="K51" s="118" t="s">
        <v>1843</v>
      </c>
      <c r="L51" s="119" t="s">
        <v>1781</v>
      </c>
      <c r="M51" s="119" t="s">
        <v>1785</v>
      </c>
      <c r="N51" s="118"/>
      <c r="O51" s="120" t="s">
        <v>1749</v>
      </c>
      <c r="P51" s="117"/>
      <c r="Q51" s="198" t="s">
        <v>1936</v>
      </c>
    </row>
    <row r="52" spans="1:17" x14ac:dyDescent="0.4">
      <c r="A52" s="117" t="s">
        <v>26</v>
      </c>
      <c r="B52" s="117" t="s">
        <v>27</v>
      </c>
      <c r="C52" s="117" t="s">
        <v>132</v>
      </c>
      <c r="D52" s="117" t="s">
        <v>242</v>
      </c>
      <c r="E52" s="117" t="s">
        <v>47</v>
      </c>
      <c r="F52" s="117" t="s">
        <v>9</v>
      </c>
      <c r="G52" s="117" t="s">
        <v>61</v>
      </c>
      <c r="H52" s="117" t="s">
        <v>1838</v>
      </c>
      <c r="I52" s="117" t="s">
        <v>285</v>
      </c>
      <c r="J52" s="117" t="s">
        <v>253</v>
      </c>
      <c r="K52" s="118" t="s">
        <v>1843</v>
      </c>
      <c r="L52" s="119" t="s">
        <v>1781</v>
      </c>
      <c r="M52" s="119" t="s">
        <v>1785</v>
      </c>
      <c r="N52" s="118"/>
      <c r="O52" s="120" t="s">
        <v>1749</v>
      </c>
      <c r="P52" s="117"/>
      <c r="Q52" s="198" t="s">
        <v>1936</v>
      </c>
    </row>
    <row r="53" spans="1:17" x14ac:dyDescent="0.4">
      <c r="A53" s="117" t="s">
        <v>26</v>
      </c>
      <c r="B53" s="117" t="s">
        <v>27</v>
      </c>
      <c r="C53" s="117" t="s">
        <v>132</v>
      </c>
      <c r="D53" s="117" t="s">
        <v>242</v>
      </c>
      <c r="E53" s="117" t="s">
        <v>47</v>
      </c>
      <c r="F53" s="117" t="s">
        <v>9</v>
      </c>
      <c r="G53" s="117" t="s">
        <v>61</v>
      </c>
      <c r="H53" s="117" t="s">
        <v>1838</v>
      </c>
      <c r="I53" s="117" t="s">
        <v>1828</v>
      </c>
      <c r="J53" s="117" t="s">
        <v>247</v>
      </c>
      <c r="K53" s="118" t="s">
        <v>1844</v>
      </c>
      <c r="L53" s="119" t="s">
        <v>1781</v>
      </c>
      <c r="M53" s="119" t="s">
        <v>1785</v>
      </c>
      <c r="N53" s="118"/>
      <c r="O53" s="120" t="s">
        <v>1749</v>
      </c>
      <c r="P53" s="117"/>
      <c r="Q53" s="198" t="s">
        <v>1936</v>
      </c>
    </row>
    <row r="54" spans="1:17" x14ac:dyDescent="0.4">
      <c r="A54" s="117" t="s">
        <v>26</v>
      </c>
      <c r="B54" s="117" t="s">
        <v>27</v>
      </c>
      <c r="C54" s="117" t="s">
        <v>132</v>
      </c>
      <c r="D54" s="117" t="s">
        <v>242</v>
      </c>
      <c r="E54" s="117" t="s">
        <v>47</v>
      </c>
      <c r="F54" s="117" t="s">
        <v>9</v>
      </c>
      <c r="G54" s="117" t="s">
        <v>61</v>
      </c>
      <c r="H54" s="117" t="s">
        <v>1845</v>
      </c>
      <c r="I54" s="117" t="s">
        <v>23</v>
      </c>
      <c r="J54" s="117" t="s">
        <v>23</v>
      </c>
      <c r="K54" s="118" t="s">
        <v>23</v>
      </c>
      <c r="L54" s="119" t="s">
        <v>1772</v>
      </c>
      <c r="M54" s="118" t="s">
        <v>1798</v>
      </c>
      <c r="N54" s="118"/>
      <c r="O54" s="120" t="s">
        <v>1846</v>
      </c>
      <c r="P54" s="117"/>
      <c r="Q54" s="198" t="s">
        <v>1936</v>
      </c>
    </row>
    <row r="55" spans="1:17" x14ac:dyDescent="0.4">
      <c r="A55" s="117" t="s">
        <v>26</v>
      </c>
      <c r="B55" s="117" t="s">
        <v>27</v>
      </c>
      <c r="C55" s="117" t="s">
        <v>132</v>
      </c>
      <c r="D55" s="117" t="s">
        <v>242</v>
      </c>
      <c r="E55" s="117" t="s">
        <v>47</v>
      </c>
      <c r="F55" s="117" t="s">
        <v>9</v>
      </c>
      <c r="G55" s="117" t="s">
        <v>61</v>
      </c>
      <c r="H55" s="117" t="s">
        <v>1847</v>
      </c>
      <c r="I55" s="117" t="s">
        <v>1848</v>
      </c>
      <c r="J55" s="117" t="s">
        <v>251</v>
      </c>
      <c r="K55" s="118" t="s">
        <v>1849</v>
      </c>
      <c r="L55" s="119" t="s">
        <v>1781</v>
      </c>
      <c r="M55" s="118" t="s">
        <v>1789</v>
      </c>
      <c r="N55" s="118"/>
      <c r="O55" s="120"/>
      <c r="P55" s="117" t="s">
        <v>1759</v>
      </c>
      <c r="Q55" s="198" t="s">
        <v>1936</v>
      </c>
    </row>
    <row r="56" spans="1:17" x14ac:dyDescent="0.4">
      <c r="A56" s="117" t="s">
        <v>26</v>
      </c>
      <c r="B56" s="117" t="s">
        <v>27</v>
      </c>
      <c r="C56" s="117" t="s">
        <v>132</v>
      </c>
      <c r="D56" s="117" t="s">
        <v>242</v>
      </c>
      <c r="E56" s="117" t="s">
        <v>47</v>
      </c>
      <c r="F56" s="117" t="s">
        <v>9</v>
      </c>
      <c r="G56" s="117" t="s">
        <v>61</v>
      </c>
      <c r="H56" s="117" t="s">
        <v>1850</v>
      </c>
      <c r="I56" s="117" t="s">
        <v>1851</v>
      </c>
      <c r="J56" s="117" t="s">
        <v>255</v>
      </c>
      <c r="K56" s="118" t="s">
        <v>1852</v>
      </c>
      <c r="L56" s="119" t="s">
        <v>1794</v>
      </c>
      <c r="M56" s="118" t="s">
        <v>1789</v>
      </c>
      <c r="N56" s="118"/>
      <c r="O56" s="120" t="s">
        <v>1749</v>
      </c>
      <c r="P56" s="117"/>
      <c r="Q56" s="198" t="s">
        <v>1936</v>
      </c>
    </row>
    <row r="57" spans="1:17" x14ac:dyDescent="0.4">
      <c r="A57" s="117" t="s">
        <v>26</v>
      </c>
      <c r="B57" s="117" t="s">
        <v>27</v>
      </c>
      <c r="C57" s="117" t="s">
        <v>132</v>
      </c>
      <c r="D57" s="117" t="s">
        <v>242</v>
      </c>
      <c r="E57" s="117" t="s">
        <v>47</v>
      </c>
      <c r="F57" s="117" t="s">
        <v>9</v>
      </c>
      <c r="G57" s="117" t="s">
        <v>61</v>
      </c>
      <c r="H57" s="117" t="s">
        <v>1853</v>
      </c>
      <c r="I57" s="117" t="s">
        <v>1854</v>
      </c>
      <c r="J57" s="117" t="s">
        <v>253</v>
      </c>
      <c r="K57" s="118" t="s">
        <v>1855</v>
      </c>
      <c r="L57" s="119" t="s">
        <v>1802</v>
      </c>
      <c r="M57" s="118" t="s">
        <v>1856</v>
      </c>
      <c r="N57" s="118"/>
      <c r="O57" s="120" t="s">
        <v>1749</v>
      </c>
      <c r="P57" s="117" t="s">
        <v>1750</v>
      </c>
      <c r="Q57" s="198" t="s">
        <v>1936</v>
      </c>
    </row>
    <row r="58" spans="1:17" x14ac:dyDescent="0.4">
      <c r="A58" s="117" t="s">
        <v>26</v>
      </c>
      <c r="B58" s="117" t="s">
        <v>27</v>
      </c>
      <c r="C58" s="117" t="s">
        <v>132</v>
      </c>
      <c r="D58" s="117" t="s">
        <v>242</v>
      </c>
      <c r="E58" s="117" t="s">
        <v>47</v>
      </c>
      <c r="F58" s="117" t="s">
        <v>9</v>
      </c>
      <c r="G58" s="117" t="s">
        <v>61</v>
      </c>
      <c r="H58" s="117" t="s">
        <v>1853</v>
      </c>
      <c r="I58" s="117" t="s">
        <v>285</v>
      </c>
      <c r="J58" s="117" t="s">
        <v>253</v>
      </c>
      <c r="K58" s="118" t="s">
        <v>1857</v>
      </c>
      <c r="L58" s="119" t="s">
        <v>1802</v>
      </c>
      <c r="M58" s="118" t="s">
        <v>1856</v>
      </c>
      <c r="N58" s="118"/>
      <c r="O58" s="120" t="s">
        <v>1749</v>
      </c>
      <c r="P58" s="117" t="s">
        <v>1750</v>
      </c>
      <c r="Q58" s="198" t="s">
        <v>1936</v>
      </c>
    </row>
    <row r="59" spans="1:17" x14ac:dyDescent="0.4">
      <c r="A59" s="117" t="s">
        <v>26</v>
      </c>
      <c r="B59" s="117" t="s">
        <v>27</v>
      </c>
      <c r="C59" s="117" t="s">
        <v>132</v>
      </c>
      <c r="D59" s="117" t="s">
        <v>242</v>
      </c>
      <c r="E59" s="117" t="s">
        <v>47</v>
      </c>
      <c r="F59" s="117" t="s">
        <v>9</v>
      </c>
      <c r="G59" s="117" t="s">
        <v>61</v>
      </c>
      <c r="H59" s="117" t="s">
        <v>1853</v>
      </c>
      <c r="I59" s="117" t="s">
        <v>1784</v>
      </c>
      <c r="J59" s="117" t="s">
        <v>247</v>
      </c>
      <c r="K59" s="118" t="s">
        <v>1858</v>
      </c>
      <c r="L59" s="119" t="s">
        <v>1802</v>
      </c>
      <c r="M59" s="118" t="s">
        <v>1856</v>
      </c>
      <c r="N59" s="118"/>
      <c r="O59" s="120" t="s">
        <v>1749</v>
      </c>
      <c r="P59" s="117" t="s">
        <v>1750</v>
      </c>
      <c r="Q59" s="198" t="s">
        <v>1936</v>
      </c>
    </row>
    <row r="60" spans="1:17" x14ac:dyDescent="0.4">
      <c r="A60" s="117" t="s">
        <v>26</v>
      </c>
      <c r="B60" s="117" t="s">
        <v>27</v>
      </c>
      <c r="C60" s="117" t="s">
        <v>132</v>
      </c>
      <c r="D60" s="117" t="s">
        <v>242</v>
      </c>
      <c r="E60" s="117" t="s">
        <v>47</v>
      </c>
      <c r="F60" s="117" t="s">
        <v>9</v>
      </c>
      <c r="G60" s="117" t="s">
        <v>61</v>
      </c>
      <c r="H60" s="117" t="s">
        <v>1853</v>
      </c>
      <c r="I60" s="117" t="s">
        <v>1859</v>
      </c>
      <c r="J60" s="117" t="s">
        <v>247</v>
      </c>
      <c r="K60" s="118" t="s">
        <v>1858</v>
      </c>
      <c r="L60" s="119" t="s">
        <v>1802</v>
      </c>
      <c r="M60" s="118" t="s">
        <v>1856</v>
      </c>
      <c r="N60" s="118"/>
      <c r="O60" s="120" t="s">
        <v>1749</v>
      </c>
      <c r="P60" s="117" t="s">
        <v>1750</v>
      </c>
      <c r="Q60" s="198" t="s">
        <v>1936</v>
      </c>
    </row>
    <row r="61" spans="1:17" x14ac:dyDescent="0.4">
      <c r="A61" s="117" t="s">
        <v>26</v>
      </c>
      <c r="B61" s="117" t="s">
        <v>27</v>
      </c>
      <c r="C61" s="117" t="s">
        <v>132</v>
      </c>
      <c r="D61" s="117" t="s">
        <v>242</v>
      </c>
      <c r="E61" s="117" t="s">
        <v>47</v>
      </c>
      <c r="F61" s="117" t="s">
        <v>9</v>
      </c>
      <c r="G61" s="117" t="s">
        <v>61</v>
      </c>
      <c r="H61" s="117" t="s">
        <v>1853</v>
      </c>
      <c r="I61" s="117" t="s">
        <v>1860</v>
      </c>
      <c r="J61" s="117" t="s">
        <v>246</v>
      </c>
      <c r="K61" s="118" t="s">
        <v>1852</v>
      </c>
      <c r="L61" s="119" t="s">
        <v>1802</v>
      </c>
      <c r="M61" s="118" t="s">
        <v>1856</v>
      </c>
      <c r="N61" s="118"/>
      <c r="O61" s="120" t="s">
        <v>1749</v>
      </c>
      <c r="P61" s="117" t="s">
        <v>1750</v>
      </c>
      <c r="Q61" s="198" t="s">
        <v>1936</v>
      </c>
    </row>
    <row r="62" spans="1:17" x14ac:dyDescent="0.4">
      <c r="A62" s="117" t="s">
        <v>26</v>
      </c>
      <c r="B62" s="117" t="s">
        <v>27</v>
      </c>
      <c r="C62" s="117" t="s">
        <v>132</v>
      </c>
      <c r="D62" s="117" t="s">
        <v>242</v>
      </c>
      <c r="E62" s="117" t="s">
        <v>47</v>
      </c>
      <c r="F62" s="117" t="s">
        <v>9</v>
      </c>
      <c r="G62" s="117" t="s">
        <v>61</v>
      </c>
      <c r="H62" s="117" t="s">
        <v>1853</v>
      </c>
      <c r="I62" s="117" t="s">
        <v>1861</v>
      </c>
      <c r="J62" s="117" t="s">
        <v>253</v>
      </c>
      <c r="K62" s="118" t="s">
        <v>1852</v>
      </c>
      <c r="L62" s="119" t="s">
        <v>1802</v>
      </c>
      <c r="M62" s="118" t="s">
        <v>1856</v>
      </c>
      <c r="N62" s="118"/>
      <c r="O62" s="120" t="s">
        <v>1749</v>
      </c>
      <c r="P62" s="117" t="s">
        <v>1750</v>
      </c>
      <c r="Q62" s="198" t="s">
        <v>1936</v>
      </c>
    </row>
    <row r="63" spans="1:17" x14ac:dyDescent="0.4">
      <c r="A63" s="117" t="s">
        <v>26</v>
      </c>
      <c r="B63" s="117" t="s">
        <v>27</v>
      </c>
      <c r="C63" s="117" t="s">
        <v>132</v>
      </c>
      <c r="D63" s="117" t="s">
        <v>242</v>
      </c>
      <c r="E63" s="117" t="s">
        <v>47</v>
      </c>
      <c r="F63" s="117" t="s">
        <v>9</v>
      </c>
      <c r="G63" s="117" t="s">
        <v>61</v>
      </c>
      <c r="H63" s="117" t="s">
        <v>1853</v>
      </c>
      <c r="I63" s="117" t="s">
        <v>1862</v>
      </c>
      <c r="J63" s="117" t="s">
        <v>246</v>
      </c>
      <c r="K63" s="118" t="s">
        <v>1852</v>
      </c>
      <c r="L63" s="119" t="s">
        <v>1802</v>
      </c>
      <c r="M63" s="118" t="s">
        <v>1856</v>
      </c>
      <c r="N63" s="118"/>
      <c r="O63" s="120" t="s">
        <v>1749</v>
      </c>
      <c r="P63" s="117" t="s">
        <v>1750</v>
      </c>
      <c r="Q63" s="198" t="s">
        <v>1936</v>
      </c>
    </row>
    <row r="64" spans="1:17" x14ac:dyDescent="0.4">
      <c r="A64" s="117" t="s">
        <v>26</v>
      </c>
      <c r="B64" s="117" t="s">
        <v>27</v>
      </c>
      <c r="C64" s="117" t="s">
        <v>132</v>
      </c>
      <c r="D64" s="117" t="s">
        <v>242</v>
      </c>
      <c r="E64" s="117" t="s">
        <v>47</v>
      </c>
      <c r="F64" s="117" t="s">
        <v>9</v>
      </c>
      <c r="G64" s="117" t="s">
        <v>61</v>
      </c>
      <c r="H64" s="121" t="s">
        <v>1804</v>
      </c>
      <c r="I64" s="121" t="s">
        <v>1764</v>
      </c>
      <c r="J64" s="121" t="s">
        <v>247</v>
      </c>
      <c r="K64" s="122">
        <v>1</v>
      </c>
      <c r="L64" s="119" t="s">
        <v>1802</v>
      </c>
      <c r="M64" s="118" t="s">
        <v>1856</v>
      </c>
      <c r="N64" s="119"/>
      <c r="O64" s="120" t="s">
        <v>1749</v>
      </c>
      <c r="P64" s="121"/>
      <c r="Q64" s="199" t="s">
        <v>1936</v>
      </c>
    </row>
    <row r="65" spans="1:17" x14ac:dyDescent="0.4">
      <c r="A65" s="117" t="s">
        <v>26</v>
      </c>
      <c r="B65" s="117" t="s">
        <v>27</v>
      </c>
      <c r="C65" s="117" t="s">
        <v>132</v>
      </c>
      <c r="D65" s="117" t="s">
        <v>242</v>
      </c>
      <c r="E65" s="117" t="s">
        <v>47</v>
      </c>
      <c r="F65" s="117" t="s">
        <v>9</v>
      </c>
      <c r="G65" s="117" t="s">
        <v>61</v>
      </c>
      <c r="H65" s="117" t="s">
        <v>1863</v>
      </c>
      <c r="I65" s="117"/>
      <c r="J65" s="117"/>
      <c r="K65" s="118"/>
      <c r="L65" s="119" t="s">
        <v>1864</v>
      </c>
      <c r="M65" s="118" t="s">
        <v>1775</v>
      </c>
      <c r="N65" s="118"/>
      <c r="O65" s="120"/>
      <c r="P65" s="117" t="s">
        <v>1824</v>
      </c>
      <c r="Q65" s="198" t="s">
        <v>1936</v>
      </c>
    </row>
    <row r="66" spans="1:17" x14ac:dyDescent="0.4">
      <c r="A66" s="117" t="s">
        <v>26</v>
      </c>
      <c r="B66" s="117" t="s">
        <v>27</v>
      </c>
      <c r="C66" s="117" t="s">
        <v>132</v>
      </c>
      <c r="D66" s="117" t="s">
        <v>242</v>
      </c>
      <c r="E66" s="117" t="s">
        <v>47</v>
      </c>
      <c r="F66" s="117" t="s">
        <v>9</v>
      </c>
      <c r="G66" s="117" t="s">
        <v>61</v>
      </c>
      <c r="H66" s="117" t="s">
        <v>1865</v>
      </c>
      <c r="I66" s="117"/>
      <c r="J66" s="117"/>
      <c r="K66" s="118"/>
      <c r="L66" s="119" t="s">
        <v>1788</v>
      </c>
      <c r="M66" s="118" t="s">
        <v>1866</v>
      </c>
      <c r="N66" s="118"/>
      <c r="O66" s="120"/>
      <c r="P66" s="117" t="s">
        <v>1824</v>
      </c>
      <c r="Q66" s="198" t="s">
        <v>1936</v>
      </c>
    </row>
    <row r="67" spans="1:17" x14ac:dyDescent="0.4">
      <c r="A67" s="117" t="s">
        <v>26</v>
      </c>
      <c r="B67" s="117" t="s">
        <v>27</v>
      </c>
      <c r="C67" s="117" t="s">
        <v>132</v>
      </c>
      <c r="D67" s="117" t="s">
        <v>242</v>
      </c>
      <c r="E67" s="117" t="s">
        <v>47</v>
      </c>
      <c r="F67" s="117" t="s">
        <v>9</v>
      </c>
      <c r="G67" s="117" t="s">
        <v>61</v>
      </c>
      <c r="H67" s="117" t="s">
        <v>1867</v>
      </c>
      <c r="I67" s="117"/>
      <c r="J67" s="117"/>
      <c r="K67" s="118"/>
      <c r="L67" s="119" t="s">
        <v>1788</v>
      </c>
      <c r="M67" s="118" t="s">
        <v>1868</v>
      </c>
      <c r="N67" s="118"/>
      <c r="O67" s="120"/>
      <c r="P67" s="117" t="s">
        <v>1824</v>
      </c>
      <c r="Q67" s="198" t="s">
        <v>1936</v>
      </c>
    </row>
    <row r="68" spans="1:17" x14ac:dyDescent="0.4">
      <c r="A68" s="117" t="s">
        <v>26</v>
      </c>
      <c r="B68" s="117" t="s">
        <v>27</v>
      </c>
      <c r="C68" s="117" t="s">
        <v>132</v>
      </c>
      <c r="D68" s="117" t="s">
        <v>242</v>
      </c>
      <c r="E68" s="117" t="s">
        <v>47</v>
      </c>
      <c r="F68" s="117" t="s">
        <v>9</v>
      </c>
      <c r="G68" s="117" t="s">
        <v>61</v>
      </c>
      <c r="H68" s="117" t="s">
        <v>1869</v>
      </c>
      <c r="I68" s="117" t="s">
        <v>251</v>
      </c>
      <c r="J68" s="117" t="s">
        <v>1870</v>
      </c>
      <c r="K68" s="118" t="s">
        <v>23</v>
      </c>
      <c r="L68" s="119"/>
      <c r="M68" s="118"/>
      <c r="N68" s="118"/>
      <c r="O68" s="120"/>
      <c r="P68" s="117" t="s">
        <v>1759</v>
      </c>
      <c r="Q68" s="198" t="s">
        <v>1936</v>
      </c>
    </row>
    <row r="69" spans="1:17" x14ac:dyDescent="0.4">
      <c r="A69" s="117" t="s">
        <v>26</v>
      </c>
      <c r="B69" s="117" t="s">
        <v>27</v>
      </c>
      <c r="C69" s="117" t="s">
        <v>132</v>
      </c>
      <c r="D69" s="117" t="s">
        <v>242</v>
      </c>
      <c r="E69" s="117" t="s">
        <v>47</v>
      </c>
      <c r="F69" s="117" t="s">
        <v>9</v>
      </c>
      <c r="G69" s="117" t="s">
        <v>61</v>
      </c>
      <c r="H69" s="117" t="s">
        <v>1871</v>
      </c>
      <c r="I69" s="117"/>
      <c r="J69" s="117"/>
      <c r="K69" s="118"/>
      <c r="L69" s="119" t="s">
        <v>1788</v>
      </c>
      <c r="M69" s="118" t="s">
        <v>1872</v>
      </c>
      <c r="N69" s="118"/>
      <c r="O69" s="120"/>
      <c r="P69" s="117" t="s">
        <v>1824</v>
      </c>
      <c r="Q69" s="198" t="s">
        <v>1936</v>
      </c>
    </row>
    <row r="70" spans="1:17" x14ac:dyDescent="0.4">
      <c r="A70" s="117" t="s">
        <v>26</v>
      </c>
      <c r="B70" s="117" t="s">
        <v>27</v>
      </c>
      <c r="C70" s="117" t="s">
        <v>132</v>
      </c>
      <c r="D70" s="117" t="s">
        <v>242</v>
      </c>
      <c r="E70" s="117" t="s">
        <v>47</v>
      </c>
      <c r="F70" s="117" t="s">
        <v>9</v>
      </c>
      <c r="G70" s="117" t="s">
        <v>61</v>
      </c>
      <c r="H70" s="117" t="s">
        <v>1873</v>
      </c>
      <c r="I70" s="117" t="s">
        <v>1874</v>
      </c>
      <c r="J70" s="117"/>
      <c r="K70" s="118"/>
      <c r="L70" s="119" t="s">
        <v>1788</v>
      </c>
      <c r="M70" s="118" t="s">
        <v>1866</v>
      </c>
      <c r="N70" s="118"/>
      <c r="O70" s="120" t="s">
        <v>1753</v>
      </c>
      <c r="P70" s="117" t="s">
        <v>1824</v>
      </c>
      <c r="Q70" s="198" t="s">
        <v>1936</v>
      </c>
    </row>
    <row r="71" spans="1:17" x14ac:dyDescent="0.4">
      <c r="A71" s="117" t="s">
        <v>26</v>
      </c>
      <c r="B71" s="117" t="s">
        <v>27</v>
      </c>
      <c r="C71" s="117" t="s">
        <v>132</v>
      </c>
      <c r="D71" s="117" t="s">
        <v>242</v>
      </c>
      <c r="E71" s="117" t="s">
        <v>47</v>
      </c>
      <c r="F71" s="117" t="s">
        <v>9</v>
      </c>
      <c r="G71" s="117" t="s">
        <v>61</v>
      </c>
      <c r="H71" s="117" t="s">
        <v>1875</v>
      </c>
      <c r="I71" s="117"/>
      <c r="J71" s="117"/>
      <c r="K71" s="118"/>
      <c r="L71" s="119" t="s">
        <v>1788</v>
      </c>
      <c r="M71" s="118" t="s">
        <v>1785</v>
      </c>
      <c r="N71" s="118"/>
      <c r="O71" s="120"/>
      <c r="P71" s="117" t="s">
        <v>1824</v>
      </c>
      <c r="Q71" s="198" t="s">
        <v>1936</v>
      </c>
    </row>
    <row r="72" spans="1:17" x14ac:dyDescent="0.4">
      <c r="A72" s="117" t="s">
        <v>26</v>
      </c>
      <c r="B72" s="117" t="s">
        <v>27</v>
      </c>
      <c r="C72" s="117" t="s">
        <v>132</v>
      </c>
      <c r="D72" s="117" t="s">
        <v>242</v>
      </c>
      <c r="E72" s="117" t="s">
        <v>47</v>
      </c>
      <c r="F72" s="117" t="s">
        <v>9</v>
      </c>
      <c r="G72" s="117" t="s">
        <v>61</v>
      </c>
      <c r="H72" s="117" t="s">
        <v>1876</v>
      </c>
      <c r="I72" s="117" t="s">
        <v>1841</v>
      </c>
      <c r="J72" s="117" t="s">
        <v>246</v>
      </c>
      <c r="K72" s="118" t="s">
        <v>1761</v>
      </c>
      <c r="L72" s="119" t="s">
        <v>1788</v>
      </c>
      <c r="M72" s="118" t="s">
        <v>1877</v>
      </c>
      <c r="N72" s="118"/>
      <c r="O72" s="120" t="s">
        <v>1749</v>
      </c>
      <c r="P72" s="117"/>
      <c r="Q72" s="198" t="s">
        <v>1936</v>
      </c>
    </row>
    <row r="73" spans="1:17" x14ac:dyDescent="0.4">
      <c r="A73" s="117" t="s">
        <v>26</v>
      </c>
      <c r="B73" s="117" t="s">
        <v>27</v>
      </c>
      <c r="C73" s="117" t="s">
        <v>132</v>
      </c>
      <c r="D73" s="117" t="s">
        <v>242</v>
      </c>
      <c r="E73" s="117" t="s">
        <v>47</v>
      </c>
      <c r="F73" s="117" t="s">
        <v>9</v>
      </c>
      <c r="G73" s="117" t="s">
        <v>61</v>
      </c>
      <c r="H73" s="117" t="s">
        <v>1878</v>
      </c>
      <c r="I73" s="117" t="s">
        <v>1878</v>
      </c>
      <c r="J73" s="117" t="s">
        <v>1878</v>
      </c>
      <c r="K73" s="118" t="s">
        <v>23</v>
      </c>
      <c r="L73" s="119" t="s">
        <v>1772</v>
      </c>
      <c r="M73" s="118" t="s">
        <v>1798</v>
      </c>
      <c r="N73" s="118"/>
      <c r="O73" s="120"/>
      <c r="P73" s="117" t="s">
        <v>1759</v>
      </c>
      <c r="Q73" s="198" t="s">
        <v>1936</v>
      </c>
    </row>
    <row r="74" spans="1:17" x14ac:dyDescent="0.4">
      <c r="A74" s="117" t="s">
        <v>26</v>
      </c>
      <c r="B74" s="117" t="s">
        <v>27</v>
      </c>
      <c r="C74" s="117" t="s">
        <v>132</v>
      </c>
      <c r="D74" s="117" t="s">
        <v>242</v>
      </c>
      <c r="E74" s="117" t="s">
        <v>47</v>
      </c>
      <c r="F74" s="117" t="s">
        <v>9</v>
      </c>
      <c r="G74" s="117" t="s">
        <v>61</v>
      </c>
      <c r="H74" s="121" t="s">
        <v>1754</v>
      </c>
      <c r="I74" s="121" t="s">
        <v>1755</v>
      </c>
      <c r="J74" s="121" t="s">
        <v>246</v>
      </c>
      <c r="K74" s="119" t="s">
        <v>1818</v>
      </c>
      <c r="L74" s="119" t="s">
        <v>1794</v>
      </c>
      <c r="M74" s="119" t="s">
        <v>1785</v>
      </c>
      <c r="N74" s="119"/>
      <c r="O74" s="123"/>
      <c r="P74" s="117" t="s">
        <v>1759</v>
      </c>
      <c r="Q74" s="198" t="s">
        <v>1936</v>
      </c>
    </row>
    <row r="75" spans="1:17" x14ac:dyDescent="0.4">
      <c r="A75" s="121" t="s">
        <v>26</v>
      </c>
      <c r="B75" s="121" t="s">
        <v>27</v>
      </c>
      <c r="C75" s="121" t="s">
        <v>132</v>
      </c>
      <c r="D75" s="121" t="s">
        <v>242</v>
      </c>
      <c r="E75" s="124" t="s">
        <v>47</v>
      </c>
      <c r="F75" s="121" t="s">
        <v>9</v>
      </c>
      <c r="G75" s="121" t="s">
        <v>61</v>
      </c>
      <c r="H75" s="121" t="s">
        <v>1879</v>
      </c>
      <c r="I75" s="121"/>
      <c r="J75" s="121"/>
      <c r="K75" s="119"/>
      <c r="L75" s="119" t="s">
        <v>1788</v>
      </c>
      <c r="M75" s="119" t="s">
        <v>1866</v>
      </c>
      <c r="N75" s="119"/>
      <c r="O75" s="123"/>
      <c r="P75" s="121" t="s">
        <v>1824</v>
      </c>
      <c r="Q75" s="199" t="s">
        <v>1936</v>
      </c>
    </row>
    <row r="76" spans="1:17" x14ac:dyDescent="0.4">
      <c r="A76" s="125" t="s">
        <v>26</v>
      </c>
      <c r="B76" s="125" t="s">
        <v>27</v>
      </c>
      <c r="C76" s="125" t="s">
        <v>207</v>
      </c>
      <c r="D76" s="125" t="s">
        <v>1880</v>
      </c>
      <c r="E76" s="126" t="s">
        <v>29</v>
      </c>
      <c r="F76" s="125" t="s">
        <v>9</v>
      </c>
      <c r="G76" s="125" t="s">
        <v>61</v>
      </c>
      <c r="H76" s="125" t="s">
        <v>1863</v>
      </c>
      <c r="I76" s="125"/>
      <c r="J76" s="125"/>
      <c r="K76" s="127"/>
      <c r="L76" s="127" t="s">
        <v>1772</v>
      </c>
      <c r="M76" s="127" t="s">
        <v>1798</v>
      </c>
      <c r="N76" s="127"/>
      <c r="O76" s="128"/>
      <c r="P76" s="125" t="s">
        <v>1824</v>
      </c>
      <c r="Q76" s="200" t="s">
        <v>1936</v>
      </c>
    </row>
    <row r="77" spans="1:17" x14ac:dyDescent="0.4">
      <c r="A77" s="125" t="s">
        <v>26</v>
      </c>
      <c r="B77" s="125" t="s">
        <v>27</v>
      </c>
      <c r="C77" s="125" t="s">
        <v>207</v>
      </c>
      <c r="D77" s="125" t="s">
        <v>1880</v>
      </c>
      <c r="E77" s="126" t="s">
        <v>29</v>
      </c>
      <c r="F77" s="125" t="s">
        <v>9</v>
      </c>
      <c r="G77" s="125" t="s">
        <v>61</v>
      </c>
      <c r="H77" s="125" t="s">
        <v>1881</v>
      </c>
      <c r="I77" s="125"/>
      <c r="J77" s="125"/>
      <c r="K77" s="127"/>
      <c r="L77" s="127" t="s">
        <v>1772</v>
      </c>
      <c r="M77" s="127" t="s">
        <v>1798</v>
      </c>
      <c r="N77" s="127"/>
      <c r="O77" s="128"/>
      <c r="P77" s="125" t="s">
        <v>1824</v>
      </c>
      <c r="Q77" s="200" t="s">
        <v>1936</v>
      </c>
    </row>
    <row r="78" spans="1:17" x14ac:dyDescent="0.4">
      <c r="A78" s="125" t="s">
        <v>26</v>
      </c>
      <c r="B78" s="125" t="s">
        <v>27</v>
      </c>
      <c r="C78" s="125" t="s">
        <v>207</v>
      </c>
      <c r="D78" s="125" t="s">
        <v>1880</v>
      </c>
      <c r="E78" s="126" t="s">
        <v>29</v>
      </c>
      <c r="F78" s="125" t="s">
        <v>9</v>
      </c>
      <c r="G78" s="125" t="s">
        <v>61</v>
      </c>
      <c r="H78" s="125" t="s">
        <v>1833</v>
      </c>
      <c r="I78" s="129" t="s">
        <v>283</v>
      </c>
      <c r="J78" s="129" t="s">
        <v>248</v>
      </c>
      <c r="K78" s="130" t="s">
        <v>1834</v>
      </c>
      <c r="L78" s="127" t="s">
        <v>1772</v>
      </c>
      <c r="M78" s="127" t="s">
        <v>1798</v>
      </c>
      <c r="N78" s="130"/>
      <c r="O78" s="128" t="s">
        <v>1749</v>
      </c>
      <c r="P78" s="125" t="s">
        <v>1750</v>
      </c>
      <c r="Q78" s="200" t="s">
        <v>1936</v>
      </c>
    </row>
    <row r="79" spans="1:17" x14ac:dyDescent="0.4">
      <c r="A79" s="125" t="s">
        <v>26</v>
      </c>
      <c r="B79" s="125" t="s">
        <v>27</v>
      </c>
      <c r="C79" s="125" t="s">
        <v>207</v>
      </c>
      <c r="D79" s="125" t="s">
        <v>1880</v>
      </c>
      <c r="E79" s="126" t="s">
        <v>29</v>
      </c>
      <c r="F79" s="125" t="s">
        <v>9</v>
      </c>
      <c r="G79" s="125" t="s">
        <v>61</v>
      </c>
      <c r="H79" s="125" t="s">
        <v>1882</v>
      </c>
      <c r="I79" s="125"/>
      <c r="J79" s="125"/>
      <c r="K79" s="127"/>
      <c r="L79" s="127" t="s">
        <v>1772</v>
      </c>
      <c r="M79" s="127" t="s">
        <v>1798</v>
      </c>
      <c r="N79" s="127"/>
      <c r="O79" s="128"/>
      <c r="P79" s="125" t="s">
        <v>1824</v>
      </c>
      <c r="Q79" s="200" t="s">
        <v>1936</v>
      </c>
    </row>
    <row r="80" spans="1:17" x14ac:dyDescent="0.4">
      <c r="A80" s="125" t="s">
        <v>26</v>
      </c>
      <c r="B80" s="125" t="s">
        <v>27</v>
      </c>
      <c r="C80" s="125" t="s">
        <v>207</v>
      </c>
      <c r="D80" s="125" t="s">
        <v>1880</v>
      </c>
      <c r="E80" s="126" t="s">
        <v>29</v>
      </c>
      <c r="F80" s="125" t="s">
        <v>9</v>
      </c>
      <c r="G80" s="125" t="s">
        <v>61</v>
      </c>
      <c r="H80" s="125" t="s">
        <v>1883</v>
      </c>
      <c r="I80" s="125" t="s">
        <v>1884</v>
      </c>
      <c r="J80" s="129" t="s">
        <v>1885</v>
      </c>
      <c r="K80" s="127" t="s">
        <v>1746</v>
      </c>
      <c r="L80" s="127" t="s">
        <v>1772</v>
      </c>
      <c r="M80" s="127" t="s">
        <v>1798</v>
      </c>
      <c r="N80" s="127"/>
      <c r="O80" s="128" t="s">
        <v>1753</v>
      </c>
      <c r="P80" s="125" t="s">
        <v>1750</v>
      </c>
      <c r="Q80" s="200" t="s">
        <v>1936</v>
      </c>
    </row>
    <row r="81" spans="1:17" x14ac:dyDescent="0.4">
      <c r="A81" s="125" t="s">
        <v>26</v>
      </c>
      <c r="B81" s="125" t="s">
        <v>27</v>
      </c>
      <c r="C81" s="125" t="s">
        <v>207</v>
      </c>
      <c r="D81" s="125" t="s">
        <v>1880</v>
      </c>
      <c r="E81" s="126" t="s">
        <v>29</v>
      </c>
      <c r="F81" s="125" t="s">
        <v>9</v>
      </c>
      <c r="G81" s="125" t="s">
        <v>61</v>
      </c>
      <c r="H81" s="125" t="s">
        <v>1886</v>
      </c>
      <c r="I81" s="125"/>
      <c r="J81" s="125"/>
      <c r="K81" s="127"/>
      <c r="L81" s="127" t="s">
        <v>1772</v>
      </c>
      <c r="M81" s="127" t="s">
        <v>1748</v>
      </c>
      <c r="N81" s="127"/>
      <c r="O81" s="128"/>
      <c r="P81" s="125" t="s">
        <v>1824</v>
      </c>
      <c r="Q81" s="200" t="s">
        <v>1936</v>
      </c>
    </row>
    <row r="82" spans="1:17" x14ac:dyDescent="0.4">
      <c r="A82" s="125" t="s">
        <v>26</v>
      </c>
      <c r="B82" s="125" t="s">
        <v>27</v>
      </c>
      <c r="C82" s="125" t="s">
        <v>207</v>
      </c>
      <c r="D82" s="125" t="s">
        <v>1880</v>
      </c>
      <c r="E82" s="126" t="s">
        <v>29</v>
      </c>
      <c r="F82" s="125" t="s">
        <v>9</v>
      </c>
      <c r="G82" s="125" t="s">
        <v>61</v>
      </c>
      <c r="H82" s="125" t="s">
        <v>1887</v>
      </c>
      <c r="I82" s="125"/>
      <c r="J82" s="125"/>
      <c r="K82" s="127"/>
      <c r="L82" s="127" t="s">
        <v>1772</v>
      </c>
      <c r="M82" s="127" t="s">
        <v>1748</v>
      </c>
      <c r="N82" s="127"/>
      <c r="O82" s="128"/>
      <c r="P82" s="125" t="s">
        <v>1824</v>
      </c>
      <c r="Q82" s="200" t="s">
        <v>1936</v>
      </c>
    </row>
    <row r="83" spans="1:17" x14ac:dyDescent="0.4">
      <c r="A83" s="125" t="s">
        <v>26</v>
      </c>
      <c r="B83" s="125" t="s">
        <v>27</v>
      </c>
      <c r="C83" s="125" t="s">
        <v>207</v>
      </c>
      <c r="D83" s="125" t="s">
        <v>1880</v>
      </c>
      <c r="E83" s="126" t="s">
        <v>29</v>
      </c>
      <c r="F83" s="125" t="s">
        <v>9</v>
      </c>
      <c r="G83" s="125" t="s">
        <v>61</v>
      </c>
      <c r="H83" s="125" t="s">
        <v>282</v>
      </c>
      <c r="I83" s="129" t="s">
        <v>1764</v>
      </c>
      <c r="J83" s="129" t="s">
        <v>247</v>
      </c>
      <c r="K83" s="130" t="s">
        <v>1746</v>
      </c>
      <c r="L83" s="127" t="s">
        <v>1788</v>
      </c>
      <c r="M83" s="127" t="s">
        <v>1767</v>
      </c>
      <c r="N83" s="127"/>
      <c r="O83" s="128" t="s">
        <v>1749</v>
      </c>
      <c r="P83" s="125" t="s">
        <v>1750</v>
      </c>
      <c r="Q83" s="200" t="s">
        <v>1936</v>
      </c>
    </row>
    <row r="84" spans="1:17" x14ac:dyDescent="0.4">
      <c r="A84" s="125" t="s">
        <v>26</v>
      </c>
      <c r="B84" s="125" t="s">
        <v>27</v>
      </c>
      <c r="C84" s="125" t="s">
        <v>207</v>
      </c>
      <c r="D84" s="125" t="s">
        <v>1880</v>
      </c>
      <c r="E84" s="126" t="s">
        <v>29</v>
      </c>
      <c r="F84" s="125" t="s">
        <v>9</v>
      </c>
      <c r="G84" s="125" t="s">
        <v>61</v>
      </c>
      <c r="H84" s="125" t="s">
        <v>282</v>
      </c>
      <c r="I84" s="129" t="s">
        <v>283</v>
      </c>
      <c r="J84" s="129" t="s">
        <v>248</v>
      </c>
      <c r="K84" s="130" t="s">
        <v>1746</v>
      </c>
      <c r="L84" s="127" t="s">
        <v>1788</v>
      </c>
      <c r="M84" s="127" t="s">
        <v>1767</v>
      </c>
      <c r="N84" s="127"/>
      <c r="O84" s="128" t="s">
        <v>1749</v>
      </c>
      <c r="P84" s="125" t="s">
        <v>1750</v>
      </c>
      <c r="Q84" s="200" t="s">
        <v>1936</v>
      </c>
    </row>
    <row r="85" spans="1:17" x14ac:dyDescent="0.4">
      <c r="A85" s="125" t="s">
        <v>26</v>
      </c>
      <c r="B85" s="125" t="s">
        <v>27</v>
      </c>
      <c r="C85" s="125" t="s">
        <v>207</v>
      </c>
      <c r="D85" s="125" t="s">
        <v>1880</v>
      </c>
      <c r="E85" s="126" t="s">
        <v>29</v>
      </c>
      <c r="F85" s="125" t="s">
        <v>9</v>
      </c>
      <c r="G85" s="125" t="s">
        <v>61</v>
      </c>
      <c r="H85" s="125" t="s">
        <v>282</v>
      </c>
      <c r="I85" s="129" t="s">
        <v>284</v>
      </c>
      <c r="J85" s="129" t="s">
        <v>249</v>
      </c>
      <c r="K85" s="130" t="s">
        <v>1765</v>
      </c>
      <c r="L85" s="127" t="s">
        <v>1788</v>
      </c>
      <c r="M85" s="127" t="s">
        <v>1767</v>
      </c>
      <c r="N85" s="127"/>
      <c r="O85" s="128" t="s">
        <v>1749</v>
      </c>
      <c r="P85" s="125" t="s">
        <v>1750</v>
      </c>
      <c r="Q85" s="200" t="s">
        <v>1936</v>
      </c>
    </row>
    <row r="86" spans="1:17" x14ac:dyDescent="0.4">
      <c r="A86" s="125" t="s">
        <v>26</v>
      </c>
      <c r="B86" s="125" t="s">
        <v>27</v>
      </c>
      <c r="C86" s="125" t="s">
        <v>207</v>
      </c>
      <c r="D86" s="125" t="s">
        <v>1880</v>
      </c>
      <c r="E86" s="126" t="s">
        <v>29</v>
      </c>
      <c r="F86" s="125" t="s">
        <v>9</v>
      </c>
      <c r="G86" s="125" t="s">
        <v>61</v>
      </c>
      <c r="H86" s="125" t="s">
        <v>1888</v>
      </c>
      <c r="I86" s="125" t="s">
        <v>23</v>
      </c>
      <c r="J86" s="125" t="s">
        <v>23</v>
      </c>
      <c r="K86" s="127" t="s">
        <v>23</v>
      </c>
      <c r="L86" s="127" t="s">
        <v>1832</v>
      </c>
      <c r="M86" s="127" t="s">
        <v>1763</v>
      </c>
      <c r="N86" s="127"/>
      <c r="O86" s="128" t="s">
        <v>1846</v>
      </c>
      <c r="P86" s="125" t="s">
        <v>1750</v>
      </c>
      <c r="Q86" s="200" t="s">
        <v>1936</v>
      </c>
    </row>
    <row r="87" spans="1:17" x14ac:dyDescent="0.4">
      <c r="A87" s="125" t="s">
        <v>26</v>
      </c>
      <c r="B87" s="125" t="s">
        <v>27</v>
      </c>
      <c r="C87" s="125" t="s">
        <v>207</v>
      </c>
      <c r="D87" s="125" t="s">
        <v>1880</v>
      </c>
      <c r="E87" s="126" t="s">
        <v>29</v>
      </c>
      <c r="F87" s="125" t="s">
        <v>9</v>
      </c>
      <c r="G87" s="125" t="s">
        <v>61</v>
      </c>
      <c r="H87" s="125" t="s">
        <v>281</v>
      </c>
      <c r="I87" s="125" t="s">
        <v>1760</v>
      </c>
      <c r="J87" s="125"/>
      <c r="K87" s="127" t="s">
        <v>1761</v>
      </c>
      <c r="L87" s="127" t="s">
        <v>1832</v>
      </c>
      <c r="M87" s="127" t="s">
        <v>1763</v>
      </c>
      <c r="N87" s="127"/>
      <c r="O87" s="128" t="s">
        <v>1749</v>
      </c>
      <c r="P87" s="125" t="s">
        <v>1750</v>
      </c>
      <c r="Q87" s="200" t="s">
        <v>1936</v>
      </c>
    </row>
    <row r="88" spans="1:17" x14ac:dyDescent="0.4">
      <c r="A88" s="125" t="s">
        <v>26</v>
      </c>
      <c r="B88" s="125" t="s">
        <v>27</v>
      </c>
      <c r="C88" s="125" t="s">
        <v>207</v>
      </c>
      <c r="D88" s="125" t="s">
        <v>1880</v>
      </c>
      <c r="E88" s="126" t="s">
        <v>29</v>
      </c>
      <c r="F88" s="125" t="s">
        <v>9</v>
      </c>
      <c r="G88" s="125" t="s">
        <v>61</v>
      </c>
      <c r="H88" s="125" t="s">
        <v>1889</v>
      </c>
      <c r="I88" s="125" t="s">
        <v>1890</v>
      </c>
      <c r="J88" s="125" t="s">
        <v>1891</v>
      </c>
      <c r="K88" s="127" t="s">
        <v>1892</v>
      </c>
      <c r="L88" s="127" t="s">
        <v>1832</v>
      </c>
      <c r="M88" s="127" t="s">
        <v>1763</v>
      </c>
      <c r="N88" s="127"/>
      <c r="O88" s="128" t="s">
        <v>1749</v>
      </c>
      <c r="P88" s="125" t="s">
        <v>1750</v>
      </c>
      <c r="Q88" s="200" t="s">
        <v>1936</v>
      </c>
    </row>
    <row r="89" spans="1:17" x14ac:dyDescent="0.4">
      <c r="A89" s="125" t="s">
        <v>26</v>
      </c>
      <c r="B89" s="125" t="s">
        <v>27</v>
      </c>
      <c r="C89" s="125" t="s">
        <v>207</v>
      </c>
      <c r="D89" s="125" t="s">
        <v>1880</v>
      </c>
      <c r="E89" s="126" t="s">
        <v>29</v>
      </c>
      <c r="F89" s="125" t="s">
        <v>9</v>
      </c>
      <c r="G89" s="125" t="s">
        <v>61</v>
      </c>
      <c r="H89" s="125" t="s">
        <v>1893</v>
      </c>
      <c r="I89" s="125" t="s">
        <v>1836</v>
      </c>
      <c r="J89" s="125"/>
      <c r="K89" s="127" t="s">
        <v>1761</v>
      </c>
      <c r="L89" s="127" t="s">
        <v>1832</v>
      </c>
      <c r="M89" s="127" t="s">
        <v>1763</v>
      </c>
      <c r="N89" s="127"/>
      <c r="O89" s="128" t="s">
        <v>1749</v>
      </c>
      <c r="P89" s="125" t="s">
        <v>1750</v>
      </c>
      <c r="Q89" s="200" t="s">
        <v>1936</v>
      </c>
    </row>
    <row r="90" spans="1:17" x14ac:dyDescent="0.4">
      <c r="A90" s="125" t="s">
        <v>26</v>
      </c>
      <c r="B90" s="125" t="s">
        <v>27</v>
      </c>
      <c r="C90" s="125" t="s">
        <v>207</v>
      </c>
      <c r="D90" s="125" t="s">
        <v>1880</v>
      </c>
      <c r="E90" s="126" t="s">
        <v>29</v>
      </c>
      <c r="F90" s="125" t="s">
        <v>9</v>
      </c>
      <c r="G90" s="125" t="s">
        <v>61</v>
      </c>
      <c r="H90" s="125" t="s">
        <v>1894</v>
      </c>
      <c r="I90" s="125" t="s">
        <v>23</v>
      </c>
      <c r="J90" s="125" t="s">
        <v>23</v>
      </c>
      <c r="K90" s="127" t="s">
        <v>23</v>
      </c>
      <c r="L90" s="127" t="s">
        <v>1832</v>
      </c>
      <c r="M90" s="127" t="s">
        <v>1763</v>
      </c>
      <c r="N90" s="127"/>
      <c r="O90" s="128" t="s">
        <v>1846</v>
      </c>
      <c r="P90" s="125" t="s">
        <v>1750</v>
      </c>
      <c r="Q90" s="200" t="s">
        <v>1936</v>
      </c>
    </row>
    <row r="91" spans="1:17" x14ac:dyDescent="0.4">
      <c r="A91" s="125" t="s">
        <v>26</v>
      </c>
      <c r="B91" s="125" t="s">
        <v>27</v>
      </c>
      <c r="C91" s="125" t="s">
        <v>207</v>
      </c>
      <c r="D91" s="125" t="s">
        <v>1880</v>
      </c>
      <c r="E91" s="126" t="s">
        <v>29</v>
      </c>
      <c r="F91" s="125" t="s">
        <v>9</v>
      </c>
      <c r="G91" s="125" t="s">
        <v>61</v>
      </c>
      <c r="H91" s="125" t="s">
        <v>1895</v>
      </c>
      <c r="I91" s="125" t="s">
        <v>1836</v>
      </c>
      <c r="J91" s="125"/>
      <c r="K91" s="127" t="s">
        <v>1761</v>
      </c>
      <c r="L91" s="127" t="s">
        <v>1832</v>
      </c>
      <c r="M91" s="127" t="s">
        <v>1763</v>
      </c>
      <c r="N91" s="127"/>
      <c r="O91" s="128" t="s">
        <v>1749</v>
      </c>
      <c r="P91" s="125" t="s">
        <v>1750</v>
      </c>
      <c r="Q91" s="200" t="s">
        <v>1936</v>
      </c>
    </row>
    <row r="92" spans="1:17" x14ac:dyDescent="0.4">
      <c r="A92" s="125" t="s">
        <v>26</v>
      </c>
      <c r="B92" s="125" t="s">
        <v>27</v>
      </c>
      <c r="C92" s="125" t="s">
        <v>207</v>
      </c>
      <c r="D92" s="125" t="s">
        <v>1880</v>
      </c>
      <c r="E92" s="126" t="s">
        <v>29</v>
      </c>
      <c r="F92" s="125" t="s">
        <v>9</v>
      </c>
      <c r="G92" s="125" t="s">
        <v>61</v>
      </c>
      <c r="H92" s="125" t="s">
        <v>1869</v>
      </c>
      <c r="I92" s="129" t="s">
        <v>251</v>
      </c>
      <c r="J92" s="129" t="s">
        <v>1870</v>
      </c>
      <c r="K92" s="130" t="s">
        <v>23</v>
      </c>
      <c r="L92" s="127" t="s">
        <v>1747</v>
      </c>
      <c r="M92" s="130" t="s">
        <v>1823</v>
      </c>
      <c r="N92" s="130"/>
      <c r="O92" s="128"/>
      <c r="P92" s="129" t="s">
        <v>1759</v>
      </c>
      <c r="Q92" s="201" t="s">
        <v>1936</v>
      </c>
    </row>
    <row r="93" spans="1:17" x14ac:dyDescent="0.4">
      <c r="A93" s="125" t="s">
        <v>26</v>
      </c>
      <c r="B93" s="125" t="s">
        <v>27</v>
      </c>
      <c r="C93" s="125" t="s">
        <v>207</v>
      </c>
      <c r="D93" s="125" t="s">
        <v>1880</v>
      </c>
      <c r="E93" s="126" t="s">
        <v>29</v>
      </c>
      <c r="F93" s="125" t="s">
        <v>9</v>
      </c>
      <c r="G93" s="125" t="s">
        <v>61</v>
      </c>
      <c r="H93" s="125" t="s">
        <v>1826</v>
      </c>
      <c r="I93" s="129" t="s">
        <v>1825</v>
      </c>
      <c r="J93" s="129" t="s">
        <v>249</v>
      </c>
      <c r="K93" s="127"/>
      <c r="L93" s="127" t="s">
        <v>1781</v>
      </c>
      <c r="M93" s="127" t="s">
        <v>1798</v>
      </c>
      <c r="N93" s="127"/>
      <c r="O93" s="128" t="s">
        <v>1749</v>
      </c>
      <c r="P93" s="129" t="s">
        <v>1824</v>
      </c>
      <c r="Q93" s="201" t="s">
        <v>1936</v>
      </c>
    </row>
    <row r="94" spans="1:17" x14ac:dyDescent="0.4">
      <c r="A94" s="125" t="s">
        <v>26</v>
      </c>
      <c r="B94" s="125" t="s">
        <v>27</v>
      </c>
      <c r="C94" s="125" t="s">
        <v>207</v>
      </c>
      <c r="D94" s="125" t="s">
        <v>1880</v>
      </c>
      <c r="E94" s="126" t="s">
        <v>29</v>
      </c>
      <c r="F94" s="125" t="s">
        <v>9</v>
      </c>
      <c r="G94" s="125" t="s">
        <v>61</v>
      </c>
      <c r="H94" s="125" t="s">
        <v>1826</v>
      </c>
      <c r="I94" s="129" t="s">
        <v>1828</v>
      </c>
      <c r="J94" s="129" t="s">
        <v>247</v>
      </c>
      <c r="K94" s="127"/>
      <c r="L94" s="127" t="s">
        <v>1781</v>
      </c>
      <c r="M94" s="127" t="s">
        <v>1798</v>
      </c>
      <c r="N94" s="127"/>
      <c r="O94" s="128" t="s">
        <v>1749</v>
      </c>
      <c r="P94" s="129" t="s">
        <v>1824</v>
      </c>
      <c r="Q94" s="201" t="s">
        <v>1936</v>
      </c>
    </row>
    <row r="95" spans="1:17" x14ac:dyDescent="0.4">
      <c r="A95" s="125" t="s">
        <v>26</v>
      </c>
      <c r="B95" s="125" t="s">
        <v>27</v>
      </c>
      <c r="C95" s="125" t="s">
        <v>207</v>
      </c>
      <c r="D95" s="125" t="s">
        <v>1880</v>
      </c>
      <c r="E95" s="126" t="s">
        <v>29</v>
      </c>
      <c r="F95" s="125" t="s">
        <v>9</v>
      </c>
      <c r="G95" s="125" t="s">
        <v>61</v>
      </c>
      <c r="H95" s="125" t="s">
        <v>1799</v>
      </c>
      <c r="I95" s="129" t="s">
        <v>1800</v>
      </c>
      <c r="J95" s="129" t="s">
        <v>246</v>
      </c>
      <c r="K95" s="127" t="s">
        <v>1801</v>
      </c>
      <c r="L95" s="127" t="s">
        <v>1896</v>
      </c>
      <c r="M95" s="127" t="s">
        <v>1798</v>
      </c>
      <c r="N95" s="127"/>
      <c r="O95" s="128" t="s">
        <v>1753</v>
      </c>
      <c r="P95" s="125"/>
      <c r="Q95" s="200" t="s">
        <v>1936</v>
      </c>
    </row>
    <row r="96" spans="1:17" x14ac:dyDescent="0.4">
      <c r="A96" s="125" t="s">
        <v>26</v>
      </c>
      <c r="B96" s="125" t="s">
        <v>27</v>
      </c>
      <c r="C96" s="125" t="s">
        <v>207</v>
      </c>
      <c r="D96" s="125" t="s">
        <v>1880</v>
      </c>
      <c r="E96" s="126" t="s">
        <v>29</v>
      </c>
      <c r="F96" s="125" t="s">
        <v>9</v>
      </c>
      <c r="G96" s="125" t="s">
        <v>61</v>
      </c>
      <c r="H96" s="125" t="s">
        <v>1897</v>
      </c>
      <c r="I96" s="125" t="s">
        <v>285</v>
      </c>
      <c r="J96" s="125" t="s">
        <v>253</v>
      </c>
      <c r="K96" s="127" t="s">
        <v>1898</v>
      </c>
      <c r="L96" s="127" t="s">
        <v>1802</v>
      </c>
      <c r="M96" s="127" t="s">
        <v>1899</v>
      </c>
      <c r="N96" s="127"/>
      <c r="O96" s="128" t="s">
        <v>1749</v>
      </c>
      <c r="P96" s="125" t="s">
        <v>1750</v>
      </c>
      <c r="Q96" s="200" t="s">
        <v>1936</v>
      </c>
    </row>
    <row r="97" spans="1:17" x14ac:dyDescent="0.4">
      <c r="A97" s="125" t="s">
        <v>26</v>
      </c>
      <c r="B97" s="125" t="s">
        <v>27</v>
      </c>
      <c r="C97" s="125" t="s">
        <v>207</v>
      </c>
      <c r="D97" s="125" t="s">
        <v>1880</v>
      </c>
      <c r="E97" s="126" t="s">
        <v>29</v>
      </c>
      <c r="F97" s="125" t="s">
        <v>9</v>
      </c>
      <c r="G97" s="125" t="s">
        <v>61</v>
      </c>
      <c r="H97" s="125" t="s">
        <v>1897</v>
      </c>
      <c r="I97" s="125" t="s">
        <v>1854</v>
      </c>
      <c r="J97" s="125" t="s">
        <v>253</v>
      </c>
      <c r="K97" s="127" t="s">
        <v>1900</v>
      </c>
      <c r="L97" s="127" t="s">
        <v>1802</v>
      </c>
      <c r="M97" s="127" t="s">
        <v>1899</v>
      </c>
      <c r="N97" s="127"/>
      <c r="O97" s="128" t="s">
        <v>1749</v>
      </c>
      <c r="P97" s="125" t="s">
        <v>1750</v>
      </c>
      <c r="Q97" s="200" t="s">
        <v>1936</v>
      </c>
    </row>
    <row r="98" spans="1:17" x14ac:dyDescent="0.4">
      <c r="A98" s="125" t="s">
        <v>26</v>
      </c>
      <c r="B98" s="125" t="s">
        <v>27</v>
      </c>
      <c r="C98" s="125" t="s">
        <v>207</v>
      </c>
      <c r="D98" s="125" t="s">
        <v>1880</v>
      </c>
      <c r="E98" s="126" t="s">
        <v>29</v>
      </c>
      <c r="F98" s="125" t="s">
        <v>9</v>
      </c>
      <c r="G98" s="125" t="s">
        <v>61</v>
      </c>
      <c r="H98" s="125" t="s">
        <v>1796</v>
      </c>
      <c r="I98" s="125" t="s">
        <v>284</v>
      </c>
      <c r="J98" s="125" t="s">
        <v>249</v>
      </c>
      <c r="K98" s="127" t="s">
        <v>1797</v>
      </c>
      <c r="L98" s="127" t="s">
        <v>1802</v>
      </c>
      <c r="M98" s="127" t="s">
        <v>1798</v>
      </c>
      <c r="N98" s="127"/>
      <c r="O98" s="128" t="s">
        <v>1749</v>
      </c>
      <c r="P98" s="125"/>
      <c r="Q98" s="200" t="s">
        <v>1936</v>
      </c>
    </row>
    <row r="99" spans="1:17" x14ac:dyDescent="0.4">
      <c r="A99" s="125" t="s">
        <v>26</v>
      </c>
      <c r="B99" s="125" t="s">
        <v>27</v>
      </c>
      <c r="C99" s="125" t="s">
        <v>207</v>
      </c>
      <c r="D99" s="125" t="s">
        <v>1880</v>
      </c>
      <c r="E99" s="126" t="s">
        <v>29</v>
      </c>
      <c r="F99" s="125" t="s">
        <v>9</v>
      </c>
      <c r="G99" s="125" t="s">
        <v>61</v>
      </c>
      <c r="H99" s="125" t="s">
        <v>1783</v>
      </c>
      <c r="I99" s="125" t="s">
        <v>1784</v>
      </c>
      <c r="J99" s="125" t="s">
        <v>247</v>
      </c>
      <c r="K99" s="131">
        <v>1</v>
      </c>
      <c r="L99" s="127" t="s">
        <v>1802</v>
      </c>
      <c r="M99" s="127" t="s">
        <v>1798</v>
      </c>
      <c r="N99" s="127"/>
      <c r="O99" s="128" t="s">
        <v>1749</v>
      </c>
      <c r="P99" s="125"/>
      <c r="Q99" s="200" t="s">
        <v>1936</v>
      </c>
    </row>
    <row r="100" spans="1:17" x14ac:dyDescent="0.4">
      <c r="A100" s="125" t="s">
        <v>26</v>
      </c>
      <c r="B100" s="125" t="s">
        <v>27</v>
      </c>
      <c r="C100" s="125" t="s">
        <v>207</v>
      </c>
      <c r="D100" s="125" t="s">
        <v>1880</v>
      </c>
      <c r="E100" s="126" t="s">
        <v>29</v>
      </c>
      <c r="F100" s="125" t="s">
        <v>9</v>
      </c>
      <c r="G100" s="125" t="s">
        <v>61</v>
      </c>
      <c r="H100" s="125" t="s">
        <v>1804</v>
      </c>
      <c r="I100" s="125" t="s">
        <v>1764</v>
      </c>
      <c r="J100" s="125" t="s">
        <v>247</v>
      </c>
      <c r="K100" s="131">
        <v>1</v>
      </c>
      <c r="L100" s="127" t="s">
        <v>1802</v>
      </c>
      <c r="M100" s="127" t="s">
        <v>1798</v>
      </c>
      <c r="N100" s="127"/>
      <c r="O100" s="128" t="s">
        <v>1749</v>
      </c>
      <c r="P100" s="125"/>
      <c r="Q100" s="200" t="s">
        <v>1936</v>
      </c>
    </row>
    <row r="101" spans="1:17" x14ac:dyDescent="0.4">
      <c r="A101" s="125" t="s">
        <v>26</v>
      </c>
      <c r="B101" s="125" t="s">
        <v>27</v>
      </c>
      <c r="C101" s="125" t="s">
        <v>207</v>
      </c>
      <c r="D101" s="125" t="s">
        <v>1880</v>
      </c>
      <c r="E101" s="126" t="s">
        <v>29</v>
      </c>
      <c r="F101" s="125" t="s">
        <v>9</v>
      </c>
      <c r="G101" s="125" t="s">
        <v>61</v>
      </c>
      <c r="H101" s="125" t="s">
        <v>1901</v>
      </c>
      <c r="I101" s="125"/>
      <c r="J101" s="125"/>
      <c r="K101" s="127"/>
      <c r="L101" s="127" t="s">
        <v>1781</v>
      </c>
      <c r="M101" s="127" t="s">
        <v>1763</v>
      </c>
      <c r="N101" s="127"/>
      <c r="O101" s="128"/>
      <c r="P101" s="125" t="s">
        <v>1750</v>
      </c>
      <c r="Q101" s="200" t="s">
        <v>1936</v>
      </c>
    </row>
    <row r="102" spans="1:17" x14ac:dyDescent="0.4">
      <c r="A102" s="125" t="s">
        <v>26</v>
      </c>
      <c r="B102" s="125" t="s">
        <v>27</v>
      </c>
      <c r="C102" s="125" t="s">
        <v>207</v>
      </c>
      <c r="D102" s="125" t="s">
        <v>1880</v>
      </c>
      <c r="E102" s="126" t="s">
        <v>29</v>
      </c>
      <c r="F102" s="125" t="s">
        <v>9</v>
      </c>
      <c r="G102" s="125" t="s">
        <v>61</v>
      </c>
      <c r="H102" s="125" t="s">
        <v>1838</v>
      </c>
      <c r="I102" s="129" t="s">
        <v>1839</v>
      </c>
      <c r="J102" s="129" t="s">
        <v>246</v>
      </c>
      <c r="K102" s="130" t="s">
        <v>1840</v>
      </c>
      <c r="L102" s="127" t="s">
        <v>1802</v>
      </c>
      <c r="M102" s="127" t="s">
        <v>1798</v>
      </c>
      <c r="N102" s="127"/>
      <c r="O102" s="128"/>
      <c r="P102" s="129" t="s">
        <v>1759</v>
      </c>
      <c r="Q102" s="201" t="s">
        <v>1936</v>
      </c>
    </row>
    <row r="103" spans="1:17" x14ac:dyDescent="0.4">
      <c r="A103" s="125" t="s">
        <v>26</v>
      </c>
      <c r="B103" s="125" t="s">
        <v>27</v>
      </c>
      <c r="C103" s="125" t="s">
        <v>207</v>
      </c>
      <c r="D103" s="125" t="s">
        <v>1880</v>
      </c>
      <c r="E103" s="126" t="s">
        <v>29</v>
      </c>
      <c r="F103" s="125" t="s">
        <v>9</v>
      </c>
      <c r="G103" s="125" t="s">
        <v>61</v>
      </c>
      <c r="H103" s="125" t="s">
        <v>1838</v>
      </c>
      <c r="I103" s="129" t="s">
        <v>1841</v>
      </c>
      <c r="J103" s="129" t="s">
        <v>246</v>
      </c>
      <c r="K103" s="130" t="s">
        <v>1840</v>
      </c>
      <c r="L103" s="127" t="s">
        <v>1802</v>
      </c>
      <c r="M103" s="127" t="s">
        <v>1798</v>
      </c>
      <c r="N103" s="127"/>
      <c r="O103" s="128" t="s">
        <v>1749</v>
      </c>
      <c r="P103" s="129"/>
      <c r="Q103" s="201" t="s">
        <v>1936</v>
      </c>
    </row>
    <row r="104" spans="1:17" x14ac:dyDescent="0.4">
      <c r="A104" s="125" t="s">
        <v>26</v>
      </c>
      <c r="B104" s="125" t="s">
        <v>27</v>
      </c>
      <c r="C104" s="125" t="s">
        <v>207</v>
      </c>
      <c r="D104" s="125" t="s">
        <v>1880</v>
      </c>
      <c r="E104" s="126" t="s">
        <v>29</v>
      </c>
      <c r="F104" s="125" t="s">
        <v>9</v>
      </c>
      <c r="G104" s="125" t="s">
        <v>61</v>
      </c>
      <c r="H104" s="125" t="s">
        <v>1838</v>
      </c>
      <c r="I104" s="129" t="s">
        <v>1760</v>
      </c>
      <c r="J104" s="129"/>
      <c r="K104" s="130" t="s">
        <v>1840</v>
      </c>
      <c r="L104" s="127" t="s">
        <v>1802</v>
      </c>
      <c r="M104" s="127" t="s">
        <v>1798</v>
      </c>
      <c r="N104" s="127"/>
      <c r="O104" s="128" t="s">
        <v>1749</v>
      </c>
      <c r="P104" s="129"/>
      <c r="Q104" s="201" t="s">
        <v>1936</v>
      </c>
    </row>
    <row r="105" spans="1:17" x14ac:dyDescent="0.4">
      <c r="A105" s="125" t="s">
        <v>26</v>
      </c>
      <c r="B105" s="125" t="s">
        <v>27</v>
      </c>
      <c r="C105" s="125" t="s">
        <v>207</v>
      </c>
      <c r="D105" s="125" t="s">
        <v>1880</v>
      </c>
      <c r="E105" s="126" t="s">
        <v>29</v>
      </c>
      <c r="F105" s="125" t="s">
        <v>9</v>
      </c>
      <c r="G105" s="125" t="s">
        <v>61</v>
      </c>
      <c r="H105" s="125" t="s">
        <v>1838</v>
      </c>
      <c r="I105" s="129" t="s">
        <v>1842</v>
      </c>
      <c r="J105" s="129" t="s">
        <v>246</v>
      </c>
      <c r="K105" s="130" t="s">
        <v>1843</v>
      </c>
      <c r="L105" s="127" t="s">
        <v>1802</v>
      </c>
      <c r="M105" s="127" t="s">
        <v>1798</v>
      </c>
      <c r="N105" s="127"/>
      <c r="O105" s="128" t="s">
        <v>1749</v>
      </c>
      <c r="P105" s="129"/>
      <c r="Q105" s="201" t="s">
        <v>1936</v>
      </c>
    </row>
    <row r="106" spans="1:17" x14ac:dyDescent="0.4">
      <c r="A106" s="125" t="s">
        <v>26</v>
      </c>
      <c r="B106" s="125" t="s">
        <v>27</v>
      </c>
      <c r="C106" s="125" t="s">
        <v>207</v>
      </c>
      <c r="D106" s="125" t="s">
        <v>1880</v>
      </c>
      <c r="E106" s="126" t="s">
        <v>29</v>
      </c>
      <c r="F106" s="125" t="s">
        <v>9</v>
      </c>
      <c r="G106" s="125" t="s">
        <v>61</v>
      </c>
      <c r="H106" s="125" t="s">
        <v>1838</v>
      </c>
      <c r="I106" s="129" t="s">
        <v>285</v>
      </c>
      <c r="J106" s="129" t="s">
        <v>253</v>
      </c>
      <c r="K106" s="130" t="s">
        <v>1843</v>
      </c>
      <c r="L106" s="127" t="s">
        <v>1802</v>
      </c>
      <c r="M106" s="127" t="s">
        <v>1798</v>
      </c>
      <c r="N106" s="127"/>
      <c r="O106" s="128" t="s">
        <v>1749</v>
      </c>
      <c r="P106" s="129"/>
      <c r="Q106" s="201" t="s">
        <v>1936</v>
      </c>
    </row>
    <row r="107" spans="1:17" x14ac:dyDescent="0.4">
      <c r="A107" s="125" t="s">
        <v>26</v>
      </c>
      <c r="B107" s="125" t="s">
        <v>27</v>
      </c>
      <c r="C107" s="125" t="s">
        <v>207</v>
      </c>
      <c r="D107" s="125" t="s">
        <v>1880</v>
      </c>
      <c r="E107" s="126" t="s">
        <v>29</v>
      </c>
      <c r="F107" s="125" t="s">
        <v>9</v>
      </c>
      <c r="G107" s="125" t="s">
        <v>61</v>
      </c>
      <c r="H107" s="125" t="s">
        <v>1838</v>
      </c>
      <c r="I107" s="129" t="s">
        <v>1828</v>
      </c>
      <c r="J107" s="129" t="s">
        <v>247</v>
      </c>
      <c r="K107" s="130" t="s">
        <v>1844</v>
      </c>
      <c r="L107" s="127" t="s">
        <v>1802</v>
      </c>
      <c r="M107" s="127" t="s">
        <v>1798</v>
      </c>
      <c r="N107" s="127"/>
      <c r="O107" s="128" t="s">
        <v>1749</v>
      </c>
      <c r="P107" s="129"/>
      <c r="Q107" s="201" t="s">
        <v>1936</v>
      </c>
    </row>
    <row r="108" spans="1:17" x14ac:dyDescent="0.4">
      <c r="A108" s="125" t="s">
        <v>26</v>
      </c>
      <c r="B108" s="125" t="s">
        <v>27</v>
      </c>
      <c r="C108" s="125" t="s">
        <v>207</v>
      </c>
      <c r="D108" s="125" t="s">
        <v>1880</v>
      </c>
      <c r="E108" s="126" t="s">
        <v>29</v>
      </c>
      <c r="F108" s="125" t="s">
        <v>9</v>
      </c>
      <c r="G108" s="125" t="s">
        <v>61</v>
      </c>
      <c r="H108" s="125" t="s">
        <v>1845</v>
      </c>
      <c r="I108" s="125" t="s">
        <v>23</v>
      </c>
      <c r="J108" s="125" t="s">
        <v>23</v>
      </c>
      <c r="K108" s="127" t="s">
        <v>23</v>
      </c>
      <c r="L108" s="127" t="s">
        <v>1781</v>
      </c>
      <c r="M108" s="127" t="s">
        <v>1785</v>
      </c>
      <c r="N108" s="127"/>
      <c r="O108" s="128" t="s">
        <v>1846</v>
      </c>
      <c r="P108" s="125"/>
      <c r="Q108" s="200" t="s">
        <v>1936</v>
      </c>
    </row>
    <row r="109" spans="1:17" x14ac:dyDescent="0.4">
      <c r="A109" s="125" t="s">
        <v>26</v>
      </c>
      <c r="B109" s="125" t="s">
        <v>27</v>
      </c>
      <c r="C109" s="125" t="s">
        <v>207</v>
      </c>
      <c r="D109" s="125" t="s">
        <v>1880</v>
      </c>
      <c r="E109" s="126" t="s">
        <v>29</v>
      </c>
      <c r="F109" s="125" t="s">
        <v>9</v>
      </c>
      <c r="G109" s="125" t="s">
        <v>61</v>
      </c>
      <c r="H109" s="125" t="s">
        <v>1902</v>
      </c>
      <c r="I109" s="125" t="s">
        <v>1903</v>
      </c>
      <c r="J109" s="125"/>
      <c r="K109" s="127" t="s">
        <v>1904</v>
      </c>
      <c r="L109" s="127" t="s">
        <v>1781</v>
      </c>
      <c r="M109" s="127" t="s">
        <v>1798</v>
      </c>
      <c r="N109" s="127"/>
      <c r="O109" s="128" t="s">
        <v>1749</v>
      </c>
      <c r="P109" s="125" t="s">
        <v>1750</v>
      </c>
      <c r="Q109" s="200" t="s">
        <v>1936</v>
      </c>
    </row>
    <row r="110" spans="1:17" x14ac:dyDescent="0.4">
      <c r="A110" s="132" t="s">
        <v>26</v>
      </c>
      <c r="B110" s="132" t="s">
        <v>27</v>
      </c>
      <c r="C110" s="132" t="s">
        <v>78</v>
      </c>
      <c r="D110" s="132" t="s">
        <v>240</v>
      </c>
      <c r="E110" s="133" t="s">
        <v>31</v>
      </c>
      <c r="F110" s="132" t="s">
        <v>32</v>
      </c>
      <c r="G110" s="132" t="s">
        <v>32</v>
      </c>
      <c r="H110" s="132" t="s">
        <v>1799</v>
      </c>
      <c r="I110" s="132" t="s">
        <v>1800</v>
      </c>
      <c r="J110" s="132" t="s">
        <v>246</v>
      </c>
      <c r="K110" s="134" t="s">
        <v>1801</v>
      </c>
      <c r="L110" s="134" t="s">
        <v>1905</v>
      </c>
      <c r="M110" s="134" t="s">
        <v>1798</v>
      </c>
      <c r="N110" s="134"/>
      <c r="O110" s="135" t="s">
        <v>1753</v>
      </c>
      <c r="P110" s="132"/>
      <c r="Q110" s="202" t="s">
        <v>1936</v>
      </c>
    </row>
    <row r="111" spans="1:17" x14ac:dyDescent="0.4">
      <c r="A111" s="132" t="s">
        <v>26</v>
      </c>
      <c r="B111" s="132" t="s">
        <v>27</v>
      </c>
      <c r="C111" s="132" t="s">
        <v>78</v>
      </c>
      <c r="D111" s="132" t="s">
        <v>240</v>
      </c>
      <c r="E111" s="133" t="s">
        <v>31</v>
      </c>
      <c r="F111" s="132" t="s">
        <v>32</v>
      </c>
      <c r="G111" s="132" t="s">
        <v>32</v>
      </c>
      <c r="H111" s="132" t="s">
        <v>1906</v>
      </c>
      <c r="I111" s="132" t="s">
        <v>23</v>
      </c>
      <c r="J111" s="132" t="s">
        <v>23</v>
      </c>
      <c r="K111" s="134" t="s">
        <v>23</v>
      </c>
      <c r="L111" s="134" t="s">
        <v>1802</v>
      </c>
      <c r="M111" s="134" t="s">
        <v>1798</v>
      </c>
      <c r="N111" s="134"/>
      <c r="O111" s="135" t="s">
        <v>1846</v>
      </c>
      <c r="P111" s="132"/>
      <c r="Q111" s="202" t="s">
        <v>1936</v>
      </c>
    </row>
    <row r="112" spans="1:17" x14ac:dyDescent="0.4">
      <c r="A112" s="132" t="s">
        <v>26</v>
      </c>
      <c r="B112" s="132" t="s">
        <v>27</v>
      </c>
      <c r="C112" s="132" t="s">
        <v>78</v>
      </c>
      <c r="D112" s="132" t="s">
        <v>240</v>
      </c>
      <c r="E112" s="133" t="s">
        <v>31</v>
      </c>
      <c r="F112" s="132" t="s">
        <v>32</v>
      </c>
      <c r="G112" s="132" t="s">
        <v>32</v>
      </c>
      <c r="H112" s="132" t="s">
        <v>1796</v>
      </c>
      <c r="I112" s="132" t="s">
        <v>284</v>
      </c>
      <c r="J112" s="132" t="s">
        <v>249</v>
      </c>
      <c r="K112" s="134" t="s">
        <v>1797</v>
      </c>
      <c r="L112" s="134" t="s">
        <v>1907</v>
      </c>
      <c r="M112" s="134" t="s">
        <v>1775</v>
      </c>
      <c r="N112" s="134"/>
      <c r="O112" s="135" t="s">
        <v>1749</v>
      </c>
      <c r="P112" s="132"/>
      <c r="Q112" s="202" t="s">
        <v>1936</v>
      </c>
    </row>
    <row r="113" spans="1:17" x14ac:dyDescent="0.4">
      <c r="A113" s="132" t="s">
        <v>26</v>
      </c>
      <c r="B113" s="132" t="s">
        <v>27</v>
      </c>
      <c r="C113" s="132" t="s">
        <v>78</v>
      </c>
      <c r="D113" s="132" t="s">
        <v>240</v>
      </c>
      <c r="E113" s="133" t="s">
        <v>31</v>
      </c>
      <c r="F113" s="132" t="s">
        <v>32</v>
      </c>
      <c r="G113" s="132" t="s">
        <v>32</v>
      </c>
      <c r="H113" s="132" t="s">
        <v>1908</v>
      </c>
      <c r="I113" s="132" t="s">
        <v>1800</v>
      </c>
      <c r="J113" s="132" t="s">
        <v>246</v>
      </c>
      <c r="K113" s="134" t="s">
        <v>1909</v>
      </c>
      <c r="L113" s="134" t="s">
        <v>1910</v>
      </c>
      <c r="M113" s="134" t="s">
        <v>1911</v>
      </c>
      <c r="N113" s="134"/>
      <c r="O113" s="135" t="s">
        <v>1753</v>
      </c>
      <c r="P113" s="132"/>
      <c r="Q113" s="202" t="s">
        <v>1936</v>
      </c>
    </row>
    <row r="114" spans="1:17" x14ac:dyDescent="0.4">
      <c r="A114" s="132" t="s">
        <v>26</v>
      </c>
      <c r="B114" s="132" t="s">
        <v>27</v>
      </c>
      <c r="C114" s="132" t="s">
        <v>78</v>
      </c>
      <c r="D114" s="132" t="s">
        <v>240</v>
      </c>
      <c r="E114" s="133" t="s">
        <v>31</v>
      </c>
      <c r="F114" s="132" t="s">
        <v>32</v>
      </c>
      <c r="G114" s="132" t="s">
        <v>32</v>
      </c>
      <c r="H114" s="132" t="s">
        <v>1850</v>
      </c>
      <c r="I114" s="132" t="s">
        <v>1851</v>
      </c>
      <c r="J114" s="132" t="s">
        <v>255</v>
      </c>
      <c r="K114" s="134" t="s">
        <v>1852</v>
      </c>
      <c r="L114" s="134" t="s">
        <v>1832</v>
      </c>
      <c r="M114" s="134" t="s">
        <v>1789</v>
      </c>
      <c r="N114" s="134"/>
      <c r="O114" s="135" t="s">
        <v>1749</v>
      </c>
      <c r="P114" s="132"/>
      <c r="Q114" s="202" t="s">
        <v>1936</v>
      </c>
    </row>
    <row r="115" spans="1:17" x14ac:dyDescent="0.4">
      <c r="A115" s="132" t="s">
        <v>26</v>
      </c>
      <c r="B115" s="132" t="s">
        <v>27</v>
      </c>
      <c r="C115" s="132" t="s">
        <v>78</v>
      </c>
      <c r="D115" s="132" t="s">
        <v>240</v>
      </c>
      <c r="E115" s="133" t="s">
        <v>31</v>
      </c>
      <c r="F115" s="132" t="s">
        <v>32</v>
      </c>
      <c r="G115" s="132" t="s">
        <v>32</v>
      </c>
      <c r="H115" s="132" t="s">
        <v>1912</v>
      </c>
      <c r="I115" s="132"/>
      <c r="J115" s="132"/>
      <c r="K115" s="134"/>
      <c r="L115" s="134" t="s">
        <v>1896</v>
      </c>
      <c r="M115" s="134" t="s">
        <v>1911</v>
      </c>
      <c r="N115" s="134"/>
      <c r="O115" s="135"/>
      <c r="P115" s="132" t="s">
        <v>1824</v>
      </c>
      <c r="Q115" s="202" t="s">
        <v>1936</v>
      </c>
    </row>
    <row r="116" spans="1:17" x14ac:dyDescent="0.4">
      <c r="A116" s="132" t="s">
        <v>26</v>
      </c>
      <c r="B116" s="132" t="s">
        <v>27</v>
      </c>
      <c r="C116" s="132" t="s">
        <v>78</v>
      </c>
      <c r="D116" s="132" t="s">
        <v>240</v>
      </c>
      <c r="E116" s="133" t="s">
        <v>31</v>
      </c>
      <c r="F116" s="132" t="s">
        <v>32</v>
      </c>
      <c r="G116" s="132" t="s">
        <v>32</v>
      </c>
      <c r="H116" s="132" t="s">
        <v>1913</v>
      </c>
      <c r="I116" s="132"/>
      <c r="J116" s="132"/>
      <c r="K116" s="134"/>
      <c r="L116" s="134" t="s">
        <v>1896</v>
      </c>
      <c r="M116" s="134" t="s">
        <v>1911</v>
      </c>
      <c r="N116" s="134"/>
      <c r="O116" s="135"/>
      <c r="P116" s="132" t="s">
        <v>1824</v>
      </c>
      <c r="Q116" s="202" t="s">
        <v>1936</v>
      </c>
    </row>
    <row r="117" spans="1:17" x14ac:dyDescent="0.4">
      <c r="A117" s="132" t="s">
        <v>26</v>
      </c>
      <c r="B117" s="132" t="s">
        <v>27</v>
      </c>
      <c r="C117" s="132" t="s">
        <v>78</v>
      </c>
      <c r="D117" s="132" t="s">
        <v>240</v>
      </c>
      <c r="E117" s="133" t="s">
        <v>31</v>
      </c>
      <c r="F117" s="132" t="s">
        <v>32</v>
      </c>
      <c r="G117" s="132" t="s">
        <v>32</v>
      </c>
      <c r="H117" s="132" t="s">
        <v>290</v>
      </c>
      <c r="I117" s="132" t="s">
        <v>1786</v>
      </c>
      <c r="J117" s="132" t="s">
        <v>246</v>
      </c>
      <c r="K117" s="134" t="s">
        <v>1787</v>
      </c>
      <c r="L117" s="134" t="s">
        <v>1788</v>
      </c>
      <c r="M117" s="134" t="s">
        <v>1914</v>
      </c>
      <c r="N117" s="134"/>
      <c r="O117" s="135" t="s">
        <v>1749</v>
      </c>
      <c r="P117" s="132"/>
      <c r="Q117" s="202" t="s">
        <v>1936</v>
      </c>
    </row>
    <row r="118" spans="1:17" x14ac:dyDescent="0.4">
      <c r="A118" s="132" t="s">
        <v>26</v>
      </c>
      <c r="B118" s="132" t="s">
        <v>27</v>
      </c>
      <c r="C118" s="132" t="s">
        <v>78</v>
      </c>
      <c r="D118" s="132" t="s">
        <v>240</v>
      </c>
      <c r="E118" s="133" t="s">
        <v>31</v>
      </c>
      <c r="F118" s="132" t="s">
        <v>32</v>
      </c>
      <c r="G118" s="132" t="s">
        <v>32</v>
      </c>
      <c r="H118" s="132" t="s">
        <v>1790</v>
      </c>
      <c r="I118" s="132" t="s">
        <v>1764</v>
      </c>
      <c r="J118" s="132" t="s">
        <v>247</v>
      </c>
      <c r="K118" s="134" t="s">
        <v>1756</v>
      </c>
      <c r="L118" s="134" t="s">
        <v>1831</v>
      </c>
      <c r="M118" s="134" t="s">
        <v>1789</v>
      </c>
      <c r="N118" s="134"/>
      <c r="O118" s="135" t="s">
        <v>1749</v>
      </c>
      <c r="P118" s="132"/>
      <c r="Q118" s="202" t="s">
        <v>1936</v>
      </c>
    </row>
    <row r="119" spans="1:17" x14ac:dyDescent="0.4">
      <c r="A119" s="132" t="s">
        <v>26</v>
      </c>
      <c r="B119" s="132" t="s">
        <v>27</v>
      </c>
      <c r="C119" s="132" t="s">
        <v>78</v>
      </c>
      <c r="D119" s="132" t="s">
        <v>240</v>
      </c>
      <c r="E119" s="133" t="s">
        <v>31</v>
      </c>
      <c r="F119" s="132" t="s">
        <v>32</v>
      </c>
      <c r="G119" s="132" t="s">
        <v>32</v>
      </c>
      <c r="H119" s="132" t="s">
        <v>1791</v>
      </c>
      <c r="I119" s="132" t="s">
        <v>1792</v>
      </c>
      <c r="J119" s="132" t="s">
        <v>246</v>
      </c>
      <c r="K119" s="134" t="s">
        <v>1793</v>
      </c>
      <c r="L119" s="134" t="s">
        <v>1831</v>
      </c>
      <c r="M119" s="134" t="s">
        <v>1915</v>
      </c>
      <c r="N119" s="134"/>
      <c r="O119" s="135" t="s">
        <v>1753</v>
      </c>
      <c r="P119" s="132"/>
      <c r="Q119" s="202" t="s">
        <v>1936</v>
      </c>
    </row>
    <row r="120" spans="1:17" x14ac:dyDescent="0.4">
      <c r="A120" s="132" t="s">
        <v>26</v>
      </c>
      <c r="B120" s="132" t="s">
        <v>27</v>
      </c>
      <c r="C120" s="132" t="s">
        <v>78</v>
      </c>
      <c r="D120" s="132" t="s">
        <v>240</v>
      </c>
      <c r="E120" s="133" t="s">
        <v>31</v>
      </c>
      <c r="F120" s="132" t="s">
        <v>32</v>
      </c>
      <c r="G120" s="132" t="s">
        <v>32</v>
      </c>
      <c r="H120" s="132" t="s">
        <v>1916</v>
      </c>
      <c r="I120" s="132"/>
      <c r="J120" s="132"/>
      <c r="K120" s="134"/>
      <c r="L120" s="134" t="s">
        <v>1917</v>
      </c>
      <c r="M120" s="134" t="s">
        <v>1918</v>
      </c>
      <c r="N120" s="134"/>
      <c r="O120" s="135"/>
      <c r="P120" s="132"/>
      <c r="Q120" s="202" t="s">
        <v>1936</v>
      </c>
    </row>
  </sheetData>
  <mergeCells count="1">
    <mergeCell ref="A1:N1"/>
  </mergeCells>
  <dataValidations count="1">
    <dataValidation type="list" allowBlank="1" showInputMessage="1" showErrorMessage="1" sqref="F3:F42">
      <formula1>#REF!</formula1>
      <formula2>0</formula2>
    </dataValidation>
  </dataValidations>
  <pageMargins left="0.7" right="0.7" top="0.75" bottom="0.75" header="0.3" footer="0.3"/>
  <pageSetup paperSize="9" orientation="portrait" r:id="rId1"/>
  <drawing r:id="rId2"/>
  <tableParts count="1">
    <tablePart r:id="rId3"/>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0"/>
  <sheetViews>
    <sheetView zoomScale="85" zoomScaleNormal="85" workbookViewId="0">
      <selection sqref="A1:J1"/>
    </sheetView>
  </sheetViews>
  <sheetFormatPr baseColWidth="10" defaultRowHeight="15" x14ac:dyDescent="0.25"/>
  <cols>
    <col min="1" max="1" width="40.7109375" customWidth="1"/>
    <col min="2" max="2" width="23.5703125" customWidth="1"/>
    <col min="3" max="3" width="18.85546875" customWidth="1"/>
    <col min="4" max="4" width="49.7109375" customWidth="1"/>
    <col min="5" max="5" width="20.42578125" bestFit="1" customWidth="1"/>
    <col min="6" max="6" width="17.5703125" customWidth="1"/>
    <col min="7" max="7" width="12.7109375" customWidth="1"/>
    <col min="8" max="8" width="19.7109375" customWidth="1"/>
    <col min="9" max="9" width="24.7109375" bestFit="1" customWidth="1"/>
    <col min="10" max="10" width="19.140625" bestFit="1" customWidth="1"/>
    <col min="11" max="11" width="25.28515625" bestFit="1" customWidth="1"/>
    <col min="12" max="12" width="25.28515625" customWidth="1"/>
  </cols>
  <sheetData>
    <row r="1" spans="1:13" ht="31.5" x14ac:dyDescent="0.5">
      <c r="A1" s="252" t="s">
        <v>294</v>
      </c>
      <c r="B1" s="252"/>
      <c r="C1" s="252"/>
      <c r="D1" s="252"/>
      <c r="E1" s="252"/>
      <c r="F1" s="252"/>
      <c r="G1" s="252"/>
      <c r="H1" s="252"/>
      <c r="I1" s="252"/>
      <c r="J1" s="252"/>
      <c r="K1" s="19"/>
      <c r="L1" s="179"/>
    </row>
    <row r="2" spans="1:13" x14ac:dyDescent="0.25">
      <c r="A2" s="15" t="s">
        <v>731</v>
      </c>
      <c r="B2" s="16" t="s">
        <v>724</v>
      </c>
      <c r="C2" s="16" t="s">
        <v>725</v>
      </c>
      <c r="D2" s="16" t="s">
        <v>732</v>
      </c>
      <c r="E2" s="16" t="s">
        <v>296</v>
      </c>
      <c r="F2" s="16" t="s">
        <v>728</v>
      </c>
      <c r="G2" s="16" t="s">
        <v>4</v>
      </c>
      <c r="H2" s="16" t="s">
        <v>733</v>
      </c>
      <c r="I2" s="16" t="s">
        <v>734</v>
      </c>
      <c r="J2" s="16" t="s">
        <v>735</v>
      </c>
      <c r="K2" s="16" t="s">
        <v>736</v>
      </c>
      <c r="L2" s="16" t="s">
        <v>1997</v>
      </c>
      <c r="M2" s="155" t="s">
        <v>1928</v>
      </c>
    </row>
    <row r="3" spans="1:13" x14ac:dyDescent="0.25">
      <c r="A3" t="s">
        <v>223</v>
      </c>
      <c r="B3" t="s">
        <v>191</v>
      </c>
      <c r="C3" t="s">
        <v>239</v>
      </c>
      <c r="D3" t="s">
        <v>276</v>
      </c>
      <c r="F3" t="s">
        <v>239</v>
      </c>
      <c r="G3" t="s">
        <v>140</v>
      </c>
      <c r="H3" s="13">
        <v>1</v>
      </c>
      <c r="J3" s="13" t="s">
        <v>37</v>
      </c>
      <c r="K3" s="161">
        <v>45442</v>
      </c>
      <c r="L3" s="161">
        <v>45807</v>
      </c>
      <c r="M3" s="17" t="s">
        <v>1936</v>
      </c>
    </row>
    <row r="4" spans="1:13" x14ac:dyDescent="0.25">
      <c r="A4" t="s">
        <v>6</v>
      </c>
      <c r="B4" t="s">
        <v>5</v>
      </c>
      <c r="C4" t="s">
        <v>256</v>
      </c>
      <c r="D4" t="s">
        <v>268</v>
      </c>
      <c r="E4" t="s">
        <v>297</v>
      </c>
      <c r="F4" t="s">
        <v>262</v>
      </c>
      <c r="G4" t="s">
        <v>40</v>
      </c>
      <c r="H4" s="13">
        <v>1</v>
      </c>
      <c r="J4" s="13" t="s">
        <v>37</v>
      </c>
      <c r="K4" s="161">
        <v>45442</v>
      </c>
      <c r="L4" s="161">
        <v>45807</v>
      </c>
      <c r="M4" s="17" t="s">
        <v>1936</v>
      </c>
    </row>
    <row r="5" spans="1:13" x14ac:dyDescent="0.25">
      <c r="A5" t="s">
        <v>6</v>
      </c>
      <c r="B5" t="s">
        <v>5</v>
      </c>
      <c r="C5" t="s">
        <v>257</v>
      </c>
      <c r="D5" t="s">
        <v>269</v>
      </c>
      <c r="F5" t="s">
        <v>35</v>
      </c>
      <c r="G5" t="s">
        <v>40</v>
      </c>
      <c r="H5" s="13">
        <v>1</v>
      </c>
      <c r="J5" s="13" t="s">
        <v>37</v>
      </c>
      <c r="K5" s="161">
        <v>45442</v>
      </c>
      <c r="L5" s="161">
        <v>45807</v>
      </c>
      <c r="M5" s="17" t="s">
        <v>1936</v>
      </c>
    </row>
    <row r="6" spans="1:13" x14ac:dyDescent="0.25">
      <c r="A6" t="s">
        <v>6</v>
      </c>
      <c r="B6" t="s">
        <v>5</v>
      </c>
      <c r="C6" t="s">
        <v>98</v>
      </c>
      <c r="D6" t="s">
        <v>295</v>
      </c>
      <c r="E6" t="s">
        <v>300</v>
      </c>
      <c r="F6" t="s">
        <v>50</v>
      </c>
      <c r="G6" t="s">
        <v>9</v>
      </c>
      <c r="H6" s="13">
        <v>2</v>
      </c>
      <c r="J6" s="13" t="s">
        <v>37</v>
      </c>
      <c r="K6" s="161">
        <v>45442</v>
      </c>
      <c r="L6" s="161">
        <v>45807</v>
      </c>
      <c r="M6" s="17" t="s">
        <v>1936</v>
      </c>
    </row>
    <row r="7" spans="1:13" x14ac:dyDescent="0.25">
      <c r="A7" t="s">
        <v>6</v>
      </c>
      <c r="B7" t="s">
        <v>5</v>
      </c>
      <c r="C7" t="s">
        <v>258</v>
      </c>
      <c r="D7" t="s">
        <v>270</v>
      </c>
      <c r="F7" t="s">
        <v>263</v>
      </c>
      <c r="G7" t="s">
        <v>9</v>
      </c>
      <c r="H7" s="13">
        <v>1</v>
      </c>
      <c r="J7" s="13" t="s">
        <v>37</v>
      </c>
      <c r="K7" s="161">
        <v>45442</v>
      </c>
      <c r="L7" s="161">
        <v>45807</v>
      </c>
      <c r="M7" s="17" t="s">
        <v>1936</v>
      </c>
    </row>
    <row r="8" spans="1:13" x14ac:dyDescent="0.25">
      <c r="A8" t="s">
        <v>6</v>
      </c>
      <c r="B8" t="s">
        <v>5</v>
      </c>
      <c r="C8" t="s">
        <v>99</v>
      </c>
      <c r="D8" t="s">
        <v>173</v>
      </c>
      <c r="E8" t="s">
        <v>301</v>
      </c>
      <c r="F8" t="s">
        <v>90</v>
      </c>
      <c r="G8" t="s">
        <v>9</v>
      </c>
      <c r="H8" s="13">
        <v>1</v>
      </c>
      <c r="J8" s="13" t="s">
        <v>37</v>
      </c>
      <c r="K8" s="161">
        <v>45442</v>
      </c>
      <c r="L8" s="161">
        <v>45807</v>
      </c>
      <c r="M8" s="17" t="s">
        <v>1936</v>
      </c>
    </row>
    <row r="9" spans="1:13" x14ac:dyDescent="0.25">
      <c r="A9" t="s">
        <v>6</v>
      </c>
      <c r="B9" t="s">
        <v>5</v>
      </c>
      <c r="C9" t="s">
        <v>103</v>
      </c>
      <c r="D9" t="s">
        <v>222</v>
      </c>
      <c r="F9" t="s">
        <v>201</v>
      </c>
      <c r="G9" t="s">
        <v>9</v>
      </c>
      <c r="H9" s="13">
        <v>1</v>
      </c>
      <c r="J9" s="13" t="s">
        <v>37</v>
      </c>
      <c r="K9" s="161">
        <v>45442</v>
      </c>
      <c r="L9" s="161">
        <v>45807</v>
      </c>
      <c r="M9" s="17" t="s">
        <v>1936</v>
      </c>
    </row>
    <row r="10" spans="1:13" x14ac:dyDescent="0.25">
      <c r="A10" t="s">
        <v>6</v>
      </c>
      <c r="B10" t="s">
        <v>5</v>
      </c>
      <c r="C10" t="s">
        <v>260</v>
      </c>
      <c r="D10" t="s">
        <v>2008</v>
      </c>
      <c r="E10" t="s">
        <v>301</v>
      </c>
      <c r="F10" t="s">
        <v>265</v>
      </c>
      <c r="G10" t="s">
        <v>9</v>
      </c>
      <c r="H10" s="13">
        <v>1</v>
      </c>
      <c r="J10" s="13" t="s">
        <v>37</v>
      </c>
      <c r="K10" s="161">
        <v>45442</v>
      </c>
      <c r="L10" s="161">
        <v>45807</v>
      </c>
      <c r="M10" s="17" t="s">
        <v>1936</v>
      </c>
    </row>
    <row r="11" spans="1:13" x14ac:dyDescent="0.25">
      <c r="A11" t="s">
        <v>6</v>
      </c>
      <c r="B11" t="s">
        <v>5</v>
      </c>
      <c r="C11" t="s">
        <v>302</v>
      </c>
      <c r="D11" t="s">
        <v>303</v>
      </c>
      <c r="F11" t="s">
        <v>304</v>
      </c>
      <c r="G11" t="s">
        <v>9</v>
      </c>
      <c r="H11" s="13">
        <v>1</v>
      </c>
      <c r="I11" s="13" t="s">
        <v>1939</v>
      </c>
      <c r="J11" s="13"/>
      <c r="K11" s="161" t="s">
        <v>1940</v>
      </c>
      <c r="L11" s="161">
        <v>45807</v>
      </c>
      <c r="M11" s="17" t="s">
        <v>1936</v>
      </c>
    </row>
    <row r="12" spans="1:13" x14ac:dyDescent="0.25">
      <c r="A12" t="s">
        <v>6</v>
      </c>
      <c r="B12" t="s">
        <v>5</v>
      </c>
      <c r="C12" t="s">
        <v>261</v>
      </c>
      <c r="D12" t="s">
        <v>275</v>
      </c>
      <c r="F12" t="s">
        <v>266</v>
      </c>
      <c r="G12" t="s">
        <v>111</v>
      </c>
      <c r="H12" s="13">
        <v>1</v>
      </c>
      <c r="J12" s="13" t="s">
        <v>37</v>
      </c>
      <c r="K12" s="161">
        <v>45442</v>
      </c>
      <c r="L12" s="161">
        <v>45807</v>
      </c>
      <c r="M12" s="17" t="s">
        <v>1936</v>
      </c>
    </row>
    <row r="13" spans="1:13" x14ac:dyDescent="0.25">
      <c r="A13" t="s">
        <v>26</v>
      </c>
      <c r="B13" t="s">
        <v>27</v>
      </c>
      <c r="C13" t="s">
        <v>259</v>
      </c>
      <c r="D13" t="s">
        <v>273</v>
      </c>
      <c r="F13" t="s">
        <v>264</v>
      </c>
      <c r="G13" t="s">
        <v>9</v>
      </c>
      <c r="H13" s="13">
        <v>1</v>
      </c>
      <c r="J13" s="13" t="s">
        <v>37</v>
      </c>
      <c r="K13" s="161">
        <v>45442</v>
      </c>
      <c r="L13" s="161">
        <v>45807</v>
      </c>
      <c r="M13" s="17" t="s">
        <v>1936</v>
      </c>
    </row>
    <row r="14" spans="1:13" x14ac:dyDescent="0.25">
      <c r="A14" t="s">
        <v>26</v>
      </c>
      <c r="B14" t="s">
        <v>27</v>
      </c>
      <c r="C14" t="s">
        <v>104</v>
      </c>
      <c r="D14" t="s">
        <v>271</v>
      </c>
      <c r="F14" t="s">
        <v>96</v>
      </c>
      <c r="G14" t="s">
        <v>202</v>
      </c>
      <c r="H14" s="13">
        <v>1</v>
      </c>
      <c r="J14" s="13" t="s">
        <v>37</v>
      </c>
      <c r="K14" s="161">
        <v>45442</v>
      </c>
      <c r="L14" s="161">
        <v>45807</v>
      </c>
      <c r="M14" s="17" t="s">
        <v>1936</v>
      </c>
    </row>
    <row r="15" spans="1:13" x14ac:dyDescent="0.25">
      <c r="A15" t="s">
        <v>26</v>
      </c>
      <c r="B15" t="s">
        <v>27</v>
      </c>
      <c r="C15" t="s">
        <v>134</v>
      </c>
      <c r="D15" t="s">
        <v>140</v>
      </c>
      <c r="E15" t="s">
        <v>298</v>
      </c>
      <c r="F15" t="s">
        <v>145</v>
      </c>
      <c r="G15" t="s">
        <v>140</v>
      </c>
      <c r="H15" s="13">
        <v>1</v>
      </c>
      <c r="J15" s="13" t="s">
        <v>37</v>
      </c>
      <c r="K15" s="161">
        <v>45442</v>
      </c>
      <c r="L15" s="161">
        <v>45807</v>
      </c>
      <c r="M15" s="17" t="s">
        <v>1936</v>
      </c>
    </row>
    <row r="16" spans="1:13" x14ac:dyDescent="0.25">
      <c r="A16" t="s">
        <v>26</v>
      </c>
      <c r="B16" t="s">
        <v>27</v>
      </c>
      <c r="C16" t="s">
        <v>135</v>
      </c>
      <c r="D16" t="s">
        <v>272</v>
      </c>
      <c r="E16" t="s">
        <v>299</v>
      </c>
      <c r="F16" t="s">
        <v>146</v>
      </c>
      <c r="G16" t="s">
        <v>140</v>
      </c>
      <c r="H16" s="13">
        <v>1</v>
      </c>
      <c r="J16" s="13" t="s">
        <v>37</v>
      </c>
      <c r="K16" s="161">
        <v>45442</v>
      </c>
      <c r="L16" s="161">
        <v>45807</v>
      </c>
      <c r="M16" s="17" t="s">
        <v>1936</v>
      </c>
    </row>
    <row r="30" spans="10:10" x14ac:dyDescent="0.25">
      <c r="J30" t="s">
        <v>744</v>
      </c>
    </row>
  </sheetData>
  <mergeCells count="1">
    <mergeCell ref="A1:J1"/>
  </mergeCells>
  <pageMargins left="0.7" right="0.7" top="0.75" bottom="0.75" header="0.3" footer="0.3"/>
  <pageSetup paperSize="9" orientation="portrait" verticalDpi="0" r:id="rId1"/>
  <drawing r:id="rId2"/>
  <tableParts count="1">
    <tablePart r:id="rId3"/>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
  <sheetViews>
    <sheetView topLeftCell="E1" zoomScale="85" zoomScaleNormal="85" workbookViewId="0">
      <selection activeCell="M20" sqref="M20"/>
    </sheetView>
  </sheetViews>
  <sheetFormatPr baseColWidth="10" defaultColWidth="11.42578125" defaultRowHeight="15" x14ac:dyDescent="0.25"/>
  <cols>
    <col min="1" max="1" width="42.5703125" style="1" bestFit="1" customWidth="1"/>
    <col min="2" max="2" width="30" style="1" bestFit="1" customWidth="1"/>
    <col min="3" max="3" width="13.85546875" style="1" customWidth="1"/>
    <col min="4" max="4" width="35.5703125" style="1" bestFit="1" customWidth="1"/>
    <col min="5" max="5" width="17.5703125" style="2" customWidth="1"/>
    <col min="6" max="7" width="12.7109375" style="1" customWidth="1"/>
    <col min="8" max="8" width="68.5703125" style="3" customWidth="1"/>
    <col min="9" max="9" width="21.85546875" style="1" customWidth="1"/>
    <col min="10" max="10" width="22.28515625" style="1" customWidth="1"/>
    <col min="11" max="12" width="24.7109375" style="1" customWidth="1"/>
    <col min="13" max="13" width="26.140625" style="1" customWidth="1"/>
    <col min="14" max="14" width="21.7109375" style="1" bestFit="1" customWidth="1"/>
    <col min="15" max="15" width="22.5703125" style="1" bestFit="1" customWidth="1"/>
    <col min="16" max="16384" width="11.42578125" style="1"/>
  </cols>
  <sheetData>
    <row r="1" spans="1:18" ht="28.5" customHeight="1" thickBot="1" x14ac:dyDescent="0.3">
      <c r="A1" s="257" t="s">
        <v>82</v>
      </c>
      <c r="B1" s="257"/>
      <c r="C1" s="257"/>
      <c r="D1" s="257"/>
      <c r="E1" s="257"/>
      <c r="F1" s="257"/>
      <c r="G1" s="257"/>
      <c r="H1" s="257"/>
      <c r="I1" s="257"/>
      <c r="J1" s="257"/>
      <c r="K1" s="257"/>
      <c r="L1" s="257"/>
      <c r="M1" s="256"/>
      <c r="N1" s="256"/>
      <c r="O1" s="6"/>
      <c r="P1" s="5"/>
      <c r="Q1" s="5"/>
      <c r="R1" s="5"/>
    </row>
    <row r="2" spans="1:18" s="28" customFormat="1" ht="42" x14ac:dyDescent="0.25">
      <c r="A2" s="28" t="s">
        <v>1</v>
      </c>
      <c r="B2" s="30" t="s">
        <v>738</v>
      </c>
      <c r="C2" s="159" t="s">
        <v>739</v>
      </c>
      <c r="D2" s="30" t="s">
        <v>732</v>
      </c>
      <c r="E2" s="180" t="s">
        <v>728</v>
      </c>
      <c r="F2" s="28" t="s">
        <v>4</v>
      </c>
      <c r="G2" s="31" t="s">
        <v>57</v>
      </c>
      <c r="H2" s="159" t="s">
        <v>10</v>
      </c>
      <c r="I2" s="159" t="s">
        <v>2003</v>
      </c>
      <c r="J2" s="159" t="s">
        <v>2004</v>
      </c>
      <c r="K2" s="159" t="s">
        <v>2006</v>
      </c>
      <c r="L2" s="159" t="s">
        <v>2002</v>
      </c>
      <c r="M2" s="159" t="s">
        <v>2005</v>
      </c>
      <c r="N2" s="159" t="s">
        <v>2007</v>
      </c>
      <c r="O2" s="31" t="s">
        <v>83</v>
      </c>
      <c r="P2" s="157" t="s">
        <v>1928</v>
      </c>
    </row>
    <row r="3" spans="1:18" s="32" customFormat="1" ht="15" customHeight="1" x14ac:dyDescent="0.25">
      <c r="A3" s="32" t="s">
        <v>6</v>
      </c>
      <c r="B3" s="32" t="s">
        <v>5</v>
      </c>
      <c r="C3" s="32" t="s">
        <v>7</v>
      </c>
      <c r="D3" s="33" t="s">
        <v>67</v>
      </c>
      <c r="E3" s="33" t="s">
        <v>8</v>
      </c>
      <c r="F3" s="32" t="s">
        <v>9</v>
      </c>
      <c r="G3" s="32" t="s">
        <v>58</v>
      </c>
      <c r="H3" s="34" t="s">
        <v>11</v>
      </c>
      <c r="I3" s="35" t="s">
        <v>55</v>
      </c>
      <c r="J3" s="35">
        <v>1999</v>
      </c>
      <c r="K3" s="36">
        <v>45399</v>
      </c>
      <c r="L3" s="36">
        <v>40959</v>
      </c>
      <c r="M3" s="36">
        <f>Tableau1[[#This Row],[Date derniere
 Quadriennale]]+48*30.5</f>
        <v>46863</v>
      </c>
      <c r="N3" s="36">
        <f>Tableau1[[#This Row],[Date de dernière
 requalification]]+10*365</f>
        <v>44609</v>
      </c>
      <c r="O3" s="36" t="s">
        <v>37</v>
      </c>
      <c r="P3" s="156" t="s">
        <v>1936</v>
      </c>
    </row>
    <row r="4" spans="1:18" s="32" customFormat="1" ht="15" customHeight="1" x14ac:dyDescent="0.25">
      <c r="A4" s="32" t="s">
        <v>6</v>
      </c>
      <c r="B4" s="32" t="s">
        <v>5</v>
      </c>
      <c r="C4" s="32" t="s">
        <v>14</v>
      </c>
      <c r="D4" s="33" t="s">
        <v>68</v>
      </c>
      <c r="E4" s="33" t="s">
        <v>12</v>
      </c>
      <c r="F4" s="32" t="s">
        <v>9</v>
      </c>
      <c r="G4" s="32" t="s">
        <v>59</v>
      </c>
      <c r="H4" s="34" t="s">
        <v>20</v>
      </c>
      <c r="I4" s="35" t="s">
        <v>54</v>
      </c>
      <c r="J4" s="35">
        <v>2013</v>
      </c>
      <c r="K4" s="36">
        <v>45399</v>
      </c>
      <c r="L4" s="36">
        <v>41275</v>
      </c>
      <c r="M4" s="36">
        <f>Tableau1[[#This Row],[Date derniere
 Quadriennale]]+48*30.5</f>
        <v>46863</v>
      </c>
      <c r="N4" s="36">
        <f>Tableau1[[#This Row],[Date de dernière
 requalification]]+10*365</f>
        <v>44925</v>
      </c>
      <c r="O4" s="36" t="s">
        <v>37</v>
      </c>
      <c r="P4" s="156" t="s">
        <v>1936</v>
      </c>
    </row>
    <row r="5" spans="1:18" s="32" customFormat="1" ht="15" customHeight="1" x14ac:dyDescent="0.25">
      <c r="A5" s="32" t="s">
        <v>6</v>
      </c>
      <c r="B5" s="32" t="s">
        <v>5</v>
      </c>
      <c r="C5" s="32" t="s">
        <v>15</v>
      </c>
      <c r="D5" s="33" t="s">
        <v>69</v>
      </c>
      <c r="E5" s="33" t="s">
        <v>13</v>
      </c>
      <c r="F5" s="32" t="s">
        <v>9</v>
      </c>
      <c r="G5" s="32" t="s">
        <v>59</v>
      </c>
      <c r="H5" s="34" t="s">
        <v>16</v>
      </c>
      <c r="I5" s="35" t="s">
        <v>84</v>
      </c>
      <c r="J5" s="35">
        <v>2015</v>
      </c>
      <c r="K5" s="36">
        <v>45092</v>
      </c>
      <c r="L5" s="36">
        <v>42005</v>
      </c>
      <c r="M5" s="36">
        <f>Tableau1[[#This Row],[Date derniere
 Quadriennale]]+48*30.5</f>
        <v>46556</v>
      </c>
      <c r="N5" s="36">
        <f>Tableau1[[#This Row],[Date de dernière
 requalification]]+10*365</f>
        <v>45655</v>
      </c>
      <c r="O5" s="36"/>
      <c r="P5" s="156" t="s">
        <v>1936</v>
      </c>
    </row>
    <row r="6" spans="1:18" s="32" customFormat="1" ht="15" customHeight="1" x14ac:dyDescent="0.25">
      <c r="A6" s="32" t="s">
        <v>6</v>
      </c>
      <c r="B6" s="32" t="s">
        <v>5</v>
      </c>
      <c r="C6" s="32" t="s">
        <v>17</v>
      </c>
      <c r="D6" s="33" t="s">
        <v>70</v>
      </c>
      <c r="E6" s="33" t="s">
        <v>18</v>
      </c>
      <c r="F6" s="32" t="s">
        <v>9</v>
      </c>
      <c r="G6" s="32" t="s">
        <v>59</v>
      </c>
      <c r="H6" s="34" t="s">
        <v>19</v>
      </c>
      <c r="I6" s="35">
        <v>270</v>
      </c>
      <c r="J6" s="35">
        <v>2015</v>
      </c>
      <c r="K6" s="36">
        <v>45092</v>
      </c>
      <c r="L6" s="36">
        <v>42005</v>
      </c>
      <c r="M6" s="36">
        <f>Tableau1[[#This Row],[Date derniere
 Quadriennale]]+48*30.5</f>
        <v>46556</v>
      </c>
      <c r="N6" s="36">
        <f>Tableau1[[#This Row],[Date de dernière
 requalification]]+10*365</f>
        <v>45655</v>
      </c>
      <c r="O6" s="36"/>
      <c r="P6" s="156" t="s">
        <v>1936</v>
      </c>
    </row>
    <row r="7" spans="1:18" s="32" customFormat="1" ht="15" customHeight="1" x14ac:dyDescent="0.25">
      <c r="A7" s="32" t="s">
        <v>6</v>
      </c>
      <c r="B7" s="32" t="s">
        <v>5</v>
      </c>
      <c r="C7" s="32" t="s">
        <v>1968</v>
      </c>
      <c r="D7" s="33" t="s">
        <v>76</v>
      </c>
      <c r="E7" s="33" t="s">
        <v>24</v>
      </c>
      <c r="F7" s="32" t="s">
        <v>9</v>
      </c>
      <c r="G7" s="32" t="s">
        <v>60</v>
      </c>
      <c r="H7" s="34" t="s">
        <v>25</v>
      </c>
      <c r="I7" s="35" t="s">
        <v>56</v>
      </c>
      <c r="J7" s="35">
        <v>2021</v>
      </c>
      <c r="K7" s="36">
        <v>45404</v>
      </c>
      <c r="L7" s="36">
        <v>44197</v>
      </c>
      <c r="M7" s="36">
        <f>Tableau1[[#This Row],[Date derniere
 Quadriennale]]+48*30.5</f>
        <v>46868</v>
      </c>
      <c r="N7" s="36">
        <f>Tableau1[[#This Row],[Date de dernière
 requalification]]+10*365</f>
        <v>47847</v>
      </c>
      <c r="O7" s="36"/>
      <c r="P7" s="156" t="s">
        <v>1936</v>
      </c>
    </row>
    <row r="8" spans="1:18" s="32" customFormat="1" ht="15" customHeight="1" x14ac:dyDescent="0.25">
      <c r="A8" s="32" t="s">
        <v>26</v>
      </c>
      <c r="B8" s="32" t="s">
        <v>27</v>
      </c>
      <c r="C8" s="32" t="s">
        <v>28</v>
      </c>
      <c r="D8" s="33" t="s">
        <v>77</v>
      </c>
      <c r="E8" s="33" t="s">
        <v>29</v>
      </c>
      <c r="F8" s="32" t="s">
        <v>9</v>
      </c>
      <c r="G8" s="32" t="s">
        <v>61</v>
      </c>
      <c r="H8" s="34" t="s">
        <v>30</v>
      </c>
      <c r="I8" s="35">
        <v>500</v>
      </c>
      <c r="J8" s="35">
        <v>2012</v>
      </c>
      <c r="K8" s="36">
        <v>44302</v>
      </c>
      <c r="L8" s="36">
        <v>44515</v>
      </c>
      <c r="M8" s="36">
        <f>Tableau1[[#This Row],[Date derniere
 Quadriennale]]+48*30.5</f>
        <v>45766</v>
      </c>
      <c r="N8" s="36">
        <f>Tableau1[[#This Row],[Date de dernière
 requalification]]+10*365</f>
        <v>48165</v>
      </c>
      <c r="O8" s="36"/>
      <c r="P8" s="156" t="s">
        <v>1936</v>
      </c>
    </row>
    <row r="9" spans="1:18" s="32" customFormat="1" ht="15" customHeight="1" x14ac:dyDescent="0.25">
      <c r="A9" s="32" t="s">
        <v>26</v>
      </c>
      <c r="B9" s="32" t="s">
        <v>27</v>
      </c>
      <c r="C9" s="32" t="s">
        <v>78</v>
      </c>
      <c r="D9" s="33" t="s">
        <v>79</v>
      </c>
      <c r="E9" s="33" t="s">
        <v>31</v>
      </c>
      <c r="F9" s="32" t="s">
        <v>32</v>
      </c>
      <c r="G9" s="32" t="s">
        <v>32</v>
      </c>
      <c r="H9" s="34" t="s">
        <v>33</v>
      </c>
      <c r="I9" s="35">
        <v>500</v>
      </c>
      <c r="J9" s="35">
        <v>1997</v>
      </c>
      <c r="K9" s="36">
        <v>44302</v>
      </c>
      <c r="L9" s="36">
        <v>42999</v>
      </c>
      <c r="M9" s="36">
        <f>Tableau1[[#This Row],[Date derniere
 Quadriennale]]+48*30.5</f>
        <v>45766</v>
      </c>
      <c r="N9" s="36">
        <f>Tableau1[[#This Row],[Date de dernière
 requalification]]+10*365</f>
        <v>46649</v>
      </c>
      <c r="O9" s="36"/>
      <c r="P9" s="156" t="s">
        <v>1936</v>
      </c>
    </row>
    <row r="10" spans="1:18" s="32" customFormat="1" ht="15" customHeight="1" x14ac:dyDescent="0.25">
      <c r="A10" s="32" t="s">
        <v>26</v>
      </c>
      <c r="B10" s="32" t="s">
        <v>27</v>
      </c>
      <c r="C10" s="32" t="s">
        <v>34</v>
      </c>
      <c r="D10" s="33" t="s">
        <v>71</v>
      </c>
      <c r="E10" s="33" t="s">
        <v>35</v>
      </c>
      <c r="F10" s="32" t="s">
        <v>9</v>
      </c>
      <c r="G10" s="32" t="s">
        <v>62</v>
      </c>
      <c r="H10" s="34" t="s">
        <v>36</v>
      </c>
      <c r="I10" s="35">
        <v>270</v>
      </c>
      <c r="J10" s="35">
        <v>2016</v>
      </c>
      <c r="K10" s="36">
        <v>45126</v>
      </c>
      <c r="L10" s="36">
        <v>42370</v>
      </c>
      <c r="M10" s="36">
        <f>Tableau1[[#This Row],[Date derniere
 Quadriennale]]+48*30.5</f>
        <v>46590</v>
      </c>
      <c r="N10" s="36">
        <f>Tableau1[[#This Row],[Date de dernière
 requalification]]+10*365</f>
        <v>46020</v>
      </c>
      <c r="O10" s="36"/>
      <c r="P10" s="156" t="s">
        <v>1936</v>
      </c>
    </row>
    <row r="11" spans="1:18" s="32" customFormat="1" ht="15" customHeight="1" x14ac:dyDescent="0.25">
      <c r="A11" s="32" t="s">
        <v>26</v>
      </c>
      <c r="B11" s="32" t="s">
        <v>27</v>
      </c>
      <c r="C11" s="32" t="s">
        <v>38</v>
      </c>
      <c r="D11" s="33" t="s">
        <v>80</v>
      </c>
      <c r="E11" s="33" t="s">
        <v>39</v>
      </c>
      <c r="F11" s="32" t="s">
        <v>40</v>
      </c>
      <c r="G11" s="32" t="s">
        <v>63</v>
      </c>
      <c r="H11" s="34" t="s">
        <v>41</v>
      </c>
      <c r="I11" s="35">
        <v>500</v>
      </c>
      <c r="J11" s="35">
        <v>2019</v>
      </c>
      <c r="K11" s="36">
        <v>45092</v>
      </c>
      <c r="L11" s="36">
        <v>43758</v>
      </c>
      <c r="M11" s="36">
        <f>Tableau1[[#This Row],[Date derniere
 Quadriennale]]+48*30.5</f>
        <v>46556</v>
      </c>
      <c r="N11" s="36">
        <f>Tableau1[[#This Row],[Date de dernière
 requalification]]+10*365</f>
        <v>47408</v>
      </c>
      <c r="O11" s="36"/>
      <c r="P11" s="156" t="s">
        <v>1936</v>
      </c>
    </row>
    <row r="12" spans="1:18" s="32" customFormat="1" ht="15" customHeight="1" x14ac:dyDescent="0.25">
      <c r="A12" s="32" t="s">
        <v>26</v>
      </c>
      <c r="B12" s="32" t="s">
        <v>27</v>
      </c>
      <c r="C12" s="32" t="s">
        <v>42</v>
      </c>
      <c r="D12" s="33" t="s">
        <v>81</v>
      </c>
      <c r="E12" s="33" t="s">
        <v>43</v>
      </c>
      <c r="F12" s="32" t="s">
        <v>9</v>
      </c>
      <c r="G12" s="32" t="s">
        <v>62</v>
      </c>
      <c r="H12" s="34" t="s">
        <v>44</v>
      </c>
      <c r="I12" s="35">
        <v>1500</v>
      </c>
      <c r="J12" s="35">
        <v>1997</v>
      </c>
      <c r="K12" s="36">
        <v>45092</v>
      </c>
      <c r="L12" s="36">
        <v>42999</v>
      </c>
      <c r="M12" s="36">
        <f>Tableau1[[#This Row],[Date derniere
 Quadriennale]]+48*30.5</f>
        <v>46556</v>
      </c>
      <c r="N12" s="36">
        <f>Tableau1[[#This Row],[Date de dernière
 requalification]]+10*365</f>
        <v>46649</v>
      </c>
      <c r="O12" s="36"/>
      <c r="P12" s="156" t="s">
        <v>1936</v>
      </c>
    </row>
    <row r="13" spans="1:18" s="32" customFormat="1" ht="15" customHeight="1" x14ac:dyDescent="0.25">
      <c r="A13" s="32" t="s">
        <v>26</v>
      </c>
      <c r="B13" s="32" t="s">
        <v>27</v>
      </c>
      <c r="C13" s="32" t="s">
        <v>42</v>
      </c>
      <c r="D13" s="33" t="s">
        <v>81</v>
      </c>
      <c r="E13" s="33" t="s">
        <v>43</v>
      </c>
      <c r="F13" s="32" t="s">
        <v>9</v>
      </c>
      <c r="G13" s="32" t="s">
        <v>62</v>
      </c>
      <c r="H13" s="34" t="s">
        <v>45</v>
      </c>
      <c r="I13" s="35" t="s">
        <v>56</v>
      </c>
      <c r="J13" s="35">
        <v>2014</v>
      </c>
      <c r="K13" s="36">
        <v>45399</v>
      </c>
      <c r="L13" s="36">
        <v>41886</v>
      </c>
      <c r="M13" s="36">
        <f>Tableau1[[#This Row],[Date derniere
 Quadriennale]]+48*30.5</f>
        <v>46863</v>
      </c>
      <c r="N13" s="36">
        <f>Tableau1[[#This Row],[Date de dernière
 requalification]]+10*365</f>
        <v>45536</v>
      </c>
      <c r="O13" s="36" t="s">
        <v>37</v>
      </c>
      <c r="P13" s="156" t="s">
        <v>1936</v>
      </c>
    </row>
    <row r="14" spans="1:18" s="32" customFormat="1" ht="15" customHeight="1" x14ac:dyDescent="0.25">
      <c r="A14" s="32" t="s">
        <v>26</v>
      </c>
      <c r="B14" s="32" t="s">
        <v>27</v>
      </c>
      <c r="C14" s="32" t="s">
        <v>46</v>
      </c>
      <c r="D14" s="33" t="s">
        <v>72</v>
      </c>
      <c r="E14" s="33" t="s">
        <v>47</v>
      </c>
      <c r="F14" s="32" t="s">
        <v>9</v>
      </c>
      <c r="G14" s="32" t="s">
        <v>61</v>
      </c>
      <c r="H14" s="34" t="s">
        <v>48</v>
      </c>
      <c r="I14" s="35">
        <v>3000</v>
      </c>
      <c r="J14" s="35">
        <v>1998</v>
      </c>
      <c r="K14" s="36">
        <v>44302</v>
      </c>
      <c r="L14" s="36">
        <v>42999</v>
      </c>
      <c r="M14" s="36">
        <f>Tableau1[[#This Row],[Date derniere
 Quadriennale]]+48*30.5</f>
        <v>45766</v>
      </c>
      <c r="N14" s="36">
        <f>Tableau1[[#This Row],[Date de dernière
 requalification]]+10*365</f>
        <v>46649</v>
      </c>
      <c r="O14" s="36"/>
      <c r="P14" s="156" t="s">
        <v>1936</v>
      </c>
    </row>
    <row r="15" spans="1:18" s="32" customFormat="1" ht="15" customHeight="1" x14ac:dyDescent="0.25">
      <c r="A15" s="32" t="s">
        <v>26</v>
      </c>
      <c r="B15" s="32" t="s">
        <v>27</v>
      </c>
      <c r="C15" s="32" t="s">
        <v>49</v>
      </c>
      <c r="D15" s="33" t="s">
        <v>73</v>
      </c>
      <c r="E15" s="33" t="s">
        <v>50</v>
      </c>
      <c r="F15" s="32" t="s">
        <v>9</v>
      </c>
      <c r="G15" s="32" t="s">
        <v>64</v>
      </c>
      <c r="H15" s="34" t="s">
        <v>51</v>
      </c>
      <c r="I15" s="35">
        <v>250</v>
      </c>
      <c r="J15" s="35">
        <v>2012</v>
      </c>
      <c r="K15" s="36">
        <v>44456</v>
      </c>
      <c r="L15" s="36">
        <v>44456</v>
      </c>
      <c r="M15" s="36">
        <f>Tableau1[[#This Row],[Date derniere
 Quadriennale]]+48*30.5</f>
        <v>45920</v>
      </c>
      <c r="N15" s="36">
        <f>Tableau1[[#This Row],[Date de dernière
 requalification]]+10*365</f>
        <v>48106</v>
      </c>
      <c r="O15" s="36"/>
      <c r="P15" s="156" t="s">
        <v>1936</v>
      </c>
    </row>
    <row r="16" spans="1:18" s="32" customFormat="1" ht="15" customHeight="1" x14ac:dyDescent="0.25">
      <c r="A16" s="32" t="s">
        <v>26</v>
      </c>
      <c r="B16" s="32" t="s">
        <v>27</v>
      </c>
      <c r="C16" s="32" t="s">
        <v>65</v>
      </c>
      <c r="D16" s="33" t="s">
        <v>74</v>
      </c>
      <c r="E16" s="33" t="s">
        <v>52</v>
      </c>
      <c r="F16" s="32" t="s">
        <v>9</v>
      </c>
      <c r="G16" s="32" t="s">
        <v>9</v>
      </c>
      <c r="H16" s="34" t="s">
        <v>53</v>
      </c>
      <c r="I16" s="35">
        <v>1000</v>
      </c>
      <c r="J16" s="35">
        <v>2022</v>
      </c>
      <c r="K16" s="36">
        <v>44562</v>
      </c>
      <c r="L16" s="36">
        <v>44562</v>
      </c>
      <c r="M16" s="36">
        <f>Tableau1[[#This Row],[Date derniere
 Quadriennale]]+48*30.5</f>
        <v>46026</v>
      </c>
      <c r="N16" s="36">
        <f>Tableau1[[#This Row],[Date de dernière
 requalification]]+10*365</f>
        <v>48212</v>
      </c>
      <c r="O16" s="36"/>
      <c r="P16" s="156" t="s">
        <v>1936</v>
      </c>
    </row>
    <row r="17" spans="4:4" ht="43.5" customHeight="1" x14ac:dyDescent="0.25">
      <c r="D17" s="2"/>
    </row>
  </sheetData>
  <mergeCells count="2">
    <mergeCell ref="M1:N1"/>
    <mergeCell ref="A1:L1"/>
  </mergeCells>
  <conditionalFormatting sqref="K5:K6">
    <cfRule type="expression" dxfId="1020" priority="6">
      <formula>#REF!="Modifier"</formula>
    </cfRule>
    <cfRule type="expression" dxfId="1019" priority="7">
      <formula>#REF!="Ajouter"</formula>
    </cfRule>
    <cfRule type="expression" dxfId="1018" priority="8">
      <formula>#REF!="Valider"</formula>
    </cfRule>
    <cfRule type="expression" dxfId="1017" priority="9">
      <formula>#REF!="Supprimer"</formula>
    </cfRule>
  </conditionalFormatting>
  <conditionalFormatting sqref="O2 O17:O1048576">
    <cfRule type="containsText" dxfId="1016" priority="5" operator="containsText" text="X">
      <formula>NOT(ISERROR(SEARCH("X",O2)))</formula>
    </cfRule>
  </conditionalFormatting>
  <conditionalFormatting sqref="O4:O5">
    <cfRule type="expression" dxfId="1015" priority="1">
      <formula>#REF!="Modifier"</formula>
    </cfRule>
    <cfRule type="expression" dxfId="1014" priority="2">
      <formula>#REF!="Ajouter"</formula>
    </cfRule>
    <cfRule type="expression" dxfId="1013" priority="3">
      <formula>#REF!="Valider"</formula>
    </cfRule>
    <cfRule type="expression" dxfId="1012" priority="4">
      <formula>#REF!="Supprimer"</formula>
    </cfRule>
  </conditionalFormatting>
  <pageMargins left="0.7" right="0.7" top="0.75" bottom="0.75" header="0.3" footer="0.3"/>
  <pageSetup paperSize="9" orientation="portrait" verticalDpi="0" r:id="rId1"/>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22</vt:i4>
      </vt:variant>
    </vt:vector>
  </HeadingPairs>
  <TitlesOfParts>
    <vt:vector size="22" baseType="lpstr">
      <vt:lpstr>Sommaire</vt:lpstr>
      <vt:lpstr>Installations thermiques</vt:lpstr>
      <vt:lpstr>Installations gaz</vt:lpstr>
      <vt:lpstr>Equipements sportifs</vt:lpstr>
      <vt:lpstr>Cuves et reservoirs</vt:lpstr>
      <vt:lpstr>EDCH</vt:lpstr>
      <vt:lpstr>VLEP</vt:lpstr>
      <vt:lpstr>Foudre</vt:lpstr>
      <vt:lpstr>Equipements sous pression</vt:lpstr>
      <vt:lpstr>Electricité</vt:lpstr>
      <vt:lpstr>Ligne de vie</vt:lpstr>
      <vt:lpstr>Disconnecteurs</vt:lpstr>
      <vt:lpstr>Appareils de levage</vt:lpstr>
      <vt:lpstr>Ascenceurs + Monte-charges</vt:lpstr>
      <vt:lpstr>Portes et portails</vt:lpstr>
      <vt:lpstr>Inst ECS</vt:lpstr>
      <vt:lpstr>Inst climatisation</vt:lpstr>
      <vt:lpstr>aération poll non spécifique</vt:lpstr>
      <vt:lpstr>aération pollution spécifique</vt:lpstr>
      <vt:lpstr>Incendie</vt:lpstr>
      <vt:lpstr>STEP</vt:lpstr>
      <vt:lpstr>ICPE</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INTARTAGLIA-FAURENS Jérémy SCH</dc:creator>
  <cp:lastModifiedBy>OVAERE Valentin ASC NIV 1 OT</cp:lastModifiedBy>
  <cp:lastPrinted>2025-03-04T10:37:55Z</cp:lastPrinted>
  <dcterms:created xsi:type="dcterms:W3CDTF">2024-10-01T08:25:05Z</dcterms:created>
  <dcterms:modified xsi:type="dcterms:W3CDTF">2025-03-19T08:34:49Z</dcterms:modified>
</cp:coreProperties>
</file>