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ate1904="1"/>
  <mc:AlternateContent xmlns:mc="http://schemas.openxmlformats.org/markup-compatibility/2006">
    <mc:Choice Requires="x15">
      <x15ac:absPath xmlns:x15ac="http://schemas.microsoft.com/office/spreadsheetml/2010/11/ac" url="\\satie.bnf.fr\profils_redir$\BNF0020567\Desktop\"/>
    </mc:Choice>
  </mc:AlternateContent>
  <xr:revisionPtr revIDLastSave="0" documentId="13_ncr:1_{A07AE05B-DE81-4495-A008-4EE052ED022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DPGF-DCE-SCENOGRAPHIE" sheetId="5" r:id="rId1"/>
  </sheets>
  <definedNames>
    <definedName name="_xlnm.Print_Area" localSheetId="0">'DPGF-DCE-SCENOGRAPHIE'!$A$1:$I$71</definedName>
  </definedNames>
  <calcPr calcId="191029"/>
</workbook>
</file>

<file path=xl/calcChain.xml><?xml version="1.0" encoding="utf-8"?>
<calcChain xmlns="http://schemas.openxmlformats.org/spreadsheetml/2006/main">
  <c r="E63" i="5" l="1"/>
  <c r="H42" i="5" l="1"/>
  <c r="I42" i="5" s="1"/>
  <c r="H53" i="5" l="1"/>
  <c r="H46" i="5"/>
  <c r="I46" i="5" s="1"/>
  <c r="H44" i="5"/>
  <c r="I44" i="5" s="1"/>
  <c r="H21" i="5"/>
  <c r="I21" i="5" s="1"/>
  <c r="H17" i="5"/>
  <c r="I17" i="5" s="1"/>
  <c r="H15" i="5"/>
  <c r="I15" i="5" s="1"/>
  <c r="H54" i="5" l="1"/>
  <c r="H50" i="5"/>
  <c r="I50" i="5" s="1"/>
  <c r="H67" i="5" l="1"/>
  <c r="I67" i="5" s="1"/>
  <c r="H65" i="5"/>
  <c r="I65" i="5" s="1"/>
  <c r="H64" i="5"/>
  <c r="I64" i="5" s="1"/>
  <c r="E62" i="5"/>
  <c r="H62" i="5" s="1"/>
  <c r="I62" i="5" s="1"/>
  <c r="H59" i="5"/>
  <c r="I59" i="5" s="1"/>
  <c r="H58" i="5"/>
  <c r="I58" i="5" s="1"/>
  <c r="H57" i="5"/>
  <c r="I57" i="5" s="1"/>
  <c r="H56" i="5"/>
  <c r="I56" i="5" s="1"/>
  <c r="H55" i="5"/>
  <c r="I55" i="5" s="1"/>
  <c r="I54" i="5"/>
  <c r="I53" i="5"/>
  <c r="H52" i="5"/>
  <c r="I52" i="5" s="1"/>
  <c r="H49" i="5"/>
  <c r="I49" i="5" s="1"/>
  <c r="H48" i="5"/>
  <c r="I48" i="5" s="1"/>
  <c r="H47" i="5"/>
  <c r="I47" i="5" s="1"/>
  <c r="H43" i="5"/>
  <c r="I43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28" i="5"/>
  <c r="I28" i="5" s="1"/>
  <c r="H27" i="5"/>
  <c r="I27" i="5" s="1"/>
  <c r="H26" i="5"/>
  <c r="I26" i="5" s="1"/>
  <c r="H25" i="5"/>
  <c r="I25" i="5" s="1"/>
  <c r="H20" i="5"/>
  <c r="I20" i="5" s="1"/>
  <c r="H19" i="5"/>
  <c r="I19" i="5" s="1"/>
  <c r="H18" i="5"/>
  <c r="I18" i="5" s="1"/>
  <c r="H16" i="5"/>
  <c r="I16" i="5" s="1"/>
  <c r="H14" i="5"/>
  <c r="I14" i="5" s="1"/>
  <c r="E13" i="5"/>
  <c r="H13" i="5" s="1"/>
  <c r="I13" i="5" s="1"/>
  <c r="E12" i="5"/>
  <c r="H12" i="5" l="1"/>
  <c r="H63" i="5" l="1"/>
  <c r="I12" i="5"/>
  <c r="H69" i="5" l="1"/>
  <c r="H71" i="5"/>
  <c r="I71" i="5"/>
  <c r="I63" i="5"/>
  <c r="I69" i="5"/>
</calcChain>
</file>

<file path=xl/sharedStrings.xml><?xml version="1.0" encoding="utf-8"?>
<sst xmlns="http://schemas.openxmlformats.org/spreadsheetml/2006/main" count="233" uniqueCount="174">
  <si>
    <t>Bibliothèque nationale de France / Salles d'exposition du Palais Garnier</t>
  </si>
  <si>
    <t>1.</t>
  </si>
  <si>
    <t>1.1</t>
  </si>
  <si>
    <t>mL</t>
  </si>
  <si>
    <t>1.2</t>
  </si>
  <si>
    <t>ens.</t>
  </si>
  <si>
    <t>1.3</t>
  </si>
  <si>
    <t>1.4</t>
  </si>
  <si>
    <t>1.5</t>
  </si>
  <si>
    <t>1.6</t>
  </si>
  <si>
    <t>1.7</t>
  </si>
  <si>
    <t>2.</t>
  </si>
  <si>
    <t>MOBILIERS</t>
  </si>
  <si>
    <t>2.1</t>
  </si>
  <si>
    <t>2.2</t>
  </si>
  <si>
    <t>3.</t>
  </si>
  <si>
    <t>VITRINES</t>
  </si>
  <si>
    <t>3.4</t>
  </si>
  <si>
    <t>3.5</t>
  </si>
  <si>
    <t>3.6</t>
  </si>
  <si>
    <t>3.7</t>
  </si>
  <si>
    <t>4.</t>
  </si>
  <si>
    <t>PEINTURES ET REVÊTEMENTS</t>
  </si>
  <si>
    <t>4.1</t>
  </si>
  <si>
    <t>m²</t>
  </si>
  <si>
    <t>4.2</t>
  </si>
  <si>
    <t>4.3</t>
  </si>
  <si>
    <t>4.4</t>
  </si>
  <si>
    <t>5.</t>
  </si>
  <si>
    <t xml:space="preserve">DÉPOSE ET RÉEMPLOI FIN D'EXPOSITION </t>
  </si>
  <si>
    <t>1.8</t>
  </si>
  <si>
    <t>1.9</t>
  </si>
  <si>
    <t>Nomenclature</t>
  </si>
  <si>
    <t>D6</t>
  </si>
  <si>
    <t>P1</t>
  </si>
  <si>
    <t>S1</t>
  </si>
  <si>
    <t>P2</t>
  </si>
  <si>
    <t>V1</t>
  </si>
  <si>
    <t>V10</t>
  </si>
  <si>
    <t>C5</t>
  </si>
  <si>
    <t>C0</t>
  </si>
  <si>
    <t>V2</t>
  </si>
  <si>
    <t>V13, V14</t>
  </si>
  <si>
    <t>V16, V17</t>
  </si>
  <si>
    <t>V7</t>
  </si>
  <si>
    <t>Feuilles de décors ensemble Titre central</t>
  </si>
  <si>
    <t>V15</t>
  </si>
  <si>
    <t>Rideau centre rotonde H3m Longeur 80cm, plissé à 200% Section 3</t>
  </si>
  <si>
    <t>V21, V22</t>
  </si>
  <si>
    <t>Cachet et signature :</t>
  </si>
  <si>
    <t>D2</t>
  </si>
  <si>
    <t>V18</t>
  </si>
  <si>
    <t>V23</t>
  </si>
  <si>
    <t xml:space="preserve"> 1.13</t>
  </si>
  <si>
    <t>DPGF -  AGENCEMENT SCÉNOGRAPHIQUE</t>
  </si>
  <si>
    <t>TOTAL  SCÉNOGRAPHIE TTC</t>
  </si>
  <si>
    <t>TOTAL  SCÉNOGRAPHIE HT</t>
  </si>
  <si>
    <t>Qté</t>
  </si>
  <si>
    <t>U</t>
  </si>
  <si>
    <t>PU HT</t>
  </si>
  <si>
    <t>Prix HT</t>
  </si>
  <si>
    <t>Prix TTC</t>
  </si>
  <si>
    <t>réf CCTP</t>
  </si>
  <si>
    <t xml:space="preserve">Nom de l'entreprise : </t>
  </si>
  <si>
    <t>Désignation d'ouvrage</t>
  </si>
  <si>
    <t>Précisions (techniques, matériaux, dimensions)</t>
  </si>
  <si>
    <t>Cimaise simple face</t>
  </si>
  <si>
    <t>C2</t>
  </si>
  <si>
    <t>C1</t>
  </si>
  <si>
    <t>C4</t>
  </si>
  <si>
    <t>C3</t>
  </si>
  <si>
    <t>Cimaise simple face en angle</t>
  </si>
  <si>
    <t>CIMAISES</t>
  </si>
  <si>
    <t>Rappel : La mise en peinture des cimaises créées est chiffrée dans le poste 5.2 « Peinture des cimaises construites »</t>
  </si>
  <si>
    <t>Cimaise double face</t>
  </si>
  <si>
    <t>C6/AV2</t>
  </si>
  <si>
    <t>Ensemble cimaise double face et dispositif multimédia</t>
  </si>
  <si>
    <t>C7</t>
  </si>
  <si>
    <t>Cimaise simple face avec ouvertures pour vitrines</t>
  </si>
  <si>
    <t>MDF 19mm M1 | H280 x L230 cm | Selon description CCTP</t>
  </si>
  <si>
    <t>MDF 19mm M1 | Selon description CCTP</t>
  </si>
  <si>
    <t>MDF 19mm M1 | H300 x L192 cm | Selon description CCTP</t>
  </si>
  <si>
    <t>MDF 19mm M1 | H300 x L47 cm et H300 x L52 cm | Selon description CCTP</t>
  </si>
  <si>
    <t>MDF 19mm M1 | H300 x L230 cm | Selon description CCTP</t>
  </si>
  <si>
    <t>MDF 19mm M1 | H260 x L150 cm | Selon description CCTP</t>
  </si>
  <si>
    <t>MDF 19mm M1 | H398 x L166 cm | Selon description CCTP</t>
  </si>
  <si>
    <t>Remontage cimaises existantes</t>
  </si>
  <si>
    <t>Déplacement et remontage de 3 cimaises et un linteau démontés proprement</t>
  </si>
  <si>
    <t>forfait</t>
  </si>
  <si>
    <t>DÉCORS</t>
  </si>
  <si>
    <t>La mise en peinture des décors créés est incluse dans le prix unitaire des ouvrages.</t>
  </si>
  <si>
    <t>Type d'unité</t>
  </si>
  <si>
    <t xml:space="preserve">Feuilles de décors ensemble titres et textes de parties </t>
  </si>
  <si>
    <t>D1, D3, D4, D5</t>
  </si>
  <si>
    <t>Feuilles de décors toit Palais Garnier</t>
  </si>
  <si>
    <t>T1</t>
  </si>
  <si>
    <t xml:space="preserve">Toit arrondi plafond centre rotonde </t>
  </si>
  <si>
    <t>3.1</t>
  </si>
  <si>
    <t>3.2</t>
  </si>
  <si>
    <t>3.3</t>
  </si>
  <si>
    <t>SP1</t>
  </si>
  <si>
    <t>Podium menuisé en MDF 19mm | H20cm 60x150cm | Selon description CCTP</t>
  </si>
  <si>
    <t>Podium mise à distance</t>
  </si>
  <si>
    <t xml:space="preserve">Supports cartel incliné </t>
  </si>
  <si>
    <t>Support en métal avec deux pied et une plaque laqué blanc | H44 x L250 cm</t>
  </si>
  <si>
    <t>Socle</t>
  </si>
  <si>
    <t>Socle menuisé 5 faces MDF 19mm | H80 x 38x 56 cm</t>
  </si>
  <si>
    <t>Podium menuisé en MDF 19mm | H20 x 73 x 230 cm  | Selon description CCTP</t>
  </si>
  <si>
    <t>P3</t>
  </si>
  <si>
    <t xml:space="preserve">Podium mise à distance </t>
  </si>
  <si>
    <t>AV1</t>
  </si>
  <si>
    <t>AV3</t>
  </si>
  <si>
    <t>Remise en état et en peinture d'un support existant</t>
  </si>
  <si>
    <t>Support multimédia intégrant un écran et du matériel audiovisuel</t>
  </si>
  <si>
    <t>Manutention, remise en état et mise en peinture</t>
  </si>
  <si>
    <t>Support multimédia type totem écran à replacer</t>
  </si>
  <si>
    <t>V4</t>
  </si>
  <si>
    <t>Manutention d'une vitrine table existante</t>
  </si>
  <si>
    <t>Selon description CCTP</t>
  </si>
  <si>
    <t>C8, C9, C10</t>
  </si>
  <si>
    <t>V5, V6</t>
  </si>
  <si>
    <t>Manutention de 2 vitrines tables existantes</t>
  </si>
  <si>
    <t>VITRINES EXISTANTES BNF</t>
  </si>
  <si>
    <t>Peinture des mobilers existants</t>
  </si>
  <si>
    <r>
      <t xml:space="preserve">VITRINES EN RÉEMPLOI EXPOSITION PRÉCÉDENTE - </t>
    </r>
    <r>
      <rPr>
        <b/>
        <sz val="14"/>
        <color rgb="FFFF0000"/>
        <rFont val="Arial"/>
        <family val="2"/>
      </rPr>
      <t>La mise en peinture des vitrines réemployées est chiffrée dans le poste 5.3 « Peinture des mobilers existants »</t>
    </r>
  </si>
  <si>
    <t>Remise en état d'une vitrine existante</t>
  </si>
  <si>
    <t>Réparations légères et rebouchages d'enduit</t>
  </si>
  <si>
    <t>V11, V11 bis</t>
  </si>
  <si>
    <t>Remise en état de vitrines existantes</t>
  </si>
  <si>
    <t>Ensemble d'ouvrages pour adaptation vitrine existante</t>
  </si>
  <si>
    <t>Adaptation vitrines et verres en réemploi</t>
  </si>
  <si>
    <t>Fourniture de 2 vitrines pour adaptation d'un ouvrage existant</t>
  </si>
  <si>
    <r>
      <t xml:space="preserve">VITRINES A CONSTRUIRE - </t>
    </r>
    <r>
      <rPr>
        <b/>
        <sz val="14"/>
        <color rgb="FFFF0000"/>
        <rFont val="Arial"/>
        <family val="2"/>
      </rPr>
      <t>La mise en peinture des vitrines créés est incluse dans le prix unitaire des ouvrages</t>
    </r>
  </si>
  <si>
    <t>La mise en peinture des mobiliers créés est incluse dans le prix unitaire des ouvrages</t>
  </si>
  <si>
    <r>
      <rPr>
        <b/>
        <sz val="14"/>
        <color rgb="FFFF0000"/>
        <rFont val="Arial"/>
        <family val="2"/>
      </rPr>
      <t>Dans les desription d'ouvrages ci-dessous, les poste comprenant le réemploi d'élement préexistant sont indiqués en</t>
    </r>
    <r>
      <rPr>
        <b/>
        <sz val="14"/>
        <color indexed="8"/>
        <rFont val="Arial"/>
        <family val="2"/>
      </rPr>
      <t xml:space="preserve"> </t>
    </r>
    <r>
      <rPr>
        <b/>
        <sz val="14"/>
        <color rgb="FF00B050"/>
        <rFont val="Arial"/>
        <family val="2"/>
      </rPr>
      <t>vert</t>
    </r>
  </si>
  <si>
    <t>Socle MDF 19mm et capot PMMA 5 faces | Selon description CCTP</t>
  </si>
  <si>
    <t>Vitrine "Grenades"</t>
  </si>
  <si>
    <t xml:space="preserve">Vitrine 4 faces en applique sur cimaise </t>
  </si>
  <si>
    <t>Vitrines incrustées dans la cimaise C7</t>
  </si>
  <si>
    <t>Vitrines maquettes</t>
  </si>
  <si>
    <t>V9, V12</t>
  </si>
  <si>
    <t>V19, V20</t>
  </si>
  <si>
    <t>Inclus le réemploi de 5 verres existants, selon description CCTP</t>
  </si>
  <si>
    <t>Vitrines costumes rotonde</t>
  </si>
  <si>
    <t>Vitrine tablette</t>
  </si>
  <si>
    <t>Plateau MDF et verre | Selon description CCTP</t>
  </si>
  <si>
    <t>Vitrines murales en appliques sur cimaises C8 et C9</t>
  </si>
  <si>
    <t>Vitrine table</t>
  </si>
  <si>
    <t>Inclus le réemploi d'un capot existant, selon description CCTP</t>
  </si>
  <si>
    <t>Peinture des cimaises construites selon plan peinture et description CCTP</t>
  </si>
  <si>
    <t>Peinture des cimaises existantes</t>
  </si>
  <si>
    <t>C10bis</t>
  </si>
  <si>
    <t>Podium menuisé en MDF 19mm | H20 x 50 x 299/247 cm | Selon description CCTP</t>
  </si>
  <si>
    <t>2.3</t>
  </si>
  <si>
    <t>2.4</t>
  </si>
  <si>
    <t>V8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</si>
  <si>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</si>
  <si>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</si>
  <si>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</si>
  <si>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</si>
  <si>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</si>
  <si>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</si>
  <si>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</si>
  <si>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</si>
  <si>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</si>
  <si>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</si>
  <si>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</si>
  <si>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</si>
  <si>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</si>
  <si>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</si>
  <si>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</si>
  <si>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</si>
  <si>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6.</t>
  </si>
  <si>
    <r>
      <t xml:space="preserve">EXPOSITION </t>
    </r>
    <r>
      <rPr>
        <b/>
        <i/>
        <sz val="24"/>
        <color indexed="8"/>
        <rFont val="Arial"/>
        <family val="2"/>
      </rPr>
      <t>"Le Palais Garnier : 150 ans d’un théâtre mythique"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</si>
</sst>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 €&quot;"/>
    <numFmt numFmtId="165" formatCode="0.0"/>
    <numFmt numFmtId="166" formatCode="#,##0.00&quot; €&quot;"/>
    <numFmt numFmtId="167" formatCode="#,##0.00\ _€"/>
  </numFmts>
  <fonts count="28">
    <font>
      <sz val="10"/>
      <color indexed="8"/>
      <name val="Geneva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4"/>
      <color indexed="8"/>
      <name val="Vaste"/>
    </font>
    <font>
      <b/>
      <sz val="12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6"/>
      <color indexed="13"/>
      <name val="Arial"/>
      <family val="2"/>
    </font>
    <font>
      <sz val="16"/>
      <color indexed="16"/>
      <name val="Arial"/>
      <family val="2"/>
    </font>
    <font>
      <sz val="14"/>
      <color indexed="13"/>
      <name val="Vaste"/>
    </font>
    <font>
      <b/>
      <sz val="16"/>
      <color indexed="9"/>
      <name val="Arial"/>
      <family val="2"/>
    </font>
    <font>
      <sz val="16"/>
      <color indexed="8"/>
      <name val="Vaste"/>
    </font>
    <font>
      <sz val="14"/>
      <color indexed="16"/>
      <name val="Vaste"/>
    </font>
    <font>
      <sz val="12"/>
      <color indexed="8"/>
      <name val="Vaste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6" tint="-0.249977111117893"/>
      <name val="Arial"/>
      <family val="2"/>
    </font>
    <font>
      <sz val="16"/>
      <name val="Arial"/>
      <family val="2"/>
    </font>
    <font>
      <sz val="22"/>
      <color indexed="8"/>
      <name val="Arial"/>
      <family val="2"/>
    </font>
    <font>
      <sz val="22"/>
      <color indexed="8"/>
      <name val="Vaste regular"/>
    </font>
    <font>
      <b/>
      <sz val="24"/>
      <color indexed="8"/>
      <name val="Arial"/>
      <family val="2"/>
    </font>
    <font>
      <b/>
      <i/>
      <sz val="24"/>
      <color indexed="8"/>
      <name val="Arial"/>
      <family val="2"/>
    </font>
    <font>
      <sz val="16"/>
      <color rgb="FF00B050"/>
      <name val="Arial"/>
      <family val="2"/>
    </font>
    <font>
      <b/>
      <sz val="10"/>
      <color indexed="8"/>
      <name val="Geneva"/>
    </font>
    <font>
      <b/>
      <sz val="14"/>
      <color rgb="FFFF0000"/>
      <name val="Arial"/>
      <family val="2"/>
    </font>
    <font>
      <b/>
      <sz val="14"/>
      <color rgb="FF00B050"/>
      <name val="Arial"/>
      <family val="2"/>
    </font>
    <font>
      <sz val="14"/>
      <name val="Arial"/>
      <family val="2"/>
    </font>
    <font>
      <sz val="10"/>
      <name val="Geneva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7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5"/>
        <bgColor indexed="64"/>
      </patternFill>
    </fill>
  </fills>
  <borders count="7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12"/>
      </right>
      <top style="medium">
        <color indexed="8"/>
      </top>
      <bottom style="medium">
        <color indexed="8"/>
      </bottom>
      <diagonal/>
    </border>
    <border>
      <left style="medium">
        <color indexed="12"/>
      </left>
      <right style="thin">
        <color indexed="12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theme="0" tint="-0.499984740745262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theme="0" tint="-0.499984740745262"/>
      </bottom>
      <diagonal/>
    </border>
    <border>
      <left style="thin">
        <color indexed="8"/>
      </left>
      <right style="thin">
        <color indexed="8"/>
      </right>
      <top/>
      <bottom style="thin">
        <color theme="0" tint="-0.499984740745262"/>
      </bottom>
      <diagonal/>
    </border>
    <border>
      <left style="thin">
        <color indexed="8"/>
      </left>
      <right style="medium">
        <color indexed="8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8"/>
      </left>
      <right style="medium">
        <color indexed="8"/>
      </right>
      <top style="thin">
        <color theme="0" tint="-0.499984740745262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theme="0" tint="-0.499984740745262"/>
      </top>
      <bottom/>
      <diagonal/>
    </border>
    <border>
      <left style="thin">
        <color indexed="8"/>
      </left>
      <right style="thin">
        <color indexed="8"/>
      </right>
      <top style="thin">
        <color theme="0" tint="-0.499984740745262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medium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 style="thin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8"/>
      </left>
      <right style="thin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10"/>
      </left>
      <right style="thin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8"/>
      </left>
      <right style="medium">
        <color indexed="8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indexed="8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/>
      <bottom style="thin">
        <color theme="0" tint="-0.499984740745262"/>
      </bottom>
      <diagonal/>
    </border>
    <border>
      <left style="thin">
        <color indexed="8"/>
      </left>
      <right/>
      <top style="thin">
        <color theme="0" tint="-0.499984740745262"/>
      </top>
      <bottom style="thin">
        <color indexed="8"/>
      </bottom>
      <diagonal/>
    </border>
    <border>
      <left/>
      <right style="thin">
        <color indexed="8"/>
      </right>
      <top style="thin">
        <color theme="0" tint="-0.499984740745262"/>
      </top>
      <bottom style="thin">
        <color indexed="8"/>
      </bottom>
      <diagonal/>
    </border>
    <border>
      <left style="thin">
        <color auto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medium">
        <color indexed="8"/>
      </left>
      <right/>
      <top/>
      <bottom/>
      <diagonal/>
    </border>
  </borders>
  <cellStyleXfs count="1">
    <xf numFmtId="0" fontId="0" fillId="0" borderId="0" applyNumberFormat="0" applyFill="0" applyBorder="0" applyProtection="0"/>
  </cellStyleXfs>
  <cellXfs count="212">
    <xf numFmtId="0" fontId="0" fillId="0" borderId="0" xfId="0"/>
    <xf numFmtId="0" fontId="0" fillId="2" borderId="1" xfId="0" applyFill="1" applyBorder="1" applyAlignment="1">
      <alignment vertical="center" wrapText="1"/>
    </xf>
    <xf numFmtId="4" fontId="8" fillId="3" borderId="7" xfId="0" applyNumberFormat="1" applyFont="1" applyFill="1" applyBorder="1" applyAlignment="1">
      <alignment horizontal="right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1" fontId="1" fillId="0" borderId="27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1" fontId="6" fillId="0" borderId="2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Fill="1" applyBorder="1" applyAlignment="1">
      <alignment horizontal="right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1" fontId="17" fillId="0" borderId="12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7" fillId="2" borderId="12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49" fontId="22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right" vertical="center" wrapText="1"/>
    </xf>
    <xf numFmtId="49" fontId="10" fillId="4" borderId="17" xfId="0" applyNumberFormat="1" applyFont="1" applyFill="1" applyBorder="1" applyAlignment="1">
      <alignment horizontal="left" vertical="center" wrapText="1"/>
    </xf>
    <xf numFmtId="1" fontId="10" fillId="4" borderId="18" xfId="0" applyNumberFormat="1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4" fontId="10" fillId="4" borderId="19" xfId="0" applyNumberFormat="1" applyFont="1" applyFill="1" applyBorder="1" applyAlignment="1">
      <alignment horizontal="right" vertical="center" wrapText="1"/>
    </xf>
    <xf numFmtId="166" fontId="10" fillId="4" borderId="20" xfId="0" applyNumberFormat="1" applyFont="1" applyFill="1" applyBorder="1" applyAlignment="1">
      <alignment horizontal="right" vertical="center" wrapText="1"/>
    </xf>
    <xf numFmtId="166" fontId="10" fillId="4" borderId="21" xfId="0" applyNumberFormat="1" applyFont="1" applyFill="1" applyBorder="1" applyAlignment="1">
      <alignment horizontal="right" vertical="center" wrapText="1"/>
    </xf>
    <xf numFmtId="49" fontId="14" fillId="4" borderId="17" xfId="0" applyNumberFormat="1" applyFont="1" applyFill="1" applyBorder="1" applyAlignment="1">
      <alignment horizontal="left" vertical="center" wrapText="1"/>
    </xf>
    <xf numFmtId="1" fontId="14" fillId="4" borderId="18" xfId="0" applyNumberFormat="1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right" vertical="center" wrapText="1"/>
    </xf>
    <xf numFmtId="166" fontId="14" fillId="4" borderId="20" xfId="0" applyNumberFormat="1" applyFont="1" applyFill="1" applyBorder="1" applyAlignment="1">
      <alignment horizontal="right" vertical="center" wrapText="1"/>
    </xf>
    <xf numFmtId="166" fontId="14" fillId="4" borderId="21" xfId="0" applyNumberFormat="1" applyFont="1" applyFill="1" applyBorder="1" applyAlignment="1">
      <alignment horizontal="right" vertical="center" wrapText="1"/>
    </xf>
    <xf numFmtId="0" fontId="0" fillId="3" borderId="14" xfId="0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18" fillId="2" borderId="27" xfId="0" applyFont="1" applyFill="1" applyBorder="1" applyAlignment="1">
      <alignment vertical="center" wrapText="1"/>
    </xf>
    <xf numFmtId="49" fontId="19" fillId="2" borderId="14" xfId="0" applyNumberFormat="1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right" vertical="center" wrapText="1"/>
    </xf>
    <xf numFmtId="4" fontId="8" fillId="2" borderId="10" xfId="0" applyNumberFormat="1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center" vertical="center" wrapText="1"/>
    </xf>
    <xf numFmtId="4" fontId="0" fillId="2" borderId="14" xfId="0" applyNumberFormat="1" applyFill="1" applyBorder="1" applyAlignment="1">
      <alignment vertical="center" wrapText="1"/>
    </xf>
    <xf numFmtId="49" fontId="17" fillId="0" borderId="33" xfId="0" applyNumberFormat="1" applyFont="1" applyFill="1" applyBorder="1" applyAlignment="1">
      <alignment horizontal="left" vertical="center" wrapText="1"/>
    </xf>
    <xf numFmtId="4" fontId="8" fillId="2" borderId="32" xfId="0" applyNumberFormat="1" applyFont="1" applyFill="1" applyBorder="1" applyAlignment="1">
      <alignment horizontal="right" vertical="center" wrapText="1"/>
    </xf>
    <xf numFmtId="4" fontId="8" fillId="3" borderId="35" xfId="0" applyNumberFormat="1" applyFont="1" applyFill="1" applyBorder="1" applyAlignment="1">
      <alignment horizontal="right" vertical="center" wrapText="1"/>
    </xf>
    <xf numFmtId="49" fontId="5" fillId="0" borderId="36" xfId="0" applyNumberFormat="1" applyFont="1" applyFill="1" applyBorder="1" applyAlignment="1">
      <alignment horizontal="right" vertical="center" wrapText="1"/>
    </xf>
    <xf numFmtId="1" fontId="5" fillId="0" borderId="36" xfId="0" applyNumberFormat="1" applyFont="1" applyFill="1" applyBorder="1" applyAlignment="1">
      <alignment horizontal="center" vertical="center" wrapText="1"/>
    </xf>
    <xf numFmtId="49" fontId="17" fillId="0" borderId="36" xfId="0" applyNumberFormat="1" applyFont="1" applyFill="1" applyBorder="1" applyAlignment="1">
      <alignment horizontal="left" vertical="center" wrapText="1"/>
    </xf>
    <xf numFmtId="49" fontId="5" fillId="0" borderId="36" xfId="0" applyNumberFormat="1" applyFont="1" applyFill="1" applyBorder="1" applyAlignment="1">
      <alignment horizontal="center" vertical="center" wrapText="1"/>
    </xf>
    <xf numFmtId="2" fontId="5" fillId="0" borderId="36" xfId="0" applyNumberFormat="1" applyFont="1" applyFill="1" applyBorder="1" applyAlignment="1">
      <alignment horizontal="center" vertical="center" wrapText="1"/>
    </xf>
    <xf numFmtId="4" fontId="8" fillId="2" borderId="36" xfId="0" applyNumberFormat="1" applyFont="1" applyFill="1" applyBorder="1" applyAlignment="1">
      <alignment horizontal="right" vertical="center" wrapText="1"/>
    </xf>
    <xf numFmtId="4" fontId="8" fillId="3" borderId="36" xfId="0" applyNumberFormat="1" applyFont="1" applyFill="1" applyBorder="1" applyAlignment="1">
      <alignment horizontal="right" vertical="center" wrapText="1"/>
    </xf>
    <xf numFmtId="49" fontId="5" fillId="0" borderId="36" xfId="0" applyNumberFormat="1" applyFont="1" applyFill="1" applyBorder="1" applyAlignment="1">
      <alignment vertical="center" wrapText="1"/>
    </xf>
    <xf numFmtId="49" fontId="5" fillId="2" borderId="36" xfId="0" applyNumberFormat="1" applyFont="1" applyFill="1" applyBorder="1" applyAlignment="1">
      <alignment horizontal="center" vertical="center" wrapText="1"/>
    </xf>
    <xf numFmtId="49" fontId="15" fillId="0" borderId="36" xfId="0" applyNumberFormat="1" applyFont="1" applyFill="1" applyBorder="1" applyAlignment="1">
      <alignment vertical="center" wrapText="1"/>
    </xf>
    <xf numFmtId="49" fontId="5" fillId="5" borderId="36" xfId="0" applyNumberFormat="1" applyFont="1" applyFill="1" applyBorder="1" applyAlignment="1">
      <alignment vertical="center" wrapText="1"/>
    </xf>
    <xf numFmtId="1" fontId="17" fillId="0" borderId="36" xfId="0" applyNumberFormat="1" applyFont="1" applyFill="1" applyBorder="1" applyAlignment="1">
      <alignment horizontal="center" vertical="center" wrapText="1"/>
    </xf>
    <xf numFmtId="49" fontId="17" fillId="2" borderId="36" xfId="0" applyNumberFormat="1" applyFont="1" applyFill="1" applyBorder="1" applyAlignment="1">
      <alignment horizontal="center" vertical="center" wrapText="1"/>
    </xf>
    <xf numFmtId="49" fontId="5" fillId="0" borderId="36" xfId="0" applyNumberFormat="1" applyFont="1" applyFill="1" applyBorder="1" applyAlignment="1">
      <alignment horizontal="left" vertical="center" wrapText="1"/>
    </xf>
    <xf numFmtId="4" fontId="8" fillId="3" borderId="37" xfId="0" applyNumberFormat="1" applyFont="1" applyFill="1" applyBorder="1" applyAlignment="1">
      <alignment horizontal="right" vertical="center" wrapText="1"/>
    </xf>
    <xf numFmtId="0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right" vertical="center" wrapText="1"/>
    </xf>
    <xf numFmtId="1" fontId="5" fillId="0" borderId="42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Fill="1" applyBorder="1" applyAlignment="1">
      <alignment horizontal="center" vertical="center" wrapText="1"/>
    </xf>
    <xf numFmtId="4" fontId="8" fillId="2" borderId="42" xfId="0" applyNumberFormat="1" applyFont="1" applyFill="1" applyBorder="1" applyAlignment="1">
      <alignment horizontal="righ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43" xfId="0" applyNumberFormat="1" applyFont="1" applyFill="1" applyBorder="1" applyAlignment="1">
      <alignment horizontal="right" vertical="center" wrapText="1"/>
    </xf>
    <xf numFmtId="1" fontId="5" fillId="0" borderId="44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Fill="1" applyBorder="1" applyAlignment="1">
      <alignment horizontal="left" vertical="center" wrapText="1"/>
    </xf>
    <xf numFmtId="49" fontId="5" fillId="0" borderId="44" xfId="0" applyNumberFormat="1" applyFont="1" applyFill="1" applyBorder="1" applyAlignment="1">
      <alignment horizontal="center" vertical="center" wrapText="1"/>
    </xf>
    <xf numFmtId="2" fontId="5" fillId="0" borderId="44" xfId="0" applyNumberFormat="1" applyFont="1" applyFill="1" applyBorder="1" applyAlignment="1">
      <alignment horizontal="center" vertical="center" wrapText="1"/>
    </xf>
    <xf numFmtId="4" fontId="8" fillId="0" borderId="44" xfId="0" applyNumberFormat="1" applyFont="1" applyFill="1" applyBorder="1" applyAlignment="1">
      <alignment horizontal="right" vertical="center" wrapText="1"/>
    </xf>
    <xf numFmtId="4" fontId="8" fillId="0" borderId="45" xfId="0" applyNumberFormat="1" applyFont="1" applyFill="1" applyBorder="1" applyAlignment="1">
      <alignment horizontal="right" vertical="center" wrapText="1"/>
    </xf>
    <xf numFmtId="49" fontId="6" fillId="6" borderId="48" xfId="0" applyNumberFormat="1" applyFont="1" applyFill="1" applyBorder="1" applyAlignment="1">
      <alignment horizontal="right" vertical="center" wrapText="1"/>
    </xf>
    <xf numFmtId="49" fontId="6" fillId="6" borderId="51" xfId="0" applyNumberFormat="1" applyFont="1" applyFill="1" applyBorder="1" applyAlignment="1">
      <alignment horizontal="right" vertical="center" wrapText="1"/>
    </xf>
    <xf numFmtId="49" fontId="5" fillId="0" borderId="52" xfId="0" applyNumberFormat="1" applyFont="1" applyFill="1" applyBorder="1" applyAlignment="1">
      <alignment horizontal="right" vertical="center" wrapText="1"/>
    </xf>
    <xf numFmtId="4" fontId="8" fillId="3" borderId="53" xfId="0" applyNumberFormat="1" applyFont="1" applyFill="1" applyBorder="1" applyAlignment="1">
      <alignment horizontal="right" vertical="center" wrapText="1"/>
    </xf>
    <xf numFmtId="49" fontId="5" fillId="5" borderId="36" xfId="0" applyNumberFormat="1" applyFont="1" applyFill="1" applyBorder="1" applyAlignment="1">
      <alignment horizontal="left" vertical="center" wrapText="1"/>
    </xf>
    <xf numFmtId="49" fontId="5" fillId="5" borderId="54" xfId="0" applyNumberFormat="1" applyFont="1" applyFill="1" applyBorder="1" applyAlignment="1">
      <alignment horizontal="right" vertical="center" wrapText="1"/>
    </xf>
    <xf numFmtId="165" fontId="5" fillId="0" borderId="55" xfId="0" applyNumberFormat="1" applyFont="1" applyFill="1" applyBorder="1" applyAlignment="1">
      <alignment horizontal="center" vertical="center" wrapText="1"/>
    </xf>
    <xf numFmtId="49" fontId="22" fillId="5" borderId="56" xfId="0" applyNumberFormat="1" applyFont="1" applyFill="1" applyBorder="1" applyAlignment="1">
      <alignment horizontal="left" vertical="center" wrapText="1"/>
    </xf>
    <xf numFmtId="49" fontId="5" fillId="2" borderId="55" xfId="0" applyNumberFormat="1" applyFont="1" applyFill="1" applyBorder="1" applyAlignment="1">
      <alignment horizontal="center" vertical="center" wrapText="1"/>
    </xf>
    <xf numFmtId="4" fontId="8" fillId="2" borderId="55" xfId="0" applyNumberFormat="1" applyFont="1" applyFill="1" applyBorder="1" applyAlignment="1">
      <alignment horizontal="right" vertical="center" wrapText="1"/>
    </xf>
    <xf numFmtId="4" fontId="8" fillId="3" borderId="57" xfId="0" applyNumberFormat="1" applyFont="1" applyFill="1" applyBorder="1" applyAlignment="1">
      <alignment horizontal="right" vertical="center" wrapText="1"/>
    </xf>
    <xf numFmtId="1" fontId="17" fillId="0" borderId="55" xfId="0" applyNumberFormat="1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left" vertical="center" wrapText="1"/>
    </xf>
    <xf numFmtId="1" fontId="17" fillId="0" borderId="10" xfId="0" applyNumberFormat="1" applyFont="1" applyFill="1" applyBorder="1" applyAlignment="1">
      <alignment horizontal="center" vertical="center" wrapText="1"/>
    </xf>
    <xf numFmtId="2" fontId="17" fillId="0" borderId="32" xfId="0" applyNumberFormat="1" applyFont="1" applyFill="1" applyBorder="1" applyAlignment="1">
      <alignment horizontal="center" vertical="center" wrapText="1"/>
    </xf>
    <xf numFmtId="1" fontId="17" fillId="5" borderId="36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1" fontId="17" fillId="0" borderId="16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1" fontId="17" fillId="0" borderId="34" xfId="0" applyNumberFormat="1" applyFont="1" applyFill="1" applyBorder="1" applyAlignment="1">
      <alignment horizontal="center" vertical="center" wrapText="1"/>
    </xf>
    <xf numFmtId="49" fontId="17" fillId="0" borderId="36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vertical="center" wrapText="1"/>
    </xf>
    <xf numFmtId="49" fontId="5" fillId="2" borderId="61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49" fontId="17" fillId="0" borderId="9" xfId="0" applyNumberFormat="1" applyFont="1" applyFill="1" applyBorder="1" applyAlignment="1">
      <alignment horizontal="left" vertical="center" wrapText="1"/>
    </xf>
    <xf numFmtId="49" fontId="22" fillId="0" borderId="36" xfId="0" applyNumberFormat="1" applyFont="1" applyFill="1" applyBorder="1" applyAlignment="1">
      <alignment vertical="center" wrapText="1"/>
    </xf>
    <xf numFmtId="49" fontId="22" fillId="5" borderId="36" xfId="0" applyNumberFormat="1" applyFont="1" applyFill="1" applyBorder="1" applyAlignment="1">
      <alignment vertical="center" wrapText="1"/>
    </xf>
    <xf numFmtId="1" fontId="5" fillId="7" borderId="36" xfId="0" applyNumberFormat="1" applyFont="1" applyFill="1" applyBorder="1" applyAlignment="1">
      <alignment horizontal="center" vertical="center" wrapText="1"/>
    </xf>
    <xf numFmtId="1" fontId="5" fillId="7" borderId="42" xfId="0" applyNumberFormat="1" applyFont="1" applyFill="1" applyBorder="1" applyAlignment="1">
      <alignment horizontal="center" vertical="center" wrapText="1"/>
    </xf>
    <xf numFmtId="167" fontId="5" fillId="8" borderId="36" xfId="0" applyNumberFormat="1" applyFont="1" applyFill="1" applyBorder="1" applyAlignment="1">
      <alignment horizontal="center" vertical="center" wrapText="1"/>
    </xf>
    <xf numFmtId="167" fontId="16" fillId="8" borderId="55" xfId="0" applyNumberFormat="1" applyFont="1" applyFill="1" applyBorder="1" applyAlignment="1">
      <alignment horizontal="center" vertical="center" wrapText="1"/>
    </xf>
    <xf numFmtId="167" fontId="5" fillId="8" borderId="10" xfId="0" applyNumberFormat="1" applyFont="1" applyFill="1" applyBorder="1" applyAlignment="1">
      <alignment horizontal="center" vertical="center" wrapText="1"/>
    </xf>
    <xf numFmtId="167" fontId="5" fillId="8" borderId="12" xfId="0" applyNumberFormat="1" applyFont="1" applyFill="1" applyBorder="1" applyAlignment="1">
      <alignment horizontal="center" vertical="center" wrapText="1"/>
    </xf>
    <xf numFmtId="167" fontId="16" fillId="8" borderId="12" xfId="0" applyNumberFormat="1" applyFont="1" applyFill="1" applyBorder="1" applyAlignment="1">
      <alignment horizontal="center" vertical="center" wrapText="1"/>
    </xf>
    <xf numFmtId="167" fontId="16" fillId="8" borderId="10" xfId="0" applyNumberFormat="1" applyFont="1" applyFill="1" applyBorder="1" applyAlignment="1">
      <alignment horizontal="center" vertical="center" wrapText="1"/>
    </xf>
    <xf numFmtId="167" fontId="5" fillId="8" borderId="32" xfId="0" applyNumberFormat="1" applyFont="1" applyFill="1" applyBorder="1" applyAlignment="1">
      <alignment horizontal="center" vertical="center" wrapText="1"/>
    </xf>
    <xf numFmtId="167" fontId="16" fillId="8" borderId="36" xfId="0" applyNumberFormat="1" applyFont="1" applyFill="1" applyBorder="1" applyAlignment="1">
      <alignment horizontal="center" vertical="center" wrapText="1"/>
    </xf>
    <xf numFmtId="167" fontId="15" fillId="8" borderId="36" xfId="0" applyNumberFormat="1" applyFont="1" applyFill="1" applyBorder="1" applyAlignment="1">
      <alignment horizontal="center" vertical="center" wrapText="1"/>
    </xf>
    <xf numFmtId="167" fontId="5" fillId="8" borderId="42" xfId="0" applyNumberFormat="1" applyFont="1" applyFill="1" applyBorder="1" applyAlignment="1">
      <alignment horizontal="center" vertical="center" wrapText="1"/>
    </xf>
    <xf numFmtId="2" fontId="17" fillId="0" borderId="36" xfId="0" applyNumberFormat="1" applyFont="1" applyFill="1" applyBorder="1" applyAlignment="1">
      <alignment horizontal="center" vertical="center" wrapText="1"/>
    </xf>
    <xf numFmtId="49" fontId="5" fillId="0" borderId="66" xfId="0" applyNumberFormat="1" applyFont="1" applyFill="1" applyBorder="1" applyAlignment="1">
      <alignment horizontal="right" vertical="center" wrapText="1"/>
    </xf>
    <xf numFmtId="1" fontId="17" fillId="0" borderId="67" xfId="0" applyNumberFormat="1" applyFont="1" applyFill="1" applyBorder="1" applyAlignment="1">
      <alignment horizontal="center" vertical="center" wrapText="1"/>
    </xf>
    <xf numFmtId="49" fontId="22" fillId="0" borderId="68" xfId="0" applyNumberFormat="1" applyFont="1" applyFill="1" applyBorder="1" applyAlignment="1">
      <alignment horizontal="left" vertical="center" wrapText="1"/>
    </xf>
    <xf numFmtId="1" fontId="5" fillId="0" borderId="69" xfId="0" applyNumberFormat="1" applyFont="1" applyFill="1" applyBorder="1" applyAlignment="1">
      <alignment horizontal="center" vertical="center" wrapText="1"/>
    </xf>
    <xf numFmtId="49" fontId="17" fillId="0" borderId="67" xfId="0" applyNumberFormat="1" applyFont="1" applyFill="1" applyBorder="1" applyAlignment="1">
      <alignment horizontal="center" vertical="center" wrapText="1"/>
    </xf>
    <xf numFmtId="167" fontId="16" fillId="8" borderId="67" xfId="0" applyNumberFormat="1" applyFont="1" applyFill="1" applyBorder="1" applyAlignment="1">
      <alignment horizontal="center" vertical="center" wrapText="1"/>
    </xf>
    <xf numFmtId="4" fontId="8" fillId="2" borderId="67" xfId="0" applyNumberFormat="1" applyFont="1" applyFill="1" applyBorder="1" applyAlignment="1">
      <alignment horizontal="right" vertical="center" wrapText="1"/>
    </xf>
    <xf numFmtId="4" fontId="8" fillId="3" borderId="70" xfId="0" applyNumberFormat="1" applyFont="1" applyFill="1" applyBorder="1" applyAlignment="1">
      <alignment horizontal="right" vertical="center" wrapText="1"/>
    </xf>
    <xf numFmtId="1" fontId="17" fillId="0" borderId="71" xfId="0" applyNumberFormat="1" applyFont="1" applyFill="1" applyBorder="1" applyAlignment="1">
      <alignment horizontal="center" vertical="center" wrapText="1"/>
    </xf>
    <xf numFmtId="49" fontId="22" fillId="0" borderId="72" xfId="0" applyNumberFormat="1" applyFont="1" applyFill="1" applyBorder="1" applyAlignment="1">
      <alignment horizontal="left" vertical="center" wrapText="1"/>
    </xf>
    <xf numFmtId="49" fontId="17" fillId="0" borderId="71" xfId="0" applyNumberFormat="1" applyFont="1" applyFill="1" applyBorder="1" applyAlignment="1">
      <alignment horizontal="center" vertical="center" wrapText="1"/>
    </xf>
    <xf numFmtId="167" fontId="15" fillId="8" borderId="71" xfId="0" applyNumberFormat="1" applyFont="1" applyFill="1" applyBorder="1" applyAlignment="1">
      <alignment horizontal="center" vertical="center" wrapText="1"/>
    </xf>
    <xf numFmtId="4" fontId="8" fillId="2" borderId="71" xfId="0" applyNumberFormat="1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right" vertical="center" wrapText="1"/>
    </xf>
    <xf numFmtId="1" fontId="13" fillId="2" borderId="15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0" fillId="2" borderId="73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12" fillId="2" borderId="39" xfId="0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right" vertical="center" wrapText="1"/>
    </xf>
    <xf numFmtId="49" fontId="0" fillId="2" borderId="14" xfId="0" applyNumberFormat="1" applyFill="1" applyBorder="1" applyAlignment="1">
      <alignment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right" vertical="center" wrapText="1"/>
    </xf>
    <xf numFmtId="1" fontId="13" fillId="2" borderId="14" xfId="0" applyNumberFormat="1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0" fillId="2" borderId="74" xfId="0" applyFill="1" applyBorder="1" applyAlignment="1">
      <alignment vertical="center" wrapText="1"/>
    </xf>
    <xf numFmtId="0" fontId="23" fillId="2" borderId="74" xfId="0" applyFont="1" applyFill="1" applyBorder="1" applyAlignment="1">
      <alignment vertical="center" wrapText="1"/>
    </xf>
    <xf numFmtId="0" fontId="23" fillId="2" borderId="14" xfId="0" applyFont="1" applyFill="1" applyBorder="1" applyAlignment="1">
      <alignment vertical="center" wrapText="1"/>
    </xf>
    <xf numFmtId="0" fontId="23" fillId="0" borderId="14" xfId="0" applyNumberFormat="1" applyFont="1" applyBorder="1" applyAlignment="1">
      <alignment vertical="center" wrapText="1"/>
    </xf>
    <xf numFmtId="4" fontId="0" fillId="2" borderId="74" xfId="0" applyNumberFormat="1" applyFill="1" applyBorder="1" applyAlignment="1">
      <alignment vertical="center" wrapText="1"/>
    </xf>
    <xf numFmtId="0" fontId="27" fillId="2" borderId="74" xfId="0" applyFont="1" applyFill="1" applyBorder="1" applyAlignment="1">
      <alignment horizontal="left" vertical="center" wrapText="1"/>
    </xf>
    <xf numFmtId="0" fontId="27" fillId="2" borderId="14" xfId="0" applyFont="1" applyFill="1" applyBorder="1" applyAlignment="1">
      <alignment horizontal="left" vertical="center" wrapText="1"/>
    </xf>
    <xf numFmtId="0" fontId="27" fillId="0" borderId="14" xfId="0" applyNumberFormat="1" applyFont="1" applyBorder="1" applyAlignment="1">
      <alignment horizontal="left" vertical="center" wrapText="1"/>
    </xf>
    <xf numFmtId="0" fontId="2" fillId="2" borderId="74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vertical="center" wrapText="1"/>
    </xf>
    <xf numFmtId="165" fontId="17" fillId="0" borderId="36" xfId="0" applyNumberFormat="1" applyFont="1" applyFill="1" applyBorder="1" applyAlignment="1">
      <alignment horizontal="center" vertical="center" wrapText="1"/>
    </xf>
    <xf numFmtId="49" fontId="6" fillId="6" borderId="46" xfId="0" applyNumberFormat="1" applyFont="1" applyFill="1" applyBorder="1" applyAlignment="1">
      <alignment horizontal="left" vertical="center" wrapText="1"/>
    </xf>
    <xf numFmtId="49" fontId="6" fillId="6" borderId="47" xfId="0" applyNumberFormat="1" applyFont="1" applyFill="1" applyBorder="1" applyAlignment="1">
      <alignment horizontal="left" vertical="center" wrapText="1"/>
    </xf>
    <xf numFmtId="49" fontId="6" fillId="6" borderId="49" xfId="0" applyNumberFormat="1" applyFont="1" applyFill="1" applyBorder="1" applyAlignment="1">
      <alignment horizontal="left" vertical="center" wrapText="1"/>
    </xf>
    <xf numFmtId="49" fontId="6" fillId="6" borderId="50" xfId="0" applyNumberFormat="1" applyFont="1" applyFill="1" applyBorder="1" applyAlignment="1">
      <alignment horizontal="left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49" fontId="24" fillId="2" borderId="59" xfId="0" applyNumberFormat="1" applyFont="1" applyFill="1" applyBorder="1" applyAlignment="1">
      <alignment horizontal="center" vertical="center" wrapText="1"/>
    </xf>
    <xf numFmtId="49" fontId="24" fillId="2" borderId="60" xfId="0" applyNumberFormat="1" applyFont="1" applyFill="1" applyBorder="1" applyAlignment="1">
      <alignment horizontal="center" vertical="center" wrapText="1"/>
    </xf>
    <xf numFmtId="49" fontId="26" fillId="2" borderId="58" xfId="0" applyNumberFormat="1" applyFont="1" applyFill="1" applyBorder="1" applyAlignment="1">
      <alignment horizontal="left" vertical="center" wrapText="1"/>
    </xf>
    <xf numFmtId="49" fontId="26" fillId="2" borderId="59" xfId="0" applyNumberFormat="1" applyFont="1" applyFill="1" applyBorder="1" applyAlignment="1">
      <alignment horizontal="left" vertical="center" wrapText="1"/>
    </xf>
    <xf numFmtId="49" fontId="26" fillId="2" borderId="60" xfId="0" applyNumberFormat="1" applyFont="1" applyFill="1" applyBorder="1" applyAlignment="1">
      <alignment horizontal="left" vertical="center" wrapText="1"/>
    </xf>
    <xf numFmtId="49" fontId="5" fillId="0" borderId="62" xfId="0" applyNumberFormat="1" applyFont="1" applyFill="1" applyBorder="1" applyAlignment="1">
      <alignment horizontal="left" vertical="center" wrapText="1"/>
    </xf>
    <xf numFmtId="49" fontId="5" fillId="0" borderId="63" xfId="0" applyNumberFormat="1" applyFont="1" applyFill="1" applyBorder="1" applyAlignment="1">
      <alignment horizontal="left" vertical="center" wrapText="1"/>
    </xf>
    <xf numFmtId="49" fontId="5" fillId="0" borderId="64" xfId="0" applyNumberFormat="1" applyFont="1" applyFill="1" applyBorder="1" applyAlignment="1">
      <alignment horizontal="left" vertical="center" wrapText="1"/>
    </xf>
    <xf numFmtId="49" fontId="5" fillId="0" borderId="65" xfId="0" applyNumberFormat="1" applyFont="1" applyFill="1" applyBorder="1" applyAlignment="1">
      <alignment horizontal="left" vertical="center" wrapText="1"/>
    </xf>
    <xf numFmtId="49" fontId="17" fillId="0" borderId="64" xfId="0" applyNumberFormat="1" applyFont="1" applyFill="1" applyBorder="1" applyAlignment="1">
      <alignment horizontal="left" vertical="center" wrapText="1"/>
    </xf>
    <xf numFmtId="49" fontId="17" fillId="0" borderId="65" xfId="0" applyNumberFormat="1" applyFont="1" applyFill="1" applyBorder="1" applyAlignment="1">
      <alignment horizontal="left" vertical="center" wrapText="1"/>
    </xf>
    <xf numFmtId="49" fontId="20" fillId="0" borderId="14" xfId="0" applyNumberFormat="1" applyFont="1" applyFill="1" applyBorder="1" applyAlignment="1">
      <alignment horizontal="left" vertical="center" wrapText="1"/>
    </xf>
    <xf numFmtId="49" fontId="20" fillId="0" borderId="30" xfId="0" applyNumberFormat="1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18" fillId="2" borderId="25" xfId="0" applyFont="1" applyFill="1" applyBorder="1" applyAlignment="1">
      <alignment horizontal="left" vertical="center" wrapText="1"/>
    </xf>
    <xf numFmtId="0" fontId="18" fillId="2" borderId="26" xfId="0" applyFont="1" applyFill="1" applyBorder="1" applyAlignment="1">
      <alignment horizontal="left" vertical="center" wrapText="1"/>
    </xf>
    <xf numFmtId="0" fontId="18" fillId="2" borderId="27" xfId="0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28" xfId="0" applyFont="1" applyFill="1" applyBorder="1" applyAlignment="1">
      <alignment horizontal="left"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49" fontId="1" fillId="2" borderId="39" xfId="0" applyNumberFormat="1" applyFont="1" applyFill="1" applyBorder="1" applyAlignment="1">
      <alignment horizontal="center" vertical="center" wrapText="1"/>
    </xf>
    <xf numFmtId="49" fontId="1" fillId="2" borderId="40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left" vertical="center" wrapText="1"/>
    </xf>
    <xf numFmtId="49" fontId="18" fillId="0" borderId="28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66FF"/>
      <rgbColor rgb="FFE3E3E3"/>
      <rgbColor rgb="FFFF0000"/>
      <rgbColor rgb="FF969696"/>
      <rgbColor rgb="FF3333CC"/>
      <rgbColor rgb="FF0000FF"/>
      <rgbColor rgb="FF33CCCC"/>
      <rgbColor rgb="FF0080C0"/>
      <rgbColor rgb="FFFF00FF"/>
      <rgbColor rgb="FF0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5FF5F-63F9-ED45-99E1-8C89B5A422CE}">
  <sheetPr>
    <pageSetUpPr fitToPage="1"/>
  </sheetPr>
  <dimension ref="A1:IW222"/>
  <sheetViews>
    <sheetView showGridLines="0" tabSelected="1" zoomScale="60" zoomScaleNormal="60" zoomScaleSheetLayoutView="50" workbookViewId="0">
      <selection sqref="A1:C1"/>
    </sheetView>
  </sheetViews>
  <sheetFormatPr baseColWidth="10" defaultColWidth="11.42578125" defaultRowHeight="18" customHeight="1"/>
  <cols>
    <col min="1" max="1" width="10.7109375" style="56" customWidth="1"/>
    <col min="2" max="2" width="22.28515625" style="56" customWidth="1"/>
    <col min="3" max="3" width="77.28515625" style="56" customWidth="1"/>
    <col min="4" max="4" width="113.28515625" style="56" customWidth="1"/>
    <col min="5" max="5" width="13.42578125" style="56" customWidth="1"/>
    <col min="6" max="6" width="11.42578125" style="56" customWidth="1"/>
    <col min="7" max="9" width="20.7109375" style="56" customWidth="1"/>
    <col min="10" max="10" width="8.7109375" style="64" customWidth="1"/>
    <col min="11" max="11" width="12.85546875" style="64" customWidth="1"/>
    <col min="12" max="12" width="23.7109375" style="64" customWidth="1"/>
    <col min="13" max="13" width="12.28515625" style="64" customWidth="1"/>
    <col min="14" max="16" width="8.7109375" style="64" customWidth="1"/>
    <col min="17" max="17" width="13.7109375" style="64" customWidth="1"/>
    <col min="18" max="32" width="8.7109375" style="64" customWidth="1"/>
    <col min="33" max="33" width="11.42578125" style="64" customWidth="1"/>
    <col min="34" max="257" width="11.42578125" style="56" customWidth="1"/>
    <col min="258" max="16384" width="11.42578125" style="57"/>
  </cols>
  <sheetData>
    <row r="1" spans="1:257" ht="75" customHeight="1">
      <c r="A1" s="199" t="s">
        <v>173</v>
      </c>
      <c r="B1" s="199"/>
      <c r="C1" s="199"/>
      <c r="D1" s="200" t="s">
        <v>54</v>
      </c>
      <c r="E1" s="200"/>
      <c r="F1" s="200"/>
      <c r="G1" s="200"/>
      <c r="H1" s="200"/>
      <c r="I1" s="200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</row>
    <row r="2" spans="1:257" ht="30" customHeight="1">
      <c r="A2" s="210" t="s">
        <v>0</v>
      </c>
      <c r="B2" s="210"/>
      <c r="C2" s="211"/>
      <c r="D2" s="201" t="s">
        <v>63</v>
      </c>
      <c r="E2" s="202"/>
      <c r="F2" s="202"/>
      <c r="G2" s="202"/>
      <c r="H2" s="202"/>
      <c r="I2" s="20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</row>
    <row r="3" spans="1:257" ht="30" customHeight="1">
      <c r="A3" s="210"/>
      <c r="B3" s="210"/>
      <c r="C3" s="211"/>
      <c r="D3" s="204" t="s">
        <v>49</v>
      </c>
      <c r="E3" s="205"/>
      <c r="F3" s="205"/>
      <c r="G3" s="205"/>
      <c r="H3" s="205"/>
      <c r="I3" s="206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257" ht="30" customHeight="1">
      <c r="A4" s="6"/>
      <c r="B4" s="60"/>
      <c r="C4" s="5"/>
      <c r="D4" s="58"/>
      <c r="E4" s="59"/>
      <c r="F4" s="60"/>
      <c r="G4" s="60"/>
      <c r="H4" s="60"/>
      <c r="I4" s="61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257" ht="30" customHeight="1">
      <c r="A5" s="6"/>
      <c r="B5" s="3"/>
      <c r="C5" s="5"/>
      <c r="D5" s="4"/>
      <c r="E5" s="3"/>
      <c r="F5" s="5"/>
      <c r="G5" s="7"/>
      <c r="H5" s="6"/>
      <c r="I5" s="8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1:257" ht="30" customHeight="1">
      <c r="A6" s="5"/>
      <c r="B6" s="63"/>
      <c r="C6" s="9"/>
      <c r="D6" s="10"/>
      <c r="E6" s="11"/>
      <c r="F6" s="12"/>
      <c r="G6" s="13"/>
      <c r="H6" s="14"/>
      <c r="I6" s="15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</row>
    <row r="7" spans="1:257" ht="20.100000000000001" customHeight="1" thickBot="1">
      <c r="A7" s="16"/>
      <c r="B7" s="18"/>
      <c r="C7" s="17"/>
      <c r="D7" s="18"/>
      <c r="E7" s="18"/>
      <c r="F7" s="19"/>
      <c r="G7" s="17"/>
      <c r="H7" s="17"/>
      <c r="I7" s="20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</row>
    <row r="8" spans="1:257" ht="50.1" customHeight="1" thickBot="1">
      <c r="A8" s="21" t="s">
        <v>62</v>
      </c>
      <c r="B8" s="62" t="s">
        <v>32</v>
      </c>
      <c r="C8" s="89" t="s">
        <v>64</v>
      </c>
      <c r="D8" s="62" t="s">
        <v>65</v>
      </c>
      <c r="E8" s="62" t="s">
        <v>57</v>
      </c>
      <c r="F8" s="62" t="s">
        <v>91</v>
      </c>
      <c r="G8" s="62" t="s">
        <v>59</v>
      </c>
      <c r="H8" s="62" t="s">
        <v>60</v>
      </c>
      <c r="I8" s="90" t="s">
        <v>61</v>
      </c>
      <c r="J8" s="17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257" s="88" customFormat="1" ht="30" customHeight="1">
      <c r="A9" s="207" t="s">
        <v>134</v>
      </c>
      <c r="B9" s="208"/>
      <c r="C9" s="208"/>
      <c r="D9" s="208"/>
      <c r="E9" s="208"/>
      <c r="F9" s="208"/>
      <c r="G9" s="208"/>
      <c r="H9" s="208"/>
      <c r="I9" s="209"/>
      <c r="J9" s="173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5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  <c r="IU9" s="87"/>
      <c r="IV9" s="87"/>
      <c r="IW9" s="87"/>
    </row>
    <row r="10" spans="1:257" s="56" customFormat="1" ht="30" customHeight="1">
      <c r="A10" s="103" t="s">
        <v>1</v>
      </c>
      <c r="B10" s="183" t="s">
        <v>72</v>
      </c>
      <c r="C10" s="183"/>
      <c r="D10" s="183"/>
      <c r="E10" s="183"/>
      <c r="F10" s="183"/>
      <c r="G10" s="183"/>
      <c r="H10" s="183"/>
      <c r="I10" s="184"/>
      <c r="J10" s="176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64"/>
    </row>
    <row r="11" spans="1:257" s="88" customFormat="1" ht="30" customHeight="1">
      <c r="A11" s="187" t="s">
        <v>73</v>
      </c>
      <c r="B11" s="188"/>
      <c r="C11" s="188"/>
      <c r="D11" s="188"/>
      <c r="E11" s="188"/>
      <c r="F11" s="188"/>
      <c r="G11" s="188"/>
      <c r="H11" s="188"/>
      <c r="I11" s="189"/>
      <c r="J11" s="173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5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  <c r="IK11" s="87"/>
      <c r="IL11" s="87"/>
      <c r="IM11" s="87"/>
      <c r="IN11" s="87"/>
      <c r="IO11" s="87"/>
      <c r="IP11" s="87"/>
      <c r="IQ11" s="87"/>
      <c r="IR11" s="87"/>
      <c r="IS11" s="87"/>
      <c r="IT11" s="87"/>
      <c r="IU11" s="87"/>
      <c r="IV11" s="87"/>
      <c r="IW11" s="87"/>
    </row>
    <row r="12" spans="1:257" s="56" customFormat="1" ht="20.100000000000001" customHeight="1">
      <c r="A12" s="105" t="s">
        <v>2</v>
      </c>
      <c r="B12" s="143" t="s">
        <v>151</v>
      </c>
      <c r="C12" s="85" t="s">
        <v>66</v>
      </c>
      <c r="D12" s="85" t="s">
        <v>85</v>
      </c>
      <c r="E12" s="76">
        <f>4*1.66</f>
        <v>6.64</v>
      </c>
      <c r="F12" s="75" t="s">
        <v>24</v>
      </c>
      <c r="G12" s="133"/>
      <c r="H12" s="77">
        <f t="shared" ref="H12:H17" si="0">E12*G12</f>
        <v>0</v>
      </c>
      <c r="I12" s="106">
        <f t="shared" ref="I12:I17" si="1">H12*1.2</f>
        <v>0</v>
      </c>
      <c r="J12" s="176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33"/>
      <c r="AC12" s="33"/>
      <c r="AD12" s="33"/>
      <c r="AE12" s="33"/>
      <c r="AF12" s="33"/>
      <c r="AG12" s="64"/>
    </row>
    <row r="13" spans="1:257" s="56" customFormat="1" ht="20.100000000000001" customHeight="1">
      <c r="A13" s="105" t="s">
        <v>4</v>
      </c>
      <c r="B13" s="76" t="s">
        <v>40</v>
      </c>
      <c r="C13" s="85" t="s">
        <v>66</v>
      </c>
      <c r="D13" s="85" t="s">
        <v>84</v>
      </c>
      <c r="E13" s="76">
        <f>1.5*2.6</f>
        <v>3.9000000000000004</v>
      </c>
      <c r="F13" s="75" t="s">
        <v>24</v>
      </c>
      <c r="G13" s="133"/>
      <c r="H13" s="77">
        <f t="shared" si="0"/>
        <v>0</v>
      </c>
      <c r="I13" s="106">
        <f t="shared" si="1"/>
        <v>0</v>
      </c>
      <c r="J13" s="176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33"/>
      <c r="AC13" s="33"/>
      <c r="AD13" s="33"/>
      <c r="AE13" s="33"/>
      <c r="AF13" s="33"/>
      <c r="AG13" s="64"/>
    </row>
    <row r="14" spans="1:257" s="56" customFormat="1" ht="20.100000000000001" customHeight="1">
      <c r="A14" s="105" t="s">
        <v>6</v>
      </c>
      <c r="B14" s="76" t="s">
        <v>68</v>
      </c>
      <c r="C14" s="85" t="s">
        <v>66</v>
      </c>
      <c r="D14" s="85" t="s">
        <v>83</v>
      </c>
      <c r="E14" s="76">
        <v>5.98</v>
      </c>
      <c r="F14" s="80" t="s">
        <v>24</v>
      </c>
      <c r="G14" s="133"/>
      <c r="H14" s="77">
        <f t="shared" si="0"/>
        <v>0</v>
      </c>
      <c r="I14" s="106">
        <f t="shared" si="1"/>
        <v>0</v>
      </c>
      <c r="J14" s="176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33"/>
      <c r="AC14" s="33"/>
      <c r="AD14" s="33"/>
      <c r="AE14" s="33"/>
      <c r="AF14" s="33"/>
      <c r="AG14" s="64"/>
    </row>
    <row r="15" spans="1:257" s="56" customFormat="1" ht="20.100000000000001" customHeight="1">
      <c r="A15" s="105" t="s">
        <v>7</v>
      </c>
      <c r="B15" s="76" t="s">
        <v>67</v>
      </c>
      <c r="C15" s="85" t="s">
        <v>66</v>
      </c>
      <c r="D15" s="85" t="s">
        <v>83</v>
      </c>
      <c r="E15" s="76">
        <v>5.98</v>
      </c>
      <c r="F15" s="80" t="s">
        <v>24</v>
      </c>
      <c r="G15" s="133"/>
      <c r="H15" s="77">
        <f t="shared" si="0"/>
        <v>0</v>
      </c>
      <c r="I15" s="106">
        <f t="shared" si="1"/>
        <v>0</v>
      </c>
      <c r="J15" s="176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33"/>
      <c r="AC15" s="33"/>
      <c r="AD15" s="33"/>
      <c r="AE15" s="33"/>
      <c r="AF15" s="33"/>
      <c r="AG15" s="64"/>
    </row>
    <row r="16" spans="1:257" s="56" customFormat="1" ht="20.100000000000001" customHeight="1">
      <c r="A16" s="105" t="s">
        <v>8</v>
      </c>
      <c r="B16" s="76" t="s">
        <v>70</v>
      </c>
      <c r="C16" s="85" t="s">
        <v>71</v>
      </c>
      <c r="D16" s="85" t="s">
        <v>82</v>
      </c>
      <c r="E16" s="76">
        <v>2.97</v>
      </c>
      <c r="F16" s="80" t="s">
        <v>24</v>
      </c>
      <c r="G16" s="133"/>
      <c r="H16" s="77">
        <f t="shared" si="0"/>
        <v>0</v>
      </c>
      <c r="I16" s="106">
        <f t="shared" si="1"/>
        <v>0</v>
      </c>
      <c r="J16" s="176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33"/>
      <c r="AC16" s="33"/>
      <c r="AD16" s="33"/>
      <c r="AE16" s="33"/>
      <c r="AF16" s="33"/>
      <c r="AG16" s="64"/>
    </row>
    <row r="17" spans="1:257" s="56" customFormat="1" ht="20.100000000000001" customHeight="1">
      <c r="A17" s="105" t="s">
        <v>9</v>
      </c>
      <c r="B17" s="76" t="s">
        <v>69</v>
      </c>
      <c r="C17" s="85" t="s">
        <v>71</v>
      </c>
      <c r="D17" s="85" t="s">
        <v>82</v>
      </c>
      <c r="E17" s="76">
        <v>2.97</v>
      </c>
      <c r="F17" s="80" t="s">
        <v>24</v>
      </c>
      <c r="G17" s="133"/>
      <c r="H17" s="77">
        <f t="shared" si="0"/>
        <v>0</v>
      </c>
      <c r="I17" s="106">
        <f t="shared" si="1"/>
        <v>0</v>
      </c>
      <c r="J17" s="176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33"/>
      <c r="AC17" s="33"/>
      <c r="AD17" s="33"/>
      <c r="AE17" s="33"/>
      <c r="AF17" s="33"/>
      <c r="AG17" s="64"/>
    </row>
    <row r="18" spans="1:257" s="56" customFormat="1" ht="20.100000000000001" customHeight="1">
      <c r="A18" s="105" t="s">
        <v>10</v>
      </c>
      <c r="B18" s="76" t="s">
        <v>39</v>
      </c>
      <c r="C18" s="85" t="s">
        <v>74</v>
      </c>
      <c r="D18" s="85" t="s">
        <v>81</v>
      </c>
      <c r="E18" s="76">
        <v>5.76</v>
      </c>
      <c r="F18" s="80" t="s">
        <v>24</v>
      </c>
      <c r="G18" s="133"/>
      <c r="H18" s="77">
        <f t="shared" ref="H18" si="2">E18*G18</f>
        <v>0</v>
      </c>
      <c r="I18" s="106">
        <f t="shared" ref="I18:I28" si="3">H18*1.2</f>
        <v>0</v>
      </c>
      <c r="J18" s="176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33"/>
      <c r="AC18" s="33"/>
      <c r="AD18" s="33"/>
      <c r="AE18" s="33"/>
      <c r="AF18" s="33"/>
      <c r="AG18" s="64"/>
    </row>
    <row r="19" spans="1:257" s="56" customFormat="1" ht="20.100000000000001" customHeight="1">
      <c r="A19" s="105" t="s">
        <v>30</v>
      </c>
      <c r="B19" s="76" t="s">
        <v>75</v>
      </c>
      <c r="C19" s="85" t="s">
        <v>76</v>
      </c>
      <c r="D19" s="85" t="s">
        <v>80</v>
      </c>
      <c r="E19" s="73">
        <v>1</v>
      </c>
      <c r="F19" s="80" t="s">
        <v>5</v>
      </c>
      <c r="G19" s="133"/>
      <c r="H19" s="77">
        <f>E19*G19</f>
        <v>0</v>
      </c>
      <c r="I19" s="106">
        <f t="shared" si="3"/>
        <v>0</v>
      </c>
      <c r="J19" s="176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33"/>
      <c r="AC19" s="33"/>
      <c r="AD19" s="33"/>
      <c r="AE19" s="33"/>
      <c r="AF19" s="33"/>
      <c r="AG19" s="64"/>
    </row>
    <row r="20" spans="1:257" s="56" customFormat="1" ht="20.100000000000001" customHeight="1">
      <c r="A20" s="105" t="s">
        <v>31</v>
      </c>
      <c r="B20" s="76" t="s">
        <v>77</v>
      </c>
      <c r="C20" s="85" t="s">
        <v>78</v>
      </c>
      <c r="D20" s="85" t="s">
        <v>79</v>
      </c>
      <c r="E20" s="76">
        <v>6.44</v>
      </c>
      <c r="F20" s="80" t="s">
        <v>24</v>
      </c>
      <c r="G20" s="133"/>
      <c r="H20" s="77">
        <f t="shared" ref="H20:H28" si="4">E20*G20</f>
        <v>0</v>
      </c>
      <c r="I20" s="106">
        <f t="shared" si="3"/>
        <v>0</v>
      </c>
      <c r="J20" s="176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33"/>
      <c r="AC20" s="33"/>
      <c r="AD20" s="33"/>
      <c r="AE20" s="33"/>
      <c r="AF20" s="33"/>
      <c r="AG20" s="64"/>
    </row>
    <row r="21" spans="1:257" s="56" customFormat="1" ht="20.100000000000001" customHeight="1">
      <c r="A21" s="108" t="s">
        <v>53</v>
      </c>
      <c r="B21" s="109" t="s">
        <v>119</v>
      </c>
      <c r="C21" s="110" t="s">
        <v>86</v>
      </c>
      <c r="D21" s="110" t="s">
        <v>87</v>
      </c>
      <c r="E21" s="114">
        <v>1</v>
      </c>
      <c r="F21" s="111" t="s">
        <v>88</v>
      </c>
      <c r="G21" s="134"/>
      <c r="H21" s="112">
        <f t="shared" ref="H21" si="5">E21*G21</f>
        <v>0</v>
      </c>
      <c r="I21" s="113">
        <f t="shared" ref="I21" si="6">H21*1.2</f>
        <v>0</v>
      </c>
      <c r="J21" s="176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33"/>
      <c r="AC21" s="33"/>
      <c r="AD21" s="33"/>
      <c r="AE21" s="33"/>
      <c r="AF21" s="33"/>
      <c r="AG21" s="64"/>
    </row>
    <row r="22" spans="1:257" s="56" customFormat="1" ht="9.9499999999999993" customHeight="1">
      <c r="A22" s="96"/>
      <c r="B22" s="97"/>
      <c r="C22" s="98"/>
      <c r="D22" s="97"/>
      <c r="E22" s="97"/>
      <c r="F22" s="99"/>
      <c r="G22" s="100"/>
      <c r="H22" s="101"/>
      <c r="I22" s="102"/>
      <c r="J22" s="172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64"/>
    </row>
    <row r="23" spans="1:257" s="56" customFormat="1" ht="30" customHeight="1">
      <c r="A23" s="103" t="s">
        <v>11</v>
      </c>
      <c r="B23" s="183" t="s">
        <v>89</v>
      </c>
      <c r="C23" s="183"/>
      <c r="D23" s="183"/>
      <c r="E23" s="183"/>
      <c r="F23" s="183"/>
      <c r="G23" s="183"/>
      <c r="H23" s="183"/>
      <c r="I23" s="184"/>
      <c r="J23" s="176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64"/>
    </row>
    <row r="24" spans="1:257" s="88" customFormat="1" ht="30" customHeight="1">
      <c r="A24" s="187" t="s">
        <v>90</v>
      </c>
      <c r="B24" s="188"/>
      <c r="C24" s="188"/>
      <c r="D24" s="188"/>
      <c r="E24" s="188"/>
      <c r="F24" s="188"/>
      <c r="G24" s="188"/>
      <c r="H24" s="188"/>
      <c r="I24" s="189"/>
      <c r="J24" s="173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5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  <c r="IW24" s="87"/>
    </row>
    <row r="25" spans="1:257" s="56" customFormat="1" ht="20.100000000000001" customHeight="1">
      <c r="A25" s="105" t="s">
        <v>13</v>
      </c>
      <c r="B25" s="73" t="s">
        <v>50</v>
      </c>
      <c r="C25" s="107" t="s">
        <v>45</v>
      </c>
      <c r="D25" s="107" t="s">
        <v>80</v>
      </c>
      <c r="E25" s="73">
        <v>1</v>
      </c>
      <c r="F25" s="80" t="s">
        <v>58</v>
      </c>
      <c r="G25" s="133"/>
      <c r="H25" s="77">
        <f t="shared" si="4"/>
        <v>0</v>
      </c>
      <c r="I25" s="106">
        <f t="shared" si="3"/>
        <v>0</v>
      </c>
      <c r="J25" s="176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33"/>
      <c r="AC25" s="33"/>
      <c r="AD25" s="33"/>
      <c r="AE25" s="33"/>
      <c r="AF25" s="33"/>
      <c r="AG25" s="64"/>
    </row>
    <row r="26" spans="1:257" s="56" customFormat="1" ht="20.100000000000001" customHeight="1">
      <c r="A26" s="105" t="s">
        <v>14</v>
      </c>
      <c r="B26" s="73" t="s">
        <v>93</v>
      </c>
      <c r="C26" s="107" t="s">
        <v>92</v>
      </c>
      <c r="D26" s="107" t="s">
        <v>80</v>
      </c>
      <c r="E26" s="73">
        <v>4</v>
      </c>
      <c r="F26" s="80" t="s">
        <v>58</v>
      </c>
      <c r="G26" s="133"/>
      <c r="H26" s="77">
        <f t="shared" si="4"/>
        <v>0</v>
      </c>
      <c r="I26" s="106">
        <f t="shared" si="3"/>
        <v>0</v>
      </c>
      <c r="J26" s="176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33"/>
      <c r="AC26" s="33"/>
      <c r="AD26" s="33"/>
      <c r="AE26" s="33"/>
      <c r="AF26" s="33"/>
      <c r="AG26" s="64"/>
    </row>
    <row r="27" spans="1:257" s="56" customFormat="1" ht="20.100000000000001" customHeight="1">
      <c r="A27" s="105" t="s">
        <v>153</v>
      </c>
      <c r="B27" s="73" t="s">
        <v>33</v>
      </c>
      <c r="C27" s="107" t="s">
        <v>94</v>
      </c>
      <c r="D27" s="107" t="s">
        <v>80</v>
      </c>
      <c r="E27" s="73">
        <v>1</v>
      </c>
      <c r="F27" s="75" t="s">
        <v>58</v>
      </c>
      <c r="G27" s="133"/>
      <c r="H27" s="77">
        <f t="shared" si="4"/>
        <v>0</v>
      </c>
      <c r="I27" s="106">
        <f t="shared" si="3"/>
        <v>0</v>
      </c>
      <c r="J27" s="176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33"/>
      <c r="AC27" s="33"/>
      <c r="AD27" s="33"/>
      <c r="AE27" s="33"/>
      <c r="AF27" s="33"/>
      <c r="AG27" s="64"/>
    </row>
    <row r="28" spans="1:257" s="56" customFormat="1" ht="20.100000000000001" customHeight="1">
      <c r="A28" s="105" t="s">
        <v>154</v>
      </c>
      <c r="B28" s="73" t="s">
        <v>95</v>
      </c>
      <c r="C28" s="107" t="s">
        <v>96</v>
      </c>
      <c r="D28" s="107" t="s">
        <v>80</v>
      </c>
      <c r="E28" s="73">
        <v>1</v>
      </c>
      <c r="F28" s="75" t="s">
        <v>58</v>
      </c>
      <c r="G28" s="133"/>
      <c r="H28" s="77">
        <f t="shared" si="4"/>
        <v>0</v>
      </c>
      <c r="I28" s="106">
        <f t="shared" si="3"/>
        <v>0</v>
      </c>
      <c r="J28" s="176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33"/>
      <c r="AC28" s="33"/>
      <c r="AD28" s="33"/>
      <c r="AE28" s="33"/>
      <c r="AF28" s="33"/>
      <c r="AG28" s="64"/>
    </row>
    <row r="29" spans="1:257" s="56" customFormat="1" ht="9.9499999999999993" customHeight="1">
      <c r="A29" s="96"/>
      <c r="B29" s="97"/>
      <c r="C29" s="98"/>
      <c r="D29" s="97"/>
      <c r="E29" s="97"/>
      <c r="F29" s="99"/>
      <c r="G29" s="100"/>
      <c r="H29" s="101"/>
      <c r="I29" s="102"/>
      <c r="J29" s="172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64"/>
    </row>
    <row r="30" spans="1:257" s="56" customFormat="1" ht="30" customHeight="1">
      <c r="A30" s="103" t="s">
        <v>15</v>
      </c>
      <c r="B30" s="183" t="s">
        <v>12</v>
      </c>
      <c r="C30" s="183"/>
      <c r="D30" s="183"/>
      <c r="E30" s="183"/>
      <c r="F30" s="183"/>
      <c r="G30" s="183"/>
      <c r="H30" s="183"/>
      <c r="I30" s="184"/>
      <c r="J30" s="172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33"/>
      <c r="AC30" s="33"/>
      <c r="AD30" s="33"/>
      <c r="AE30" s="33"/>
      <c r="AF30" s="33"/>
      <c r="AG30" s="64"/>
    </row>
    <row r="31" spans="1:257" s="88" customFormat="1" ht="30" customHeight="1">
      <c r="A31" s="187" t="s">
        <v>133</v>
      </c>
      <c r="B31" s="188"/>
      <c r="C31" s="188"/>
      <c r="D31" s="188"/>
      <c r="E31" s="188"/>
      <c r="F31" s="188"/>
      <c r="G31" s="188"/>
      <c r="H31" s="188"/>
      <c r="I31" s="189"/>
      <c r="J31" s="173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5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7"/>
      <c r="ER31" s="87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87"/>
      <c r="FG31" s="87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7"/>
      <c r="FV31" s="87"/>
      <c r="FW31" s="87"/>
      <c r="FX31" s="87"/>
      <c r="FY31" s="87"/>
      <c r="FZ31" s="87"/>
      <c r="GA31" s="87"/>
      <c r="GB31" s="87"/>
      <c r="GC31" s="87"/>
      <c r="GD31" s="87"/>
      <c r="GE31" s="87"/>
      <c r="GF31" s="87"/>
      <c r="GG31" s="87"/>
      <c r="GH31" s="87"/>
      <c r="GI31" s="87"/>
      <c r="GJ31" s="87"/>
      <c r="GK31" s="87"/>
      <c r="GL31" s="87"/>
      <c r="GM31" s="87"/>
      <c r="GN31" s="87"/>
      <c r="GO31" s="87"/>
      <c r="GP31" s="87"/>
      <c r="GQ31" s="87"/>
      <c r="GR31" s="87"/>
      <c r="GS31" s="87"/>
      <c r="GT31" s="87"/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/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/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/>
      <c r="IK31" s="87"/>
      <c r="IL31" s="87"/>
      <c r="IM31" s="87"/>
      <c r="IN31" s="87"/>
      <c r="IO31" s="87"/>
      <c r="IP31" s="87"/>
      <c r="IQ31" s="87"/>
      <c r="IR31" s="87"/>
      <c r="IS31" s="87"/>
      <c r="IT31" s="87"/>
      <c r="IU31" s="87"/>
      <c r="IV31" s="87"/>
      <c r="IW31" s="87"/>
    </row>
    <row r="32" spans="1:257" s="56" customFormat="1" ht="20.100000000000001" customHeight="1">
      <c r="A32" s="65" t="s">
        <v>97</v>
      </c>
      <c r="B32" s="37" t="s">
        <v>34</v>
      </c>
      <c r="C32" s="124" t="s">
        <v>102</v>
      </c>
      <c r="D32" s="124" t="s">
        <v>101</v>
      </c>
      <c r="E32" s="37">
        <v>1</v>
      </c>
      <c r="F32" s="125" t="s">
        <v>58</v>
      </c>
      <c r="G32" s="135"/>
      <c r="H32" s="66">
        <f t="shared" ref="H32:H38" si="7">E32*G32</f>
        <v>0</v>
      </c>
      <c r="I32" s="2">
        <f t="shared" ref="I32:I38" si="8">H32*1.2</f>
        <v>0</v>
      </c>
      <c r="J32" s="172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64"/>
    </row>
    <row r="33" spans="1:257" s="56" customFormat="1" ht="20.100000000000001" customHeight="1">
      <c r="A33" s="24" t="s">
        <v>98</v>
      </c>
      <c r="B33" s="22" t="s">
        <v>100</v>
      </c>
      <c r="C33" s="28" t="s">
        <v>103</v>
      </c>
      <c r="D33" s="28" t="s">
        <v>104</v>
      </c>
      <c r="E33" s="22">
        <v>1</v>
      </c>
      <c r="F33" s="80" t="s">
        <v>58</v>
      </c>
      <c r="G33" s="136"/>
      <c r="H33" s="23">
        <f t="shared" si="7"/>
        <v>0</v>
      </c>
      <c r="I33" s="2">
        <f t="shared" si="8"/>
        <v>0</v>
      </c>
      <c r="J33" s="172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64"/>
    </row>
    <row r="34" spans="1:257" s="56" customFormat="1" ht="20.100000000000001" customHeight="1">
      <c r="A34" s="24" t="s">
        <v>99</v>
      </c>
      <c r="B34" s="22" t="s">
        <v>35</v>
      </c>
      <c r="C34" s="28" t="s">
        <v>105</v>
      </c>
      <c r="D34" s="28" t="s">
        <v>106</v>
      </c>
      <c r="E34" s="22">
        <v>1</v>
      </c>
      <c r="F34" s="80" t="s">
        <v>58</v>
      </c>
      <c r="G34" s="136"/>
      <c r="H34" s="23">
        <f t="shared" si="7"/>
        <v>0</v>
      </c>
      <c r="I34" s="2">
        <f t="shared" si="8"/>
        <v>0</v>
      </c>
      <c r="J34" s="17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64"/>
    </row>
    <row r="35" spans="1:257" s="56" customFormat="1" ht="20.100000000000001" customHeight="1">
      <c r="A35" s="24" t="s">
        <v>17</v>
      </c>
      <c r="B35" s="27" t="s">
        <v>36</v>
      </c>
      <c r="C35" s="28" t="s">
        <v>102</v>
      </c>
      <c r="D35" s="28" t="s">
        <v>107</v>
      </c>
      <c r="E35" s="22">
        <v>1</v>
      </c>
      <c r="F35" s="25" t="s">
        <v>58</v>
      </c>
      <c r="G35" s="136"/>
      <c r="H35" s="23">
        <f t="shared" si="7"/>
        <v>0</v>
      </c>
      <c r="I35" s="2">
        <f t="shared" si="8"/>
        <v>0</v>
      </c>
      <c r="J35" s="172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64"/>
    </row>
    <row r="36" spans="1:257" s="56" customFormat="1" ht="20.100000000000001" customHeight="1">
      <c r="A36" s="24" t="s">
        <v>18</v>
      </c>
      <c r="B36" s="27" t="s">
        <v>108</v>
      </c>
      <c r="C36" s="28" t="s">
        <v>109</v>
      </c>
      <c r="D36" s="28" t="s">
        <v>152</v>
      </c>
      <c r="E36" s="22">
        <v>1</v>
      </c>
      <c r="F36" s="25" t="s">
        <v>58</v>
      </c>
      <c r="G36" s="136"/>
      <c r="H36" s="23">
        <f t="shared" si="7"/>
        <v>0</v>
      </c>
      <c r="I36" s="2">
        <f t="shared" si="8"/>
        <v>0</v>
      </c>
      <c r="J36" s="172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64"/>
    </row>
    <row r="37" spans="1:257" s="56" customFormat="1" ht="20.100000000000001" customHeight="1">
      <c r="A37" s="24" t="s">
        <v>19</v>
      </c>
      <c r="B37" s="26" t="s">
        <v>110</v>
      </c>
      <c r="C37" s="30" t="s">
        <v>112</v>
      </c>
      <c r="D37" s="30" t="s">
        <v>113</v>
      </c>
      <c r="E37" s="26">
        <v>1</v>
      </c>
      <c r="F37" s="31" t="s">
        <v>58</v>
      </c>
      <c r="G37" s="137"/>
      <c r="H37" s="23">
        <f t="shared" si="7"/>
        <v>0</v>
      </c>
      <c r="I37" s="2">
        <f t="shared" si="8"/>
        <v>0</v>
      </c>
      <c r="J37" s="172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64"/>
    </row>
    <row r="38" spans="1:257" s="56" customFormat="1" ht="20.100000000000001" customHeight="1">
      <c r="A38" s="24" t="s">
        <v>20</v>
      </c>
      <c r="B38" s="26" t="s">
        <v>111</v>
      </c>
      <c r="C38" s="34" t="s">
        <v>114</v>
      </c>
      <c r="D38" s="34" t="s">
        <v>115</v>
      </c>
      <c r="E38" s="26">
        <v>1</v>
      </c>
      <c r="F38" s="31" t="s">
        <v>58</v>
      </c>
      <c r="G38" s="137"/>
      <c r="H38" s="23">
        <f t="shared" si="7"/>
        <v>0</v>
      </c>
      <c r="I38" s="2">
        <f t="shared" si="8"/>
        <v>0</v>
      </c>
      <c r="J38" s="172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64"/>
    </row>
    <row r="39" spans="1:257" s="56" customFormat="1" ht="9.9499999999999993" customHeight="1">
      <c r="A39" s="96"/>
      <c r="B39" s="97"/>
      <c r="C39" s="98"/>
      <c r="D39" s="97"/>
      <c r="E39" s="97"/>
      <c r="F39" s="99"/>
      <c r="G39" s="100"/>
      <c r="H39" s="101"/>
      <c r="I39" s="102"/>
      <c r="J39" s="172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64"/>
    </row>
    <row r="40" spans="1:257" s="56" customFormat="1" ht="30" customHeight="1">
      <c r="A40" s="103" t="s">
        <v>21</v>
      </c>
      <c r="B40" s="183" t="s">
        <v>16</v>
      </c>
      <c r="C40" s="183"/>
      <c r="D40" s="183"/>
      <c r="E40" s="183"/>
      <c r="F40" s="183"/>
      <c r="G40" s="183"/>
      <c r="H40" s="183"/>
      <c r="I40" s="184"/>
      <c r="J40" s="172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33"/>
      <c r="AC40" s="33"/>
      <c r="AD40" s="33"/>
      <c r="AE40" s="33"/>
      <c r="AF40" s="33"/>
      <c r="AG40" s="64"/>
    </row>
    <row r="41" spans="1:257" s="127" customFormat="1" ht="30" customHeight="1">
      <c r="A41" s="190" t="s">
        <v>122</v>
      </c>
      <c r="B41" s="191"/>
      <c r="C41" s="191"/>
      <c r="D41" s="191"/>
      <c r="E41" s="191"/>
      <c r="F41" s="191"/>
      <c r="G41" s="191"/>
      <c r="H41" s="191"/>
      <c r="I41" s="192"/>
      <c r="J41" s="177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  <c r="AF41" s="178"/>
      <c r="AG41" s="179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  <c r="AX41" s="126"/>
      <c r="AY41" s="126"/>
      <c r="AZ41" s="126"/>
      <c r="BA41" s="126"/>
      <c r="BB41" s="126"/>
      <c r="BC41" s="126"/>
      <c r="BD41" s="126"/>
      <c r="BE41" s="126"/>
      <c r="BF41" s="126"/>
      <c r="BG41" s="126"/>
      <c r="BH41" s="126"/>
      <c r="BI41" s="126"/>
      <c r="BJ41" s="126"/>
      <c r="BK41" s="126"/>
      <c r="BL41" s="126"/>
      <c r="BM41" s="126"/>
      <c r="BN41" s="126"/>
      <c r="BO41" s="126"/>
      <c r="BP41" s="126"/>
      <c r="BQ41" s="126"/>
      <c r="BR41" s="126"/>
      <c r="BS41" s="126"/>
      <c r="BT41" s="126"/>
      <c r="BU41" s="126"/>
      <c r="BV41" s="126"/>
      <c r="BW41" s="126"/>
      <c r="BX41" s="126"/>
      <c r="BY41" s="126"/>
      <c r="BZ41" s="126"/>
      <c r="CA41" s="126"/>
      <c r="CB41" s="126"/>
      <c r="CC41" s="126"/>
      <c r="CD41" s="126"/>
      <c r="CE41" s="126"/>
      <c r="CF41" s="126"/>
      <c r="CG41" s="126"/>
      <c r="CH41" s="126"/>
      <c r="CI41" s="126"/>
      <c r="CJ41" s="126"/>
      <c r="CK41" s="126"/>
      <c r="CL41" s="126"/>
      <c r="CM41" s="126"/>
      <c r="CN41" s="126"/>
      <c r="CO41" s="126"/>
      <c r="CP41" s="126"/>
      <c r="CQ41" s="126"/>
      <c r="CR41" s="126"/>
      <c r="CS41" s="126"/>
      <c r="CT41" s="126"/>
      <c r="CU41" s="126"/>
      <c r="CV41" s="126"/>
      <c r="CW41" s="126"/>
      <c r="CX41" s="126"/>
      <c r="CY41" s="126"/>
      <c r="CZ41" s="126"/>
      <c r="DA41" s="126"/>
      <c r="DB41" s="126"/>
      <c r="DC41" s="126"/>
      <c r="DD41" s="126"/>
      <c r="DE41" s="126"/>
      <c r="DF41" s="126"/>
      <c r="DG41" s="126"/>
      <c r="DH41" s="126"/>
      <c r="DI41" s="126"/>
      <c r="DJ41" s="126"/>
      <c r="DK41" s="126"/>
      <c r="DL41" s="126"/>
      <c r="DM41" s="126"/>
      <c r="DN41" s="126"/>
      <c r="DO41" s="126"/>
      <c r="DP41" s="126"/>
      <c r="DQ41" s="126"/>
      <c r="DR41" s="126"/>
      <c r="DS41" s="126"/>
      <c r="DT41" s="126"/>
      <c r="DU41" s="126"/>
      <c r="DV41" s="126"/>
      <c r="DW41" s="126"/>
      <c r="DX41" s="126"/>
      <c r="DY41" s="126"/>
      <c r="DZ41" s="126"/>
      <c r="EA41" s="126"/>
      <c r="EB41" s="126"/>
      <c r="EC41" s="126"/>
      <c r="ED41" s="126"/>
      <c r="EE41" s="126"/>
      <c r="EF41" s="126"/>
      <c r="EG41" s="126"/>
      <c r="EH41" s="126"/>
      <c r="EI41" s="126"/>
      <c r="EJ41" s="126"/>
      <c r="EK41" s="126"/>
      <c r="EL41" s="126"/>
      <c r="EM41" s="126"/>
      <c r="EN41" s="126"/>
      <c r="EO41" s="126"/>
      <c r="EP41" s="126"/>
      <c r="EQ41" s="126"/>
      <c r="ER41" s="126"/>
      <c r="ES41" s="126"/>
      <c r="ET41" s="126"/>
      <c r="EU41" s="126"/>
      <c r="EV41" s="126"/>
      <c r="EW41" s="126"/>
      <c r="EX41" s="126"/>
      <c r="EY41" s="126"/>
      <c r="EZ41" s="126"/>
      <c r="FA41" s="126"/>
      <c r="FB41" s="126"/>
      <c r="FC41" s="126"/>
      <c r="FD41" s="126"/>
      <c r="FE41" s="126"/>
      <c r="FF41" s="126"/>
      <c r="FG41" s="126"/>
      <c r="FH41" s="126"/>
      <c r="FI41" s="126"/>
      <c r="FJ41" s="126"/>
      <c r="FK41" s="126"/>
      <c r="FL41" s="126"/>
      <c r="FM41" s="126"/>
      <c r="FN41" s="126"/>
      <c r="FO41" s="126"/>
      <c r="FP41" s="126"/>
      <c r="FQ41" s="126"/>
      <c r="FR41" s="126"/>
      <c r="FS41" s="126"/>
      <c r="FT41" s="126"/>
      <c r="FU41" s="126"/>
      <c r="FV41" s="126"/>
      <c r="FW41" s="126"/>
      <c r="FX41" s="126"/>
      <c r="FY41" s="126"/>
      <c r="FZ41" s="126"/>
      <c r="GA41" s="126"/>
      <c r="GB41" s="126"/>
      <c r="GC41" s="126"/>
      <c r="GD41" s="126"/>
      <c r="GE41" s="126"/>
      <c r="GF41" s="126"/>
      <c r="GG41" s="126"/>
      <c r="GH41" s="126"/>
      <c r="GI41" s="126"/>
      <c r="GJ41" s="126"/>
      <c r="GK41" s="126"/>
      <c r="GL41" s="126"/>
      <c r="GM41" s="126"/>
      <c r="GN41" s="126"/>
      <c r="GO41" s="126"/>
      <c r="GP41" s="126"/>
      <c r="GQ41" s="126"/>
      <c r="GR41" s="126"/>
      <c r="GS41" s="126"/>
      <c r="GT41" s="126"/>
      <c r="GU41" s="126"/>
      <c r="GV41" s="126"/>
      <c r="GW41" s="126"/>
      <c r="GX41" s="126"/>
      <c r="GY41" s="126"/>
      <c r="GZ41" s="126"/>
      <c r="HA41" s="126"/>
      <c r="HB41" s="126"/>
      <c r="HC41" s="126"/>
      <c r="HD41" s="126"/>
      <c r="HE41" s="126"/>
      <c r="HF41" s="126"/>
      <c r="HG41" s="126"/>
      <c r="HH41" s="126"/>
      <c r="HI41" s="126"/>
      <c r="HJ41" s="126"/>
      <c r="HK41" s="126"/>
      <c r="HL41" s="126"/>
      <c r="HM41" s="126"/>
      <c r="HN41" s="126"/>
      <c r="HO41" s="126"/>
      <c r="HP41" s="126"/>
      <c r="HQ41" s="126"/>
      <c r="HR41" s="126"/>
      <c r="HS41" s="126"/>
      <c r="HT41" s="126"/>
      <c r="HU41" s="126"/>
      <c r="HV41" s="126"/>
      <c r="HW41" s="126"/>
      <c r="HX41" s="126"/>
      <c r="HY41" s="126"/>
      <c r="HZ41" s="126"/>
      <c r="IA41" s="126"/>
      <c r="IB41" s="126"/>
      <c r="IC41" s="126"/>
      <c r="ID41" s="126"/>
      <c r="IE41" s="126"/>
      <c r="IF41" s="126"/>
      <c r="IG41" s="126"/>
      <c r="IH41" s="126"/>
      <c r="II41" s="126"/>
      <c r="IJ41" s="126"/>
      <c r="IK41" s="126"/>
      <c r="IL41" s="126"/>
      <c r="IM41" s="126"/>
      <c r="IN41" s="126"/>
      <c r="IO41" s="126"/>
      <c r="IP41" s="126"/>
      <c r="IQ41" s="126"/>
      <c r="IR41" s="126"/>
      <c r="IS41" s="126"/>
      <c r="IT41" s="126"/>
      <c r="IU41" s="126"/>
      <c r="IV41" s="126"/>
      <c r="IW41" s="126"/>
    </row>
    <row r="42" spans="1:257" s="56" customFormat="1" ht="20.100000000000001" customHeight="1">
      <c r="A42" s="65" t="s">
        <v>23</v>
      </c>
      <c r="B42" s="116" t="s">
        <v>155</v>
      </c>
      <c r="C42" s="115" t="s">
        <v>117</v>
      </c>
      <c r="D42" s="115" t="s">
        <v>118</v>
      </c>
      <c r="E42" s="73">
        <v>1</v>
      </c>
      <c r="F42" s="119" t="s">
        <v>58</v>
      </c>
      <c r="G42" s="138"/>
      <c r="H42" s="66">
        <f t="shared" ref="H42" si="9">E42*G42</f>
        <v>0</v>
      </c>
      <c r="I42" s="2">
        <f t="shared" ref="I42" si="10">H42*1.2</f>
        <v>0</v>
      </c>
      <c r="J42" s="172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64"/>
    </row>
    <row r="43" spans="1:257" s="56" customFormat="1" ht="20.100000000000001" customHeight="1">
      <c r="A43" s="65" t="s">
        <v>25</v>
      </c>
      <c r="B43" s="116" t="s">
        <v>116</v>
      </c>
      <c r="C43" s="115" t="s">
        <v>117</v>
      </c>
      <c r="D43" s="115" t="s">
        <v>118</v>
      </c>
      <c r="E43" s="73">
        <v>1</v>
      </c>
      <c r="F43" s="119" t="s">
        <v>58</v>
      </c>
      <c r="G43" s="138"/>
      <c r="H43" s="66">
        <f t="shared" ref="H43:H59" si="11">E43*G43</f>
        <v>0</v>
      </c>
      <c r="I43" s="2">
        <f t="shared" ref="I43:I59" si="12">H43*1.2</f>
        <v>0</v>
      </c>
      <c r="J43" s="172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64"/>
    </row>
    <row r="44" spans="1:257" s="56" customFormat="1" ht="20.100000000000001" customHeight="1">
      <c r="A44" s="144" t="s">
        <v>26</v>
      </c>
      <c r="B44" s="145" t="s">
        <v>120</v>
      </c>
      <c r="C44" s="146" t="s">
        <v>121</v>
      </c>
      <c r="D44" s="146" t="s">
        <v>118</v>
      </c>
      <c r="E44" s="147">
        <v>2</v>
      </c>
      <c r="F44" s="148" t="s">
        <v>58</v>
      </c>
      <c r="G44" s="149"/>
      <c r="H44" s="150">
        <f t="shared" ref="H44" si="13">E44*G44</f>
        <v>0</v>
      </c>
      <c r="I44" s="151">
        <f t="shared" ref="I44" si="14">H44*1.2</f>
        <v>0</v>
      </c>
      <c r="J44" s="172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64"/>
    </row>
    <row r="45" spans="1:257" s="127" customFormat="1" ht="30" customHeight="1">
      <c r="A45" s="190" t="s">
        <v>124</v>
      </c>
      <c r="B45" s="191"/>
      <c r="C45" s="191"/>
      <c r="D45" s="191"/>
      <c r="E45" s="191"/>
      <c r="F45" s="191"/>
      <c r="G45" s="191"/>
      <c r="H45" s="191"/>
      <c r="I45" s="192"/>
      <c r="J45" s="177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9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26"/>
      <c r="AY45" s="126"/>
      <c r="AZ45" s="126"/>
      <c r="BA45" s="126"/>
      <c r="BB45" s="126"/>
      <c r="BC45" s="126"/>
      <c r="BD45" s="126"/>
      <c r="BE45" s="126"/>
      <c r="BF45" s="126"/>
      <c r="BG45" s="126"/>
      <c r="BH45" s="126"/>
      <c r="BI45" s="126"/>
      <c r="BJ45" s="126"/>
      <c r="BK45" s="126"/>
      <c r="BL45" s="126"/>
      <c r="BM45" s="126"/>
      <c r="BN45" s="126"/>
      <c r="BO45" s="126"/>
      <c r="BP45" s="126"/>
      <c r="BQ45" s="126"/>
      <c r="BR45" s="126"/>
      <c r="BS45" s="126"/>
      <c r="BT45" s="126"/>
      <c r="BU45" s="126"/>
      <c r="BV45" s="126"/>
      <c r="BW45" s="126"/>
      <c r="BX45" s="126"/>
      <c r="BY45" s="126"/>
      <c r="BZ45" s="126"/>
      <c r="CA45" s="126"/>
      <c r="CB45" s="126"/>
      <c r="CC45" s="126"/>
      <c r="CD45" s="126"/>
      <c r="CE45" s="126"/>
      <c r="CF45" s="126"/>
      <c r="CG45" s="126"/>
      <c r="CH45" s="126"/>
      <c r="CI45" s="126"/>
      <c r="CJ45" s="126"/>
      <c r="CK45" s="126"/>
      <c r="CL45" s="126"/>
      <c r="CM45" s="126"/>
      <c r="CN45" s="126"/>
      <c r="CO45" s="126"/>
      <c r="CP45" s="126"/>
      <c r="CQ45" s="126"/>
      <c r="CR45" s="126"/>
      <c r="CS45" s="126"/>
      <c r="CT45" s="126"/>
      <c r="CU45" s="126"/>
      <c r="CV45" s="126"/>
      <c r="CW45" s="126"/>
      <c r="CX45" s="126"/>
      <c r="CY45" s="126"/>
      <c r="CZ45" s="126"/>
      <c r="DA45" s="126"/>
      <c r="DB45" s="126"/>
      <c r="DC45" s="126"/>
      <c r="DD45" s="126"/>
      <c r="DE45" s="126"/>
      <c r="DF45" s="126"/>
      <c r="DG45" s="126"/>
      <c r="DH45" s="126"/>
      <c r="DI45" s="126"/>
      <c r="DJ45" s="126"/>
      <c r="DK45" s="126"/>
      <c r="DL45" s="126"/>
      <c r="DM45" s="126"/>
      <c r="DN45" s="126"/>
      <c r="DO45" s="126"/>
      <c r="DP45" s="126"/>
      <c r="DQ45" s="126"/>
      <c r="DR45" s="126"/>
      <c r="DS45" s="126"/>
      <c r="DT45" s="126"/>
      <c r="DU45" s="126"/>
      <c r="DV45" s="126"/>
      <c r="DW45" s="126"/>
      <c r="DX45" s="126"/>
      <c r="DY45" s="126"/>
      <c r="DZ45" s="126"/>
      <c r="EA45" s="126"/>
      <c r="EB45" s="126"/>
      <c r="EC45" s="126"/>
      <c r="ED45" s="126"/>
      <c r="EE45" s="126"/>
      <c r="EF45" s="126"/>
      <c r="EG45" s="126"/>
      <c r="EH45" s="126"/>
      <c r="EI45" s="126"/>
      <c r="EJ45" s="126"/>
      <c r="EK45" s="126"/>
      <c r="EL45" s="126"/>
      <c r="EM45" s="126"/>
      <c r="EN45" s="126"/>
      <c r="EO45" s="126"/>
      <c r="EP45" s="126"/>
      <c r="EQ45" s="126"/>
      <c r="ER45" s="126"/>
      <c r="ES45" s="126"/>
      <c r="ET45" s="126"/>
      <c r="EU45" s="126"/>
      <c r="EV45" s="126"/>
      <c r="EW45" s="126"/>
      <c r="EX45" s="126"/>
      <c r="EY45" s="126"/>
      <c r="EZ45" s="126"/>
      <c r="FA45" s="126"/>
      <c r="FB45" s="126"/>
      <c r="FC45" s="126"/>
      <c r="FD45" s="126"/>
      <c r="FE45" s="126"/>
      <c r="FF45" s="126"/>
      <c r="FG45" s="126"/>
      <c r="FH45" s="126"/>
      <c r="FI45" s="126"/>
      <c r="FJ45" s="126"/>
      <c r="FK45" s="126"/>
      <c r="FL45" s="126"/>
      <c r="FM45" s="126"/>
      <c r="FN45" s="126"/>
      <c r="FO45" s="126"/>
      <c r="FP45" s="126"/>
      <c r="FQ45" s="126"/>
      <c r="FR45" s="126"/>
      <c r="FS45" s="126"/>
      <c r="FT45" s="126"/>
      <c r="FU45" s="126"/>
      <c r="FV45" s="126"/>
      <c r="FW45" s="126"/>
      <c r="FX45" s="126"/>
      <c r="FY45" s="126"/>
      <c r="FZ45" s="126"/>
      <c r="GA45" s="126"/>
      <c r="GB45" s="126"/>
      <c r="GC45" s="126"/>
      <c r="GD45" s="126"/>
      <c r="GE45" s="126"/>
      <c r="GF45" s="126"/>
      <c r="GG45" s="126"/>
      <c r="GH45" s="126"/>
      <c r="GI45" s="126"/>
      <c r="GJ45" s="126"/>
      <c r="GK45" s="126"/>
      <c r="GL45" s="126"/>
      <c r="GM45" s="126"/>
      <c r="GN45" s="126"/>
      <c r="GO45" s="126"/>
      <c r="GP45" s="126"/>
      <c r="GQ45" s="126"/>
      <c r="GR45" s="126"/>
      <c r="GS45" s="126"/>
      <c r="GT45" s="126"/>
      <c r="GU45" s="126"/>
      <c r="GV45" s="126"/>
      <c r="GW45" s="126"/>
      <c r="GX45" s="126"/>
      <c r="GY45" s="126"/>
      <c r="GZ45" s="126"/>
      <c r="HA45" s="126"/>
      <c r="HB45" s="126"/>
      <c r="HC45" s="126"/>
      <c r="HD45" s="126"/>
      <c r="HE45" s="126"/>
      <c r="HF45" s="126"/>
      <c r="HG45" s="126"/>
      <c r="HH45" s="126"/>
      <c r="HI45" s="126"/>
      <c r="HJ45" s="126"/>
      <c r="HK45" s="126"/>
      <c r="HL45" s="126"/>
      <c r="HM45" s="126"/>
      <c r="HN45" s="126"/>
      <c r="HO45" s="126"/>
      <c r="HP45" s="126"/>
      <c r="HQ45" s="126"/>
      <c r="HR45" s="126"/>
      <c r="HS45" s="126"/>
      <c r="HT45" s="126"/>
      <c r="HU45" s="126"/>
      <c r="HV45" s="126"/>
      <c r="HW45" s="126"/>
      <c r="HX45" s="126"/>
      <c r="HY45" s="126"/>
      <c r="HZ45" s="126"/>
      <c r="IA45" s="126"/>
      <c r="IB45" s="126"/>
      <c r="IC45" s="126"/>
      <c r="ID45" s="126"/>
      <c r="IE45" s="126"/>
      <c r="IF45" s="126"/>
      <c r="IG45" s="126"/>
      <c r="IH45" s="126"/>
      <c r="II45" s="126"/>
      <c r="IJ45" s="126"/>
      <c r="IK45" s="126"/>
      <c r="IL45" s="126"/>
      <c r="IM45" s="126"/>
      <c r="IN45" s="126"/>
      <c r="IO45" s="126"/>
      <c r="IP45" s="126"/>
      <c r="IQ45" s="126"/>
      <c r="IR45" s="126"/>
      <c r="IS45" s="126"/>
      <c r="IT45" s="126"/>
      <c r="IU45" s="126"/>
      <c r="IV45" s="126"/>
      <c r="IW45" s="126"/>
    </row>
    <row r="46" spans="1:257" s="56" customFormat="1" ht="20.100000000000001" customHeight="1">
      <c r="A46" s="24" t="s">
        <v>27</v>
      </c>
      <c r="B46" s="26" t="s">
        <v>37</v>
      </c>
      <c r="C46" s="30" t="s">
        <v>125</v>
      </c>
      <c r="D46" s="30" t="s">
        <v>126</v>
      </c>
      <c r="E46" s="120">
        <v>1</v>
      </c>
      <c r="F46" s="119" t="s">
        <v>58</v>
      </c>
      <c r="G46" s="137"/>
      <c r="H46" s="23">
        <f t="shared" ref="H46" si="15">E46*G46</f>
        <v>0</v>
      </c>
      <c r="I46" s="2">
        <f t="shared" ref="I46" si="16">H46*1.2</f>
        <v>0</v>
      </c>
      <c r="J46" s="172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64"/>
    </row>
    <row r="47" spans="1:257" s="56" customFormat="1" ht="20.100000000000001" customHeight="1">
      <c r="A47" s="24" t="s">
        <v>156</v>
      </c>
      <c r="B47" s="26" t="s">
        <v>127</v>
      </c>
      <c r="C47" s="30" t="s">
        <v>128</v>
      </c>
      <c r="D47" s="30" t="s">
        <v>126</v>
      </c>
      <c r="E47" s="120">
        <v>2</v>
      </c>
      <c r="F47" s="119" t="s">
        <v>58</v>
      </c>
      <c r="G47" s="137"/>
      <c r="H47" s="23">
        <f t="shared" si="11"/>
        <v>0</v>
      </c>
      <c r="I47" s="2">
        <f t="shared" si="12"/>
        <v>0</v>
      </c>
      <c r="J47" s="172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64"/>
    </row>
    <row r="48" spans="1:257" s="56" customFormat="1" ht="20.100000000000001" customHeight="1">
      <c r="A48" s="24" t="s">
        <v>157</v>
      </c>
      <c r="B48" s="26" t="s">
        <v>38</v>
      </c>
      <c r="C48" s="30" t="s">
        <v>129</v>
      </c>
      <c r="D48" s="115" t="s">
        <v>118</v>
      </c>
      <c r="E48" s="120">
        <v>1</v>
      </c>
      <c r="F48" s="121" t="s">
        <v>58</v>
      </c>
      <c r="G48" s="137"/>
      <c r="H48" s="23">
        <f t="shared" si="11"/>
        <v>0</v>
      </c>
      <c r="I48" s="2">
        <f t="shared" si="12"/>
        <v>0</v>
      </c>
      <c r="J48" s="172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64"/>
    </row>
    <row r="49" spans="1:257" s="56" customFormat="1" ht="20.100000000000001" customHeight="1">
      <c r="A49" s="24" t="s">
        <v>158</v>
      </c>
      <c r="B49" s="26" t="s">
        <v>43</v>
      </c>
      <c r="C49" s="30" t="s">
        <v>130</v>
      </c>
      <c r="D49" s="30" t="s">
        <v>131</v>
      </c>
      <c r="E49" s="120">
        <v>2</v>
      </c>
      <c r="F49" s="121" t="s">
        <v>58</v>
      </c>
      <c r="G49" s="137"/>
      <c r="H49" s="23">
        <f t="shared" si="11"/>
        <v>0</v>
      </c>
      <c r="I49" s="2">
        <f t="shared" si="12"/>
        <v>0</v>
      </c>
      <c r="J49" s="172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64"/>
    </row>
    <row r="50" spans="1:257" s="56" customFormat="1" ht="20.100000000000001" customHeight="1">
      <c r="A50" s="144" t="s">
        <v>159</v>
      </c>
      <c r="B50" s="152" t="s">
        <v>51</v>
      </c>
      <c r="C50" s="153" t="s">
        <v>129</v>
      </c>
      <c r="D50" s="146" t="s">
        <v>118</v>
      </c>
      <c r="E50" s="152">
        <v>1</v>
      </c>
      <c r="F50" s="154" t="s">
        <v>58</v>
      </c>
      <c r="G50" s="155"/>
      <c r="H50" s="156">
        <f t="shared" si="11"/>
        <v>0</v>
      </c>
      <c r="I50" s="151">
        <f t="shared" si="12"/>
        <v>0</v>
      </c>
      <c r="J50" s="172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64"/>
    </row>
    <row r="51" spans="1:257" s="127" customFormat="1" ht="30" customHeight="1">
      <c r="A51" s="190" t="s">
        <v>132</v>
      </c>
      <c r="B51" s="191"/>
      <c r="C51" s="191"/>
      <c r="D51" s="191"/>
      <c r="E51" s="191"/>
      <c r="F51" s="191"/>
      <c r="G51" s="191"/>
      <c r="H51" s="191"/>
      <c r="I51" s="192"/>
      <c r="J51" s="177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9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  <c r="BH51" s="126"/>
      <c r="BI51" s="126"/>
      <c r="BJ51" s="126"/>
      <c r="BK51" s="126"/>
      <c r="BL51" s="126"/>
      <c r="BM51" s="126"/>
      <c r="BN51" s="126"/>
      <c r="BO51" s="126"/>
      <c r="BP51" s="126"/>
      <c r="BQ51" s="126"/>
      <c r="BR51" s="126"/>
      <c r="BS51" s="126"/>
      <c r="BT51" s="126"/>
      <c r="BU51" s="126"/>
      <c r="BV51" s="126"/>
      <c r="BW51" s="126"/>
      <c r="BX51" s="126"/>
      <c r="BY51" s="126"/>
      <c r="BZ51" s="126"/>
      <c r="CA51" s="126"/>
      <c r="CB51" s="126"/>
      <c r="CC51" s="126"/>
      <c r="CD51" s="126"/>
      <c r="CE51" s="126"/>
      <c r="CF51" s="126"/>
      <c r="CG51" s="126"/>
      <c r="CH51" s="126"/>
      <c r="CI51" s="126"/>
      <c r="CJ51" s="126"/>
      <c r="CK51" s="126"/>
      <c r="CL51" s="126"/>
      <c r="CM51" s="126"/>
      <c r="CN51" s="126"/>
      <c r="CO51" s="126"/>
      <c r="CP51" s="126"/>
      <c r="CQ51" s="126"/>
      <c r="CR51" s="126"/>
      <c r="CS51" s="126"/>
      <c r="CT51" s="126"/>
      <c r="CU51" s="126"/>
      <c r="CV51" s="126"/>
      <c r="CW51" s="126"/>
      <c r="CX51" s="126"/>
      <c r="CY51" s="126"/>
      <c r="CZ51" s="126"/>
      <c r="DA51" s="126"/>
      <c r="DB51" s="126"/>
      <c r="DC51" s="126"/>
      <c r="DD51" s="126"/>
      <c r="DE51" s="126"/>
      <c r="DF51" s="126"/>
      <c r="DG51" s="126"/>
      <c r="DH51" s="126"/>
      <c r="DI51" s="126"/>
      <c r="DJ51" s="126"/>
      <c r="DK51" s="126"/>
      <c r="DL51" s="126"/>
      <c r="DM51" s="126"/>
      <c r="DN51" s="126"/>
      <c r="DO51" s="126"/>
      <c r="DP51" s="126"/>
      <c r="DQ51" s="126"/>
      <c r="DR51" s="126"/>
      <c r="DS51" s="126"/>
      <c r="DT51" s="126"/>
      <c r="DU51" s="126"/>
      <c r="DV51" s="126"/>
      <c r="DW51" s="126"/>
      <c r="DX51" s="126"/>
      <c r="DY51" s="126"/>
      <c r="DZ51" s="126"/>
      <c r="EA51" s="126"/>
      <c r="EB51" s="126"/>
      <c r="EC51" s="126"/>
      <c r="ED51" s="126"/>
      <c r="EE51" s="126"/>
      <c r="EF51" s="126"/>
      <c r="EG51" s="126"/>
      <c r="EH51" s="126"/>
      <c r="EI51" s="126"/>
      <c r="EJ51" s="126"/>
      <c r="EK51" s="126"/>
      <c r="EL51" s="126"/>
      <c r="EM51" s="126"/>
      <c r="EN51" s="126"/>
      <c r="EO51" s="126"/>
      <c r="EP51" s="126"/>
      <c r="EQ51" s="126"/>
      <c r="ER51" s="126"/>
      <c r="ES51" s="126"/>
      <c r="ET51" s="126"/>
      <c r="EU51" s="126"/>
      <c r="EV51" s="126"/>
      <c r="EW51" s="126"/>
      <c r="EX51" s="126"/>
      <c r="EY51" s="126"/>
      <c r="EZ51" s="126"/>
      <c r="FA51" s="126"/>
      <c r="FB51" s="126"/>
      <c r="FC51" s="126"/>
      <c r="FD51" s="126"/>
      <c r="FE51" s="126"/>
      <c r="FF51" s="126"/>
      <c r="FG51" s="126"/>
      <c r="FH51" s="126"/>
      <c r="FI51" s="126"/>
      <c r="FJ51" s="126"/>
      <c r="FK51" s="126"/>
      <c r="FL51" s="126"/>
      <c r="FM51" s="126"/>
      <c r="FN51" s="126"/>
      <c r="FO51" s="126"/>
      <c r="FP51" s="126"/>
      <c r="FQ51" s="126"/>
      <c r="FR51" s="126"/>
      <c r="FS51" s="126"/>
      <c r="FT51" s="126"/>
      <c r="FU51" s="126"/>
      <c r="FV51" s="126"/>
      <c r="FW51" s="126"/>
      <c r="FX51" s="126"/>
      <c r="FY51" s="126"/>
      <c r="FZ51" s="126"/>
      <c r="GA51" s="126"/>
      <c r="GB51" s="126"/>
      <c r="GC51" s="126"/>
      <c r="GD51" s="126"/>
      <c r="GE51" s="126"/>
      <c r="GF51" s="126"/>
      <c r="GG51" s="126"/>
      <c r="GH51" s="126"/>
      <c r="GI51" s="126"/>
      <c r="GJ51" s="126"/>
      <c r="GK51" s="126"/>
      <c r="GL51" s="126"/>
      <c r="GM51" s="126"/>
      <c r="GN51" s="126"/>
      <c r="GO51" s="126"/>
      <c r="GP51" s="126"/>
      <c r="GQ51" s="126"/>
      <c r="GR51" s="126"/>
      <c r="GS51" s="126"/>
      <c r="GT51" s="126"/>
      <c r="GU51" s="126"/>
      <c r="GV51" s="126"/>
      <c r="GW51" s="126"/>
      <c r="GX51" s="126"/>
      <c r="GY51" s="126"/>
      <c r="GZ51" s="126"/>
      <c r="HA51" s="126"/>
      <c r="HB51" s="126"/>
      <c r="HC51" s="126"/>
      <c r="HD51" s="126"/>
      <c r="HE51" s="126"/>
      <c r="HF51" s="126"/>
      <c r="HG51" s="126"/>
      <c r="HH51" s="126"/>
      <c r="HI51" s="126"/>
      <c r="HJ51" s="126"/>
      <c r="HK51" s="126"/>
      <c r="HL51" s="126"/>
      <c r="HM51" s="126"/>
      <c r="HN51" s="126"/>
      <c r="HO51" s="126"/>
      <c r="HP51" s="126"/>
      <c r="HQ51" s="126"/>
      <c r="HR51" s="126"/>
      <c r="HS51" s="126"/>
      <c r="HT51" s="126"/>
      <c r="HU51" s="126"/>
      <c r="HV51" s="126"/>
      <c r="HW51" s="126"/>
      <c r="HX51" s="126"/>
      <c r="HY51" s="126"/>
      <c r="HZ51" s="126"/>
      <c r="IA51" s="126"/>
      <c r="IB51" s="126"/>
      <c r="IC51" s="126"/>
      <c r="ID51" s="126"/>
      <c r="IE51" s="126"/>
      <c r="IF51" s="126"/>
      <c r="IG51" s="126"/>
      <c r="IH51" s="126"/>
      <c r="II51" s="126"/>
      <c r="IJ51" s="126"/>
      <c r="IK51" s="126"/>
      <c r="IL51" s="126"/>
      <c r="IM51" s="126"/>
      <c r="IN51" s="126"/>
      <c r="IO51" s="126"/>
      <c r="IP51" s="126"/>
      <c r="IQ51" s="126"/>
      <c r="IR51" s="126"/>
      <c r="IS51" s="126"/>
      <c r="IT51" s="126"/>
      <c r="IU51" s="126"/>
      <c r="IV51" s="126"/>
      <c r="IW51" s="126"/>
    </row>
    <row r="52" spans="1:257" s="56" customFormat="1" ht="20.100000000000001" customHeight="1">
      <c r="A52" s="24" t="s">
        <v>160</v>
      </c>
      <c r="B52" s="26" t="s">
        <v>41</v>
      </c>
      <c r="C52" s="35" t="s">
        <v>136</v>
      </c>
      <c r="D52" s="35" t="s">
        <v>135</v>
      </c>
      <c r="E52" s="26">
        <v>1</v>
      </c>
      <c r="F52" s="121" t="s">
        <v>58</v>
      </c>
      <c r="G52" s="136"/>
      <c r="H52" s="23">
        <f t="shared" si="11"/>
        <v>0</v>
      </c>
      <c r="I52" s="2">
        <f t="shared" si="12"/>
        <v>0</v>
      </c>
      <c r="J52" s="172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64"/>
    </row>
    <row r="53" spans="1:257" s="56" customFormat="1" ht="20.100000000000001" customHeight="1">
      <c r="A53" s="24" t="s">
        <v>161</v>
      </c>
      <c r="B53" s="26" t="s">
        <v>44</v>
      </c>
      <c r="C53" s="36" t="s">
        <v>137</v>
      </c>
      <c r="D53" s="35" t="s">
        <v>135</v>
      </c>
      <c r="E53" s="26">
        <v>1</v>
      </c>
      <c r="F53" s="121" t="s">
        <v>58</v>
      </c>
      <c r="G53" s="136"/>
      <c r="H53" s="23">
        <f>E53*G53</f>
        <v>0</v>
      </c>
      <c r="I53" s="2">
        <f t="shared" si="12"/>
        <v>0</v>
      </c>
      <c r="J53" s="180"/>
      <c r="K53" s="67"/>
      <c r="L53" s="67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64"/>
    </row>
    <row r="54" spans="1:257" s="56" customFormat="1" ht="20.100000000000001" customHeight="1">
      <c r="A54" s="24" t="s">
        <v>162</v>
      </c>
      <c r="B54" s="117" t="s">
        <v>42</v>
      </c>
      <c r="C54" s="69" t="s">
        <v>138</v>
      </c>
      <c r="D54" s="128" t="s">
        <v>118</v>
      </c>
      <c r="E54" s="122">
        <v>2</v>
      </c>
      <c r="F54" s="121" t="s">
        <v>58</v>
      </c>
      <c r="G54" s="139"/>
      <c r="H54" s="70">
        <f>E54*G54</f>
        <v>0</v>
      </c>
      <c r="I54" s="71">
        <f t="shared" si="12"/>
        <v>0</v>
      </c>
      <c r="J54" s="176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33"/>
      <c r="AC54" s="33"/>
      <c r="AD54" s="33"/>
      <c r="AE54" s="33"/>
      <c r="AF54" s="33"/>
      <c r="AG54" s="64"/>
    </row>
    <row r="55" spans="1:257" s="64" customFormat="1" ht="20.100000000000001" customHeight="1">
      <c r="A55" s="24" t="s">
        <v>163</v>
      </c>
      <c r="B55" s="83" t="s">
        <v>140</v>
      </c>
      <c r="C55" s="74" t="s">
        <v>139</v>
      </c>
      <c r="D55" s="128" t="s">
        <v>118</v>
      </c>
      <c r="E55" s="83">
        <v>2</v>
      </c>
      <c r="F55" s="121" t="s">
        <v>58</v>
      </c>
      <c r="G55" s="133"/>
      <c r="H55" s="77">
        <f t="shared" si="11"/>
        <v>0</v>
      </c>
      <c r="I55" s="78">
        <f t="shared" si="12"/>
        <v>0</v>
      </c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257" s="64" customFormat="1" ht="20.100000000000001" customHeight="1">
      <c r="A56" s="24" t="s">
        <v>164</v>
      </c>
      <c r="B56" s="83" t="s">
        <v>141</v>
      </c>
      <c r="C56" s="79" t="s">
        <v>143</v>
      </c>
      <c r="D56" s="129" t="s">
        <v>142</v>
      </c>
      <c r="E56" s="83">
        <v>2</v>
      </c>
      <c r="F56" s="121" t="s">
        <v>58</v>
      </c>
      <c r="G56" s="133"/>
      <c r="H56" s="77">
        <f t="shared" si="11"/>
        <v>0</v>
      </c>
      <c r="I56" s="78">
        <f t="shared" si="12"/>
        <v>0</v>
      </c>
      <c r="J56" s="67"/>
      <c r="K56" s="67"/>
      <c r="L56" s="67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257" s="64" customFormat="1" ht="20.100000000000001" customHeight="1">
      <c r="A57" s="24" t="s">
        <v>165</v>
      </c>
      <c r="B57" s="83" t="s">
        <v>46</v>
      </c>
      <c r="C57" s="81" t="s">
        <v>144</v>
      </c>
      <c r="D57" s="81" t="s">
        <v>145</v>
      </c>
      <c r="E57" s="83">
        <v>1</v>
      </c>
      <c r="F57" s="121" t="s">
        <v>58</v>
      </c>
      <c r="G57" s="133"/>
      <c r="H57" s="77">
        <f t="shared" si="11"/>
        <v>0</v>
      </c>
      <c r="I57" s="78">
        <f t="shared" si="12"/>
        <v>0</v>
      </c>
      <c r="J57" s="67"/>
      <c r="K57" s="67"/>
      <c r="L57" s="67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257" s="64" customFormat="1" ht="20.100000000000001" customHeight="1">
      <c r="A58" s="24" t="s">
        <v>166</v>
      </c>
      <c r="B58" s="83" t="s">
        <v>48</v>
      </c>
      <c r="C58" s="79" t="s">
        <v>146</v>
      </c>
      <c r="D58" s="128" t="s">
        <v>118</v>
      </c>
      <c r="E58" s="83">
        <v>2</v>
      </c>
      <c r="F58" s="121" t="s">
        <v>58</v>
      </c>
      <c r="G58" s="133"/>
      <c r="H58" s="77">
        <f t="shared" si="11"/>
        <v>0</v>
      </c>
      <c r="I58" s="78">
        <f t="shared" si="12"/>
        <v>0</v>
      </c>
      <c r="J58" s="67"/>
      <c r="K58" s="67"/>
      <c r="L58" s="67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257" s="64" customFormat="1" ht="20.100000000000001" customHeight="1">
      <c r="A59" s="72" t="s">
        <v>167</v>
      </c>
      <c r="B59" s="118" t="s">
        <v>52</v>
      </c>
      <c r="C59" s="82" t="s">
        <v>147</v>
      </c>
      <c r="D59" s="130" t="s">
        <v>148</v>
      </c>
      <c r="E59" s="83">
        <v>1</v>
      </c>
      <c r="F59" s="123" t="s">
        <v>58</v>
      </c>
      <c r="G59" s="133"/>
      <c r="H59" s="77">
        <f t="shared" si="11"/>
        <v>0</v>
      </c>
      <c r="I59" s="78">
        <f t="shared" si="12"/>
        <v>0</v>
      </c>
      <c r="J59" s="67"/>
      <c r="K59" s="67"/>
      <c r="L59" s="67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</row>
    <row r="60" spans="1:257" s="56" customFormat="1" ht="9.9499999999999993" customHeight="1">
      <c r="A60" s="96"/>
      <c r="B60" s="97"/>
      <c r="C60" s="98"/>
      <c r="D60" s="97"/>
      <c r="E60" s="97"/>
      <c r="F60" s="99"/>
      <c r="G60" s="100"/>
      <c r="H60" s="101"/>
      <c r="I60" s="102"/>
      <c r="J60" s="172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64"/>
    </row>
    <row r="61" spans="1:257" s="64" customFormat="1" ht="30" customHeight="1">
      <c r="A61" s="103" t="s">
        <v>28</v>
      </c>
      <c r="B61" s="183" t="s">
        <v>22</v>
      </c>
      <c r="C61" s="183"/>
      <c r="D61" s="183"/>
      <c r="E61" s="183"/>
      <c r="F61" s="183"/>
      <c r="G61" s="183"/>
      <c r="H61" s="183"/>
      <c r="I61" s="184"/>
      <c r="J61" s="67"/>
      <c r="K61" s="67"/>
      <c r="L61" s="67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</row>
    <row r="62" spans="1:257" s="64" customFormat="1" ht="20.100000000000001" customHeight="1">
      <c r="A62" s="72" t="s">
        <v>168</v>
      </c>
      <c r="B62" s="131"/>
      <c r="C62" s="197" t="s">
        <v>150</v>
      </c>
      <c r="D62" s="198"/>
      <c r="E62" s="83">
        <f>93*3.5</f>
        <v>325.5</v>
      </c>
      <c r="F62" s="84" t="s">
        <v>24</v>
      </c>
      <c r="G62" s="140"/>
      <c r="H62" s="77">
        <f>E62*G62</f>
        <v>0</v>
      </c>
      <c r="I62" s="78">
        <f>H62*1.2</f>
        <v>0</v>
      </c>
      <c r="J62" s="68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</row>
    <row r="63" spans="1:257" s="64" customFormat="1" ht="20.100000000000001" customHeight="1">
      <c r="A63" s="72" t="s">
        <v>169</v>
      </c>
      <c r="B63" s="131"/>
      <c r="C63" s="195" t="s">
        <v>149</v>
      </c>
      <c r="D63" s="196"/>
      <c r="E63" s="182">
        <f>E12+E13+E14+E15+E16+E17+(E18*2)+(3*3.3*2)+E20+(10.2*3)</f>
        <v>96.799999999999983</v>
      </c>
      <c r="F63" s="84" t="s">
        <v>24</v>
      </c>
      <c r="G63" s="141"/>
      <c r="H63" s="77">
        <f>E63*G63</f>
        <v>0</v>
      </c>
      <c r="I63" s="78">
        <f>H63*1.2</f>
        <v>0</v>
      </c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257" s="64" customFormat="1" ht="20.100000000000001" customHeight="1">
      <c r="A64" s="72" t="s">
        <v>170</v>
      </c>
      <c r="B64" s="131"/>
      <c r="C64" s="195" t="s">
        <v>123</v>
      </c>
      <c r="D64" s="196"/>
      <c r="E64" s="83">
        <v>1</v>
      </c>
      <c r="F64" s="123" t="s">
        <v>5</v>
      </c>
      <c r="G64" s="133"/>
      <c r="H64" s="77">
        <f>E64*G64</f>
        <v>0</v>
      </c>
      <c r="I64" s="78">
        <f>H64*1.2</f>
        <v>0</v>
      </c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5" spans="1:33" s="56" customFormat="1" ht="20.100000000000001" customHeight="1">
      <c r="A65" s="91" t="s">
        <v>171</v>
      </c>
      <c r="B65" s="132"/>
      <c r="C65" s="193" t="s">
        <v>47</v>
      </c>
      <c r="D65" s="194"/>
      <c r="E65" s="92">
        <v>3</v>
      </c>
      <c r="F65" s="93" t="s">
        <v>3</v>
      </c>
      <c r="G65" s="142"/>
      <c r="H65" s="94">
        <f t="shared" ref="H65" si="17">E65*G65</f>
        <v>0</v>
      </c>
      <c r="I65" s="86">
        <f t="shared" ref="I65" si="18">H65*1.2</f>
        <v>0</v>
      </c>
      <c r="J65" s="172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64"/>
    </row>
    <row r="66" spans="1:33" s="56" customFormat="1" ht="9.9499999999999993" customHeight="1">
      <c r="A66" s="96"/>
      <c r="B66" s="97"/>
      <c r="C66" s="98"/>
      <c r="D66" s="97"/>
      <c r="E66" s="97"/>
      <c r="F66" s="99"/>
      <c r="G66" s="100"/>
      <c r="H66" s="101"/>
      <c r="I66" s="102"/>
      <c r="J66" s="172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64"/>
    </row>
    <row r="67" spans="1:33" s="56" customFormat="1" ht="30" customHeight="1">
      <c r="A67" s="104" t="s">
        <v>172</v>
      </c>
      <c r="B67" s="185" t="s">
        <v>29</v>
      </c>
      <c r="C67" s="185"/>
      <c r="D67" s="186"/>
      <c r="E67" s="37">
        <v>1</v>
      </c>
      <c r="F67" s="95" t="s">
        <v>5</v>
      </c>
      <c r="G67" s="135"/>
      <c r="H67" s="66">
        <f>E67*G67</f>
        <v>0</v>
      </c>
      <c r="I67" s="2">
        <f>H67*1.2</f>
        <v>0</v>
      </c>
      <c r="J67" s="176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33"/>
      <c r="AC67" s="33"/>
      <c r="AD67" s="33"/>
      <c r="AE67" s="33"/>
      <c r="AF67" s="33"/>
      <c r="AG67" s="64"/>
    </row>
    <row r="68" spans="1:33" s="56" customFormat="1" ht="9.9499999999999993" customHeight="1" thickBot="1">
      <c r="A68" s="96"/>
      <c r="B68" s="97"/>
      <c r="C68" s="98"/>
      <c r="D68" s="97"/>
      <c r="E68" s="97"/>
      <c r="F68" s="99"/>
      <c r="G68" s="100"/>
      <c r="H68" s="101"/>
      <c r="I68" s="102"/>
      <c r="J68" s="172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64"/>
    </row>
    <row r="69" spans="1:33" s="56" customFormat="1" ht="35.1" customHeight="1" thickBot="1">
      <c r="A69" s="38"/>
      <c r="B69" s="40"/>
      <c r="C69" s="39" t="s">
        <v>56</v>
      </c>
      <c r="D69" s="40"/>
      <c r="E69" s="40"/>
      <c r="F69" s="41"/>
      <c r="G69" s="42"/>
      <c r="H69" s="43">
        <f>SUM(H12:H67)</f>
        <v>0</v>
      </c>
      <c r="I69" s="44">
        <f>H69*1.2</f>
        <v>0</v>
      </c>
      <c r="J69" s="172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33"/>
      <c r="AC69" s="33"/>
      <c r="AD69" s="33"/>
      <c r="AE69" s="33"/>
      <c r="AF69" s="33"/>
      <c r="AG69" s="64"/>
    </row>
    <row r="70" spans="1:33" s="56" customFormat="1" ht="9.9499999999999993" customHeight="1" thickBot="1">
      <c r="A70" s="96"/>
      <c r="B70" s="97"/>
      <c r="C70" s="98"/>
      <c r="D70" s="97"/>
      <c r="E70" s="97"/>
      <c r="F70" s="99"/>
      <c r="G70" s="100"/>
      <c r="H70" s="101"/>
      <c r="I70" s="102"/>
      <c r="J70" s="172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64"/>
    </row>
    <row r="71" spans="1:33" s="56" customFormat="1" ht="35.1" customHeight="1" thickBot="1">
      <c r="A71" s="38"/>
      <c r="B71" s="46"/>
      <c r="C71" s="45" t="s">
        <v>55</v>
      </c>
      <c r="D71" s="46"/>
      <c r="E71" s="46"/>
      <c r="F71" s="47"/>
      <c r="G71" s="48"/>
      <c r="H71" s="49">
        <f>SUM(H12:H67)</f>
        <v>0</v>
      </c>
      <c r="I71" s="50">
        <f>H71*1.2</f>
        <v>0</v>
      </c>
      <c r="J71" s="172"/>
      <c r="K71" s="164"/>
      <c r="L71" s="68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64"/>
    </row>
    <row r="72" spans="1:33" s="64" customFormat="1" ht="18.75" customHeight="1">
      <c r="A72" s="161"/>
      <c r="B72" s="161"/>
      <c r="C72" s="161"/>
      <c r="D72" s="161"/>
      <c r="E72" s="161"/>
      <c r="F72" s="161"/>
      <c r="G72" s="161"/>
      <c r="H72" s="161"/>
      <c r="I72" s="162"/>
      <c r="J72" s="181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3" s="64" customFormat="1" ht="33.75" customHeight="1">
      <c r="A73" s="33"/>
      <c r="B73" s="33"/>
      <c r="C73" s="33"/>
      <c r="D73" s="33"/>
      <c r="E73" s="33"/>
      <c r="F73" s="33"/>
      <c r="G73" s="33"/>
      <c r="H73" s="33"/>
      <c r="I73" s="163"/>
      <c r="J73" s="33"/>
      <c r="K73" s="164"/>
      <c r="L73" s="68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3" s="64" customFormat="1" ht="18" customHeight="1">
      <c r="A74" s="33"/>
      <c r="B74" s="33"/>
      <c r="C74" s="33"/>
      <c r="D74" s="33"/>
      <c r="E74" s="33"/>
      <c r="F74" s="33"/>
      <c r="G74" s="33"/>
      <c r="H74" s="33"/>
      <c r="I74" s="163"/>
      <c r="J74" s="33"/>
      <c r="K74" s="165"/>
      <c r="L74" s="166"/>
      <c r="M74" s="167"/>
      <c r="N74" s="167"/>
      <c r="O74" s="167"/>
      <c r="P74" s="167"/>
      <c r="Q74" s="167"/>
      <c r="R74" s="167"/>
      <c r="S74" s="167"/>
      <c r="T74" s="168"/>
      <c r="U74" s="168"/>
      <c r="V74" s="168"/>
      <c r="W74" s="168"/>
      <c r="X74" s="168"/>
      <c r="Y74" s="168"/>
      <c r="Z74" s="168"/>
      <c r="AA74" s="168"/>
      <c r="AB74" s="33"/>
      <c r="AC74" s="33"/>
      <c r="AD74" s="33"/>
      <c r="AE74" s="33"/>
      <c r="AF74" s="33"/>
    </row>
    <row r="75" spans="1:33" s="64" customFormat="1" ht="18" customHeight="1">
      <c r="A75" s="33"/>
      <c r="B75" s="33"/>
      <c r="C75" s="33"/>
      <c r="D75" s="33"/>
      <c r="E75" s="33"/>
      <c r="F75" s="33"/>
      <c r="G75" s="33"/>
      <c r="H75" s="33"/>
      <c r="I75" s="163"/>
      <c r="J75" s="33"/>
      <c r="K75" s="167"/>
      <c r="L75" s="167"/>
      <c r="M75" s="167"/>
      <c r="N75" s="167"/>
      <c r="O75" s="167"/>
      <c r="P75" s="167"/>
      <c r="Q75" s="167"/>
      <c r="R75" s="167"/>
      <c r="S75" s="167"/>
      <c r="T75" s="168"/>
      <c r="U75" s="168"/>
      <c r="V75" s="168"/>
      <c r="W75" s="168"/>
      <c r="X75" s="168"/>
      <c r="Y75" s="168"/>
      <c r="Z75" s="168"/>
      <c r="AA75" s="168"/>
      <c r="AB75" s="33"/>
      <c r="AC75" s="33"/>
      <c r="AD75" s="33"/>
      <c r="AE75" s="33"/>
      <c r="AF75" s="33"/>
    </row>
    <row r="76" spans="1:33" s="64" customFormat="1" ht="18" customHeight="1">
      <c r="A76" s="33"/>
      <c r="B76" s="33"/>
      <c r="C76" s="33"/>
      <c r="D76" s="33"/>
      <c r="E76" s="33"/>
      <c r="F76" s="33"/>
      <c r="G76" s="33"/>
      <c r="H76" s="33"/>
      <c r="I76" s="51"/>
      <c r="J76" s="33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33"/>
      <c r="AC76" s="33"/>
      <c r="AD76" s="33"/>
      <c r="AE76" s="33"/>
      <c r="AF76" s="33"/>
    </row>
    <row r="77" spans="1:33" s="64" customFormat="1" ht="18" customHeight="1">
      <c r="A77" s="33"/>
      <c r="B77" s="33"/>
      <c r="C77" s="33"/>
      <c r="D77" s="33"/>
      <c r="E77" s="33"/>
      <c r="F77" s="33"/>
      <c r="G77" s="33"/>
      <c r="H77" s="33"/>
      <c r="I77" s="51"/>
      <c r="J77" s="33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33"/>
      <c r="AC77" s="33"/>
      <c r="AD77" s="33"/>
      <c r="AE77" s="33"/>
      <c r="AF77" s="33"/>
    </row>
    <row r="78" spans="1:33" s="64" customFormat="1" ht="18" customHeight="1">
      <c r="A78" s="33"/>
      <c r="B78" s="33"/>
      <c r="C78" s="33"/>
      <c r="D78" s="33"/>
      <c r="E78" s="33"/>
      <c r="F78" s="33"/>
      <c r="G78" s="33"/>
      <c r="H78" s="33"/>
      <c r="I78" s="51"/>
      <c r="J78" s="33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33"/>
      <c r="AC78" s="33"/>
      <c r="AD78" s="33"/>
      <c r="AE78" s="33"/>
      <c r="AF78" s="33"/>
    </row>
    <row r="79" spans="1:33" s="64" customFormat="1" ht="18" customHeight="1">
      <c r="A79" s="33"/>
      <c r="B79" s="33"/>
      <c r="C79" s="33"/>
      <c r="D79" s="33"/>
      <c r="E79" s="33"/>
      <c r="F79" s="33"/>
      <c r="G79" s="33"/>
      <c r="H79" s="33"/>
      <c r="I79" s="51"/>
      <c r="J79" s="33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33"/>
      <c r="AC79" s="33"/>
      <c r="AD79" s="33"/>
      <c r="AE79" s="33"/>
      <c r="AF79" s="33"/>
    </row>
    <row r="80" spans="1:33" s="64" customFormat="1" ht="18" customHeight="1">
      <c r="A80" s="33"/>
      <c r="B80" s="33"/>
      <c r="C80" s="33"/>
      <c r="D80" s="33"/>
      <c r="E80" s="33"/>
      <c r="F80" s="33"/>
      <c r="G80" s="33"/>
      <c r="H80" s="33"/>
      <c r="I80" s="51"/>
      <c r="J80" s="33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33"/>
      <c r="AC80" s="33"/>
      <c r="AD80" s="33"/>
      <c r="AE80" s="33"/>
      <c r="AF80" s="33"/>
    </row>
    <row r="81" spans="1:32" s="64" customFormat="1" ht="18" customHeight="1">
      <c r="A81" s="33"/>
      <c r="B81" s="33"/>
      <c r="C81" s="33"/>
      <c r="D81" s="33"/>
      <c r="E81" s="33"/>
      <c r="F81" s="33"/>
      <c r="G81" s="33"/>
      <c r="H81" s="33"/>
      <c r="I81" s="51"/>
      <c r="J81" s="33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33"/>
      <c r="AC81" s="33"/>
      <c r="AD81" s="33"/>
      <c r="AE81" s="33"/>
      <c r="AF81" s="33"/>
    </row>
    <row r="82" spans="1:32" s="64" customFormat="1" ht="18" customHeight="1">
      <c r="A82" s="33"/>
      <c r="B82" s="33"/>
      <c r="C82" s="33"/>
      <c r="D82" s="33"/>
      <c r="E82" s="33"/>
      <c r="F82" s="33"/>
      <c r="G82" s="33"/>
      <c r="H82" s="33"/>
      <c r="I82" s="51"/>
      <c r="J82" s="33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33"/>
      <c r="AC82" s="33"/>
      <c r="AD82" s="33"/>
      <c r="AE82" s="33"/>
      <c r="AF82" s="33"/>
    </row>
    <row r="83" spans="1:32" s="64" customFormat="1" ht="18" customHeight="1">
      <c r="A83" s="33"/>
      <c r="B83" s="33"/>
      <c r="C83" s="33"/>
      <c r="D83" s="33"/>
      <c r="E83" s="33"/>
      <c r="F83" s="33"/>
      <c r="G83" s="33"/>
      <c r="H83" s="33"/>
      <c r="I83" s="51"/>
      <c r="J83" s="33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33"/>
      <c r="AC83" s="33"/>
      <c r="AD83" s="33"/>
      <c r="AE83" s="33"/>
      <c r="AF83" s="33"/>
    </row>
    <row r="84" spans="1:32" s="64" customFormat="1" ht="18" customHeight="1">
      <c r="A84" s="33"/>
      <c r="B84" s="33"/>
      <c r="C84" s="33"/>
      <c r="D84" s="33"/>
      <c r="E84" s="33"/>
      <c r="F84" s="33"/>
      <c r="G84" s="33"/>
      <c r="H84" s="33"/>
      <c r="I84" s="51"/>
      <c r="J84" s="33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33"/>
      <c r="AC84" s="33"/>
      <c r="AD84" s="33"/>
      <c r="AE84" s="33"/>
      <c r="AF84" s="33"/>
    </row>
    <row r="85" spans="1:32" s="64" customFormat="1" ht="18" customHeight="1">
      <c r="A85" s="169"/>
      <c r="B85" s="170"/>
      <c r="C85" s="33"/>
      <c r="D85" s="170"/>
      <c r="E85" s="170"/>
      <c r="F85" s="171"/>
      <c r="G85" s="33"/>
      <c r="H85" s="33"/>
      <c r="I85" s="51"/>
      <c r="J85" s="33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33"/>
      <c r="AC85" s="33"/>
      <c r="AD85" s="33"/>
      <c r="AE85" s="33"/>
      <c r="AF85" s="33"/>
    </row>
    <row r="86" spans="1:32" s="64" customFormat="1" ht="18" customHeight="1">
      <c r="A86" s="169"/>
      <c r="B86" s="170"/>
      <c r="C86" s="33"/>
      <c r="D86" s="170"/>
      <c r="E86" s="170"/>
      <c r="F86" s="171"/>
      <c r="G86" s="33"/>
      <c r="H86" s="33"/>
      <c r="I86" s="51"/>
      <c r="J86" s="33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33"/>
      <c r="AC86" s="33"/>
      <c r="AD86" s="33"/>
      <c r="AE86" s="33"/>
      <c r="AF86" s="33"/>
    </row>
    <row r="87" spans="1:32" s="64" customFormat="1" ht="18" customHeight="1">
      <c r="A87" s="169"/>
      <c r="B87" s="170"/>
      <c r="C87" s="33"/>
      <c r="D87" s="170"/>
      <c r="E87" s="170"/>
      <c r="F87" s="171"/>
      <c r="G87" s="33"/>
      <c r="H87" s="33"/>
      <c r="I87" s="51"/>
      <c r="J87" s="33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33"/>
      <c r="AC87" s="33"/>
      <c r="AD87" s="33"/>
      <c r="AE87" s="33"/>
      <c r="AF87" s="33"/>
    </row>
    <row r="88" spans="1:32" s="64" customFormat="1" ht="18" customHeight="1">
      <c r="A88" s="169"/>
      <c r="B88" s="170"/>
      <c r="C88" s="33"/>
      <c r="D88" s="170"/>
      <c r="E88" s="170"/>
      <c r="F88" s="171"/>
      <c r="G88" s="33"/>
      <c r="H88" s="33"/>
      <c r="I88" s="51"/>
      <c r="J88" s="33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33"/>
      <c r="AC88" s="33"/>
      <c r="AD88" s="33"/>
      <c r="AE88" s="33"/>
      <c r="AF88" s="33"/>
    </row>
    <row r="89" spans="1:32" s="64" customFormat="1" ht="18" customHeight="1">
      <c r="A89" s="169"/>
      <c r="B89" s="170"/>
      <c r="C89" s="33"/>
      <c r="D89" s="170"/>
      <c r="E89" s="170"/>
      <c r="F89" s="171"/>
      <c r="G89" s="33"/>
      <c r="H89" s="33"/>
      <c r="I89" s="51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</row>
    <row r="90" spans="1:32" s="64" customFormat="1" ht="18" customHeight="1">
      <c r="A90" s="169"/>
      <c r="B90" s="170"/>
      <c r="C90" s="33"/>
      <c r="D90" s="170"/>
      <c r="E90" s="170"/>
      <c r="F90" s="171"/>
      <c r="G90" s="33"/>
      <c r="H90" s="33"/>
      <c r="I90" s="51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</row>
    <row r="91" spans="1:32" s="64" customFormat="1" ht="18" customHeight="1">
      <c r="A91" s="169"/>
      <c r="B91" s="170"/>
      <c r="C91" s="33"/>
      <c r="D91" s="170"/>
      <c r="E91" s="170"/>
      <c r="F91" s="171"/>
      <c r="G91" s="33"/>
      <c r="H91" s="33"/>
      <c r="I91" s="51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</row>
    <row r="92" spans="1:32" s="64" customFormat="1" ht="18" customHeight="1">
      <c r="A92" s="169"/>
      <c r="B92" s="170"/>
      <c r="C92" s="33"/>
      <c r="D92" s="170"/>
      <c r="E92" s="170"/>
      <c r="F92" s="171"/>
      <c r="G92" s="33"/>
      <c r="H92" s="33"/>
      <c r="I92" s="51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</row>
    <row r="93" spans="1:32" s="64" customFormat="1" ht="18" customHeight="1">
      <c r="A93" s="169"/>
      <c r="B93" s="170"/>
      <c r="C93" s="33"/>
      <c r="D93" s="170"/>
      <c r="E93" s="170"/>
      <c r="F93" s="171"/>
      <c r="G93" s="33"/>
      <c r="H93" s="33"/>
      <c r="I93" s="51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</row>
    <row r="94" spans="1:32" s="64" customFormat="1" ht="18" customHeight="1">
      <c r="A94" s="169"/>
      <c r="B94" s="170"/>
      <c r="C94" s="33"/>
      <c r="D94" s="170"/>
      <c r="E94" s="170"/>
      <c r="F94" s="171"/>
      <c r="G94" s="33"/>
      <c r="H94" s="33"/>
      <c r="I94" s="51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</row>
    <row r="95" spans="1:32" s="64" customFormat="1" ht="18" customHeight="1">
      <c r="A95" s="169"/>
      <c r="B95" s="170"/>
      <c r="C95" s="33"/>
      <c r="D95" s="170"/>
      <c r="E95" s="170"/>
      <c r="F95" s="171"/>
      <c r="G95" s="33"/>
      <c r="H95" s="33"/>
      <c r="I95" s="51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</row>
    <row r="96" spans="1:32" s="64" customFormat="1" ht="18" customHeight="1">
      <c r="A96" s="169"/>
      <c r="B96" s="170"/>
      <c r="C96" s="33"/>
      <c r="D96" s="170"/>
      <c r="E96" s="170"/>
      <c r="F96" s="171"/>
      <c r="G96" s="33"/>
      <c r="H96" s="33"/>
      <c r="I96" s="51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</row>
    <row r="97" spans="1:32" s="64" customFormat="1" ht="18" customHeight="1">
      <c r="A97" s="169"/>
      <c r="B97" s="170"/>
      <c r="C97" s="33"/>
      <c r="D97" s="170"/>
      <c r="E97" s="170"/>
      <c r="F97" s="171"/>
      <c r="G97" s="33"/>
      <c r="H97" s="33"/>
      <c r="I97" s="51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</row>
    <row r="98" spans="1:32" s="64" customFormat="1" ht="18" customHeight="1">
      <c r="A98" s="169"/>
      <c r="B98" s="170"/>
      <c r="C98" s="33"/>
      <c r="D98" s="170"/>
      <c r="E98" s="170"/>
      <c r="F98" s="171"/>
      <c r="G98" s="33"/>
      <c r="H98" s="33"/>
      <c r="I98" s="51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</row>
    <row r="99" spans="1:32" s="64" customFormat="1" ht="18" customHeight="1">
      <c r="A99" s="169"/>
      <c r="B99" s="170"/>
      <c r="C99" s="33"/>
      <c r="D99" s="170"/>
      <c r="E99" s="170"/>
      <c r="F99" s="171"/>
      <c r="G99" s="33"/>
      <c r="H99" s="33"/>
      <c r="I99" s="51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</row>
    <row r="100" spans="1:32" s="64" customFormat="1" ht="18" customHeight="1">
      <c r="A100" s="169"/>
      <c r="B100" s="170"/>
      <c r="C100" s="33"/>
      <c r="D100" s="170"/>
      <c r="E100" s="170"/>
      <c r="F100" s="171"/>
      <c r="G100" s="33"/>
      <c r="H100" s="33"/>
      <c r="I100" s="51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</row>
    <row r="101" spans="1:32" s="64" customFormat="1" ht="18" customHeight="1">
      <c r="A101" s="169"/>
      <c r="B101" s="170"/>
      <c r="C101" s="33"/>
      <c r="D101" s="170"/>
      <c r="E101" s="170"/>
      <c r="F101" s="171"/>
      <c r="G101" s="33"/>
      <c r="H101" s="33"/>
      <c r="I101" s="51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</row>
    <row r="102" spans="1:32" s="64" customFormat="1" ht="18" customHeight="1">
      <c r="A102" s="169"/>
      <c r="B102" s="170"/>
      <c r="C102" s="33"/>
      <c r="D102" s="170"/>
      <c r="E102" s="170"/>
      <c r="F102" s="171"/>
      <c r="G102" s="33"/>
      <c r="H102" s="33"/>
      <c r="I102" s="51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</row>
    <row r="103" spans="1:32" s="64" customFormat="1" ht="18" customHeight="1">
      <c r="A103" s="169"/>
      <c r="B103" s="170"/>
      <c r="C103" s="33"/>
      <c r="D103" s="170"/>
      <c r="E103" s="170"/>
      <c r="F103" s="171"/>
      <c r="G103" s="33"/>
      <c r="H103" s="33"/>
      <c r="I103" s="51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</row>
    <row r="104" spans="1:32" s="64" customFormat="1" ht="18" customHeight="1">
      <c r="A104" s="169"/>
      <c r="B104" s="170"/>
      <c r="C104" s="33"/>
      <c r="D104" s="170"/>
      <c r="E104" s="170"/>
      <c r="F104" s="171"/>
      <c r="G104" s="33"/>
      <c r="H104" s="33"/>
      <c r="I104" s="51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</row>
    <row r="105" spans="1:32" s="64" customFormat="1" ht="18" customHeight="1">
      <c r="A105" s="169"/>
      <c r="B105" s="170"/>
      <c r="C105" s="33"/>
      <c r="D105" s="170"/>
      <c r="E105" s="170"/>
      <c r="F105" s="171"/>
      <c r="G105" s="33"/>
      <c r="H105" s="33"/>
      <c r="I105" s="51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</row>
    <row r="106" spans="1:32" s="64" customFormat="1" ht="18" customHeight="1">
      <c r="A106" s="169"/>
      <c r="B106" s="170"/>
      <c r="C106" s="33"/>
      <c r="D106" s="170"/>
      <c r="E106" s="170"/>
      <c r="F106" s="171"/>
      <c r="G106" s="33"/>
      <c r="H106" s="33"/>
      <c r="I106" s="51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</row>
    <row r="107" spans="1:32" s="64" customFormat="1" ht="18" customHeight="1">
      <c r="A107" s="169"/>
      <c r="B107" s="170"/>
      <c r="C107" s="33"/>
      <c r="D107" s="170"/>
      <c r="E107" s="170"/>
      <c r="F107" s="171"/>
      <c r="G107" s="33"/>
      <c r="H107" s="33"/>
      <c r="I107" s="51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</row>
    <row r="108" spans="1:32" s="64" customFormat="1" ht="18" customHeight="1">
      <c r="A108" s="169"/>
      <c r="B108" s="170"/>
      <c r="C108" s="33"/>
      <c r="D108" s="170"/>
      <c r="E108" s="170"/>
      <c r="F108" s="171"/>
      <c r="G108" s="33"/>
      <c r="H108" s="33"/>
      <c r="I108" s="51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</row>
    <row r="109" spans="1:32" s="64" customFormat="1" ht="18" customHeight="1">
      <c r="A109" s="169"/>
      <c r="B109" s="170"/>
      <c r="C109" s="33"/>
      <c r="D109" s="170"/>
      <c r="E109" s="170"/>
      <c r="F109" s="171"/>
      <c r="G109" s="33"/>
      <c r="H109" s="33"/>
      <c r="I109" s="51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</row>
    <row r="110" spans="1:32" s="64" customFormat="1" ht="18" customHeight="1">
      <c r="A110" s="169"/>
      <c r="B110" s="170"/>
      <c r="C110" s="33"/>
      <c r="D110" s="170"/>
      <c r="E110" s="170"/>
      <c r="F110" s="171"/>
      <c r="G110" s="33"/>
      <c r="H110" s="33"/>
      <c r="I110" s="51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</row>
    <row r="111" spans="1:32" s="64" customFormat="1" ht="18" customHeight="1">
      <c r="A111" s="169"/>
      <c r="B111" s="170"/>
      <c r="C111" s="33"/>
      <c r="D111" s="170"/>
      <c r="E111" s="170"/>
      <c r="F111" s="171"/>
      <c r="G111" s="33"/>
      <c r="H111" s="33"/>
      <c r="I111" s="51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</row>
    <row r="112" spans="1:32" s="64" customFormat="1" ht="18" customHeight="1">
      <c r="A112" s="169"/>
      <c r="B112" s="170"/>
      <c r="C112" s="33"/>
      <c r="D112" s="170"/>
      <c r="E112" s="170"/>
      <c r="F112" s="171"/>
      <c r="G112" s="33"/>
      <c r="H112" s="33"/>
      <c r="I112" s="51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</row>
    <row r="113" spans="1:33" s="64" customFormat="1" ht="18" customHeight="1">
      <c r="A113" s="169"/>
      <c r="B113" s="170"/>
      <c r="C113" s="33"/>
      <c r="D113" s="170"/>
      <c r="E113" s="170"/>
      <c r="F113" s="171"/>
      <c r="G113" s="33"/>
      <c r="H113" s="33"/>
      <c r="I113" s="51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</row>
    <row r="114" spans="1:33" s="64" customFormat="1" ht="18" customHeight="1">
      <c r="A114" s="169"/>
      <c r="B114" s="170"/>
      <c r="C114" s="33"/>
      <c r="D114" s="170"/>
      <c r="E114" s="170"/>
      <c r="F114" s="171"/>
      <c r="G114" s="33"/>
      <c r="H114" s="33"/>
      <c r="I114" s="51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</row>
    <row r="115" spans="1:33" s="64" customFormat="1" ht="18" customHeight="1">
      <c r="A115" s="169"/>
      <c r="B115" s="170"/>
      <c r="C115" s="33"/>
      <c r="D115" s="170"/>
      <c r="E115" s="170"/>
      <c r="F115" s="171"/>
      <c r="G115" s="33"/>
      <c r="H115" s="33"/>
      <c r="I115" s="51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</row>
    <row r="116" spans="1:33" s="64" customFormat="1" ht="18" customHeight="1">
      <c r="A116" s="169"/>
      <c r="B116" s="170"/>
      <c r="C116" s="33"/>
      <c r="D116" s="170"/>
      <c r="E116" s="170"/>
      <c r="F116" s="171"/>
      <c r="G116" s="33"/>
      <c r="H116" s="33"/>
      <c r="I116" s="51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</row>
    <row r="117" spans="1:33" s="64" customFormat="1" ht="18" customHeight="1">
      <c r="A117" s="169"/>
      <c r="B117" s="170"/>
      <c r="C117" s="33"/>
      <c r="D117" s="170"/>
      <c r="E117" s="170"/>
      <c r="F117" s="171"/>
      <c r="G117" s="33"/>
      <c r="H117" s="33"/>
      <c r="I117" s="51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</row>
    <row r="118" spans="1:33" s="64" customFormat="1" ht="18" customHeight="1">
      <c r="A118" s="169"/>
      <c r="B118" s="170"/>
      <c r="C118" s="33"/>
      <c r="D118" s="170"/>
      <c r="E118" s="170"/>
      <c r="F118" s="171"/>
      <c r="G118" s="33"/>
      <c r="H118" s="33"/>
      <c r="I118" s="51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</row>
    <row r="119" spans="1:33" s="64" customFormat="1" ht="18" customHeight="1">
      <c r="A119" s="157"/>
      <c r="B119" s="158"/>
      <c r="C119" s="29"/>
      <c r="D119" s="158"/>
      <c r="E119" s="158"/>
      <c r="F119" s="159"/>
      <c r="G119" s="29"/>
      <c r="H119" s="160"/>
      <c r="I119" s="51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</row>
    <row r="120" spans="1:33" s="56" customFormat="1" ht="18" customHeight="1">
      <c r="A120" s="52"/>
      <c r="B120" s="53"/>
      <c r="C120" s="1"/>
      <c r="D120" s="53"/>
      <c r="E120" s="53"/>
      <c r="F120" s="54"/>
      <c r="G120" s="1"/>
      <c r="H120" s="32"/>
      <c r="I120" s="51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64"/>
    </row>
    <row r="121" spans="1:33" s="56" customFormat="1" ht="18" customHeight="1">
      <c r="A121" s="52"/>
      <c r="B121" s="53"/>
      <c r="C121" s="1"/>
      <c r="D121" s="53"/>
      <c r="E121" s="53"/>
      <c r="F121" s="54"/>
      <c r="G121" s="1"/>
      <c r="H121" s="32"/>
      <c r="I121" s="51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64"/>
    </row>
    <row r="122" spans="1:33" s="56" customFormat="1" ht="18" customHeight="1">
      <c r="A122" s="52"/>
      <c r="B122" s="53"/>
      <c r="C122" s="1"/>
      <c r="D122" s="53"/>
      <c r="E122" s="53"/>
      <c r="F122" s="54"/>
      <c r="G122" s="1"/>
      <c r="H122" s="32"/>
      <c r="I122" s="51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64"/>
    </row>
    <row r="123" spans="1:33" s="56" customFormat="1" ht="18" customHeight="1">
      <c r="A123" s="52"/>
      <c r="B123" s="53"/>
      <c r="C123" s="1"/>
      <c r="D123" s="53"/>
      <c r="E123" s="53"/>
      <c r="F123" s="54"/>
      <c r="G123" s="1"/>
      <c r="H123" s="32"/>
      <c r="I123" s="51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64"/>
    </row>
    <row r="124" spans="1:33" s="56" customFormat="1" ht="18" customHeight="1">
      <c r="A124" s="52"/>
      <c r="B124" s="53"/>
      <c r="C124" s="1"/>
      <c r="D124" s="53"/>
      <c r="E124" s="53"/>
      <c r="F124" s="54"/>
      <c r="G124" s="1"/>
      <c r="H124" s="32"/>
      <c r="I124" s="51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64"/>
    </row>
    <row r="125" spans="1:33" s="56" customFormat="1" ht="18" customHeight="1">
      <c r="A125" s="52"/>
      <c r="B125" s="53"/>
      <c r="C125" s="1"/>
      <c r="D125" s="53"/>
      <c r="E125" s="53"/>
      <c r="F125" s="54"/>
      <c r="G125" s="1"/>
      <c r="H125" s="32"/>
      <c r="I125" s="51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64"/>
    </row>
    <row r="126" spans="1:33" s="56" customFormat="1" ht="18" customHeight="1">
      <c r="A126" s="52"/>
      <c r="B126" s="53"/>
      <c r="C126" s="1"/>
      <c r="D126" s="53"/>
      <c r="E126" s="53"/>
      <c r="F126" s="54"/>
      <c r="G126" s="1"/>
      <c r="H126" s="32"/>
      <c r="I126" s="51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64"/>
    </row>
    <row r="127" spans="1:33" s="56" customFormat="1" ht="18" customHeight="1">
      <c r="A127" s="52"/>
      <c r="B127" s="53"/>
      <c r="C127" s="1"/>
      <c r="D127" s="53"/>
      <c r="E127" s="53"/>
      <c r="F127" s="54"/>
      <c r="G127" s="1"/>
      <c r="H127" s="32"/>
      <c r="I127" s="51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64"/>
    </row>
    <row r="128" spans="1:33" s="56" customFormat="1" ht="18" customHeight="1">
      <c r="A128" s="52"/>
      <c r="B128" s="53"/>
      <c r="C128" s="1"/>
      <c r="D128" s="53"/>
      <c r="E128" s="53"/>
      <c r="F128" s="54"/>
      <c r="G128" s="1"/>
      <c r="H128" s="32"/>
      <c r="I128" s="51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64"/>
    </row>
    <row r="129" spans="1:33" s="56" customFormat="1" ht="18" customHeight="1">
      <c r="A129" s="52"/>
      <c r="B129" s="53"/>
      <c r="C129" s="1"/>
      <c r="D129" s="53"/>
      <c r="E129" s="53"/>
      <c r="F129" s="54"/>
      <c r="G129" s="1"/>
      <c r="H129" s="32"/>
      <c r="I129" s="51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64"/>
    </row>
    <row r="130" spans="1:33" s="56" customFormat="1" ht="18" customHeight="1">
      <c r="A130" s="52"/>
      <c r="B130" s="53"/>
      <c r="C130" s="1"/>
      <c r="D130" s="53"/>
      <c r="E130" s="53"/>
      <c r="F130" s="54"/>
      <c r="G130" s="1"/>
      <c r="H130" s="32"/>
      <c r="I130" s="51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64"/>
    </row>
    <row r="131" spans="1:33" s="56" customFormat="1" ht="18" customHeight="1">
      <c r="A131" s="52"/>
      <c r="B131" s="53"/>
      <c r="C131" s="1"/>
      <c r="D131" s="53"/>
      <c r="E131" s="53"/>
      <c r="F131" s="54"/>
      <c r="G131" s="1"/>
      <c r="H131" s="32"/>
      <c r="I131" s="51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64"/>
    </row>
    <row r="132" spans="1:33" s="56" customFormat="1" ht="18" customHeight="1">
      <c r="A132" s="52"/>
      <c r="B132" s="53"/>
      <c r="C132" s="1"/>
      <c r="D132" s="53"/>
      <c r="E132" s="53"/>
      <c r="F132" s="54"/>
      <c r="G132" s="1"/>
      <c r="H132" s="32"/>
      <c r="I132" s="51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64"/>
    </row>
    <row r="133" spans="1:33" s="56" customFormat="1" ht="18" customHeight="1">
      <c r="A133" s="52"/>
      <c r="B133" s="53"/>
      <c r="C133" s="1"/>
      <c r="D133" s="53"/>
      <c r="E133" s="53"/>
      <c r="F133" s="54"/>
      <c r="G133" s="1"/>
      <c r="H133" s="32"/>
      <c r="I133" s="51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64"/>
    </row>
    <row r="134" spans="1:33" s="56" customFormat="1" ht="18" customHeight="1">
      <c r="A134" s="52"/>
      <c r="B134" s="53"/>
      <c r="C134" s="1"/>
      <c r="D134" s="53"/>
      <c r="E134" s="53"/>
      <c r="F134" s="54"/>
      <c r="G134" s="1"/>
      <c r="H134" s="32"/>
      <c r="I134" s="51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64"/>
    </row>
    <row r="135" spans="1:33" s="56" customFormat="1" ht="18" customHeight="1">
      <c r="A135" s="52"/>
      <c r="B135" s="53"/>
      <c r="C135" s="1"/>
      <c r="D135" s="53"/>
      <c r="E135" s="53"/>
      <c r="F135" s="54"/>
      <c r="G135" s="1"/>
      <c r="H135" s="32"/>
      <c r="I135" s="51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64"/>
    </row>
    <row r="136" spans="1:33" s="56" customFormat="1" ht="18" customHeight="1">
      <c r="A136" s="52"/>
      <c r="B136" s="53"/>
      <c r="C136" s="1"/>
      <c r="D136" s="53"/>
      <c r="E136" s="53"/>
      <c r="F136" s="54"/>
      <c r="G136" s="1"/>
      <c r="H136" s="32"/>
      <c r="I136" s="51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64"/>
    </row>
    <row r="137" spans="1:33" s="56" customFormat="1" ht="18" customHeight="1">
      <c r="A137" s="52"/>
      <c r="B137" s="53"/>
      <c r="C137" s="1"/>
      <c r="D137" s="53"/>
      <c r="E137" s="53"/>
      <c r="F137" s="54"/>
      <c r="G137" s="1"/>
      <c r="H137" s="32"/>
      <c r="I137" s="51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64"/>
    </row>
    <row r="138" spans="1:33" s="56" customFormat="1" ht="18" customHeight="1">
      <c r="A138" s="52"/>
      <c r="B138" s="53"/>
      <c r="C138" s="1"/>
      <c r="D138" s="53"/>
      <c r="E138" s="53"/>
      <c r="F138" s="54"/>
      <c r="G138" s="1"/>
      <c r="H138" s="32"/>
      <c r="I138" s="51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64"/>
    </row>
    <row r="139" spans="1:33" s="56" customFormat="1" ht="18" customHeight="1">
      <c r="A139" s="52"/>
      <c r="B139" s="53"/>
      <c r="C139" s="1"/>
      <c r="D139" s="53"/>
      <c r="E139" s="53"/>
      <c r="F139" s="54"/>
      <c r="G139" s="1"/>
      <c r="H139" s="32"/>
      <c r="I139" s="51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64"/>
    </row>
    <row r="140" spans="1:33" s="56" customFormat="1" ht="18" customHeight="1">
      <c r="A140" s="52"/>
      <c r="B140" s="53"/>
      <c r="C140" s="1"/>
      <c r="D140" s="53"/>
      <c r="E140" s="53"/>
      <c r="F140" s="54"/>
      <c r="G140" s="1"/>
      <c r="H140" s="32"/>
      <c r="I140" s="51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64"/>
    </row>
    <row r="141" spans="1:33" s="56" customFormat="1" ht="18" customHeight="1">
      <c r="A141" s="52"/>
      <c r="B141" s="53"/>
      <c r="C141" s="1"/>
      <c r="D141" s="53"/>
      <c r="E141" s="53"/>
      <c r="F141" s="54"/>
      <c r="G141" s="1"/>
      <c r="H141" s="32"/>
      <c r="I141" s="51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64"/>
    </row>
    <row r="142" spans="1:33" s="56" customFormat="1" ht="18" customHeight="1">
      <c r="A142" s="52"/>
      <c r="B142" s="53"/>
      <c r="C142" s="1"/>
      <c r="D142" s="53"/>
      <c r="E142" s="53"/>
      <c r="F142" s="54"/>
      <c r="G142" s="1"/>
      <c r="H142" s="32"/>
      <c r="I142" s="51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64"/>
    </row>
    <row r="143" spans="1:33" s="56" customFormat="1" ht="18" customHeight="1">
      <c r="A143" s="52"/>
      <c r="B143" s="53"/>
      <c r="C143" s="1"/>
      <c r="D143" s="53"/>
      <c r="E143" s="53"/>
      <c r="F143" s="54"/>
      <c r="G143" s="1"/>
      <c r="H143" s="32"/>
      <c r="I143" s="51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64"/>
    </row>
    <row r="144" spans="1:33" s="56" customFormat="1" ht="18" customHeight="1">
      <c r="A144" s="52"/>
      <c r="B144" s="53"/>
      <c r="C144" s="1"/>
      <c r="D144" s="53"/>
      <c r="E144" s="53"/>
      <c r="F144" s="54"/>
      <c r="G144" s="1"/>
      <c r="H144" s="32"/>
      <c r="I144" s="51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64"/>
    </row>
    <row r="145" spans="1:33" s="56" customFormat="1" ht="18" customHeight="1">
      <c r="A145" s="52"/>
      <c r="B145" s="53"/>
      <c r="C145" s="1"/>
      <c r="D145" s="53"/>
      <c r="E145" s="53"/>
      <c r="F145" s="54"/>
      <c r="G145" s="1"/>
      <c r="H145" s="32"/>
      <c r="I145" s="51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64"/>
    </row>
    <row r="146" spans="1:33" s="56" customFormat="1" ht="18" customHeight="1">
      <c r="A146" s="52"/>
      <c r="B146" s="53"/>
      <c r="C146" s="1"/>
      <c r="D146" s="53"/>
      <c r="E146" s="53"/>
      <c r="F146" s="54"/>
      <c r="G146" s="1"/>
      <c r="H146" s="32"/>
      <c r="I146" s="51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64"/>
    </row>
    <row r="147" spans="1:33" s="56" customFormat="1" ht="18" customHeight="1">
      <c r="A147" s="52"/>
      <c r="B147" s="53"/>
      <c r="C147" s="1"/>
      <c r="D147" s="53"/>
      <c r="E147" s="53"/>
      <c r="F147" s="54"/>
      <c r="G147" s="1"/>
      <c r="H147" s="32"/>
      <c r="I147" s="51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64"/>
    </row>
    <row r="148" spans="1:33" s="56" customFormat="1" ht="18" customHeight="1">
      <c r="A148" s="52"/>
      <c r="B148" s="53"/>
      <c r="C148" s="1"/>
      <c r="D148" s="53"/>
      <c r="E148" s="53"/>
      <c r="F148" s="54"/>
      <c r="G148" s="1"/>
      <c r="H148" s="32"/>
      <c r="I148" s="51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64"/>
    </row>
    <row r="149" spans="1:33" s="56" customFormat="1" ht="18" customHeight="1">
      <c r="A149" s="52"/>
      <c r="B149" s="53"/>
      <c r="C149" s="1"/>
      <c r="D149" s="53"/>
      <c r="E149" s="53"/>
      <c r="F149" s="54"/>
      <c r="G149" s="1"/>
      <c r="H149" s="32"/>
      <c r="I149" s="51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64"/>
    </row>
    <row r="150" spans="1:33" s="56" customFormat="1" ht="18" customHeight="1">
      <c r="A150" s="52"/>
      <c r="B150" s="53"/>
      <c r="C150" s="1"/>
      <c r="D150" s="53"/>
      <c r="E150" s="53"/>
      <c r="F150" s="54"/>
      <c r="G150" s="1"/>
      <c r="H150" s="32"/>
      <c r="I150" s="51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64"/>
    </row>
    <row r="151" spans="1:33" s="56" customFormat="1" ht="18" customHeight="1">
      <c r="A151" s="52"/>
      <c r="B151" s="53"/>
      <c r="C151" s="1"/>
      <c r="D151" s="53"/>
      <c r="E151" s="53"/>
      <c r="F151" s="54"/>
      <c r="G151" s="1"/>
      <c r="H151" s="32"/>
      <c r="I151" s="51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64"/>
    </row>
    <row r="152" spans="1:33" s="56" customFormat="1" ht="18" customHeight="1">
      <c r="A152" s="52"/>
      <c r="B152" s="53"/>
      <c r="C152" s="1"/>
      <c r="D152" s="53"/>
      <c r="E152" s="53"/>
      <c r="F152" s="54"/>
      <c r="G152" s="1"/>
      <c r="H152" s="32"/>
      <c r="I152" s="51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64"/>
    </row>
    <row r="153" spans="1:33" s="56" customFormat="1" ht="18" customHeight="1">
      <c r="A153" s="52"/>
      <c r="B153" s="53"/>
      <c r="C153" s="1"/>
      <c r="D153" s="53"/>
      <c r="E153" s="53"/>
      <c r="F153" s="54"/>
      <c r="G153" s="1"/>
      <c r="H153" s="32"/>
      <c r="I153" s="51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64"/>
    </row>
    <row r="154" spans="1:33" s="56" customFormat="1" ht="18" customHeight="1">
      <c r="A154" s="52"/>
      <c r="B154" s="53"/>
      <c r="C154" s="1"/>
      <c r="D154" s="53"/>
      <c r="E154" s="53"/>
      <c r="F154" s="54"/>
      <c r="G154" s="1"/>
      <c r="H154" s="32"/>
      <c r="I154" s="51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64"/>
    </row>
    <row r="155" spans="1:33" s="56" customFormat="1" ht="18" customHeight="1">
      <c r="A155" s="52"/>
      <c r="B155" s="53"/>
      <c r="C155" s="1"/>
      <c r="D155" s="53"/>
      <c r="E155" s="53"/>
      <c r="F155" s="54"/>
      <c r="G155" s="1"/>
      <c r="H155" s="32"/>
      <c r="I155" s="51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64"/>
    </row>
    <row r="156" spans="1:33" s="56" customFormat="1" ht="18" customHeight="1">
      <c r="A156" s="52"/>
      <c r="B156" s="53"/>
      <c r="C156" s="1"/>
      <c r="D156" s="53"/>
      <c r="E156" s="53"/>
      <c r="F156" s="54"/>
      <c r="G156" s="1"/>
      <c r="H156" s="32"/>
      <c r="I156" s="51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64"/>
    </row>
    <row r="157" spans="1:33" s="56" customFormat="1" ht="18" customHeight="1">
      <c r="A157" s="52"/>
      <c r="B157" s="53"/>
      <c r="C157" s="1"/>
      <c r="D157" s="53"/>
      <c r="E157" s="53"/>
      <c r="F157" s="54"/>
      <c r="G157" s="1"/>
      <c r="H157" s="32"/>
      <c r="I157" s="51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64"/>
    </row>
    <row r="158" spans="1:33" s="56" customFormat="1" ht="18" customHeight="1">
      <c r="A158" s="52"/>
      <c r="B158" s="53"/>
      <c r="C158" s="1"/>
      <c r="D158" s="53"/>
      <c r="E158" s="53"/>
      <c r="F158" s="54"/>
      <c r="G158" s="1"/>
      <c r="H158" s="32"/>
      <c r="I158" s="51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64"/>
    </row>
    <row r="159" spans="1:33" s="56" customFormat="1" ht="18" customHeight="1">
      <c r="A159" s="52"/>
      <c r="B159" s="53"/>
      <c r="C159" s="1"/>
      <c r="D159" s="53"/>
      <c r="E159" s="53"/>
      <c r="F159" s="54"/>
      <c r="G159" s="1"/>
      <c r="H159" s="32"/>
      <c r="I159" s="51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64"/>
    </row>
    <row r="160" spans="1:33" s="56" customFormat="1" ht="18" customHeight="1">
      <c r="A160" s="52"/>
      <c r="B160" s="53"/>
      <c r="C160" s="1"/>
      <c r="D160" s="53"/>
      <c r="E160" s="53"/>
      <c r="F160" s="54"/>
      <c r="G160" s="1"/>
      <c r="H160" s="32"/>
      <c r="I160" s="51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64"/>
    </row>
    <row r="161" spans="1:33" s="56" customFormat="1" ht="18" customHeight="1">
      <c r="A161" s="52"/>
      <c r="B161" s="53"/>
      <c r="C161" s="1"/>
      <c r="D161" s="53"/>
      <c r="E161" s="53"/>
      <c r="F161" s="54"/>
      <c r="G161" s="1"/>
      <c r="H161" s="32"/>
      <c r="I161" s="51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64"/>
    </row>
    <row r="162" spans="1:33" s="56" customFormat="1" ht="18" customHeight="1">
      <c r="A162" s="52"/>
      <c r="B162" s="53"/>
      <c r="C162" s="1"/>
      <c r="D162" s="53"/>
      <c r="E162" s="53"/>
      <c r="F162" s="54"/>
      <c r="G162" s="1"/>
      <c r="H162" s="32"/>
      <c r="I162" s="51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64"/>
    </row>
    <row r="163" spans="1:33" s="56" customFormat="1" ht="18" customHeight="1">
      <c r="A163" s="52"/>
      <c r="B163" s="53"/>
      <c r="C163" s="1"/>
      <c r="D163" s="53"/>
      <c r="E163" s="53"/>
      <c r="F163" s="54"/>
      <c r="G163" s="1"/>
      <c r="H163" s="32"/>
      <c r="I163" s="51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64"/>
    </row>
    <row r="164" spans="1:33" s="56" customFormat="1" ht="18" customHeight="1">
      <c r="A164" s="52"/>
      <c r="B164" s="53"/>
      <c r="C164" s="1"/>
      <c r="D164" s="53"/>
      <c r="E164" s="53"/>
      <c r="F164" s="54"/>
      <c r="G164" s="1"/>
      <c r="H164" s="32"/>
      <c r="I164" s="51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64"/>
    </row>
    <row r="165" spans="1:33" s="56" customFormat="1" ht="18" customHeight="1">
      <c r="A165" s="52"/>
      <c r="B165" s="53"/>
      <c r="C165" s="1"/>
      <c r="D165" s="53"/>
      <c r="E165" s="53"/>
      <c r="F165" s="54"/>
      <c r="G165" s="1"/>
      <c r="H165" s="32"/>
      <c r="I165" s="51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64"/>
    </row>
    <row r="166" spans="1:33" s="56" customFormat="1" ht="18" customHeight="1">
      <c r="A166" s="52"/>
      <c r="B166" s="53"/>
      <c r="C166" s="1"/>
      <c r="D166" s="53"/>
      <c r="E166" s="53"/>
      <c r="F166" s="54"/>
      <c r="G166" s="1"/>
      <c r="H166" s="32"/>
      <c r="I166" s="51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64"/>
    </row>
    <row r="167" spans="1:33" s="56" customFormat="1" ht="18" customHeight="1">
      <c r="A167" s="52"/>
      <c r="B167" s="53"/>
      <c r="C167" s="1"/>
      <c r="D167" s="53"/>
      <c r="E167" s="53"/>
      <c r="F167" s="54"/>
      <c r="G167" s="1"/>
      <c r="H167" s="32"/>
      <c r="I167" s="51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64"/>
    </row>
    <row r="168" spans="1:33" s="56" customFormat="1" ht="18" customHeight="1">
      <c r="A168" s="52"/>
      <c r="B168" s="53"/>
      <c r="C168" s="1"/>
      <c r="D168" s="53"/>
      <c r="E168" s="53"/>
      <c r="F168" s="54"/>
      <c r="G168" s="1"/>
      <c r="H168" s="32"/>
      <c r="I168" s="51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64"/>
    </row>
    <row r="169" spans="1:33" s="56" customFormat="1" ht="18" customHeight="1">
      <c r="A169" s="52"/>
      <c r="B169" s="53"/>
      <c r="C169" s="1"/>
      <c r="D169" s="53"/>
      <c r="E169" s="53"/>
      <c r="F169" s="54"/>
      <c r="G169" s="1"/>
      <c r="H169" s="32"/>
      <c r="I169" s="51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64"/>
    </row>
    <row r="170" spans="1:33" s="56" customFormat="1" ht="18" customHeight="1">
      <c r="A170" s="52"/>
      <c r="B170" s="53"/>
      <c r="C170" s="1"/>
      <c r="D170" s="53"/>
      <c r="E170" s="53"/>
      <c r="F170" s="54"/>
      <c r="G170" s="1"/>
      <c r="H170" s="32"/>
      <c r="I170" s="51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64"/>
    </row>
    <row r="171" spans="1:33" s="56" customFormat="1" ht="18" customHeight="1">
      <c r="A171" s="52"/>
      <c r="B171" s="53"/>
      <c r="C171" s="1"/>
      <c r="D171" s="53"/>
      <c r="E171" s="53"/>
      <c r="F171" s="54"/>
      <c r="G171" s="1"/>
      <c r="H171" s="32"/>
      <c r="I171" s="51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64"/>
    </row>
    <row r="172" spans="1:33" s="56" customFormat="1" ht="18" customHeight="1">
      <c r="A172" s="52"/>
      <c r="B172" s="53"/>
      <c r="C172" s="1"/>
      <c r="D172" s="53"/>
      <c r="E172" s="53"/>
      <c r="F172" s="54"/>
      <c r="G172" s="1"/>
      <c r="H172" s="32"/>
      <c r="I172" s="51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64"/>
    </row>
    <row r="173" spans="1:33" s="56" customFormat="1" ht="18" customHeight="1">
      <c r="A173" s="52"/>
      <c r="B173" s="53"/>
      <c r="C173" s="1"/>
      <c r="D173" s="53"/>
      <c r="E173" s="53"/>
      <c r="F173" s="54"/>
      <c r="G173" s="1"/>
      <c r="H173" s="32"/>
      <c r="I173" s="51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64"/>
    </row>
    <row r="174" spans="1:33" s="56" customFormat="1" ht="18" customHeight="1">
      <c r="A174" s="52"/>
      <c r="B174" s="53"/>
      <c r="C174" s="1"/>
      <c r="D174" s="53"/>
      <c r="E174" s="53"/>
      <c r="F174" s="54"/>
      <c r="G174" s="1"/>
      <c r="H174" s="32"/>
      <c r="I174" s="51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64"/>
    </row>
    <row r="175" spans="1:33" s="56" customFormat="1" ht="18" customHeight="1">
      <c r="A175" s="52"/>
      <c r="B175" s="53"/>
      <c r="C175" s="1"/>
      <c r="D175" s="53"/>
      <c r="E175" s="53"/>
      <c r="F175" s="54"/>
      <c r="G175" s="1"/>
      <c r="H175" s="32"/>
      <c r="I175" s="51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64"/>
    </row>
    <row r="176" spans="1:33" s="56" customFormat="1" ht="18" customHeight="1">
      <c r="A176" s="52"/>
      <c r="B176" s="53"/>
      <c r="C176" s="1"/>
      <c r="D176" s="53"/>
      <c r="E176" s="53"/>
      <c r="F176" s="54"/>
      <c r="G176" s="1"/>
      <c r="H176" s="32"/>
      <c r="I176" s="51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64"/>
    </row>
    <row r="177" spans="1:33" s="56" customFormat="1" ht="18" customHeight="1">
      <c r="A177" s="52"/>
      <c r="B177" s="53"/>
      <c r="C177" s="1"/>
      <c r="D177" s="53"/>
      <c r="E177" s="53"/>
      <c r="F177" s="54"/>
      <c r="G177" s="1"/>
      <c r="H177" s="32"/>
      <c r="I177" s="51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64"/>
    </row>
    <row r="178" spans="1:33" s="56" customFormat="1" ht="18" customHeight="1">
      <c r="A178" s="52"/>
      <c r="B178" s="53"/>
      <c r="C178" s="1"/>
      <c r="D178" s="53"/>
      <c r="E178" s="53"/>
      <c r="F178" s="54"/>
      <c r="G178" s="1"/>
      <c r="H178" s="32"/>
      <c r="I178" s="51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64"/>
    </row>
    <row r="179" spans="1:33" s="56" customFormat="1" ht="18" customHeight="1">
      <c r="A179" s="52"/>
      <c r="B179" s="53"/>
      <c r="C179" s="1"/>
      <c r="D179" s="53"/>
      <c r="E179" s="53"/>
      <c r="F179" s="54"/>
      <c r="G179" s="1"/>
      <c r="H179" s="32"/>
      <c r="I179" s="51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64"/>
    </row>
    <row r="180" spans="1:33" s="56" customFormat="1" ht="18" customHeight="1">
      <c r="A180" s="52"/>
      <c r="B180" s="53"/>
      <c r="C180" s="1"/>
      <c r="D180" s="53"/>
      <c r="E180" s="53"/>
      <c r="F180" s="54"/>
      <c r="G180" s="1"/>
      <c r="H180" s="32"/>
      <c r="I180" s="51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64"/>
    </row>
    <row r="181" spans="1:33" s="56" customFormat="1" ht="18" customHeight="1">
      <c r="A181" s="52"/>
      <c r="B181" s="53"/>
      <c r="C181" s="1"/>
      <c r="D181" s="53"/>
      <c r="E181" s="53"/>
      <c r="F181" s="54"/>
      <c r="G181" s="1"/>
      <c r="H181" s="32"/>
      <c r="I181" s="51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64"/>
    </row>
    <row r="182" spans="1:33" s="56" customFormat="1" ht="18" customHeight="1">
      <c r="A182" s="52"/>
      <c r="B182" s="53"/>
      <c r="C182" s="1"/>
      <c r="D182" s="53"/>
      <c r="E182" s="53"/>
      <c r="F182" s="54"/>
      <c r="G182" s="1"/>
      <c r="H182" s="32"/>
      <c r="I182" s="51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64"/>
    </row>
    <row r="183" spans="1:33" s="56" customFormat="1" ht="18" customHeight="1">
      <c r="A183" s="52"/>
      <c r="B183" s="53"/>
      <c r="C183" s="1"/>
      <c r="D183" s="53"/>
      <c r="E183" s="53"/>
      <c r="F183" s="54"/>
      <c r="G183" s="1"/>
      <c r="H183" s="32"/>
      <c r="I183" s="51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64"/>
    </row>
    <row r="184" spans="1:33" s="56" customFormat="1" ht="18" customHeight="1">
      <c r="A184" s="52"/>
      <c r="B184" s="53"/>
      <c r="C184" s="1"/>
      <c r="D184" s="53"/>
      <c r="E184" s="53"/>
      <c r="F184" s="54"/>
      <c r="G184" s="1"/>
      <c r="H184" s="32"/>
      <c r="I184" s="51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64"/>
    </row>
    <row r="185" spans="1:33" s="56" customFormat="1" ht="18" customHeight="1">
      <c r="A185" s="52"/>
      <c r="B185" s="53"/>
      <c r="C185" s="1"/>
      <c r="D185" s="53"/>
      <c r="E185" s="53"/>
      <c r="F185" s="54"/>
      <c r="G185" s="1"/>
      <c r="H185" s="32"/>
      <c r="I185" s="51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64"/>
    </row>
    <row r="186" spans="1:33" s="56" customFormat="1" ht="18" customHeight="1">
      <c r="A186" s="52"/>
      <c r="B186" s="53"/>
      <c r="C186" s="1"/>
      <c r="D186" s="53"/>
      <c r="E186" s="53"/>
      <c r="F186" s="54"/>
      <c r="G186" s="1"/>
      <c r="H186" s="32"/>
      <c r="I186" s="51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64"/>
    </row>
    <row r="187" spans="1:33" s="56" customFormat="1" ht="18" customHeight="1">
      <c r="A187" s="52"/>
      <c r="B187" s="53"/>
      <c r="C187" s="1"/>
      <c r="D187" s="53"/>
      <c r="E187" s="53"/>
      <c r="F187" s="54"/>
      <c r="G187" s="1"/>
      <c r="H187" s="32"/>
      <c r="I187" s="51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64"/>
    </row>
    <row r="188" spans="1:33" s="56" customFormat="1" ht="18" customHeight="1">
      <c r="A188" s="52"/>
      <c r="B188" s="53"/>
      <c r="C188" s="1"/>
      <c r="D188" s="53"/>
      <c r="E188" s="53"/>
      <c r="F188" s="54"/>
      <c r="G188" s="1"/>
      <c r="H188" s="32"/>
      <c r="I188" s="51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64"/>
    </row>
    <row r="189" spans="1:33" s="56" customFormat="1" ht="18" customHeight="1">
      <c r="A189" s="52"/>
      <c r="B189" s="53"/>
      <c r="C189" s="1"/>
      <c r="D189" s="53"/>
      <c r="E189" s="53"/>
      <c r="F189" s="54"/>
      <c r="G189" s="1"/>
      <c r="H189" s="32"/>
      <c r="I189" s="51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64"/>
    </row>
    <row r="190" spans="1:33" s="56" customFormat="1" ht="18" customHeight="1">
      <c r="A190" s="52"/>
      <c r="B190" s="53"/>
      <c r="C190" s="1"/>
      <c r="D190" s="53"/>
      <c r="E190" s="53"/>
      <c r="F190" s="54"/>
      <c r="G190" s="1"/>
      <c r="H190" s="32"/>
      <c r="I190" s="51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64"/>
    </row>
    <row r="191" spans="1:33" s="56" customFormat="1" ht="18" customHeight="1">
      <c r="A191" s="52"/>
      <c r="B191" s="53"/>
      <c r="C191" s="1"/>
      <c r="D191" s="53"/>
      <c r="E191" s="53"/>
      <c r="F191" s="54"/>
      <c r="G191" s="1"/>
      <c r="H191" s="32"/>
      <c r="I191" s="51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64"/>
    </row>
    <row r="192" spans="1:33" s="56" customFormat="1" ht="18" customHeight="1">
      <c r="A192" s="52"/>
      <c r="B192" s="53"/>
      <c r="C192" s="1"/>
      <c r="D192" s="53"/>
      <c r="E192" s="53"/>
      <c r="F192" s="54"/>
      <c r="G192" s="1"/>
      <c r="H192" s="32"/>
      <c r="I192" s="51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64"/>
    </row>
    <row r="193" spans="1:33" s="56" customFormat="1" ht="18" customHeight="1">
      <c r="A193" s="52"/>
      <c r="B193" s="53"/>
      <c r="C193" s="1"/>
      <c r="D193" s="53"/>
      <c r="E193" s="53"/>
      <c r="F193" s="54"/>
      <c r="G193" s="1"/>
      <c r="H193" s="32"/>
      <c r="I193" s="51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64"/>
    </row>
    <row r="194" spans="1:33" s="56" customFormat="1" ht="18" customHeight="1">
      <c r="A194" s="52"/>
      <c r="B194" s="53"/>
      <c r="C194" s="1"/>
      <c r="D194" s="53"/>
      <c r="E194" s="53"/>
      <c r="F194" s="54"/>
      <c r="G194" s="1"/>
      <c r="H194" s="32"/>
      <c r="I194" s="51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64"/>
    </row>
    <row r="195" spans="1:33" s="56" customFormat="1" ht="18" customHeight="1">
      <c r="A195" s="52"/>
      <c r="B195" s="53"/>
      <c r="C195" s="1"/>
      <c r="D195" s="53"/>
      <c r="E195" s="53"/>
      <c r="F195" s="54"/>
      <c r="G195" s="1"/>
      <c r="H195" s="32"/>
      <c r="I195" s="51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64"/>
    </row>
    <row r="196" spans="1:33" s="56" customFormat="1" ht="18" customHeight="1">
      <c r="A196" s="52"/>
      <c r="B196" s="53"/>
      <c r="C196" s="1"/>
      <c r="D196" s="53"/>
      <c r="E196" s="53"/>
      <c r="F196" s="54"/>
      <c r="G196" s="1"/>
      <c r="H196" s="32"/>
      <c r="I196" s="51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64"/>
    </row>
    <row r="197" spans="1:33" s="56" customFormat="1" ht="18" customHeight="1">
      <c r="A197" s="52"/>
      <c r="B197" s="53"/>
      <c r="C197" s="1"/>
      <c r="D197" s="53"/>
      <c r="E197" s="53"/>
      <c r="F197" s="54"/>
      <c r="G197" s="1"/>
      <c r="H197" s="32"/>
      <c r="I197" s="51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64"/>
    </row>
    <row r="198" spans="1:33" s="56" customFormat="1" ht="18" customHeight="1">
      <c r="A198" s="52"/>
      <c r="B198" s="53"/>
      <c r="C198" s="1"/>
      <c r="D198" s="53"/>
      <c r="E198" s="53"/>
      <c r="F198" s="54"/>
      <c r="G198" s="1"/>
      <c r="H198" s="32"/>
      <c r="I198" s="51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64"/>
    </row>
    <row r="199" spans="1:33" s="56" customFormat="1" ht="18" customHeight="1">
      <c r="A199" s="52"/>
      <c r="B199" s="53"/>
      <c r="C199" s="1"/>
      <c r="D199" s="53"/>
      <c r="E199" s="53"/>
      <c r="F199" s="54"/>
      <c r="G199" s="1"/>
      <c r="H199" s="32"/>
      <c r="I199" s="51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64"/>
    </row>
    <row r="200" spans="1:33" s="56" customFormat="1" ht="18" customHeight="1">
      <c r="A200" s="52"/>
      <c r="B200" s="53"/>
      <c r="C200" s="1"/>
      <c r="D200" s="53"/>
      <c r="E200" s="53"/>
      <c r="F200" s="54"/>
      <c r="G200" s="1"/>
      <c r="H200" s="32"/>
      <c r="I200" s="51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64"/>
    </row>
    <row r="201" spans="1:33" s="56" customFormat="1" ht="18" customHeight="1">
      <c r="A201" s="52"/>
      <c r="B201" s="53"/>
      <c r="C201" s="1"/>
      <c r="D201" s="53"/>
      <c r="E201" s="53"/>
      <c r="F201" s="54"/>
      <c r="G201" s="1"/>
      <c r="H201" s="32"/>
      <c r="I201" s="51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64"/>
    </row>
    <row r="202" spans="1:33" s="56" customFormat="1" ht="18" customHeight="1">
      <c r="A202" s="52"/>
      <c r="B202" s="53"/>
      <c r="C202" s="1"/>
      <c r="D202" s="53"/>
      <c r="E202" s="53"/>
      <c r="F202" s="54"/>
      <c r="G202" s="1"/>
      <c r="H202" s="32"/>
      <c r="I202" s="51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64"/>
    </row>
    <row r="203" spans="1:33" s="56" customFormat="1" ht="18" customHeight="1">
      <c r="A203" s="52"/>
      <c r="B203" s="53"/>
      <c r="C203" s="1"/>
      <c r="D203" s="53"/>
      <c r="E203" s="53"/>
      <c r="F203" s="54"/>
      <c r="G203" s="1"/>
      <c r="H203" s="32"/>
      <c r="I203" s="51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64"/>
    </row>
    <row r="204" spans="1:33" s="56" customFormat="1" ht="18" customHeight="1">
      <c r="A204" s="52"/>
      <c r="B204" s="53"/>
      <c r="C204" s="1"/>
      <c r="D204" s="53"/>
      <c r="E204" s="53"/>
      <c r="F204" s="54"/>
      <c r="G204" s="1"/>
      <c r="H204" s="32"/>
      <c r="I204" s="51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64"/>
    </row>
    <row r="205" spans="1:33" s="56" customFormat="1" ht="18" customHeight="1">
      <c r="A205" s="52"/>
      <c r="B205" s="53"/>
      <c r="C205" s="1"/>
      <c r="D205" s="53"/>
      <c r="E205" s="53"/>
      <c r="F205" s="54"/>
      <c r="G205" s="1"/>
      <c r="H205" s="32"/>
      <c r="I205" s="51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64"/>
    </row>
    <row r="206" spans="1:33" s="56" customFormat="1" ht="18" customHeight="1">
      <c r="A206" s="52"/>
      <c r="B206" s="53"/>
      <c r="C206" s="1"/>
      <c r="D206" s="53"/>
      <c r="E206" s="53"/>
      <c r="F206" s="54"/>
      <c r="G206" s="1"/>
      <c r="H206" s="32"/>
      <c r="I206" s="51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64"/>
    </row>
    <row r="207" spans="1:33" s="56" customFormat="1" ht="18" customHeight="1">
      <c r="A207" s="52"/>
      <c r="B207" s="53"/>
      <c r="C207" s="1"/>
      <c r="D207" s="53"/>
      <c r="E207" s="53"/>
      <c r="F207" s="54"/>
      <c r="G207" s="1"/>
      <c r="H207" s="32"/>
      <c r="I207" s="51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64"/>
    </row>
    <row r="208" spans="1:33" s="56" customFormat="1" ht="18" customHeight="1">
      <c r="A208" s="52"/>
      <c r="B208" s="53"/>
      <c r="C208" s="1"/>
      <c r="D208" s="53"/>
      <c r="E208" s="53"/>
      <c r="F208" s="54"/>
      <c r="G208" s="1"/>
      <c r="H208" s="32"/>
      <c r="I208" s="51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64"/>
    </row>
    <row r="209" spans="1:33" s="56" customFormat="1" ht="18" customHeight="1">
      <c r="A209" s="52"/>
      <c r="B209" s="53"/>
      <c r="C209" s="1"/>
      <c r="D209" s="53"/>
      <c r="E209" s="53"/>
      <c r="F209" s="54"/>
      <c r="G209" s="1"/>
      <c r="H209" s="32"/>
      <c r="I209" s="51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64"/>
    </row>
    <row r="210" spans="1:33" s="56" customFormat="1" ht="18" customHeight="1">
      <c r="A210" s="52"/>
      <c r="B210" s="53"/>
      <c r="C210" s="1"/>
      <c r="D210" s="53"/>
      <c r="E210" s="53"/>
      <c r="F210" s="54"/>
      <c r="G210" s="1"/>
      <c r="H210" s="32"/>
      <c r="I210" s="51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64"/>
    </row>
    <row r="211" spans="1:33" s="56" customFormat="1" ht="18" customHeight="1">
      <c r="A211" s="52"/>
      <c r="B211" s="53"/>
      <c r="C211" s="1"/>
      <c r="D211" s="53"/>
      <c r="E211" s="53"/>
      <c r="F211" s="54"/>
      <c r="G211" s="1"/>
      <c r="H211" s="32"/>
      <c r="I211" s="51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64"/>
    </row>
    <row r="212" spans="1:33" s="56" customFormat="1" ht="18" customHeight="1">
      <c r="A212" s="52"/>
      <c r="B212" s="53"/>
      <c r="C212" s="1"/>
      <c r="D212" s="53"/>
      <c r="E212" s="53"/>
      <c r="F212" s="54"/>
      <c r="G212" s="1"/>
      <c r="H212" s="32"/>
      <c r="I212" s="51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64"/>
    </row>
    <row r="213" spans="1:33" s="56" customFormat="1" ht="18" customHeight="1">
      <c r="A213" s="52"/>
      <c r="B213" s="53"/>
      <c r="C213" s="1"/>
      <c r="D213" s="53"/>
      <c r="E213" s="53"/>
      <c r="F213" s="54"/>
      <c r="G213" s="1"/>
      <c r="H213" s="32"/>
      <c r="I213" s="51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64"/>
    </row>
    <row r="214" spans="1:33" s="56" customFormat="1" ht="18" customHeight="1">
      <c r="A214" s="52"/>
      <c r="B214" s="53"/>
      <c r="C214" s="1"/>
      <c r="D214" s="53"/>
      <c r="E214" s="53"/>
      <c r="F214" s="54"/>
      <c r="G214" s="1"/>
      <c r="H214" s="32"/>
      <c r="I214" s="51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64"/>
    </row>
    <row r="215" spans="1:33" s="56" customFormat="1" ht="18" customHeight="1">
      <c r="A215" s="52"/>
      <c r="B215" s="53"/>
      <c r="C215" s="1"/>
      <c r="D215" s="53"/>
      <c r="E215" s="53"/>
      <c r="F215" s="54"/>
      <c r="G215" s="1"/>
      <c r="H215" s="32"/>
      <c r="I215" s="51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64"/>
    </row>
    <row r="216" spans="1:33" s="56" customFormat="1" ht="18" customHeight="1">
      <c r="A216" s="52"/>
      <c r="B216" s="53"/>
      <c r="C216" s="1"/>
      <c r="D216" s="53"/>
      <c r="E216" s="53"/>
      <c r="F216" s="54"/>
      <c r="G216" s="1"/>
      <c r="H216" s="32"/>
      <c r="I216" s="51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64"/>
    </row>
    <row r="217" spans="1:33" s="56" customFormat="1" ht="18" customHeight="1">
      <c r="A217" s="52"/>
      <c r="B217" s="53"/>
      <c r="C217" s="1"/>
      <c r="D217" s="53"/>
      <c r="E217" s="53"/>
      <c r="F217" s="54"/>
      <c r="G217" s="1"/>
      <c r="H217" s="32"/>
      <c r="I217" s="51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64"/>
    </row>
    <row r="218" spans="1:33" s="56" customFormat="1" ht="18" customHeight="1">
      <c r="A218" s="52"/>
      <c r="B218" s="53"/>
      <c r="C218" s="1"/>
      <c r="D218" s="53"/>
      <c r="E218" s="53"/>
      <c r="F218" s="54"/>
      <c r="G218" s="1"/>
      <c r="H218" s="32"/>
      <c r="I218" s="51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64"/>
    </row>
    <row r="219" spans="1:33" s="56" customFormat="1" ht="18" customHeight="1">
      <c r="A219" s="52"/>
      <c r="B219" s="53"/>
      <c r="C219" s="1"/>
      <c r="D219" s="53"/>
      <c r="E219" s="53"/>
      <c r="F219" s="54"/>
      <c r="G219" s="1"/>
      <c r="H219" s="32"/>
      <c r="I219" s="51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64"/>
    </row>
    <row r="220" spans="1:33" s="56" customFormat="1" ht="18" customHeight="1">
      <c r="A220" s="52"/>
      <c r="B220" s="53"/>
      <c r="C220" s="1"/>
      <c r="D220" s="53"/>
      <c r="E220" s="53"/>
      <c r="F220" s="54"/>
      <c r="G220" s="1"/>
      <c r="H220" s="32"/>
      <c r="I220" s="55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64"/>
    </row>
    <row r="221" spans="1:33" s="56" customFormat="1" ht="18" customHeight="1"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64"/>
    </row>
    <row r="222" spans="1:33" s="56" customFormat="1" ht="18" customHeight="1"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64"/>
    </row>
  </sheetData>
  <mergeCells count="22">
    <mergeCell ref="A1:C1"/>
    <mergeCell ref="D1:I1"/>
    <mergeCell ref="D2:I2"/>
    <mergeCell ref="D3:I3"/>
    <mergeCell ref="A9:I9"/>
    <mergeCell ref="A2:C3"/>
    <mergeCell ref="B10:I10"/>
    <mergeCell ref="B30:I30"/>
    <mergeCell ref="B40:I40"/>
    <mergeCell ref="B61:I61"/>
    <mergeCell ref="B67:D67"/>
    <mergeCell ref="A11:I11"/>
    <mergeCell ref="B23:I23"/>
    <mergeCell ref="A24:I24"/>
    <mergeCell ref="A31:I31"/>
    <mergeCell ref="A41:I41"/>
    <mergeCell ref="A45:I45"/>
    <mergeCell ref="A51:I51"/>
    <mergeCell ref="C65:D65"/>
    <mergeCell ref="C64:D64"/>
    <mergeCell ref="C63:D63"/>
    <mergeCell ref="C62:D62"/>
  </mergeCells>
  <printOptions horizontalCentered="1" verticalCentered="1"/>
  <pageMargins left="0.25" right="0.25" top="0.75" bottom="0.75" header="0.3" footer="0.3"/>
  <pageSetup scale="33" orientation="portrait" r:id="rId1"/>
  <headerFooter>
    <oddHeader>&amp;R&amp;"Arial Narrow,Regular"&amp;14&amp;K000000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DPGF-DCE-SCENOGRAPHIE</vt:lpstr>
      <vt:lpstr>'DPGF-DCE-SCENOGRAPHIE'!Zone_d_impression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DJENNADI</dc:creator>
  <cp:lastModifiedBy>Simon FONCHIN</cp:lastModifiedBy>
  <cp:lastPrinted>2025-02-09T16:06:52Z</cp:lastPrinted>
  <dcterms:created xsi:type="dcterms:W3CDTF">2025-01-28T09:06:56Z</dcterms:created>
  <dcterms:modified xsi:type="dcterms:W3CDTF">2025-03-31T11:40:29Z</dcterms:modified>
</cp:coreProperties>
</file>