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PS\!CONSULTATIONS\Déchets écologie hospitalière\2025\25-049 - ETT DASRI et chimiques\2 - DCE\"/>
    </mc:Choice>
  </mc:AlternateContent>
  <xr:revisionPtr revIDLastSave="0" documentId="13_ncr:1_{AA5D1560-48E7-45B6-8F37-E54B9FFA9CD0}" xr6:coauthVersionLast="47" xr6:coauthVersionMax="47" xr10:uidLastSave="{00000000-0000-0000-0000-000000000000}"/>
  <bookViews>
    <workbookView xWindow="-120" yWindow="-120" windowWidth="29040" windowHeight="15720" xr2:uid="{C3E81A99-D668-4959-BA5E-5BB63F079E93}"/>
  </bookViews>
  <sheets>
    <sheet name="Reporting mensuel SITES" sheetId="1" r:id="rId1"/>
    <sheet name="Listes" sheetId="2" state="hidden" r:id="rId2"/>
  </sheets>
  <definedNames>
    <definedName name="_xlnm._FilterDatabase" localSheetId="1" hidden="1">Listes!$B$1:$C$52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H15" i="1" s="1"/>
  <c r="G16" i="1"/>
  <c r="H16" i="1" s="1"/>
  <c r="G17" i="1"/>
  <c r="H17" i="1" s="1"/>
  <c r="G18" i="1"/>
  <c r="H18" i="1" s="1"/>
  <c r="G19" i="1"/>
  <c r="H19" i="1"/>
  <c r="G20" i="1"/>
  <c r="H20" i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43" i="1"/>
  <c r="H43" i="1"/>
  <c r="G44" i="1"/>
  <c r="H44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10" i="1"/>
  <c r="H10" i="1" s="1"/>
  <c r="G7" i="1"/>
  <c r="H7" i="1" s="1"/>
  <c r="G8" i="1"/>
  <c r="H8" i="1" s="1"/>
  <c r="G9" i="1"/>
  <c r="H9" i="1" s="1"/>
  <c r="G58" i="1"/>
  <c r="H58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7" i="1"/>
  <c r="H47" i="1" s="1"/>
  <c r="G46" i="1"/>
  <c r="H46" i="1" s="1"/>
  <c r="G45" i="1"/>
  <c r="H45" i="1" s="1"/>
  <c r="G42" i="1"/>
  <c r="H42" i="1" s="1"/>
  <c r="G33" i="1"/>
  <c r="H33" i="1" s="1"/>
  <c r="G14" i="1"/>
  <c r="H14" i="1" s="1"/>
  <c r="G12" i="1"/>
  <c r="H12" i="1" s="1"/>
  <c r="G11" i="1"/>
  <c r="H11" i="1" s="1"/>
  <c r="G6" i="1"/>
  <c r="H6" i="1" s="1"/>
  <c r="D2" i="1"/>
  <c r="H57" i="1" l="1"/>
  <c r="H5" i="1"/>
  <c r="H32" i="1"/>
  <c r="H48" i="1"/>
  <c r="H13" i="1"/>
  <c r="G5" i="1"/>
  <c r="G13" i="1"/>
  <c r="G32" i="1"/>
  <c r="G48" i="1"/>
  <c r="G57" i="1"/>
  <c r="G59" i="1" l="1"/>
  <c r="H59" i="1"/>
</calcChain>
</file>

<file path=xl/sharedStrings.xml><?xml version="1.0" encoding="utf-8"?>
<sst xmlns="http://schemas.openxmlformats.org/spreadsheetml/2006/main" count="357" uniqueCount="258">
  <si>
    <t>Division</t>
  </si>
  <si>
    <t>GHU</t>
  </si>
  <si>
    <t>Site</t>
  </si>
  <si>
    <t>005</t>
  </si>
  <si>
    <t>APHP.Nord</t>
  </si>
  <si>
    <t>Beaujon</t>
  </si>
  <si>
    <t>009</t>
  </si>
  <si>
    <t>APHP.Saclay</t>
  </si>
  <si>
    <t>Berck</t>
  </si>
  <si>
    <t>010</t>
  </si>
  <si>
    <t>Bicêtre</t>
  </si>
  <si>
    <t>011</t>
  </si>
  <si>
    <t>Bichat</t>
  </si>
  <si>
    <t>014</t>
  </si>
  <si>
    <t>Ambroise Paré</t>
  </si>
  <si>
    <t>016</t>
  </si>
  <si>
    <t>APHP.Centre</t>
  </si>
  <si>
    <t>Broca-La Rochefoucauld</t>
  </si>
  <si>
    <t>019</t>
  </si>
  <si>
    <t>Adélaïde Hautval</t>
  </si>
  <si>
    <t>021</t>
  </si>
  <si>
    <t>Cochin</t>
  </si>
  <si>
    <t>022</t>
  </si>
  <si>
    <t>Corentin Celton</t>
  </si>
  <si>
    <t>026</t>
  </si>
  <si>
    <t>APHP.Mondor</t>
  </si>
  <si>
    <t>Mondor</t>
  </si>
  <si>
    <t>028</t>
  </si>
  <si>
    <t>Antoine Béclère</t>
  </si>
  <si>
    <t>029</t>
  </si>
  <si>
    <t>Emile Roux</t>
  </si>
  <si>
    <t>032</t>
  </si>
  <si>
    <t>APHP.Seine Saint Denis</t>
  </si>
  <si>
    <t>Jean Verdier</t>
  </si>
  <si>
    <t>033</t>
  </si>
  <si>
    <t>Bretonneau</t>
  </si>
  <si>
    <t>036</t>
  </si>
  <si>
    <t>Georges Clémenceau</t>
  </si>
  <si>
    <t>038</t>
  </si>
  <si>
    <t>Hors GHU</t>
  </si>
  <si>
    <t>Hendaye</t>
  </si>
  <si>
    <t>041</t>
  </si>
  <si>
    <t>Hôtel Dieu</t>
  </si>
  <si>
    <t>042</t>
  </si>
  <si>
    <t>APHP.Sorbonne</t>
  </si>
  <si>
    <t>Charles Foix</t>
  </si>
  <si>
    <t>044</t>
  </si>
  <si>
    <t>Joffre Dupuytren</t>
  </si>
  <si>
    <t>047</t>
  </si>
  <si>
    <t>Lariboisière</t>
  </si>
  <si>
    <t>049</t>
  </si>
  <si>
    <t>La Roche-Guyon</t>
  </si>
  <si>
    <t>053</t>
  </si>
  <si>
    <t>Louis Mourier</t>
  </si>
  <si>
    <t>061</t>
  </si>
  <si>
    <t>Necker</t>
  </si>
  <si>
    <t>064</t>
  </si>
  <si>
    <t>Paul Doumer</t>
  </si>
  <si>
    <t>066</t>
  </si>
  <si>
    <t>Pitié-Salpêtrière</t>
  </si>
  <si>
    <t>068</t>
  </si>
  <si>
    <t>Raymond Poincaré</t>
  </si>
  <si>
    <t>069</t>
  </si>
  <si>
    <t>René Muret</t>
  </si>
  <si>
    <t>070</t>
  </si>
  <si>
    <t>Robert Debré</t>
  </si>
  <si>
    <t>072</t>
  </si>
  <si>
    <t>Rothschild</t>
  </si>
  <si>
    <t>073</t>
  </si>
  <si>
    <t>Saint Antoine</t>
  </si>
  <si>
    <t>075</t>
  </si>
  <si>
    <t>HEGP</t>
  </si>
  <si>
    <t>076</t>
  </si>
  <si>
    <t>Saint Louis</t>
  </si>
  <si>
    <t>079</t>
  </si>
  <si>
    <t>Sainte Périne</t>
  </si>
  <si>
    <t>084</t>
  </si>
  <si>
    <t>San Salvadour</t>
  </si>
  <si>
    <t>087</t>
  </si>
  <si>
    <t>Tenon</t>
  </si>
  <si>
    <t>088</t>
  </si>
  <si>
    <t>Armand Trousseau</t>
  </si>
  <si>
    <t>090</t>
  </si>
  <si>
    <t>Vaugirard</t>
  </si>
  <si>
    <t>095</t>
  </si>
  <si>
    <t>Avicenne</t>
  </si>
  <si>
    <t>096</t>
  </si>
  <si>
    <t>Paul Brousse</t>
  </si>
  <si>
    <t>099</t>
  </si>
  <si>
    <t>HAD</t>
  </si>
  <si>
    <t>100</t>
  </si>
  <si>
    <t>PIC</t>
  </si>
  <si>
    <t>ACHAT</t>
  </si>
  <si>
    <t>110</t>
  </si>
  <si>
    <t>AGEPS</t>
  </si>
  <si>
    <t>150</t>
  </si>
  <si>
    <t>160</t>
  </si>
  <si>
    <t>SMS</t>
  </si>
  <si>
    <t>320</t>
  </si>
  <si>
    <t>SCA</t>
  </si>
  <si>
    <t>401</t>
  </si>
  <si>
    <t>Siège</t>
  </si>
  <si>
    <t>412</t>
  </si>
  <si>
    <t>DRCI</t>
  </si>
  <si>
    <t>435</t>
  </si>
  <si>
    <t>CFDC</t>
  </si>
  <si>
    <t>440</t>
  </si>
  <si>
    <t>DSN</t>
  </si>
  <si>
    <t>Plateforme SeqOIA</t>
  </si>
  <si>
    <t>SCB - Site Pitié</t>
  </si>
  <si>
    <t>SCB - Site MacDonald</t>
  </si>
  <si>
    <t>Nom du titulaire</t>
  </si>
  <si>
    <t>Numéro du marché</t>
  </si>
  <si>
    <t>Etablissement</t>
  </si>
  <si>
    <t>Mois</t>
  </si>
  <si>
    <t>Trimestre 1</t>
  </si>
  <si>
    <t>Trimestre 2</t>
  </si>
  <si>
    <t>Trimestre 3</t>
  </si>
  <si>
    <t>Trimestre 4</t>
  </si>
  <si>
    <t>Année</t>
  </si>
  <si>
    <t>Numéro</t>
  </si>
  <si>
    <t>Libellé</t>
  </si>
  <si>
    <t>Prix Unitaire</t>
  </si>
  <si>
    <t>Unité</t>
  </si>
  <si>
    <t>Quantité</t>
  </si>
  <si>
    <t>TVA</t>
  </si>
  <si>
    <t>Montant HT</t>
  </si>
  <si>
    <t>Montant TTC</t>
  </si>
  <si>
    <t>MAD</t>
  </si>
  <si>
    <t>Mise à disposition d'équipements et matériels de collecte</t>
  </si>
  <si>
    <t/>
  </si>
  <si>
    <t>GRV0660</t>
  </si>
  <si>
    <t>forfait mensuel</t>
  </si>
  <si>
    <t>FOURNITURE</t>
  </si>
  <si>
    <t>unité</t>
  </si>
  <si>
    <t>ENLEVEMENT</t>
  </si>
  <si>
    <t>Enlèvement et transport des DCD</t>
  </si>
  <si>
    <t>forfait</t>
  </si>
  <si>
    <t>TRAITEMENT</t>
  </si>
  <si>
    <t>Traitement des DCD</t>
  </si>
  <si>
    <t>tonne</t>
  </si>
  <si>
    <t>PORTAIL</t>
  </si>
  <si>
    <t>Mise à disposition du système de suivi des prestations</t>
  </si>
  <si>
    <t>forfait annuel</t>
  </si>
  <si>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</si>
  <si>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</si>
  <si>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</si>
  <si>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</si>
  <si>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</si>
  <si>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</si>
  <si>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</si>
  <si>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</si>
  <si>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</si>
  <si>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</si>
  <si>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</si>
  <si>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</si>
  <si>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</si>
  <si>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Problématiques ou difficultés rencontrées :</t>
  </si>
  <si>
    <t>Maintenances et réparations réalisées :</t>
  </si>
  <si>
    <t>GRV0360</t>
  </si>
  <si>
    <t>GRV 360 litres (avec ou sans timon)</t>
  </si>
  <si>
    <t>GRV 660 litres (avec ou sans timon)</t>
  </si>
  <si>
    <t>GRV0770</t>
  </si>
  <si>
    <t>GRV 770 litres (avec ou sans timon)</t>
  </si>
  <si>
    <t>GRV1180</t>
  </si>
  <si>
    <t>GRV 1180 litres (avec ou sans timon)</t>
  </si>
  <si>
    <t>GRVOL1180</t>
  </si>
  <si>
    <t>GRV 1180 litres avec ouverture latérale</t>
  </si>
  <si>
    <t>RELBASC</t>
  </si>
  <si>
    <t>Releveur-basculeur</t>
  </si>
  <si>
    <t>INSTAL</t>
  </si>
  <si>
    <t>Installation et pose du releveur-basculeur</t>
  </si>
  <si>
    <t>Fourniture de contenants spécifiques</t>
  </si>
  <si>
    <t>CAISCART400</t>
  </si>
  <si>
    <t>Caisse carton 400 litres</t>
  </si>
  <si>
    <t>Cassette pour récupérateur d'amalgames DURR DENTAL AZ50 VSA</t>
  </si>
  <si>
    <t>SEAU5L</t>
  </si>
  <si>
    <t>ENLGRV1</t>
  </si>
  <si>
    <t>De 1 à 6 GRV 360, 660 ou 770 litres</t>
  </si>
  <si>
    <t>ENLGRV2</t>
  </si>
  <si>
    <t>De 7 à 12 GRV 306, 660 ou 770 litres</t>
  </si>
  <si>
    <t>ENLGRV3</t>
  </si>
  <si>
    <t>De 13 à 24 GR 360, 660 ou 770 litres</t>
  </si>
  <si>
    <t>ENLGRV4</t>
  </si>
  <si>
    <t>Plus de 24 GRV 360, 660 ou 770 litres</t>
  </si>
  <si>
    <t>ENLGRV5</t>
  </si>
  <si>
    <t>De 1 à 6 GRV 1180 litres</t>
  </si>
  <si>
    <t>ENLGRV6</t>
  </si>
  <si>
    <t>De 7 à 12 GRV 1180 litres</t>
  </si>
  <si>
    <t>ENLGRV7</t>
  </si>
  <si>
    <t>Plus de 12 GRV 1180 litres</t>
  </si>
  <si>
    <t>ENLFUT</t>
  </si>
  <si>
    <t>Fût 25/30 ou 50/60 litres</t>
  </si>
  <si>
    <t>ENLCAIS</t>
  </si>
  <si>
    <t>ENLCAIS30</t>
  </si>
  <si>
    <t>Lot de 30 caisses carton 400 litres</t>
  </si>
  <si>
    <t>Collecte d'amalgames dentaires (2 passages par an et par fauteuil)</t>
  </si>
  <si>
    <t>ENLPACEM</t>
  </si>
  <si>
    <t>Pacemaker</t>
  </si>
  <si>
    <t>SUPPDIM</t>
  </si>
  <si>
    <t>Supplément pour enlèvement le dimanche</t>
  </si>
  <si>
    <t>INCIGRV</t>
  </si>
  <si>
    <t>Traitement par incinération des DASRI en GRV</t>
  </si>
  <si>
    <t>INCIFUT2530</t>
  </si>
  <si>
    <t>Traitement par incinération des DASRI en fût(s) 25/30 litres</t>
  </si>
  <si>
    <t>INCIFUT5060</t>
  </si>
  <si>
    <t>Traitement par incinération des DASRI en fût(s) 50/60 litres</t>
  </si>
  <si>
    <t>BANALGRV</t>
  </si>
  <si>
    <t>Traitement par banalisation (pré-traitement désinfection) des DASRI en GRV</t>
  </si>
  <si>
    <t>BANALFUT25</t>
  </si>
  <si>
    <t>Traitement par banalisation (pré-traitement désinfection) des DASRI en fût(s) 25/30 litres</t>
  </si>
  <si>
    <t>BANALFUT50</t>
  </si>
  <si>
    <t>Traitement par banalisation (pré-traitement désinfection) des DASRI en fût(s) 50/60 litres</t>
  </si>
  <si>
    <t>TRAITAMALG</t>
  </si>
  <si>
    <t>Traitement des déchets d'amalgames dentaires</t>
  </si>
  <si>
    <t>Kg</t>
  </si>
  <si>
    <t>TRAITPACEM</t>
  </si>
  <si>
    <t>Traitement des pacemakers avec certificat de décontamination</t>
  </si>
  <si>
    <t>SUIVI</t>
  </si>
  <si>
    <t>Suivi des prestations</t>
  </si>
  <si>
    <t>CAT HIDRO</t>
  </si>
  <si>
    <t>Cassette pour récupérateur d'amalgames CATTANI HIDRO ISO</t>
  </si>
  <si>
    <t>CAT MICRO</t>
  </si>
  <si>
    <t>Cassette pour récupérateur d'amalgames CATTANI MICRO SMART</t>
  </si>
  <si>
    <t>CAT STD</t>
  </si>
  <si>
    <t>Cassette pour récupérateur d'amalgames CATTANI STD</t>
  </si>
  <si>
    <t>CAT TURBO</t>
  </si>
  <si>
    <t>Cassette pour récupérateur d'amalgames CATTANI TURBO SMART</t>
  </si>
  <si>
    <t>DD AZ50 VSA</t>
  </si>
  <si>
    <t>DD AZ100</t>
  </si>
  <si>
    <t>Cassette pour récupérateur d'amalgames DURR DENTAL AZ100</t>
  </si>
  <si>
    <t>DD CA4</t>
  </si>
  <si>
    <t>Cassette pour récupérateur d'amalgames DURR DENTAL CA4</t>
  </si>
  <si>
    <t>DD CAS1</t>
  </si>
  <si>
    <t>Cassette pour récupérateur d'amalgames DURR DENTAL CAS 1</t>
  </si>
  <si>
    <t>DD CAS2</t>
  </si>
  <si>
    <t>Cassette pour récupérateur d'amalgames DURR DENTAL CAS 2</t>
  </si>
  <si>
    <t>META MST1</t>
  </si>
  <si>
    <t>Cassette pour récupérateur d'amalgames METASYS MST1</t>
  </si>
  <si>
    <t>META COMP</t>
  </si>
  <si>
    <t>Cassette pour récupérateur d'amalgames METASYS COMPACT</t>
  </si>
  <si>
    <t>RECTUS</t>
  </si>
  <si>
    <t>Cassette pour récupérateur d'amalgames RECTUS</t>
  </si>
  <si>
    <t>SIRO ROTOR</t>
  </si>
  <si>
    <t>Cassette pour récupérateur d'amalgames SIRONA ROTOR</t>
  </si>
  <si>
    <t>SEAU0.5L</t>
  </si>
  <si>
    <t>Seau pour amalgames 0,5 litre</t>
  </si>
  <si>
    <t>SEAU3L</t>
  </si>
  <si>
    <t>Seau pour amalgames 3 litres</t>
  </si>
  <si>
    <t>Seau pour pacemakers 5 litres</t>
  </si>
  <si>
    <t>SACHET1L</t>
  </si>
  <si>
    <t>Sachet pour amalgames 1 litre</t>
  </si>
  <si>
    <t>ENLAMALG1</t>
  </si>
  <si>
    <t>Collecte d'amalgames dentaires (1 passage par an et par fauteuil)</t>
  </si>
  <si>
    <t>ENLAMALG2</t>
  </si>
  <si>
    <t>SUPPCOL</t>
  </si>
  <si>
    <t>Supplément pour collecte complémentaire en période de surproduction</t>
  </si>
  <si>
    <t>forfait par enlèvement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</si>
</sst>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Open Sans"/>
      <family val="2"/>
    </font>
    <font>
      <sz val="10"/>
      <name val="Open Sans"/>
      <family val="2"/>
    </font>
    <font>
      <sz val="10"/>
      <color theme="1"/>
      <name val="Open Sans"/>
      <family val="2"/>
    </font>
    <font>
      <b/>
      <sz val="10"/>
      <color indexed="9"/>
      <name val="Open Sans"/>
      <family val="2"/>
    </font>
    <font>
      <b/>
      <sz val="10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quotePrefix="1"/>
    <xf numFmtId="17" fontId="1" fillId="0" borderId="0" xfId="1" applyNumberFormat="1"/>
    <xf numFmtId="14" fontId="1" fillId="0" borderId="0" xfId="1" applyNumberFormat="1"/>
    <xf numFmtId="0" fontId="4" fillId="0" borderId="2" xfId="0" applyFont="1" applyBorder="1"/>
    <xf numFmtId="164" fontId="4" fillId="0" borderId="2" xfId="0" applyNumberFormat="1" applyFont="1" applyBorder="1"/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2" borderId="2" xfId="0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164" fontId="6" fillId="3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/>
    </xf>
    <xf numFmtId="164" fontId="4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2">
    <cellStyle name="Normal" xfId="0" builtinId="0"/>
    <cellStyle name="Normal 2" xfId="1" xr:uid="{DB1EDEE5-2CDE-434C-8155-851F8926B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9076E-91A9-476C-B42B-8B2B9FF79EA9}">
  <sheetPr>
    <pageSetUpPr fitToPage="1"/>
  </sheetPr>
  <dimension ref="A1:O59"/>
  <sheetViews>
    <sheetView tabSelected="1" zoomScale="90" zoomScaleNormal="90" workbookViewId="0">
      <selection activeCell="D1" sqref="D1:F1"/>
    </sheetView>
  </sheetViews>
  <sheetFormatPr baseColWidth="10" defaultRowHeight="15" x14ac:dyDescent="0.25"/>
  <cols>
    <col min="1" max="1" width="19.5703125" style="10" bestFit="1" customWidth="1"/>
    <col min="2" max="2" width="81.42578125" style="10" bestFit="1" customWidth="1"/>
    <col min="3" max="3" width="14.5703125" style="10" customWidth="1"/>
    <col min="4" max="4" width="21.140625" style="10" bestFit="1" customWidth="1"/>
    <col min="5" max="6" width="14.5703125" style="10" customWidth="1"/>
    <col min="7" max="8" width="14.28515625" style="10" customWidth="1"/>
    <col min="9" max="16384" width="11.42578125" style="10"/>
  </cols>
  <sheetData>
    <row r="1" spans="1:15" x14ac:dyDescent="0.25">
      <c r="A1" s="20" t="s">
        <v>111</v>
      </c>
      <c r="B1" s="21"/>
      <c r="C1" s="20" t="s">
        <v>113</v>
      </c>
      <c r="D1" s="35"/>
      <c r="E1" s="35"/>
      <c r="F1" s="35"/>
      <c r="G1" s="20" t="s">
        <v>119</v>
      </c>
      <c r="H1" s="21"/>
    </row>
    <row r="2" spans="1:15" x14ac:dyDescent="0.25">
      <c r="A2" s="20" t="s">
        <v>112</v>
      </c>
      <c r="B2" s="21"/>
      <c r="C2" s="20" t="s">
        <v>1</v>
      </c>
      <c r="D2" s="35" t="str">
        <f>IFERROR((VLOOKUP(D1,Listes!$A$1:$C$52,3,0)),"Sélectionner établissement")</f>
        <v>Sélectionner établissement</v>
      </c>
      <c r="E2" s="35"/>
      <c r="F2" s="35"/>
      <c r="G2" s="20" t="s">
        <v>114</v>
      </c>
      <c r="H2" s="21"/>
    </row>
    <row r="4" spans="1:15" x14ac:dyDescent="0.25">
      <c r="A4" s="7" t="s">
        <v>120</v>
      </c>
      <c r="B4" s="7" t="s">
        <v>121</v>
      </c>
      <c r="C4" s="8" t="s">
        <v>122</v>
      </c>
      <c r="D4" s="7" t="s">
        <v>123</v>
      </c>
      <c r="E4" s="9" t="s">
        <v>124</v>
      </c>
      <c r="F4" s="7" t="s">
        <v>125</v>
      </c>
      <c r="G4" s="8" t="s">
        <v>126</v>
      </c>
      <c r="H4" s="8" t="s">
        <v>127</v>
      </c>
    </row>
    <row r="5" spans="1:15" x14ac:dyDescent="0.25">
      <c r="A5" s="11" t="s">
        <v>128</v>
      </c>
      <c r="B5" s="11" t="s">
        <v>129</v>
      </c>
      <c r="C5" s="12"/>
      <c r="D5" s="11" t="s">
        <v>130</v>
      </c>
      <c r="E5" s="13" t="s">
        <v>130</v>
      </c>
      <c r="F5" s="11" t="s">
        <v>130</v>
      </c>
      <c r="G5" s="12">
        <f>SUM(G6:G12)</f>
        <v>0</v>
      </c>
      <c r="H5" s="12">
        <f>SUM(H6:H12)</f>
        <v>0</v>
      </c>
      <c r="J5" s="25" t="s">
        <v>158</v>
      </c>
      <c r="K5" s="25"/>
      <c r="L5" s="25"/>
      <c r="M5" s="25"/>
      <c r="N5" s="25"/>
      <c r="O5" s="25"/>
    </row>
    <row r="6" spans="1:15" x14ac:dyDescent="0.3">
      <c r="A6" s="22" t="s">
        <v>159</v>
      </c>
      <c r="B6" s="5" t="s">
        <v>160</v>
      </c>
      <c r="C6" s="6"/>
      <c r="D6" s="23" t="s">
        <v>132</v>
      </c>
      <c r="E6" s="17"/>
      <c r="F6" s="18">
        <v>20</v>
      </c>
      <c r="G6" s="15">
        <f>C6*E6</f>
        <v>0</v>
      </c>
      <c r="H6" s="15">
        <f>G6*(1+F6/100)</f>
        <v>0</v>
      </c>
      <c r="J6" s="24"/>
      <c r="K6" s="24"/>
      <c r="L6" s="24"/>
      <c r="M6" s="24"/>
      <c r="N6" s="24"/>
      <c r="O6" s="24"/>
    </row>
    <row r="7" spans="1:15" x14ac:dyDescent="0.3">
      <c r="A7" s="22" t="s">
        <v>131</v>
      </c>
      <c r="B7" s="5" t="s">
        <v>161</v>
      </c>
      <c r="C7" s="6"/>
      <c r="D7" s="23" t="s">
        <v>132</v>
      </c>
      <c r="E7" s="17"/>
      <c r="F7" s="18">
        <v>20</v>
      </c>
      <c r="G7" s="15">
        <f t="shared" ref="G7:G9" si="0">C7*E7</f>
        <v>0</v>
      </c>
      <c r="H7" s="15">
        <f t="shared" ref="H7:H9" si="1">G7*(1+F7/100)</f>
        <v>0</v>
      </c>
      <c r="J7" s="24"/>
      <c r="K7" s="24"/>
      <c r="L7" s="24"/>
      <c r="M7" s="24"/>
      <c r="N7" s="24"/>
      <c r="O7" s="24"/>
    </row>
    <row r="8" spans="1:15" x14ac:dyDescent="0.3">
      <c r="A8" s="22" t="s">
        <v>162</v>
      </c>
      <c r="B8" s="5" t="s">
        <v>163</v>
      </c>
      <c r="C8" s="6"/>
      <c r="D8" s="23" t="s">
        <v>132</v>
      </c>
      <c r="E8" s="17"/>
      <c r="F8" s="18">
        <v>20</v>
      </c>
      <c r="G8" s="15">
        <f t="shared" si="0"/>
        <v>0</v>
      </c>
      <c r="H8" s="15">
        <f t="shared" si="1"/>
        <v>0</v>
      </c>
      <c r="J8" s="24"/>
      <c r="K8" s="24"/>
      <c r="L8" s="24"/>
      <c r="M8" s="24"/>
      <c r="N8" s="24"/>
      <c r="O8" s="24"/>
    </row>
    <row r="9" spans="1:15" x14ac:dyDescent="0.3">
      <c r="A9" s="22" t="s">
        <v>164</v>
      </c>
      <c r="B9" s="5" t="s">
        <v>165</v>
      </c>
      <c r="C9" s="6"/>
      <c r="D9" s="23" t="s">
        <v>132</v>
      </c>
      <c r="E9" s="17"/>
      <c r="F9" s="18">
        <v>20</v>
      </c>
      <c r="G9" s="15">
        <f t="shared" si="0"/>
        <v>0</v>
      </c>
      <c r="H9" s="15">
        <f t="shared" si="1"/>
        <v>0</v>
      </c>
      <c r="J9" s="24"/>
      <c r="K9" s="24"/>
      <c r="L9" s="24"/>
      <c r="M9" s="24"/>
      <c r="N9" s="24"/>
      <c r="O9" s="24"/>
    </row>
    <row r="10" spans="1:15" x14ac:dyDescent="0.3">
      <c r="A10" s="22" t="s">
        <v>166</v>
      </c>
      <c r="B10" s="5" t="s">
        <v>167</v>
      </c>
      <c r="C10" s="6"/>
      <c r="D10" s="23" t="s">
        <v>132</v>
      </c>
      <c r="E10" s="17"/>
      <c r="F10" s="18">
        <v>21</v>
      </c>
      <c r="G10" s="15">
        <f t="shared" ref="G10" si="2">C10*E10</f>
        <v>0</v>
      </c>
      <c r="H10" s="15">
        <f t="shared" ref="H10" si="3">G10*(1+F10/100)</f>
        <v>0</v>
      </c>
      <c r="J10" s="24"/>
      <c r="K10" s="24"/>
      <c r="L10" s="24"/>
      <c r="M10" s="24"/>
      <c r="N10" s="24"/>
      <c r="O10" s="24"/>
    </row>
    <row r="11" spans="1:15" x14ac:dyDescent="0.3">
      <c r="A11" s="22" t="s">
        <v>168</v>
      </c>
      <c r="B11" s="5" t="s">
        <v>169</v>
      </c>
      <c r="C11" s="6"/>
      <c r="D11" s="23" t="s">
        <v>132</v>
      </c>
      <c r="E11" s="17"/>
      <c r="F11" s="18">
        <v>20</v>
      </c>
      <c r="G11" s="15">
        <f>C11*E11</f>
        <v>0</v>
      </c>
      <c r="H11" s="15">
        <f>G11*(1+F11/100)</f>
        <v>0</v>
      </c>
      <c r="J11" s="24"/>
      <c r="K11" s="24"/>
      <c r="L11" s="24"/>
      <c r="M11" s="24"/>
      <c r="N11" s="24"/>
      <c r="O11" s="24"/>
    </row>
    <row r="12" spans="1:15" x14ac:dyDescent="0.3">
      <c r="A12" s="22" t="s">
        <v>170</v>
      </c>
      <c r="B12" s="5" t="s">
        <v>171</v>
      </c>
      <c r="C12" s="6"/>
      <c r="D12" s="23" t="s">
        <v>137</v>
      </c>
      <c r="E12" s="17"/>
      <c r="F12" s="18">
        <v>20</v>
      </c>
      <c r="G12" s="15">
        <f>C12*E12</f>
        <v>0</v>
      </c>
      <c r="H12" s="15">
        <f>G12*(1+F12/100)</f>
        <v>0</v>
      </c>
      <c r="J12" s="24"/>
      <c r="K12" s="24"/>
      <c r="L12" s="24"/>
      <c r="M12" s="24"/>
      <c r="N12" s="24"/>
      <c r="O12" s="24"/>
    </row>
    <row r="13" spans="1:15" x14ac:dyDescent="0.25">
      <c r="A13" s="11" t="s">
        <v>133</v>
      </c>
      <c r="B13" s="11" t="s">
        <v>172</v>
      </c>
      <c r="C13" s="12"/>
      <c r="D13" s="11" t="s">
        <v>130</v>
      </c>
      <c r="E13" s="13"/>
      <c r="F13" s="11" t="s">
        <v>130</v>
      </c>
      <c r="G13" s="12">
        <f>SUM(G14:G31)</f>
        <v>0</v>
      </c>
      <c r="H13" s="12">
        <f>SUM(H14:H31)</f>
        <v>0</v>
      </c>
      <c r="J13" s="24"/>
      <c r="K13" s="24"/>
      <c r="L13" s="24"/>
      <c r="M13" s="24"/>
      <c r="N13" s="24"/>
      <c r="O13" s="24"/>
    </row>
    <row r="14" spans="1:15" x14ac:dyDescent="0.25">
      <c r="A14" s="14" t="s">
        <v>173</v>
      </c>
      <c r="B14" s="14" t="s">
        <v>174</v>
      </c>
      <c r="C14" s="15"/>
      <c r="D14" s="16" t="s">
        <v>134</v>
      </c>
      <c r="E14" s="17"/>
      <c r="F14" s="18">
        <v>20</v>
      </c>
      <c r="G14" s="15">
        <f t="shared" ref="G14" si="4">C14*E14</f>
        <v>0</v>
      </c>
      <c r="H14" s="15">
        <f t="shared" ref="H14" si="5">G14*(1+F14/100)</f>
        <v>0</v>
      </c>
      <c r="J14" s="24"/>
      <c r="K14" s="24"/>
      <c r="L14" s="24"/>
      <c r="M14" s="24"/>
      <c r="N14" s="24"/>
      <c r="O14" s="24"/>
    </row>
    <row r="15" spans="1:15" x14ac:dyDescent="0.25">
      <c r="A15" s="14" t="s">
        <v>220</v>
      </c>
      <c r="B15" s="14" t="s">
        <v>221</v>
      </c>
      <c r="C15" s="15"/>
      <c r="D15" s="16" t="s">
        <v>134</v>
      </c>
      <c r="E15" s="17"/>
      <c r="F15" s="18">
        <v>20</v>
      </c>
      <c r="G15" s="15">
        <f t="shared" ref="G15:G31" si="6">C15*E15</f>
        <v>0</v>
      </c>
      <c r="H15" s="15">
        <f t="shared" ref="H15:H31" si="7">G15*(1+F15/100)</f>
        <v>0</v>
      </c>
      <c r="J15" s="24"/>
      <c r="K15" s="24"/>
      <c r="L15" s="24"/>
      <c r="M15" s="24"/>
      <c r="N15" s="24"/>
      <c r="O15" s="24"/>
    </row>
    <row r="16" spans="1:15" x14ac:dyDescent="0.25">
      <c r="A16" s="14" t="s">
        <v>222</v>
      </c>
      <c r="B16" s="14" t="s">
        <v>223</v>
      </c>
      <c r="C16" s="15"/>
      <c r="D16" s="16" t="s">
        <v>134</v>
      </c>
      <c r="E16" s="17"/>
      <c r="F16" s="18">
        <v>20</v>
      </c>
      <c r="G16" s="15">
        <f t="shared" si="6"/>
        <v>0</v>
      </c>
      <c r="H16" s="15">
        <f t="shared" si="7"/>
        <v>0</v>
      </c>
      <c r="J16" s="24"/>
      <c r="K16" s="24"/>
      <c r="L16" s="24"/>
      <c r="M16" s="24"/>
      <c r="N16" s="24"/>
      <c r="O16" s="24"/>
    </row>
    <row r="17" spans="1:15" x14ac:dyDescent="0.25">
      <c r="A17" s="14" t="s">
        <v>224</v>
      </c>
      <c r="B17" s="14" t="s">
        <v>225</v>
      </c>
      <c r="C17" s="15"/>
      <c r="D17" s="16" t="s">
        <v>134</v>
      </c>
      <c r="E17" s="17"/>
      <c r="F17" s="18">
        <v>20</v>
      </c>
      <c r="G17" s="15">
        <f t="shared" si="6"/>
        <v>0</v>
      </c>
      <c r="H17" s="15">
        <f t="shared" si="7"/>
        <v>0</v>
      </c>
      <c r="J17" s="24"/>
      <c r="K17" s="24"/>
      <c r="L17" s="24"/>
      <c r="M17" s="24"/>
      <c r="N17" s="24"/>
      <c r="O17" s="24"/>
    </row>
    <row r="18" spans="1:15" x14ac:dyDescent="0.25">
      <c r="A18" s="14" t="s">
        <v>226</v>
      </c>
      <c r="B18" s="14" t="s">
        <v>227</v>
      </c>
      <c r="C18" s="15"/>
      <c r="D18" s="16" t="s">
        <v>134</v>
      </c>
      <c r="E18" s="17"/>
      <c r="F18" s="18">
        <v>20</v>
      </c>
      <c r="G18" s="15">
        <f t="shared" si="6"/>
        <v>0</v>
      </c>
      <c r="H18" s="15">
        <f t="shared" si="7"/>
        <v>0</v>
      </c>
      <c r="J18" s="24"/>
      <c r="K18" s="24"/>
      <c r="L18" s="24"/>
      <c r="M18" s="24"/>
      <c r="N18" s="24"/>
      <c r="O18" s="24"/>
    </row>
    <row r="19" spans="1:15" x14ac:dyDescent="0.25">
      <c r="A19" s="14" t="s">
        <v>228</v>
      </c>
      <c r="B19" s="14" t="s">
        <v>175</v>
      </c>
      <c r="C19" s="15"/>
      <c r="D19" s="16" t="s">
        <v>134</v>
      </c>
      <c r="E19" s="17"/>
      <c r="F19" s="18">
        <v>20</v>
      </c>
      <c r="G19" s="15">
        <f t="shared" si="6"/>
        <v>0</v>
      </c>
      <c r="H19" s="15">
        <f t="shared" si="7"/>
        <v>0</v>
      </c>
      <c r="J19" s="24"/>
      <c r="K19" s="24"/>
      <c r="L19" s="24"/>
      <c r="M19" s="24"/>
      <c r="N19" s="24"/>
      <c r="O19" s="24"/>
    </row>
    <row r="20" spans="1:15" x14ac:dyDescent="0.25">
      <c r="A20" s="14" t="s">
        <v>229</v>
      </c>
      <c r="B20" s="14" t="s">
        <v>230</v>
      </c>
      <c r="C20" s="15"/>
      <c r="D20" s="16" t="s">
        <v>134</v>
      </c>
      <c r="E20" s="17"/>
      <c r="F20" s="18">
        <v>20</v>
      </c>
      <c r="G20" s="15">
        <f t="shared" si="6"/>
        <v>0</v>
      </c>
      <c r="H20" s="15">
        <f t="shared" si="7"/>
        <v>0</v>
      </c>
      <c r="J20" s="24"/>
      <c r="K20" s="24"/>
      <c r="L20" s="24"/>
      <c r="M20" s="24"/>
      <c r="N20" s="24"/>
      <c r="O20" s="24"/>
    </row>
    <row r="21" spans="1:15" x14ac:dyDescent="0.25">
      <c r="A21" s="14" t="s">
        <v>231</v>
      </c>
      <c r="B21" s="14" t="s">
        <v>232</v>
      </c>
      <c r="C21" s="15"/>
      <c r="D21" s="16" t="s">
        <v>134</v>
      </c>
      <c r="E21" s="17"/>
      <c r="F21" s="18">
        <v>20</v>
      </c>
      <c r="G21" s="15">
        <f t="shared" si="6"/>
        <v>0</v>
      </c>
      <c r="H21" s="15">
        <f t="shared" si="7"/>
        <v>0</v>
      </c>
      <c r="J21" s="24"/>
      <c r="K21" s="24"/>
      <c r="L21" s="24"/>
      <c r="M21" s="24"/>
      <c r="N21" s="24"/>
      <c r="O21" s="24"/>
    </row>
    <row r="22" spans="1:15" x14ac:dyDescent="0.25">
      <c r="A22" s="14" t="s">
        <v>233</v>
      </c>
      <c r="B22" s="14" t="s">
        <v>234</v>
      </c>
      <c r="C22" s="15"/>
      <c r="D22" s="16" t="s">
        <v>134</v>
      </c>
      <c r="E22" s="17"/>
      <c r="F22" s="18">
        <v>20</v>
      </c>
      <c r="G22" s="15">
        <f t="shared" si="6"/>
        <v>0</v>
      </c>
      <c r="H22" s="15">
        <f t="shared" si="7"/>
        <v>0</v>
      </c>
      <c r="J22" s="24"/>
      <c r="K22" s="24"/>
      <c r="L22" s="24"/>
      <c r="M22" s="24"/>
      <c r="N22" s="24"/>
      <c r="O22" s="24"/>
    </row>
    <row r="23" spans="1:15" x14ac:dyDescent="0.25">
      <c r="A23" s="14" t="s">
        <v>235</v>
      </c>
      <c r="B23" s="14" t="s">
        <v>236</v>
      </c>
      <c r="C23" s="15"/>
      <c r="D23" s="16" t="s">
        <v>134</v>
      </c>
      <c r="E23" s="17"/>
      <c r="F23" s="18">
        <v>20</v>
      </c>
      <c r="G23" s="15">
        <f t="shared" si="6"/>
        <v>0</v>
      </c>
      <c r="H23" s="15">
        <f t="shared" si="7"/>
        <v>0</v>
      </c>
      <c r="J23" s="24"/>
      <c r="K23" s="24"/>
      <c r="L23" s="24"/>
      <c r="M23" s="24"/>
      <c r="N23" s="24"/>
      <c r="O23" s="24"/>
    </row>
    <row r="24" spans="1:15" x14ac:dyDescent="0.25">
      <c r="A24" s="14" t="s">
        <v>237</v>
      </c>
      <c r="B24" s="14" t="s">
        <v>238</v>
      </c>
      <c r="C24" s="15"/>
      <c r="D24" s="16" t="s">
        <v>134</v>
      </c>
      <c r="E24" s="17"/>
      <c r="F24" s="18">
        <v>20</v>
      </c>
      <c r="G24" s="15">
        <f t="shared" si="6"/>
        <v>0</v>
      </c>
      <c r="H24" s="15">
        <f t="shared" si="7"/>
        <v>0</v>
      </c>
      <c r="J24" s="24"/>
      <c r="K24" s="24"/>
      <c r="L24" s="24"/>
      <c r="M24" s="24"/>
      <c r="N24" s="24"/>
      <c r="O24" s="24"/>
    </row>
    <row r="25" spans="1:15" x14ac:dyDescent="0.25">
      <c r="A25" s="14" t="s">
        <v>239</v>
      </c>
      <c r="B25" s="14" t="s">
        <v>240</v>
      </c>
      <c r="C25" s="15"/>
      <c r="D25" s="16" t="s">
        <v>134</v>
      </c>
      <c r="E25" s="17"/>
      <c r="F25" s="18">
        <v>20</v>
      </c>
      <c r="G25" s="15">
        <f t="shared" si="6"/>
        <v>0</v>
      </c>
      <c r="H25" s="15">
        <f t="shared" si="7"/>
        <v>0</v>
      </c>
      <c r="J25" s="24"/>
      <c r="K25" s="24"/>
      <c r="L25" s="24"/>
      <c r="M25" s="24"/>
      <c r="N25" s="24"/>
      <c r="O25" s="24"/>
    </row>
    <row r="26" spans="1:15" x14ac:dyDescent="0.25">
      <c r="A26" s="14" t="s">
        <v>241</v>
      </c>
      <c r="B26" s="14" t="s">
        <v>242</v>
      </c>
      <c r="C26" s="15"/>
      <c r="D26" s="16" t="s">
        <v>134</v>
      </c>
      <c r="E26" s="17"/>
      <c r="F26" s="18">
        <v>20</v>
      </c>
      <c r="G26" s="15">
        <f t="shared" si="6"/>
        <v>0</v>
      </c>
      <c r="H26" s="15">
        <f t="shared" si="7"/>
        <v>0</v>
      </c>
      <c r="J26" s="24"/>
      <c r="K26" s="24"/>
      <c r="L26" s="24"/>
      <c r="M26" s="24"/>
      <c r="N26" s="24"/>
      <c r="O26" s="24"/>
    </row>
    <row r="27" spans="1:15" x14ac:dyDescent="0.25">
      <c r="A27" s="14" t="s">
        <v>243</v>
      </c>
      <c r="B27" s="14" t="s">
        <v>244</v>
      </c>
      <c r="C27" s="15"/>
      <c r="D27" s="16" t="s">
        <v>134</v>
      </c>
      <c r="E27" s="17"/>
      <c r="F27" s="18">
        <v>20</v>
      </c>
      <c r="G27" s="15">
        <f t="shared" si="6"/>
        <v>0</v>
      </c>
      <c r="H27" s="15">
        <f t="shared" si="7"/>
        <v>0</v>
      </c>
      <c r="J27" s="24"/>
      <c r="K27" s="24"/>
      <c r="L27" s="24"/>
      <c r="M27" s="24"/>
      <c r="N27" s="24"/>
      <c r="O27" s="24"/>
    </row>
    <row r="28" spans="1:15" x14ac:dyDescent="0.25">
      <c r="A28" s="14" t="s">
        <v>245</v>
      </c>
      <c r="B28" s="14" t="s">
        <v>246</v>
      </c>
      <c r="C28" s="15"/>
      <c r="D28" s="16" t="s">
        <v>134</v>
      </c>
      <c r="E28" s="17"/>
      <c r="F28" s="18">
        <v>20</v>
      </c>
      <c r="G28" s="15">
        <f t="shared" si="6"/>
        <v>0</v>
      </c>
      <c r="H28" s="15">
        <f t="shared" si="7"/>
        <v>0</v>
      </c>
      <c r="J28" s="24"/>
      <c r="K28" s="24"/>
      <c r="L28" s="24"/>
      <c r="M28" s="24"/>
      <c r="N28" s="24"/>
      <c r="O28" s="24"/>
    </row>
    <row r="29" spans="1:15" x14ac:dyDescent="0.25">
      <c r="A29" s="14" t="s">
        <v>247</v>
      </c>
      <c r="B29" s="14" t="s">
        <v>248</v>
      </c>
      <c r="C29" s="15"/>
      <c r="D29" s="16" t="s">
        <v>134</v>
      </c>
      <c r="E29" s="17"/>
      <c r="F29" s="18">
        <v>20</v>
      </c>
      <c r="G29" s="15">
        <f t="shared" si="6"/>
        <v>0</v>
      </c>
      <c r="H29" s="15">
        <f t="shared" si="7"/>
        <v>0</v>
      </c>
      <c r="J29" s="24"/>
      <c r="K29" s="24"/>
      <c r="L29" s="24"/>
      <c r="M29" s="24"/>
      <c r="N29" s="24"/>
      <c r="O29" s="24"/>
    </row>
    <row r="30" spans="1:15" x14ac:dyDescent="0.25">
      <c r="A30" s="14" t="s">
        <v>176</v>
      </c>
      <c r="B30" s="14" t="s">
        <v>249</v>
      </c>
      <c r="C30" s="15"/>
      <c r="D30" s="16" t="s">
        <v>134</v>
      </c>
      <c r="E30" s="17"/>
      <c r="F30" s="18">
        <v>20</v>
      </c>
      <c r="G30" s="15">
        <f t="shared" si="6"/>
        <v>0</v>
      </c>
      <c r="H30" s="15">
        <f t="shared" si="7"/>
        <v>0</v>
      </c>
      <c r="J30" s="24"/>
      <c r="K30" s="24"/>
      <c r="L30" s="24"/>
      <c r="M30" s="24"/>
      <c r="N30" s="24"/>
      <c r="O30" s="24"/>
    </row>
    <row r="31" spans="1:15" x14ac:dyDescent="0.25">
      <c r="A31" s="14" t="s">
        <v>250</v>
      </c>
      <c r="B31" s="14" t="s">
        <v>251</v>
      </c>
      <c r="C31" s="15"/>
      <c r="D31" s="16" t="s">
        <v>134</v>
      </c>
      <c r="E31" s="17"/>
      <c r="F31" s="18">
        <v>20</v>
      </c>
      <c r="G31" s="15">
        <f t="shared" si="6"/>
        <v>0</v>
      </c>
      <c r="H31" s="15">
        <f t="shared" si="7"/>
        <v>0</v>
      </c>
      <c r="J31" s="24"/>
      <c r="K31" s="24"/>
      <c r="L31" s="24"/>
      <c r="M31" s="24"/>
      <c r="N31" s="24"/>
      <c r="O31" s="24"/>
    </row>
    <row r="32" spans="1:15" x14ac:dyDescent="0.25">
      <c r="A32" s="11" t="s">
        <v>135</v>
      </c>
      <c r="B32" s="11" t="s">
        <v>136</v>
      </c>
      <c r="C32" s="12"/>
      <c r="D32" s="11" t="s">
        <v>130</v>
      </c>
      <c r="E32" s="13"/>
      <c r="F32" s="11" t="s">
        <v>130</v>
      </c>
      <c r="G32" s="12">
        <f>SUM(G33:G47)</f>
        <v>0</v>
      </c>
      <c r="H32" s="12">
        <f>SUM(H33:H47)</f>
        <v>0</v>
      </c>
    </row>
    <row r="33" spans="1:15" x14ac:dyDescent="0.3">
      <c r="A33" s="22" t="s">
        <v>177</v>
      </c>
      <c r="B33" s="5" t="s">
        <v>178</v>
      </c>
      <c r="C33" s="6"/>
      <c r="D33" s="16" t="s">
        <v>257</v>
      </c>
      <c r="E33" s="17"/>
      <c r="F33" s="18">
        <v>20</v>
      </c>
      <c r="G33" s="15">
        <f>C33*E33</f>
        <v>0</v>
      </c>
      <c r="H33" s="15">
        <f>G33*(1+F33/100)</f>
        <v>0</v>
      </c>
    </row>
    <row r="34" spans="1:15" x14ac:dyDescent="0.3">
      <c r="A34" s="22" t="s">
        <v>179</v>
      </c>
      <c r="B34" s="5" t="s">
        <v>180</v>
      </c>
      <c r="C34" s="6"/>
      <c r="D34" s="16" t="s">
        <v>257</v>
      </c>
      <c r="E34" s="17"/>
      <c r="F34" s="18">
        <v>20</v>
      </c>
      <c r="G34" s="15">
        <f t="shared" ref="G34:G41" si="8">C34*E34</f>
        <v>0</v>
      </c>
      <c r="H34" s="15">
        <f t="shared" ref="H34:H41" si="9">G34*(1+F34/100)</f>
        <v>0</v>
      </c>
      <c r="J34" s="25" t="s">
        <v>157</v>
      </c>
      <c r="K34" s="25"/>
      <c r="L34" s="25"/>
      <c r="M34" s="25"/>
      <c r="N34" s="25"/>
      <c r="O34" s="25"/>
    </row>
    <row r="35" spans="1:15" x14ac:dyDescent="0.3">
      <c r="A35" s="22" t="s">
        <v>181</v>
      </c>
      <c r="B35" s="5" t="s">
        <v>182</v>
      </c>
      <c r="C35" s="6"/>
      <c r="D35" s="16" t="s">
        <v>257</v>
      </c>
      <c r="E35" s="17"/>
      <c r="F35" s="18">
        <v>20</v>
      </c>
      <c r="G35" s="15">
        <f t="shared" si="8"/>
        <v>0</v>
      </c>
      <c r="H35" s="15">
        <f t="shared" si="9"/>
        <v>0</v>
      </c>
      <c r="J35" s="26"/>
      <c r="K35" s="27"/>
      <c r="L35" s="27"/>
      <c r="M35" s="27"/>
      <c r="N35" s="27"/>
      <c r="O35" s="28"/>
    </row>
    <row r="36" spans="1:15" x14ac:dyDescent="0.3">
      <c r="A36" s="22" t="s">
        <v>183</v>
      </c>
      <c r="B36" s="5" t="s">
        <v>184</v>
      </c>
      <c r="C36" s="6"/>
      <c r="D36" s="16" t="s">
        <v>257</v>
      </c>
      <c r="E36" s="17"/>
      <c r="F36" s="18">
        <v>20</v>
      </c>
      <c r="G36" s="15">
        <f t="shared" si="8"/>
        <v>0</v>
      </c>
      <c r="H36" s="15">
        <f t="shared" si="9"/>
        <v>0</v>
      </c>
      <c r="J36" s="29"/>
      <c r="K36" s="30"/>
      <c r="L36" s="30"/>
      <c r="M36" s="30"/>
      <c r="N36" s="30"/>
      <c r="O36" s="31"/>
    </row>
    <row r="37" spans="1:15" x14ac:dyDescent="0.3">
      <c r="A37" s="22" t="s">
        <v>185</v>
      </c>
      <c r="B37" s="5" t="s">
        <v>186</v>
      </c>
      <c r="C37" s="6"/>
      <c r="D37" s="16" t="s">
        <v>257</v>
      </c>
      <c r="E37" s="17"/>
      <c r="F37" s="18">
        <v>20</v>
      </c>
      <c r="G37" s="15">
        <f t="shared" si="8"/>
        <v>0</v>
      </c>
      <c r="H37" s="15">
        <f t="shared" si="9"/>
        <v>0</v>
      </c>
      <c r="J37" s="29"/>
      <c r="K37" s="30"/>
      <c r="L37" s="30"/>
      <c r="M37" s="30"/>
      <c r="N37" s="30"/>
      <c r="O37" s="31"/>
    </row>
    <row r="38" spans="1:15" x14ac:dyDescent="0.3">
      <c r="A38" s="22" t="s">
        <v>187</v>
      </c>
      <c r="B38" s="5" t="s">
        <v>188</v>
      </c>
      <c r="C38" s="6"/>
      <c r="D38" s="16" t="s">
        <v>257</v>
      </c>
      <c r="E38" s="17"/>
      <c r="F38" s="18">
        <v>20</v>
      </c>
      <c r="G38" s="15">
        <f t="shared" si="8"/>
        <v>0</v>
      </c>
      <c r="H38" s="15">
        <f t="shared" si="9"/>
        <v>0</v>
      </c>
      <c r="J38" s="29"/>
      <c r="K38" s="30"/>
      <c r="L38" s="30"/>
      <c r="M38" s="30"/>
      <c r="N38" s="30"/>
      <c r="O38" s="31"/>
    </row>
    <row r="39" spans="1:15" x14ac:dyDescent="0.3">
      <c r="A39" s="22" t="s">
        <v>189</v>
      </c>
      <c r="B39" s="5" t="s">
        <v>190</v>
      </c>
      <c r="C39" s="6"/>
      <c r="D39" s="16" t="s">
        <v>257</v>
      </c>
      <c r="E39" s="17"/>
      <c r="F39" s="18">
        <v>20</v>
      </c>
      <c r="G39" s="15">
        <f t="shared" si="8"/>
        <v>0</v>
      </c>
      <c r="H39" s="15">
        <f t="shared" si="9"/>
        <v>0</v>
      </c>
      <c r="J39" s="29"/>
      <c r="K39" s="30"/>
      <c r="L39" s="30"/>
      <c r="M39" s="30"/>
      <c r="N39" s="30"/>
      <c r="O39" s="31"/>
    </row>
    <row r="40" spans="1:15" x14ac:dyDescent="0.3">
      <c r="A40" s="22" t="s">
        <v>191</v>
      </c>
      <c r="B40" s="5" t="s">
        <v>192</v>
      </c>
      <c r="C40" s="6"/>
      <c r="D40" s="16" t="s">
        <v>134</v>
      </c>
      <c r="E40" s="17"/>
      <c r="F40" s="18">
        <v>20</v>
      </c>
      <c r="G40" s="15">
        <f t="shared" si="8"/>
        <v>0</v>
      </c>
      <c r="H40" s="15">
        <f t="shared" si="9"/>
        <v>0</v>
      </c>
      <c r="J40" s="29"/>
      <c r="K40" s="30"/>
      <c r="L40" s="30"/>
      <c r="M40" s="30"/>
      <c r="N40" s="30"/>
      <c r="O40" s="31"/>
    </row>
    <row r="41" spans="1:15" x14ac:dyDescent="0.3">
      <c r="A41" s="22" t="s">
        <v>193</v>
      </c>
      <c r="B41" s="5" t="s">
        <v>174</v>
      </c>
      <c r="C41" s="6"/>
      <c r="D41" s="16" t="s">
        <v>134</v>
      </c>
      <c r="E41" s="17"/>
      <c r="F41" s="18">
        <v>20</v>
      </c>
      <c r="G41" s="15">
        <f t="shared" si="8"/>
        <v>0</v>
      </c>
      <c r="H41" s="15">
        <f t="shared" si="9"/>
        <v>0</v>
      </c>
      <c r="J41" s="29"/>
      <c r="K41" s="30"/>
      <c r="L41" s="30"/>
      <c r="M41" s="30"/>
      <c r="N41" s="30"/>
      <c r="O41" s="31"/>
    </row>
    <row r="42" spans="1:15" x14ac:dyDescent="0.3">
      <c r="A42" s="22" t="s">
        <v>194</v>
      </c>
      <c r="B42" s="5" t="s">
        <v>195</v>
      </c>
      <c r="C42" s="6"/>
      <c r="D42" s="16" t="s">
        <v>257</v>
      </c>
      <c r="E42" s="17"/>
      <c r="F42" s="18">
        <v>20</v>
      </c>
      <c r="G42" s="15">
        <f>C42*E42</f>
        <v>0</v>
      </c>
      <c r="H42" s="15">
        <f>G42*(1+F42/100)</f>
        <v>0</v>
      </c>
      <c r="J42" s="29"/>
      <c r="K42" s="30"/>
      <c r="L42" s="30"/>
      <c r="M42" s="30"/>
      <c r="N42" s="30"/>
      <c r="O42" s="31"/>
    </row>
    <row r="43" spans="1:15" x14ac:dyDescent="0.3">
      <c r="A43" s="22" t="s">
        <v>252</v>
      </c>
      <c r="B43" s="5" t="s">
        <v>253</v>
      </c>
      <c r="C43" s="6"/>
      <c r="D43" s="16" t="s">
        <v>137</v>
      </c>
      <c r="E43" s="17"/>
      <c r="F43" s="18">
        <v>20</v>
      </c>
      <c r="G43" s="15">
        <f t="shared" ref="G43:G44" si="10">C43*E43</f>
        <v>0</v>
      </c>
      <c r="H43" s="15">
        <f t="shared" ref="H43:H44" si="11">G43*(1+F43/100)</f>
        <v>0</v>
      </c>
      <c r="J43" s="29"/>
      <c r="K43" s="30"/>
      <c r="L43" s="30"/>
      <c r="M43" s="30"/>
      <c r="N43" s="30"/>
      <c r="O43" s="31"/>
    </row>
    <row r="44" spans="1:15" x14ac:dyDescent="0.3">
      <c r="A44" s="22" t="s">
        <v>254</v>
      </c>
      <c r="B44" s="5" t="s">
        <v>196</v>
      </c>
      <c r="C44" s="6"/>
      <c r="D44" s="16" t="s">
        <v>137</v>
      </c>
      <c r="E44" s="17"/>
      <c r="F44" s="18">
        <v>20</v>
      </c>
      <c r="G44" s="15">
        <f t="shared" si="10"/>
        <v>0</v>
      </c>
      <c r="H44" s="15">
        <f t="shared" si="11"/>
        <v>0</v>
      </c>
      <c r="J44" s="29"/>
      <c r="K44" s="30"/>
      <c r="L44" s="30"/>
      <c r="M44" s="30"/>
      <c r="N44" s="30"/>
      <c r="O44" s="31"/>
    </row>
    <row r="45" spans="1:15" x14ac:dyDescent="0.3">
      <c r="A45" s="22" t="s">
        <v>197</v>
      </c>
      <c r="B45" s="5" t="s">
        <v>198</v>
      </c>
      <c r="C45" s="6"/>
      <c r="D45" s="16" t="s">
        <v>134</v>
      </c>
      <c r="E45" s="17"/>
      <c r="F45" s="18">
        <v>20</v>
      </c>
      <c r="G45" s="15">
        <f>C45*E45</f>
        <v>0</v>
      </c>
      <c r="H45" s="15">
        <f>G45*(1+F45/100)</f>
        <v>0</v>
      </c>
      <c r="J45" s="29"/>
      <c r="K45" s="30"/>
      <c r="L45" s="30"/>
      <c r="M45" s="30"/>
      <c r="N45" s="30"/>
      <c r="O45" s="31"/>
    </row>
    <row r="46" spans="1:15" x14ac:dyDescent="0.3">
      <c r="A46" s="22" t="s">
        <v>255</v>
      </c>
      <c r="B46" s="5" t="s">
        <v>256</v>
      </c>
      <c r="C46" s="6"/>
      <c r="D46" s="16" t="s">
        <v>134</v>
      </c>
      <c r="E46" s="17"/>
      <c r="F46" s="18">
        <v>20</v>
      </c>
      <c r="G46" s="15">
        <f>C46*E46</f>
        <v>0</v>
      </c>
      <c r="H46" s="15">
        <f>G46*(1+F46/100)</f>
        <v>0</v>
      </c>
      <c r="J46" s="29"/>
      <c r="K46" s="30"/>
      <c r="L46" s="30"/>
      <c r="M46" s="30"/>
      <c r="N46" s="30"/>
      <c r="O46" s="31"/>
    </row>
    <row r="47" spans="1:15" x14ac:dyDescent="0.3">
      <c r="A47" s="22" t="s">
        <v>199</v>
      </c>
      <c r="B47" s="5" t="s">
        <v>200</v>
      </c>
      <c r="C47" s="6"/>
      <c r="D47" s="16" t="s">
        <v>134</v>
      </c>
      <c r="E47" s="17"/>
      <c r="F47" s="18">
        <v>20</v>
      </c>
      <c r="G47" s="15">
        <f>C47*E47</f>
        <v>0</v>
      </c>
      <c r="H47" s="15">
        <f>G47*(1+F47/100)</f>
        <v>0</v>
      </c>
      <c r="J47" s="29"/>
      <c r="K47" s="30"/>
      <c r="L47" s="30"/>
      <c r="M47" s="30"/>
      <c r="N47" s="30"/>
      <c r="O47" s="31"/>
    </row>
    <row r="48" spans="1:15" x14ac:dyDescent="0.25">
      <c r="A48" s="11" t="s">
        <v>138</v>
      </c>
      <c r="B48" s="11" t="s">
        <v>139</v>
      </c>
      <c r="C48" s="12"/>
      <c r="D48" s="11" t="s">
        <v>130</v>
      </c>
      <c r="E48" s="13"/>
      <c r="F48" s="11" t="s">
        <v>130</v>
      </c>
      <c r="G48" s="12">
        <f>SUM(G49:G56)</f>
        <v>0</v>
      </c>
      <c r="H48" s="12">
        <f>SUM(H49:H56)</f>
        <v>0</v>
      </c>
      <c r="J48" s="29"/>
      <c r="K48" s="30"/>
      <c r="L48" s="30"/>
      <c r="M48" s="30"/>
      <c r="N48" s="30"/>
      <c r="O48" s="31"/>
    </row>
    <row r="49" spans="1:15" x14ac:dyDescent="0.25">
      <c r="A49" s="14" t="s">
        <v>201</v>
      </c>
      <c r="B49" s="14" t="s">
        <v>202</v>
      </c>
      <c r="C49" s="15"/>
      <c r="D49" s="16" t="s">
        <v>140</v>
      </c>
      <c r="E49" s="17"/>
      <c r="F49" s="18">
        <v>20</v>
      </c>
      <c r="G49" s="15">
        <f t="shared" ref="G49:G56" si="12">C49*E49</f>
        <v>0</v>
      </c>
      <c r="H49" s="15">
        <f t="shared" ref="H49:H56" si="13">G49*(1+F49/100)</f>
        <v>0</v>
      </c>
      <c r="J49" s="29"/>
      <c r="K49" s="30"/>
      <c r="L49" s="30"/>
      <c r="M49" s="30"/>
      <c r="N49" s="30"/>
      <c r="O49" s="31"/>
    </row>
    <row r="50" spans="1:15" x14ac:dyDescent="0.25">
      <c r="A50" s="14" t="s">
        <v>203</v>
      </c>
      <c r="B50" s="14" t="s">
        <v>204</v>
      </c>
      <c r="C50" s="15"/>
      <c r="D50" s="16" t="s">
        <v>134</v>
      </c>
      <c r="E50" s="17"/>
      <c r="F50" s="18">
        <v>20</v>
      </c>
      <c r="G50" s="15">
        <f t="shared" si="12"/>
        <v>0</v>
      </c>
      <c r="H50" s="15">
        <f t="shared" si="13"/>
        <v>0</v>
      </c>
      <c r="J50" s="29"/>
      <c r="K50" s="30"/>
      <c r="L50" s="30"/>
      <c r="M50" s="30"/>
      <c r="N50" s="30"/>
      <c r="O50" s="31"/>
    </row>
    <row r="51" spans="1:15" x14ac:dyDescent="0.25">
      <c r="A51" s="14" t="s">
        <v>205</v>
      </c>
      <c r="B51" s="14" t="s">
        <v>206</v>
      </c>
      <c r="C51" s="15"/>
      <c r="D51" s="16" t="s">
        <v>134</v>
      </c>
      <c r="E51" s="17"/>
      <c r="F51" s="18">
        <v>20</v>
      </c>
      <c r="G51" s="15">
        <f t="shared" si="12"/>
        <v>0</v>
      </c>
      <c r="H51" s="15">
        <f t="shared" si="13"/>
        <v>0</v>
      </c>
      <c r="J51" s="29"/>
      <c r="K51" s="30"/>
      <c r="L51" s="30"/>
      <c r="M51" s="30"/>
      <c r="N51" s="30"/>
      <c r="O51" s="31"/>
    </row>
    <row r="52" spans="1:15" x14ac:dyDescent="0.25">
      <c r="A52" s="14" t="s">
        <v>207</v>
      </c>
      <c r="B52" s="14" t="s">
        <v>208</v>
      </c>
      <c r="C52" s="15"/>
      <c r="D52" s="16" t="s">
        <v>140</v>
      </c>
      <c r="E52" s="17"/>
      <c r="F52" s="18">
        <v>20</v>
      </c>
      <c r="G52" s="15">
        <f t="shared" si="12"/>
        <v>0</v>
      </c>
      <c r="H52" s="15">
        <f t="shared" si="13"/>
        <v>0</v>
      </c>
      <c r="J52" s="29"/>
      <c r="K52" s="30"/>
      <c r="L52" s="30"/>
      <c r="M52" s="30"/>
      <c r="N52" s="30"/>
      <c r="O52" s="31"/>
    </row>
    <row r="53" spans="1:15" x14ac:dyDescent="0.25">
      <c r="A53" s="14" t="s">
        <v>209</v>
      </c>
      <c r="B53" s="14" t="s">
        <v>210</v>
      </c>
      <c r="C53" s="15"/>
      <c r="D53" s="16" t="s">
        <v>134</v>
      </c>
      <c r="E53" s="17"/>
      <c r="F53" s="18">
        <v>20</v>
      </c>
      <c r="G53" s="15">
        <f t="shared" si="12"/>
        <v>0</v>
      </c>
      <c r="H53" s="15">
        <f t="shared" si="13"/>
        <v>0</v>
      </c>
      <c r="J53" s="32"/>
      <c r="K53" s="33"/>
      <c r="L53" s="33"/>
      <c r="M53" s="33"/>
      <c r="N53" s="33"/>
      <c r="O53" s="34"/>
    </row>
    <row r="54" spans="1:15" x14ac:dyDescent="0.25">
      <c r="A54" s="14" t="s">
        <v>211</v>
      </c>
      <c r="B54" s="14" t="s">
        <v>212</v>
      </c>
      <c r="C54" s="15"/>
      <c r="D54" s="16" t="s">
        <v>134</v>
      </c>
      <c r="E54" s="17"/>
      <c r="F54" s="18">
        <v>20</v>
      </c>
      <c r="G54" s="15">
        <f t="shared" si="12"/>
        <v>0</v>
      </c>
      <c r="H54" s="15">
        <f t="shared" si="13"/>
        <v>0</v>
      </c>
    </row>
    <row r="55" spans="1:15" x14ac:dyDescent="0.25">
      <c r="A55" s="14" t="s">
        <v>213</v>
      </c>
      <c r="B55" s="14" t="s">
        <v>214</v>
      </c>
      <c r="C55" s="15"/>
      <c r="D55" s="16" t="s">
        <v>215</v>
      </c>
      <c r="E55" s="17"/>
      <c r="F55" s="18">
        <v>20</v>
      </c>
      <c r="G55" s="15">
        <f t="shared" si="12"/>
        <v>0</v>
      </c>
      <c r="H55" s="15">
        <f t="shared" si="13"/>
        <v>0</v>
      </c>
    </row>
    <row r="56" spans="1:15" x14ac:dyDescent="0.25">
      <c r="A56" s="14" t="s">
        <v>216</v>
      </c>
      <c r="B56" s="14" t="s">
        <v>217</v>
      </c>
      <c r="C56" s="15"/>
      <c r="D56" s="16" t="s">
        <v>134</v>
      </c>
      <c r="E56" s="17"/>
      <c r="F56" s="18">
        <v>20</v>
      </c>
      <c r="G56" s="15">
        <f t="shared" si="12"/>
        <v>0</v>
      </c>
      <c r="H56" s="15">
        <f t="shared" si="13"/>
        <v>0</v>
      </c>
    </row>
    <row r="57" spans="1:15" x14ac:dyDescent="0.25">
      <c r="A57" s="11" t="s">
        <v>218</v>
      </c>
      <c r="B57" s="11" t="s">
        <v>219</v>
      </c>
      <c r="C57" s="12"/>
      <c r="D57" s="11" t="s">
        <v>130</v>
      </c>
      <c r="E57" s="13"/>
      <c r="F57" s="11" t="s">
        <v>130</v>
      </c>
      <c r="G57" s="12">
        <f>SUM(G58:G58)</f>
        <v>0</v>
      </c>
      <c r="H57" s="12">
        <f>SUM(H58:H58)</f>
        <v>0</v>
      </c>
    </row>
    <row r="58" spans="1:15" x14ac:dyDescent="0.25">
      <c r="A58" s="14" t="s">
        <v>141</v>
      </c>
      <c r="B58" s="14" t="s">
        <v>142</v>
      </c>
      <c r="C58" s="15"/>
      <c r="D58" s="16" t="s">
        <v>143</v>
      </c>
      <c r="E58" s="17"/>
      <c r="F58" s="18">
        <v>20</v>
      </c>
      <c r="G58" s="15">
        <f>C58*E58</f>
        <v>0</v>
      </c>
      <c r="H58" s="15">
        <f>G58*(1+F58/100)</f>
        <v>0</v>
      </c>
    </row>
    <row r="59" spans="1:15" x14ac:dyDescent="0.25">
      <c r="A59" s="7" t="s">
        <v>144</v>
      </c>
      <c r="B59" s="7"/>
      <c r="C59" s="8"/>
      <c r="D59" s="7"/>
      <c r="E59" s="9"/>
      <c r="F59" s="7"/>
      <c r="G59" s="19">
        <f>G5+G13+G32+G48+G57</f>
        <v>0</v>
      </c>
      <c r="H59" s="19">
        <f>H5+H13+H32+H48+H57</f>
        <v>0</v>
      </c>
    </row>
  </sheetData>
  <mergeCells count="6">
    <mergeCell ref="J6:O31"/>
    <mergeCell ref="J34:O34"/>
    <mergeCell ref="J35:O53"/>
    <mergeCell ref="D2:F2"/>
    <mergeCell ref="D1:F1"/>
    <mergeCell ref="J5:O5"/>
  </mergeCells>
  <pageMargins left="0.25" right="0.25" top="0.75" bottom="0.75" header="0.3" footer="0.3"/>
  <pageSetup paperSize="8" scale="74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6A3941D-3DC5-4353-9E94-0CD02E811D05}">
          <x14:formula1>
            <xm:f>Listes!$A$2:$A$52</xm:f>
          </x14:formula1>
          <xm:sqref>D1</xm:sqref>
        </x14:dataValidation>
        <x14:dataValidation type="list" allowBlank="1" showInputMessage="1" showErrorMessage="1" xr:uid="{B3EB9A1D-646D-4743-9D51-F13D37DF42C9}">
          <x14:formula1>
            <xm:f>Listes!$I$2:$I$6</xm:f>
          </x14:formula1>
          <xm:sqref>H1</xm:sqref>
        </x14:dataValidation>
        <x14:dataValidation type="list" allowBlank="1" showInputMessage="1" showErrorMessage="1" xr:uid="{F920107A-2B7D-4B25-83F1-80B4DEE5CD78}">
          <x14:formula1>
            <xm:f>Listes!$J$2:$J$13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6EBE8-E4A5-4FB1-813D-A4C70CD69321}">
  <dimension ref="A1:K65"/>
  <sheetViews>
    <sheetView workbookViewId="0">
      <selection activeCell="K15" sqref="K15"/>
    </sheetView>
  </sheetViews>
  <sheetFormatPr baseColWidth="10" defaultColWidth="10.85546875" defaultRowHeight="15" x14ac:dyDescent="0.25"/>
  <cols>
    <col min="1" max="1" width="21.85546875" style="1" bestFit="1" customWidth="1"/>
    <col min="2" max="2" width="10.85546875" style="1"/>
    <col min="3" max="3" width="22" style="1" bestFit="1" customWidth="1"/>
    <col min="4" max="8" width="10.85546875" style="1"/>
    <col min="9" max="9" width="11" style="1" bestFit="1" customWidth="1"/>
    <col min="10" max="10" width="10.85546875" style="1" bestFit="1" customWidth="1"/>
    <col min="11" max="16384" width="10.85546875" style="1"/>
  </cols>
  <sheetData>
    <row r="1" spans="1:11" x14ac:dyDescent="0.25">
      <c r="A1" s="1" t="s">
        <v>2</v>
      </c>
      <c r="B1" s="1" t="s">
        <v>0</v>
      </c>
      <c r="C1" s="1" t="s">
        <v>1</v>
      </c>
    </row>
    <row r="2" spans="1:11" x14ac:dyDescent="0.25">
      <c r="A2" s="1" t="s">
        <v>5</v>
      </c>
      <c r="B2" s="1" t="s">
        <v>3</v>
      </c>
      <c r="C2" s="1" t="s">
        <v>4</v>
      </c>
      <c r="I2" s="1">
        <v>2025</v>
      </c>
      <c r="J2" s="3" t="s">
        <v>145</v>
      </c>
      <c r="K2" s="1" t="s">
        <v>115</v>
      </c>
    </row>
    <row r="3" spans="1:11" x14ac:dyDescent="0.25">
      <c r="A3" s="1" t="s">
        <v>8</v>
      </c>
      <c r="B3" s="1" t="s">
        <v>6</v>
      </c>
      <c r="C3" s="1" t="s">
        <v>7</v>
      </c>
      <c r="I3" s="1">
        <v>2026</v>
      </c>
      <c r="J3" s="3" t="s">
        <v>146</v>
      </c>
      <c r="K3" s="1" t="s">
        <v>116</v>
      </c>
    </row>
    <row r="4" spans="1:11" x14ac:dyDescent="0.25">
      <c r="A4" s="1" t="s">
        <v>10</v>
      </c>
      <c r="B4" s="1" t="s">
        <v>9</v>
      </c>
      <c r="C4" s="1" t="s">
        <v>7</v>
      </c>
      <c r="I4" s="1">
        <v>2027</v>
      </c>
      <c r="J4" s="3" t="s">
        <v>147</v>
      </c>
      <c r="K4" s="1" t="s">
        <v>117</v>
      </c>
    </row>
    <row r="5" spans="1:11" x14ac:dyDescent="0.25">
      <c r="A5" s="1" t="s">
        <v>12</v>
      </c>
      <c r="B5" s="1" t="s">
        <v>11</v>
      </c>
      <c r="C5" s="1" t="s">
        <v>4</v>
      </c>
      <c r="I5" s="1">
        <v>2028</v>
      </c>
      <c r="J5" s="3" t="s">
        <v>148</v>
      </c>
      <c r="K5" s="1" t="s">
        <v>118</v>
      </c>
    </row>
    <row r="6" spans="1:11" x14ac:dyDescent="0.25">
      <c r="A6" s="1" t="s">
        <v>14</v>
      </c>
      <c r="B6" s="1" t="s">
        <v>13</v>
      </c>
      <c r="C6" s="1" t="s">
        <v>7</v>
      </c>
      <c r="I6" s="1">
        <v>2029</v>
      </c>
      <c r="J6" s="3" t="s">
        <v>149</v>
      </c>
    </row>
    <row r="7" spans="1:11" x14ac:dyDescent="0.25">
      <c r="A7" s="1" t="s">
        <v>17</v>
      </c>
      <c r="B7" s="1" t="s">
        <v>15</v>
      </c>
      <c r="C7" s="1" t="s">
        <v>16</v>
      </c>
      <c r="J7" s="3" t="s">
        <v>150</v>
      </c>
    </row>
    <row r="8" spans="1:11" x14ac:dyDescent="0.25">
      <c r="A8" s="1" t="s">
        <v>19</v>
      </c>
      <c r="B8" s="1" t="s">
        <v>18</v>
      </c>
      <c r="C8" s="1" t="s">
        <v>4</v>
      </c>
      <c r="J8" s="3" t="s">
        <v>151</v>
      </c>
    </row>
    <row r="9" spans="1:11" x14ac:dyDescent="0.25">
      <c r="A9" s="1" t="s">
        <v>21</v>
      </c>
      <c r="B9" s="1" t="s">
        <v>20</v>
      </c>
      <c r="C9" s="1" t="s">
        <v>16</v>
      </c>
      <c r="J9" s="3" t="s">
        <v>152</v>
      </c>
    </row>
    <row r="10" spans="1:11" x14ac:dyDescent="0.25">
      <c r="A10" s="1" t="s">
        <v>23</v>
      </c>
      <c r="B10" s="1" t="s">
        <v>22</v>
      </c>
      <c r="C10" s="1" t="s">
        <v>16</v>
      </c>
      <c r="J10" s="3" t="s">
        <v>153</v>
      </c>
    </row>
    <row r="11" spans="1:11" x14ac:dyDescent="0.25">
      <c r="A11" s="1" t="s">
        <v>26</v>
      </c>
      <c r="B11" s="1" t="s">
        <v>24</v>
      </c>
      <c r="C11" s="1" t="s">
        <v>25</v>
      </c>
      <c r="J11" s="3" t="s">
        <v>154</v>
      </c>
    </row>
    <row r="12" spans="1:11" x14ac:dyDescent="0.25">
      <c r="A12" s="1" t="s">
        <v>28</v>
      </c>
      <c r="B12" s="1" t="s">
        <v>27</v>
      </c>
      <c r="C12" s="1" t="s">
        <v>7</v>
      </c>
      <c r="J12" s="3" t="s">
        <v>155</v>
      </c>
    </row>
    <row r="13" spans="1:11" x14ac:dyDescent="0.25">
      <c r="A13" s="1" t="s">
        <v>30</v>
      </c>
      <c r="B13" s="1" t="s">
        <v>29</v>
      </c>
      <c r="C13" s="1" t="s">
        <v>25</v>
      </c>
      <c r="J13" s="3" t="s">
        <v>156</v>
      </c>
    </row>
    <row r="14" spans="1:11" x14ac:dyDescent="0.25">
      <c r="A14" s="1" t="s">
        <v>33</v>
      </c>
      <c r="B14" s="1" t="s">
        <v>31</v>
      </c>
      <c r="C14" s="1" t="s">
        <v>32</v>
      </c>
      <c r="J14" s="3"/>
    </row>
    <row r="15" spans="1:11" x14ac:dyDescent="0.25">
      <c r="A15" s="1" t="s">
        <v>35</v>
      </c>
      <c r="B15" s="1" t="s">
        <v>34</v>
      </c>
      <c r="C15" s="1" t="s">
        <v>4</v>
      </c>
      <c r="J15" s="3"/>
    </row>
    <row r="16" spans="1:11" x14ac:dyDescent="0.25">
      <c r="A16" s="1" t="s">
        <v>37</v>
      </c>
      <c r="B16" s="1" t="s">
        <v>36</v>
      </c>
      <c r="C16" s="1" t="s">
        <v>25</v>
      </c>
      <c r="J16" s="3"/>
    </row>
    <row r="17" spans="1:10" x14ac:dyDescent="0.25">
      <c r="A17" s="1" t="s">
        <v>40</v>
      </c>
      <c r="B17" s="1" t="s">
        <v>38</v>
      </c>
      <c r="C17" s="1" t="s">
        <v>39</v>
      </c>
      <c r="J17" s="3"/>
    </row>
    <row r="18" spans="1:10" x14ac:dyDescent="0.25">
      <c r="A18" s="1" t="s">
        <v>42</v>
      </c>
      <c r="B18" s="1" t="s">
        <v>41</v>
      </c>
      <c r="C18" s="1" t="s">
        <v>16</v>
      </c>
      <c r="J18" s="3"/>
    </row>
    <row r="19" spans="1:10" x14ac:dyDescent="0.25">
      <c r="A19" s="1" t="s">
        <v>45</v>
      </c>
      <c r="B19" s="1" t="s">
        <v>43</v>
      </c>
      <c r="C19" s="1" t="s">
        <v>44</v>
      </c>
      <c r="J19" s="3"/>
    </row>
    <row r="20" spans="1:10" x14ac:dyDescent="0.25">
      <c r="A20" s="1" t="s">
        <v>47</v>
      </c>
      <c r="B20" s="1" t="s">
        <v>46</v>
      </c>
      <c r="C20" s="1" t="s">
        <v>25</v>
      </c>
      <c r="J20" s="3"/>
    </row>
    <row r="21" spans="1:10" x14ac:dyDescent="0.25">
      <c r="A21" s="1" t="s">
        <v>49</v>
      </c>
      <c r="B21" s="1" t="s">
        <v>48</v>
      </c>
      <c r="C21" s="1" t="s">
        <v>4</v>
      </c>
      <c r="J21" s="3"/>
    </row>
    <row r="22" spans="1:10" x14ac:dyDescent="0.25">
      <c r="A22" s="1" t="s">
        <v>51</v>
      </c>
      <c r="B22" s="1" t="s">
        <v>50</v>
      </c>
      <c r="C22" s="1" t="s">
        <v>44</v>
      </c>
      <c r="J22" s="3"/>
    </row>
    <row r="23" spans="1:10" x14ac:dyDescent="0.25">
      <c r="A23" s="1" t="s">
        <v>53</v>
      </c>
      <c r="B23" s="1" t="s">
        <v>52</v>
      </c>
      <c r="C23" s="1" t="s">
        <v>4</v>
      </c>
      <c r="J23" s="3"/>
    </row>
    <row r="24" spans="1:10" x14ac:dyDescent="0.25">
      <c r="A24" s="1" t="s">
        <v>55</v>
      </c>
      <c r="B24" s="1" t="s">
        <v>54</v>
      </c>
      <c r="C24" s="1" t="s">
        <v>16</v>
      </c>
      <c r="J24" s="3"/>
    </row>
    <row r="25" spans="1:10" x14ac:dyDescent="0.25">
      <c r="A25" s="1" t="s">
        <v>57</v>
      </c>
      <c r="B25" s="1" t="s">
        <v>56</v>
      </c>
      <c r="C25" s="1" t="s">
        <v>4</v>
      </c>
      <c r="J25" s="3"/>
    </row>
    <row r="26" spans="1:10" x14ac:dyDescent="0.25">
      <c r="A26" s="1" t="s">
        <v>59</v>
      </c>
      <c r="B26" s="1" t="s">
        <v>58</v>
      </c>
      <c r="C26" s="1" t="s">
        <v>44</v>
      </c>
      <c r="J26" s="3"/>
    </row>
    <row r="27" spans="1:10" x14ac:dyDescent="0.25">
      <c r="A27" s="1" t="s">
        <v>61</v>
      </c>
      <c r="B27" s="1" t="s">
        <v>60</v>
      </c>
      <c r="C27" s="1" t="s">
        <v>7</v>
      </c>
      <c r="J27" s="3"/>
    </row>
    <row r="28" spans="1:10" x14ac:dyDescent="0.25">
      <c r="A28" s="1" t="s">
        <v>63</v>
      </c>
      <c r="B28" s="1" t="s">
        <v>62</v>
      </c>
      <c r="C28" s="1" t="s">
        <v>32</v>
      </c>
      <c r="J28" s="3"/>
    </row>
    <row r="29" spans="1:10" x14ac:dyDescent="0.25">
      <c r="A29" s="1" t="s">
        <v>65</v>
      </c>
      <c r="B29" s="1" t="s">
        <v>64</v>
      </c>
      <c r="C29" s="1" t="s">
        <v>4</v>
      </c>
      <c r="J29" s="3"/>
    </row>
    <row r="30" spans="1:10" x14ac:dyDescent="0.25">
      <c r="A30" s="1" t="s">
        <v>67</v>
      </c>
      <c r="B30" s="1" t="s">
        <v>66</v>
      </c>
      <c r="C30" s="1" t="s">
        <v>44</v>
      </c>
      <c r="J30" s="3"/>
    </row>
    <row r="31" spans="1:10" x14ac:dyDescent="0.25">
      <c r="A31" s="1" t="s">
        <v>69</v>
      </c>
      <c r="B31" s="1" t="s">
        <v>68</v>
      </c>
      <c r="C31" s="1" t="s">
        <v>44</v>
      </c>
      <c r="J31" s="3"/>
    </row>
    <row r="32" spans="1:10" x14ac:dyDescent="0.25">
      <c r="A32" s="1" t="s">
        <v>71</v>
      </c>
      <c r="B32" s="1" t="s">
        <v>70</v>
      </c>
      <c r="C32" s="1" t="s">
        <v>16</v>
      </c>
      <c r="J32" s="3"/>
    </row>
    <row r="33" spans="1:10" x14ac:dyDescent="0.25">
      <c r="A33" s="1" t="s">
        <v>73</v>
      </c>
      <c r="B33" s="1" t="s">
        <v>72</v>
      </c>
      <c r="C33" s="1" t="s">
        <v>4</v>
      </c>
      <c r="J33" s="3"/>
    </row>
    <row r="34" spans="1:10" x14ac:dyDescent="0.25">
      <c r="A34" s="1" t="s">
        <v>75</v>
      </c>
      <c r="B34" s="1" t="s">
        <v>74</v>
      </c>
      <c r="C34" s="1" t="s">
        <v>7</v>
      </c>
      <c r="J34" s="3"/>
    </row>
    <row r="35" spans="1:10" x14ac:dyDescent="0.25">
      <c r="A35" s="1" t="s">
        <v>77</v>
      </c>
      <c r="B35" s="1" t="s">
        <v>76</v>
      </c>
      <c r="C35" s="1" t="s">
        <v>39</v>
      </c>
      <c r="J35" s="3"/>
    </row>
    <row r="36" spans="1:10" x14ac:dyDescent="0.25">
      <c r="A36" s="1" t="s">
        <v>79</v>
      </c>
      <c r="B36" s="1" t="s">
        <v>78</v>
      </c>
      <c r="C36" s="1" t="s">
        <v>44</v>
      </c>
      <c r="J36" s="3"/>
    </row>
    <row r="37" spans="1:10" x14ac:dyDescent="0.25">
      <c r="A37" s="1" t="s">
        <v>81</v>
      </c>
      <c r="B37" s="1" t="s">
        <v>80</v>
      </c>
      <c r="C37" s="1" t="s">
        <v>44</v>
      </c>
      <c r="J37" s="3"/>
    </row>
    <row r="38" spans="1:10" x14ac:dyDescent="0.25">
      <c r="A38" s="1" t="s">
        <v>83</v>
      </c>
      <c r="B38" s="1" t="s">
        <v>82</v>
      </c>
      <c r="C38" s="1" t="s">
        <v>16</v>
      </c>
      <c r="J38" s="3"/>
    </row>
    <row r="39" spans="1:10" x14ac:dyDescent="0.25">
      <c r="A39" s="1" t="s">
        <v>85</v>
      </c>
      <c r="B39" s="1" t="s">
        <v>84</v>
      </c>
      <c r="C39" s="1" t="s">
        <v>32</v>
      </c>
      <c r="J39" s="3"/>
    </row>
    <row r="40" spans="1:10" x14ac:dyDescent="0.25">
      <c r="A40" s="1" t="s">
        <v>87</v>
      </c>
      <c r="B40" s="1" t="s">
        <v>86</v>
      </c>
      <c r="C40" s="1" t="s">
        <v>7</v>
      </c>
      <c r="J40" s="3"/>
    </row>
    <row r="41" spans="1:10" x14ac:dyDescent="0.25">
      <c r="A41" s="1" t="s">
        <v>89</v>
      </c>
      <c r="B41" s="1" t="s">
        <v>88</v>
      </c>
      <c r="C41" s="1" t="s">
        <v>39</v>
      </c>
      <c r="J41" s="3"/>
    </row>
    <row r="42" spans="1:10" x14ac:dyDescent="0.25">
      <c r="A42" s="1" t="s">
        <v>92</v>
      </c>
      <c r="B42" s="2" t="s">
        <v>90</v>
      </c>
      <c r="C42" s="1" t="s">
        <v>91</v>
      </c>
      <c r="J42" s="3"/>
    </row>
    <row r="43" spans="1:10" x14ac:dyDescent="0.25">
      <c r="A43" s="1" t="s">
        <v>94</v>
      </c>
      <c r="B43" s="2" t="s">
        <v>93</v>
      </c>
      <c r="C43" s="1" t="s">
        <v>91</v>
      </c>
      <c r="J43" s="3"/>
    </row>
    <row r="44" spans="1:10" x14ac:dyDescent="0.25">
      <c r="A44" s="1" t="s">
        <v>109</v>
      </c>
      <c r="B44" s="2" t="s">
        <v>95</v>
      </c>
      <c r="C44" s="1" t="s">
        <v>91</v>
      </c>
      <c r="J44" s="3"/>
    </row>
    <row r="45" spans="1:10" x14ac:dyDescent="0.25">
      <c r="A45" s="1" t="s">
        <v>110</v>
      </c>
      <c r="B45" s="2" t="s">
        <v>95</v>
      </c>
      <c r="C45" s="1" t="s">
        <v>91</v>
      </c>
      <c r="J45" s="3"/>
    </row>
    <row r="46" spans="1:10" x14ac:dyDescent="0.25">
      <c r="A46" s="1" t="s">
        <v>97</v>
      </c>
      <c r="B46" s="2" t="s">
        <v>96</v>
      </c>
      <c r="C46" s="1" t="s">
        <v>91</v>
      </c>
      <c r="J46" s="3"/>
    </row>
    <row r="47" spans="1:10" x14ac:dyDescent="0.25">
      <c r="A47" s="1" t="s">
        <v>99</v>
      </c>
      <c r="B47" s="2" t="s">
        <v>98</v>
      </c>
      <c r="C47" s="1" t="s">
        <v>91</v>
      </c>
      <c r="J47" s="3"/>
    </row>
    <row r="48" spans="1:10" x14ac:dyDescent="0.25">
      <c r="A48" s="1" t="s">
        <v>101</v>
      </c>
      <c r="B48" s="2" t="s">
        <v>100</v>
      </c>
      <c r="C48" s="1" t="s">
        <v>101</v>
      </c>
      <c r="J48" s="3"/>
    </row>
    <row r="49" spans="1:11" x14ac:dyDescent="0.25">
      <c r="A49" s="1" t="s">
        <v>108</v>
      </c>
      <c r="B49" s="2" t="s">
        <v>100</v>
      </c>
      <c r="C49" s="1" t="s">
        <v>101</v>
      </c>
      <c r="J49" s="3"/>
    </row>
    <row r="50" spans="1:11" x14ac:dyDescent="0.25">
      <c r="A50" s="1" t="s">
        <v>103</v>
      </c>
      <c r="B50" s="2" t="s">
        <v>102</v>
      </c>
      <c r="C50" s="1" t="s">
        <v>101</v>
      </c>
      <c r="J50" s="4"/>
      <c r="K50" s="4"/>
    </row>
    <row r="51" spans="1:11" x14ac:dyDescent="0.25">
      <c r="A51" s="1" t="s">
        <v>105</v>
      </c>
      <c r="B51" s="2" t="s">
        <v>104</v>
      </c>
      <c r="C51" s="1" t="s">
        <v>91</v>
      </c>
      <c r="J51" s="4"/>
      <c r="K51" s="4"/>
    </row>
    <row r="52" spans="1:11" x14ac:dyDescent="0.25">
      <c r="A52" s="1" t="s">
        <v>107</v>
      </c>
      <c r="B52" s="2" t="s">
        <v>106</v>
      </c>
      <c r="C52" s="1" t="s">
        <v>101</v>
      </c>
      <c r="J52" s="4"/>
    </row>
    <row r="53" spans="1:11" x14ac:dyDescent="0.25">
      <c r="J53" s="4"/>
    </row>
    <row r="54" spans="1:11" x14ac:dyDescent="0.25">
      <c r="J54" s="4"/>
    </row>
    <row r="55" spans="1:11" x14ac:dyDescent="0.25">
      <c r="J55" s="4"/>
    </row>
    <row r="56" spans="1:11" x14ac:dyDescent="0.25">
      <c r="J56" s="4"/>
    </row>
    <row r="57" spans="1:11" x14ac:dyDescent="0.25">
      <c r="J57" s="4"/>
    </row>
    <row r="58" spans="1:11" x14ac:dyDescent="0.25">
      <c r="J58" s="4"/>
    </row>
    <row r="59" spans="1:11" x14ac:dyDescent="0.25">
      <c r="J59" s="4"/>
    </row>
    <row r="60" spans="1:11" x14ac:dyDescent="0.25">
      <c r="J60" s="4"/>
    </row>
    <row r="61" spans="1:11" x14ac:dyDescent="0.25">
      <c r="J61" s="4"/>
    </row>
    <row r="62" spans="1:11" x14ac:dyDescent="0.25">
      <c r="J62" s="4"/>
    </row>
    <row r="63" spans="1:11" x14ac:dyDescent="0.25">
      <c r="J63" s="4"/>
    </row>
    <row r="64" spans="1:11" x14ac:dyDescent="0.25">
      <c r="J64" s="4"/>
    </row>
    <row r="65" spans="10:10" x14ac:dyDescent="0.25">
      <c r="J65" s="4"/>
    </row>
  </sheetData>
  <autoFilter ref="B1:C52" xr:uid="{11B43CA2-6703-4BE1-B5C8-59052DB503D3}">
    <sortState xmlns:xlrd2="http://schemas.microsoft.com/office/spreadsheetml/2017/richdata2" ref="B2:C52">
      <sortCondition ref="B1:B52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Reporting mensuel SITES</vt:lpstr>
      <vt:lpstr>Listes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ROUSSEL Julien</dc:creator>
  <cp:lastModifiedBy>ROUSSEL Julien</cp:lastModifiedBy>
  <cp:lastPrinted>2025-04-07T16:39:42Z</cp:lastPrinted>
  <dcterms:created xsi:type="dcterms:W3CDTF">2025-04-06T12:28:56Z</dcterms:created>
  <dcterms:modified xsi:type="dcterms:W3CDTF">2025-04-18T07:58:51Z</dcterms:modified>
</cp:coreProperties>
</file>