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0 Febus\00 Affaires\2024\24000043 AT PUI Robot Pharmacie CHU Dijon\06 PRO\02 SALLE PROPRE\"/>
    </mc:Choice>
  </mc:AlternateContent>
  <xr:revisionPtr revIDLastSave="0" documentId="13_ncr:1_{FBC07353-DE17-48BA-909B-E9A7F31506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dG" sheetId="13" r:id="rId1"/>
    <sheet name="DPGF 02 SALLE PROPRE" sheetId="2" r:id="rId2"/>
  </sheets>
  <definedNames>
    <definedName name="_xlnm.Print_Titles" localSheetId="1">'DPGF 02 SALLE PROPRE'!$1:$1</definedName>
    <definedName name="_xlnm.Print_Area" localSheetId="1">'DPGF 02 SALLE PROPRE'!$A$1:$F$456</definedName>
    <definedName name="_xlnm.Print_Area" localSheetId="0">PdG!$A$1:$M$18</definedName>
  </definedNames>
  <calcPr calcId="191029"/>
</workbook>
</file>

<file path=xl/calcChain.xml><?xml version="1.0" encoding="utf-8"?>
<calcChain xmlns="http://schemas.openxmlformats.org/spreadsheetml/2006/main">
  <c r="B443" i="2" l="1"/>
  <c r="A443" i="2"/>
  <c r="B431" i="2"/>
  <c r="A431" i="2"/>
  <c r="B429" i="2"/>
  <c r="A429" i="2"/>
  <c r="F385" i="2"/>
  <c r="F390" i="2" s="1"/>
  <c r="C443" i="2" s="1"/>
  <c r="F364" i="2"/>
  <c r="F366" i="2"/>
  <c r="F340" i="2"/>
  <c r="F339" i="2"/>
  <c r="F333" i="2"/>
  <c r="F332" i="2"/>
  <c r="F331" i="2"/>
  <c r="F330" i="2"/>
  <c r="F329" i="2"/>
  <c r="F328" i="2"/>
  <c r="F327" i="2"/>
  <c r="F326" i="2"/>
  <c r="F325" i="2"/>
  <c r="F324" i="2"/>
  <c r="F323" i="2"/>
  <c r="F321" i="2"/>
  <c r="F304" i="2"/>
  <c r="F302" i="2"/>
  <c r="F301" i="2"/>
  <c r="F300" i="2"/>
  <c r="F299" i="2"/>
  <c r="F298" i="2"/>
  <c r="F308" i="2"/>
  <c r="F307" i="2"/>
  <c r="F306" i="2"/>
  <c r="F305" i="2"/>
  <c r="F303" i="2"/>
  <c r="F296" i="2"/>
  <c r="F273" i="2"/>
  <c r="F272" i="2"/>
  <c r="F271" i="2"/>
  <c r="F270" i="2"/>
  <c r="F253" i="2"/>
  <c r="F255" i="2" s="1"/>
  <c r="F186" i="2"/>
  <c r="F188" i="2" s="1"/>
  <c r="F183" i="2"/>
  <c r="F174" i="2"/>
  <c r="F171" i="2"/>
  <c r="F163" i="2"/>
  <c r="F149" i="2"/>
  <c r="F148" i="2"/>
  <c r="F144" i="2"/>
  <c r="F141" i="2"/>
  <c r="F134" i="2"/>
  <c r="F133" i="2"/>
  <c r="F129" i="2"/>
  <c r="F180" i="2"/>
  <c r="F182" i="2" s="1"/>
  <c r="F177" i="2"/>
  <c r="F168" i="2"/>
  <c r="F167" i="2"/>
  <c r="F166" i="2"/>
  <c r="F165" i="2"/>
  <c r="F164" i="2"/>
  <c r="F161" i="2"/>
  <c r="F157" i="2"/>
  <c r="F154" i="2"/>
  <c r="F118" i="2"/>
  <c r="F117" i="2"/>
  <c r="F116" i="2"/>
  <c r="F112" i="2"/>
  <c r="F105" i="2"/>
  <c r="F107" i="2" s="1"/>
  <c r="F87" i="2"/>
  <c r="F86" i="2"/>
  <c r="F47" i="2"/>
  <c r="F49" i="2" s="1"/>
  <c r="F95" i="2"/>
  <c r="F97" i="2" s="1"/>
  <c r="F92" i="2"/>
  <c r="F77" i="2"/>
  <c r="F76" i="2"/>
  <c r="F75" i="2"/>
  <c r="F74" i="2"/>
  <c r="F73" i="2"/>
  <c r="F72" i="2"/>
  <c r="F71" i="2"/>
  <c r="F70" i="2"/>
  <c r="F67" i="2"/>
  <c r="F85" i="2"/>
  <c r="F84" i="2"/>
  <c r="F83" i="2"/>
  <c r="F80" i="2"/>
  <c r="F60" i="2"/>
  <c r="F59" i="2"/>
  <c r="F58" i="2"/>
  <c r="F54" i="2"/>
  <c r="F37" i="2"/>
  <c r="F35" i="2"/>
  <c r="F378" i="2" l="1"/>
  <c r="F278" i="2"/>
  <c r="F176" i="2"/>
  <c r="F153" i="2"/>
  <c r="F140" i="2"/>
  <c r="F125" i="2"/>
  <c r="F170" i="2"/>
  <c r="F91" i="2"/>
  <c r="F66" i="2"/>
  <c r="F79" i="2"/>
  <c r="F39" i="2"/>
  <c r="F190" i="2" l="1"/>
  <c r="C431" i="2" s="1"/>
  <c r="F99" i="2"/>
  <c r="C429" i="2" s="1"/>
  <c r="F315" i="2" l="1"/>
  <c r="B425" i="2"/>
  <c r="A425" i="2"/>
  <c r="B423" i="2"/>
  <c r="A423" i="2"/>
  <c r="B447" i="2"/>
  <c r="A447" i="2"/>
  <c r="B445" i="2"/>
  <c r="A445" i="2"/>
  <c r="B441" i="2"/>
  <c r="A441" i="2"/>
  <c r="B439" i="2"/>
  <c r="A439" i="2"/>
  <c r="B437" i="2"/>
  <c r="A437" i="2"/>
  <c r="B435" i="2"/>
  <c r="A435" i="2"/>
  <c r="F401" i="2"/>
  <c r="F404" i="2" s="1"/>
  <c r="F395" i="2"/>
  <c r="F394" i="2"/>
  <c r="F358" i="2"/>
  <c r="F360" i="2" s="1"/>
  <c r="F380" i="2" s="1"/>
  <c r="C441" i="2" s="1"/>
  <c r="F348" i="2"/>
  <c r="F350" i="2" s="1"/>
  <c r="F342" i="2"/>
  <c r="F286" i="2"/>
  <c r="F288" i="2" s="1"/>
  <c r="F260" i="2"/>
  <c r="F240" i="2"/>
  <c r="F239" i="2"/>
  <c r="F233" i="2"/>
  <c r="F235" i="2" s="1"/>
  <c r="F223" i="2"/>
  <c r="F29" i="2"/>
  <c r="F221" i="2"/>
  <c r="F220" i="2"/>
  <c r="F219" i="2"/>
  <c r="F213" i="2"/>
  <c r="F215" i="2" s="1"/>
  <c r="C447" i="2" l="1"/>
  <c r="F397" i="2"/>
  <c r="C445" i="2" s="1"/>
  <c r="F245" i="2"/>
  <c r="F247" i="2" s="1"/>
  <c r="C435" i="2" s="1"/>
  <c r="F225" i="2"/>
  <c r="F196" i="2" l="1"/>
  <c r="F198" i="2" s="1"/>
  <c r="F22" i="2"/>
  <c r="F24" i="2" s="1"/>
  <c r="F14" i="2"/>
  <c r="F16" i="2" s="1"/>
  <c r="C425" i="2" s="1"/>
  <c r="F8" i="2"/>
  <c r="F10" i="2" s="1"/>
  <c r="C423" i="2" s="1"/>
  <c r="F259" i="2" l="1"/>
  <c r="F262" i="2"/>
  <c r="F261" i="2"/>
  <c r="B433" i="2"/>
  <c r="A433" i="2"/>
  <c r="F28" i="2"/>
  <c r="F31" i="2" s="1"/>
  <c r="F41" i="2" s="1"/>
  <c r="A434" i="2"/>
  <c r="C427" i="2" l="1"/>
  <c r="F266" i="2"/>
  <c r="F280" i="2" s="1"/>
  <c r="F314" i="2"/>
  <c r="B421" i="2" l="1"/>
  <c r="A421" i="2"/>
  <c r="B427" i="2"/>
  <c r="A427" i="2"/>
  <c r="B449" i="2"/>
  <c r="A449" i="2"/>
  <c r="F416" i="2"/>
  <c r="F410" i="2"/>
  <c r="F417" i="2" s="1"/>
  <c r="C449" i="2" s="1"/>
  <c r="F408" i="2"/>
  <c r="F344" i="2"/>
  <c r="F352" i="2" s="1"/>
  <c r="C437" i="2"/>
  <c r="F204" i="2"/>
  <c r="F203" i="2"/>
  <c r="F202" i="2"/>
  <c r="F406" i="2" l="1"/>
  <c r="C439" i="2"/>
  <c r="F209" i="2"/>
  <c r="F227" i="2" s="1"/>
  <c r="C421" i="2" l="1"/>
  <c r="C451" i="2" s="1"/>
  <c r="C453" i="2" s="1"/>
  <c r="C455" i="2" s="1"/>
  <c r="C433" i="2"/>
</calcChain>
</file>

<file path=xl/sharedStrings.xml><?xml version="1.0" encoding="utf-8"?>
<sst xmlns="http://schemas.openxmlformats.org/spreadsheetml/2006/main" count="396" uniqueCount="261">
  <si>
    <t>Dénomination</t>
  </si>
  <si>
    <t>ens</t>
  </si>
  <si>
    <t>u</t>
  </si>
  <si>
    <t>Sous-total</t>
  </si>
  <si>
    <t>RECAPITULATIF</t>
  </si>
  <si>
    <t>P.T. € H.T.</t>
  </si>
  <si>
    <t>P.U. € H.T.</t>
  </si>
  <si>
    <t>T.V.A. 20%</t>
  </si>
  <si>
    <t>Déchets et nettoyage</t>
  </si>
  <si>
    <t>Plans - Etudes - Documentations techniques</t>
  </si>
  <si>
    <t>Q</t>
  </si>
  <si>
    <t>U</t>
  </si>
  <si>
    <t>Article</t>
  </si>
  <si>
    <t>m²</t>
  </si>
  <si>
    <t>PRESCRIPTIONS GENERALES</t>
  </si>
  <si>
    <t>Phase</t>
  </si>
  <si>
    <t>. réaction au feu Euroclasses A2-s1-d0 (classement M0)</t>
  </si>
  <si>
    <t>Livraison et approvisionnement</t>
  </si>
  <si>
    <t>PRO</t>
  </si>
  <si>
    <t>Découpe carrée/rectangulaire de plafond pour incorporation de diffuseurs HVAC et habillage de la tranche du panneau par une bande aluminium collée</t>
  </si>
  <si>
    <t>Maître d'Ouvrage</t>
  </si>
  <si>
    <t>Bureau d'études</t>
  </si>
  <si>
    <t>DIAG</t>
  </si>
  <si>
    <t>APS</t>
  </si>
  <si>
    <t>APD</t>
  </si>
  <si>
    <t>Rédacteur : AM</t>
  </si>
  <si>
    <t>L'ensemble des plafonds sera de type :</t>
  </si>
  <si>
    <t>DESCRIPTION DES TRAVAUX</t>
  </si>
  <si>
    <t>3.1</t>
  </si>
  <si>
    <t>ETUDES D'EXECUTION</t>
  </si>
  <si>
    <t>Etudes d'exécution à la charge du présent lot</t>
  </si>
  <si>
    <t>Sous-total Poste 3.1 Etudes d'exécution</t>
  </si>
  <si>
    <t>3.2</t>
  </si>
  <si>
    <t>PPSPS</t>
  </si>
  <si>
    <t>Fourniture PPSPS</t>
  </si>
  <si>
    <t>Sous-total Poste 3.2 PPSPS</t>
  </si>
  <si>
    <t>3.3</t>
  </si>
  <si>
    <t>TRAVAUX DE DEPOSE</t>
  </si>
  <si>
    <t>3.3.1</t>
  </si>
  <si>
    <t>Rappels préalables</t>
  </si>
  <si>
    <t>pour mémoire</t>
  </si>
  <si>
    <t>PM</t>
  </si>
  <si>
    <t>3.3.2</t>
  </si>
  <si>
    <t>3.3.3</t>
  </si>
  <si>
    <t>Dépose des bloc-porte existants</t>
  </si>
  <si>
    <r>
      <rPr>
        <i/>
        <u/>
        <sz val="11"/>
        <rFont val="Calibri"/>
        <family val="2"/>
      </rPr>
      <t>NOTA</t>
    </r>
    <r>
      <rPr>
        <i/>
        <sz val="11"/>
        <rFont val="Calibri"/>
        <family val="2"/>
      </rPr>
      <t xml:space="preserve">
Intervention spécifique à programmer avec la pharmacie pour les portes en contact avec la zone encore en activité</t>
    </r>
  </si>
  <si>
    <t>Sous-total Poste 3.3 Travaux de dépose</t>
  </si>
  <si>
    <t>3.4</t>
  </si>
  <si>
    <t>3.4.1</t>
  </si>
  <si>
    <t>Principe</t>
  </si>
  <si>
    <t>3.4.2</t>
  </si>
  <si>
    <t>ou techniquement équivalent</t>
  </si>
  <si>
    <t>3.4.3</t>
  </si>
  <si>
    <t>Préparation du support</t>
  </si>
  <si>
    <t>Préparation du support et application d'un primaire</t>
  </si>
  <si>
    <t>3.4.4</t>
  </si>
  <si>
    <t>Prestations nécessaires à la finition et à l'étanchéité</t>
  </si>
  <si>
    <t>. Profil d'appui pour angle rentrant</t>
  </si>
  <si>
    <t>. Protection d'angle sortant</t>
  </si>
  <si>
    <t>. Profil de diminution et profil de finition avec la remontée de plinthe</t>
  </si>
  <si>
    <r>
      <rPr>
        <u/>
        <sz val="11"/>
        <rFont val="Calibri"/>
        <family val="2"/>
      </rPr>
      <t>NOTA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Les équipements techniques (grilles de ventilation, terminaux électriques …) seront déposés/reposés par les lots concernés.</t>
    </r>
  </si>
  <si>
    <t>REPRISE DE SOL SOUPLE</t>
  </si>
  <si>
    <t>3.5</t>
  </si>
  <si>
    <t>3.5.1</t>
  </si>
  <si>
    <t>3.5.2</t>
  </si>
  <si>
    <t>Reprise de sol souple</t>
  </si>
  <si>
    <t>. Modèle identique au revêtement existant</t>
  </si>
  <si>
    <t>. Joints traités par soudure</t>
  </si>
  <si>
    <t>. Forme d'appui</t>
  </si>
  <si>
    <t>3.6</t>
  </si>
  <si>
    <t>Faux plafond en panneau sandwich</t>
  </si>
  <si>
    <t>3.6.1</t>
  </si>
  <si>
    <t>Marque: PLASTEUROP</t>
  </si>
  <si>
    <t>Type: Panneau SB05 LR130</t>
  </si>
  <si>
    <t>Panneau laine minérale, bordé 4 faces par profil aluminium</t>
  </si>
  <si>
    <t>. Épaisseur: 50mm</t>
  </si>
  <si>
    <t>. Assemblage par clé</t>
  </si>
  <si>
    <t>. Etanchéité à l'air et à l'eau par joint blanc</t>
  </si>
  <si>
    <r>
      <t>. Ame en laine de roche, densité 130kg/m</t>
    </r>
    <r>
      <rPr>
        <i/>
        <vertAlign val="superscript"/>
        <sz val="11"/>
        <rFont val="Calibri"/>
        <family val="2"/>
      </rPr>
      <t>3</t>
    </r>
  </si>
  <si>
    <t>. Parements en tôle d'acier galvanisé double face, ép. 6/10</t>
  </si>
  <si>
    <t>3.6.2</t>
  </si>
  <si>
    <t>Réservations</t>
  </si>
  <si>
    <t>3.6.3</t>
  </si>
  <si>
    <t>Trappes de visites</t>
  </si>
  <si>
    <t>. Cadre de support semi-affleurant</t>
  </si>
  <si>
    <t>. Joint silicone étanche à la mise en place</t>
  </si>
  <si>
    <t>. Finition lisse thermolaquée</t>
  </si>
  <si>
    <t>. Habillage de la tranche du panneau par une bande aluminium collée</t>
  </si>
  <si>
    <t>Réalisation de trappes de visites semi-affleurantes jointées</t>
  </si>
  <si>
    <t>3.6.4</t>
  </si>
  <si>
    <t>Finition mur/plafond</t>
  </si>
  <si>
    <t>BLOC PORTE A DEBIT DE FUITE CONTRÔLEE</t>
  </si>
  <si>
    <t>3.7.1</t>
  </si>
  <si>
    <t>3.7.2</t>
  </si>
  <si>
    <t>3.7</t>
  </si>
  <si>
    <t>Bloc porte</t>
  </si>
  <si>
    <t>Finition entre blocs portes et cloisons existantes</t>
  </si>
  <si>
    <t>Interlockage</t>
  </si>
  <si>
    <t>3.8</t>
  </si>
  <si>
    <t>3.8.1</t>
  </si>
  <si>
    <t>3.8.2</t>
  </si>
  <si>
    <t>3.9</t>
  </si>
  <si>
    <t>MISE EN SERVICE ET REGLAGES</t>
  </si>
  <si>
    <t>Réglages des sytèmes d'interlockage</t>
  </si>
  <si>
    <t>Rapport de contrôles, paramétrages et tests de sécurité</t>
  </si>
  <si>
    <t>3.10</t>
  </si>
  <si>
    <t>ASSISTANCE AUX QUALIFICATIONS DES LOCAUX</t>
  </si>
  <si>
    <t>Assistance aux qualifications et corrections si nécessaires</t>
  </si>
  <si>
    <r>
      <rPr>
        <u/>
        <sz val="11"/>
        <rFont val="Calibri"/>
        <family val="2"/>
      </rPr>
      <t>NOTA</t>
    </r>
    <r>
      <rPr>
        <sz val="11"/>
        <rFont val="Calibri"/>
        <family val="2"/>
      </rPr>
      <t xml:space="preserve">
Les luminaires seront fournis et posés par le lot Electricité.</t>
    </r>
  </si>
  <si>
    <t>TOTAL Poste 3 DESCRIPTION DES TRAVAUX</t>
  </si>
  <si>
    <t>Visite préalable</t>
  </si>
  <si>
    <t>Comprenant entres autres :</t>
  </si>
  <si>
    <t>TOTAL Poste 4 PRESCRIPTIONS GENERALES</t>
  </si>
  <si>
    <t>. Base dimension moyenne: 600x600mm</t>
  </si>
  <si>
    <t>. Sans poignée, ni charnière</t>
  </si>
  <si>
    <t>. Fermeture par ruban magnétique de type Flexor</t>
  </si>
  <si>
    <r>
      <rPr>
        <sz val="24"/>
        <color theme="1"/>
        <rFont val="Calibri"/>
        <family val="2"/>
        <scheme val="minor"/>
      </rPr>
      <t xml:space="preserve"> CENTRE HOSPITALIER UNIVERSITAIRE
DIJON BOURGOGNE
</t>
    </r>
    <r>
      <rPr>
        <sz val="11"/>
        <color theme="1"/>
        <rFont val="Calibri"/>
        <family val="2"/>
        <scheme val="minor"/>
      </rPr>
      <t>1 Boulevard Jeanne d'Arc
21000 DIJON</t>
    </r>
  </si>
  <si>
    <t>DOE</t>
  </si>
  <si>
    <t>TOTAL LOT 2 SALLES PROPRES H.T.</t>
  </si>
  <si>
    <t>TOTAL LOT 2 SALLES PROPRES T.T.C.</t>
  </si>
  <si>
    <r>
      <rPr>
        <u/>
        <sz val="11"/>
        <rFont val="Calibri"/>
        <family val="2"/>
      </rPr>
      <t>Nota</t>
    </r>
    <r>
      <rPr>
        <sz val="11"/>
        <rFont val="Calibri"/>
        <family val="2"/>
      </rPr>
      <t xml:space="preserve">
Les qualifications sont hors lot</t>
    </r>
  </si>
  <si>
    <t>CHU DIJON
PHARMACIE à USAGE INTERNE</t>
  </si>
  <si>
    <t>Réhabilitation de locaux en Zone à Atmosphère Contrôlée dans le cadre de la mise en place de
2 ROBOTS et 1 PSC</t>
  </si>
  <si>
    <r>
      <rPr>
        <sz val="26"/>
        <color theme="1"/>
        <rFont val="Calibri"/>
        <family val="2"/>
        <scheme val="minor"/>
      </rPr>
      <t>Lot n°01 - CVC</t>
    </r>
    <r>
      <rPr>
        <sz val="10"/>
        <color theme="1"/>
        <rFont val="Calibri"/>
        <family val="2"/>
        <scheme val="minor"/>
      </rPr>
      <t xml:space="preserve">
</t>
    </r>
    <r>
      <rPr>
        <sz val="26"/>
        <color theme="1"/>
        <rFont val="Calibri"/>
        <family val="2"/>
        <scheme val="minor"/>
      </rPr>
      <t>D.P.G.F.</t>
    </r>
    <r>
      <rPr>
        <sz val="10"/>
        <color theme="1"/>
        <rFont val="Calibri"/>
        <family val="2"/>
        <scheme val="minor"/>
      </rPr>
      <t xml:space="preserve">
Décomposition du Prix Global et Forfaitaire</t>
    </r>
  </si>
  <si>
    <r>
      <rPr>
        <b/>
        <sz val="8"/>
        <color theme="1"/>
        <rFont val="Calibri Light"/>
        <family val="2"/>
      </rPr>
      <t>Agence de Dijon</t>
    </r>
    <r>
      <rPr>
        <sz val="8"/>
        <color theme="1"/>
        <rFont val="Calibri Light"/>
        <family val="2"/>
      </rPr>
      <t xml:space="preserve">
Immeuble OPUS37 - Bât.A
8, Rue du Rompot
21121 FONTAINE-LES-DIJON
Tél : 09.72.29.05.45
</t>
    </r>
    <r>
      <rPr>
        <b/>
        <sz val="8"/>
        <color theme="1"/>
        <rFont val="Calibri Light"/>
        <family val="2"/>
      </rPr>
      <t xml:space="preserve">@Mail : </t>
    </r>
    <r>
      <rPr>
        <sz val="8"/>
        <color theme="1"/>
        <rFont val="Calibri Light"/>
        <family val="2"/>
      </rPr>
      <t>febus@febus.fr</t>
    </r>
  </si>
  <si>
    <t>N° Affaire : 24043</t>
  </si>
  <si>
    <t>Dépose et évacuation des blocs porte remplacés (ouvrants et dormants)</t>
  </si>
  <si>
    <t>Dépose des paillasses existantes</t>
  </si>
  <si>
    <t>Dépose et évacuation d'une paillasse sèche monobloc
longueur 5,25m</t>
  </si>
  <si>
    <t>Dépose/repose d'une paillasse sèche monobloc
longueur 1,25m</t>
  </si>
  <si>
    <t>FAUX PLAFOND SALLE BLANCHE</t>
  </si>
  <si>
    <t>. Finition côté salle en laque polyester 25µ RAL 9010 (blanc) et film de protection</t>
  </si>
  <si>
    <t>Découpe carrée/rectangulaire de plafond pour passage de réseaux process et habillage de la tranche du panneau par une bande aluminium collée</t>
  </si>
  <si>
    <t>3.4.5</t>
  </si>
  <si>
    <t>Sous-total Poste 3.4 Faux plafond salle blanche</t>
  </si>
  <si>
    <t>CLOISON SALLE BLANCHE</t>
  </si>
  <si>
    <t>Cloison en panneau sandwich</t>
  </si>
  <si>
    <t>. Finition en laque polyester 25µ RAL 9010 (blanc) et film de protection</t>
  </si>
  <si>
    <t>L'ensemble des cloisons sera de type :</t>
  </si>
  <si>
    <t>. Pose sur semelle de sol réhaussée</t>
  </si>
  <si>
    <t>3.5.3</t>
  </si>
  <si>
    <t>3.5.4</t>
  </si>
  <si>
    <t>Goulottes électriques affleurantes démontables</t>
  </si>
  <si>
    <t>Goulotte électrique démontable</t>
  </si>
  <si>
    <t>. Finition bi-affleurante</t>
  </si>
  <si>
    <t>. Intégration en panneaux SB05</t>
  </si>
  <si>
    <t>ml</t>
  </si>
  <si>
    <t>. Pour intégration de module type Legrand Mosaic 45x45</t>
  </si>
  <si>
    <r>
      <rPr>
        <u/>
        <sz val="11"/>
        <rFont val="Calibri"/>
        <family val="2"/>
      </rPr>
      <t>NOTA</t>
    </r>
    <r>
      <rPr>
        <sz val="11"/>
        <rFont val="Calibri"/>
        <family val="2"/>
      </rPr>
      <t xml:space="preserve">
Les goulottes électriques seront d’une manière générale montées avec 2 compartiments en parallèle, afin d’assurer le principe de séparation courant fort (CFO) et courant faible (CFA).</t>
    </r>
  </si>
  <si>
    <t>3.5.5</t>
  </si>
  <si>
    <t>Panneau technique démontable</t>
  </si>
  <si>
    <t>Type: Goulotte électrique</t>
  </si>
  <si>
    <t>3.5.6</t>
  </si>
  <si>
    <t>Trappes de visites sur cloison</t>
  </si>
  <si>
    <t>. Base dimension moyenne: 600x1000ht mm</t>
  </si>
  <si>
    <t>Trappes de visites bi-affleurantes jointées</t>
  </si>
  <si>
    <t>Type: PSSB LR</t>
  </si>
  <si>
    <t>. Ame en laine de roche</t>
  </si>
  <si>
    <t>. Sans poignée</t>
  </si>
  <si>
    <t>. Fermeture par bloc serrure</t>
  </si>
  <si>
    <t>. Charnières inox</t>
  </si>
  <si>
    <t>. Ouverture par clé carrée</t>
  </si>
  <si>
    <t>3.5.7</t>
  </si>
  <si>
    <t>Découpe carrée/rectangulaire de cloison pour incorporation de diffuseurs HVAC et habillage de la tranche du panneau par une bande aluminium collée</t>
  </si>
  <si>
    <t>Finition mur/mur</t>
  </si>
  <si>
    <t>Finition mur/sol</t>
  </si>
  <si>
    <t>3.5.8</t>
  </si>
  <si>
    <t>Jonctions entre murs par congé d'angle clipsable à jointer, y compris support de fixation d’angle.</t>
  </si>
  <si>
    <t>Jonctions entre mur et plafond par congé d'angle clipsable à jointer, y compris support de fixation d’angle.</t>
  </si>
  <si>
    <t>Jonctions entre murs par relevée de sol finition affleurante</t>
  </si>
  <si>
    <t>Sous-total Poste 3.5 Cloison salle blanche</t>
  </si>
  <si>
    <t>REVETEMENT MURAL EN TOLE D'ACIER LAQUEE</t>
  </si>
  <si>
    <t>Revêtement mural</t>
  </si>
  <si>
    <t>Pose d'un revêtement mural en tôle d'acier laquée</t>
  </si>
  <si>
    <t>. Parement en tôle acier galvanisé S280GD + Z225g ép.75/100e</t>
  </si>
  <si>
    <t>. Finition côté salle : Pré laquage polyester 25µm</t>
  </si>
  <si>
    <t>. Couleur blanc 9010, brillance 30%</t>
  </si>
  <si>
    <t>. Classement au feu : A2.s1,d0</t>
  </si>
  <si>
    <t>. Finition lisse</t>
  </si>
  <si>
    <t>Accessoires et finitions</t>
  </si>
  <si>
    <t>Découpe du revêtement existant, rapiécage et finition de plinthe, suite à la modification/création de cloisons</t>
  </si>
  <si>
    <t>Sous-total Poste 3.7 Reprise de sol souple</t>
  </si>
  <si>
    <t>MENUISERIE INTERIEURE COUPE-FEU 1H</t>
  </si>
  <si>
    <t>Châssis vitré CF1h sur allège</t>
  </si>
  <si>
    <t xml:space="preserve">Fourniture et pose d’un châssis vitrée fixe </t>
  </si>
  <si>
    <t>. Coupe-feu 1h</t>
  </si>
  <si>
    <t>. Affleurant côté propre</t>
  </si>
  <si>
    <t>. RAL au choix du Maitre d’ouvrage</t>
  </si>
  <si>
    <t>. Dimensions indicatives: 2,20 x 0,95ht m avec allège 1,20m</t>
  </si>
  <si>
    <t>. Sujétions de finition</t>
  </si>
  <si>
    <t>3.8.3</t>
  </si>
  <si>
    <t>Châssis vitré CF1h au sol</t>
  </si>
  <si>
    <t>Fourniture et pose d’un châssis vitrée fixe /démontable</t>
  </si>
  <si>
    <t>. Dimensions indicatives: 2,60 x 2,15ht m sans allège</t>
  </si>
  <si>
    <t>. Remontée de plinthe démontable</t>
  </si>
  <si>
    <t>Sous-total Poste 3.8 Menuiserie intérieure coupe-feu 1h</t>
  </si>
  <si>
    <t>Type: PSBN</t>
  </si>
  <si>
    <t>Blocs porte salle blanche semi-affleurante :</t>
  </si>
  <si>
    <t>. Porte à débit de fuite contrôlée</t>
  </si>
  <si>
    <t xml:space="preserve">. Deux parements en tôle d’acier galvanisé ép. 75/100 finition thermolaquage </t>
  </si>
  <si>
    <t>. Revêtement de protection de type HPL sur chaque moitié inférieure du vantail</t>
  </si>
  <si>
    <t>. Montage sur la cloison par pincement avec fixations invisibles</t>
  </si>
  <si>
    <t>. Huisserie 3 faces en aluminium assemblée dans les angles, thermolaquée blanc 9010</t>
  </si>
  <si>
    <t>. Joint d’étanchéité tubulaire clipsé sur les 3 côtés</t>
  </si>
  <si>
    <t>. Plinthe automatique en bas du vantail</t>
  </si>
  <si>
    <t>. Poignée de tirage Inox</t>
  </si>
  <si>
    <t>. Plaque de poussée Inox</t>
  </si>
  <si>
    <t>. Système d’interlockage affleurant avec :
    - Ventouse encastrée
    - 1 x Contact de feuillure à bille encastré (dédié interlockage)
    - 1 x Contact de feuillure à bille encastré (dédié au contrôle de position du lot CVC)</t>
  </si>
  <si>
    <t>. Commande d’ouverture sans contact de type Magic Switch</t>
  </si>
  <si>
    <t>. Platine de commande affleurante voyants rouge/vert</t>
  </si>
  <si>
    <t>. Déclencheur manuel affleurant de secours</t>
  </si>
  <si>
    <t>. Porte motorisée</t>
  </si>
  <si>
    <t>. Capteur de sécurité pour la surveillance de la zone de pivotement de la porte, de part et d’autre de la porte</t>
  </si>
  <si>
    <r>
      <rPr>
        <b/>
        <u/>
        <sz val="11"/>
        <rFont val="Calibri"/>
        <family val="2"/>
      </rPr>
      <t>Blocs porte P1</t>
    </r>
    <r>
      <rPr>
        <b/>
        <sz val="11"/>
        <rFont val="Calibri"/>
        <family val="2"/>
      </rPr>
      <t xml:space="preserve"> (remplacement porte existante)</t>
    </r>
    <r>
      <rPr>
        <sz val="11"/>
        <rFont val="Calibri"/>
        <family val="2"/>
      </rPr>
      <t xml:space="preserve">
- passage libre 1200/2040mm - P120
avec option(s):
- oculus affleurant 340 x 620 mm</t>
    </r>
  </si>
  <si>
    <r>
      <rPr>
        <b/>
        <u/>
        <sz val="11"/>
        <rFont val="Calibri"/>
        <family val="2"/>
      </rPr>
      <t>Blocs porte P3</t>
    </r>
    <r>
      <rPr>
        <b/>
        <sz val="11"/>
        <rFont val="Calibri"/>
        <family val="2"/>
      </rPr>
      <t xml:space="preserve"> (remplacement porte existante)</t>
    </r>
    <r>
      <rPr>
        <sz val="11"/>
        <rFont val="Calibri"/>
        <family val="2"/>
      </rPr>
      <t xml:space="preserve">
- passage libre 900/2040mm - P90
avec option(s):
- oculus affleurant 340 x 620 mm</t>
    </r>
  </si>
  <si>
    <t>Blocs porte salle blanche bi-affleurante :</t>
  </si>
  <si>
    <t>Type: PSSB</t>
  </si>
  <si>
    <t>. Montage sur la cloison par emboitement à clé</t>
  </si>
  <si>
    <r>
      <rPr>
        <b/>
        <u/>
        <sz val="11"/>
        <rFont val="Calibri"/>
        <family val="2"/>
      </rPr>
      <t>Blocs porte P2</t>
    </r>
    <r>
      <rPr>
        <b/>
        <sz val="11"/>
        <rFont val="Calibri"/>
        <family val="2"/>
      </rPr>
      <t xml:space="preserve"> (remplacement porte existante)</t>
    </r>
    <r>
      <rPr>
        <sz val="11"/>
        <rFont val="Calibri"/>
        <family val="2"/>
      </rPr>
      <t xml:space="preserve">
- passage libre 1200/2040mm - P120
avec option(s):
- oculus affleurant 340 x 620 mm</t>
    </r>
  </si>
  <si>
    <r>
      <rPr>
        <b/>
        <u/>
        <sz val="11"/>
        <rFont val="Calibri"/>
        <family val="2"/>
      </rPr>
      <t>Blocs porte P4</t>
    </r>
    <r>
      <rPr>
        <b/>
        <sz val="11"/>
        <rFont val="Calibri"/>
        <family val="2"/>
      </rPr>
      <t xml:space="preserve"> (remplacement porte existante)</t>
    </r>
    <r>
      <rPr>
        <sz val="11"/>
        <rFont val="Calibri"/>
        <family val="2"/>
      </rPr>
      <t xml:space="preserve">
- passage libre 900/2040mm - P90
avec option(s):
- oculus affleurant 340 x 620 mm</t>
    </r>
  </si>
  <si>
    <t>3.9.3</t>
  </si>
  <si>
    <t>Ensemble interlockage de Sas 2 portes</t>
  </si>
  <si>
    <t>Sous-total Poste 3.9 Bloc porte à débit de fuite contrôlée</t>
  </si>
  <si>
    <t>3.9.1</t>
  </si>
  <si>
    <t>3.9.2</t>
  </si>
  <si>
    <t>3.13</t>
  </si>
  <si>
    <t>SAS DE TRANSFERT VENTILE</t>
  </si>
  <si>
    <t>3.10.1</t>
  </si>
  <si>
    <t>3.10.2</t>
  </si>
  <si>
    <t>Mini sas de transfert</t>
  </si>
  <si>
    <t>Marque: MALOCHET, ERMAFLUX
ou techniquement équivalent</t>
  </si>
  <si>
    <t>. Caisson technique intégrant un système de ventilation autonome et filtration HEPA H14</t>
  </si>
  <si>
    <t>. Ventilateur centrifuge avec variateur de vitesse électronique</t>
  </si>
  <si>
    <t>. Gestion de la surpression du mini Sas</t>
  </si>
  <si>
    <t>. Lecture Delta P entre le sas et chaque salle</t>
  </si>
  <si>
    <t>. Construction entière en acier Inox 304</t>
  </si>
  <si>
    <t>. Clayette perforée amovible en inox</t>
  </si>
  <si>
    <t>. Alimentation électrique monophasé</t>
  </si>
  <si>
    <t>. Dispositif d’arrêt d’urgence électrique</t>
  </si>
  <si>
    <t>. Fermeture des portes par interverrouillage électronique par ventouses</t>
  </si>
  <si>
    <t>. Accès technique côté salle de dispensation</t>
  </si>
  <si>
    <t>. Dimensions intérieures identiques au Sas existant</t>
  </si>
  <si>
    <t>Mini sas ventilé autonome,
compris dépose du sas existant et mise en service</t>
  </si>
  <si>
    <t>Sous-total Poste 3.10 Sas de transfert ventilé</t>
  </si>
  <si>
    <t>3.11</t>
  </si>
  <si>
    <t>3.12</t>
  </si>
  <si>
    <t>Sous-total Poste 3.6 Revêtement mural en tôle d'acier laquée</t>
  </si>
  <si>
    <t>Carrottage de plafond pour passage câble d'alimentation luminaires et habillage de la tranche du panneau par une bande aluminium collée</t>
  </si>
  <si>
    <t>Type: Panneau technique SB05</t>
  </si>
  <si>
    <t>. Largeur 600 mm</t>
  </si>
  <si>
    <t>(Surface de reprise environ 25m²)</t>
  </si>
  <si>
    <t xml:space="preserve">   - Longueur 3,0m x Profondeur 0,65m</t>
  </si>
  <si>
    <t xml:space="preserve">   - Longueur 2,0m x Profondeur 0,65m</t>
  </si>
  <si>
    <t xml:space="preserve">   - Longueur 1,2m x Profondeur 0,65m</t>
  </si>
  <si>
    <t>PAILLASSE SECHE MOBILE</t>
  </si>
  <si>
    <t>Paillasses sèches mobile suivant CCTP :</t>
  </si>
  <si>
    <t>Indice : B</t>
  </si>
  <si>
    <t>Date : 01/04/2025</t>
  </si>
  <si>
    <t>Sous-total Poste 3.11 Paillasse sèche</t>
  </si>
  <si>
    <t>Sous-total Poste 3.12 Mise en service et réglages</t>
  </si>
  <si>
    <t>Sous-total Poste 3.13 Assistance aux qualifications des locaux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</si>
</sst>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i/>
      <sz val="11"/>
      <name val="Calibri"/>
      <family val="2"/>
    </font>
    <font>
      <b/>
      <i/>
      <sz val="11"/>
      <name val="Calibri"/>
      <family val="2"/>
    </font>
    <font>
      <sz val="11"/>
      <name val="Calibri"/>
      <family val="2"/>
    </font>
    <font>
      <b/>
      <i/>
      <u/>
      <sz val="11"/>
      <name val="Calibri"/>
      <family val="2"/>
    </font>
    <font>
      <i/>
      <u/>
      <sz val="11"/>
      <name val="Calibri"/>
      <family val="2"/>
    </font>
    <font>
      <b/>
      <sz val="11"/>
      <name val="Calibri"/>
      <family val="2"/>
    </font>
    <font>
      <b/>
      <sz val="14"/>
      <name val="Calibri"/>
      <family val="2"/>
    </font>
    <font>
      <i/>
      <vertAlign val="superscript"/>
      <sz val="11"/>
      <name val="Calibri"/>
      <family val="2"/>
    </font>
    <font>
      <sz val="16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i/>
      <sz val="2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 Light"/>
      <family val="2"/>
    </font>
    <font>
      <b/>
      <sz val="8"/>
      <color theme="1"/>
      <name val="Calibri Light"/>
      <family val="2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b/>
      <u/>
      <sz val="11"/>
      <name val="Calibri"/>
      <family val="2"/>
    </font>
    <font>
      <u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/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0" tint="-0.2499465926084170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/>
      </left>
      <right style="thin">
        <color theme="1"/>
      </right>
      <top/>
      <bottom style="thin">
        <color theme="0" tint="-0.2499465926084170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1"/>
      </left>
      <right style="medium">
        <color indexed="64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thin">
        <color theme="1"/>
      </right>
      <top/>
      <bottom style="thin">
        <color theme="0" tint="-0.24994659260841701"/>
      </bottom>
      <diagonal/>
    </border>
    <border>
      <left style="thin">
        <color theme="1"/>
      </left>
      <right style="medium">
        <color indexed="64"/>
      </right>
      <top/>
      <bottom style="thin">
        <color theme="0" tint="-0.24994659260841701"/>
      </bottom>
      <diagonal/>
    </border>
    <border>
      <left style="thin">
        <color theme="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1"/>
      </right>
      <top style="thin">
        <color theme="0" tint="-0.24994659260841701"/>
      </top>
      <bottom/>
      <diagonal/>
    </border>
    <border>
      <left style="thin">
        <color theme="1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left" vertical="center" wrapText="1" shrinkToFit="1"/>
    </xf>
    <xf numFmtId="0" fontId="3" fillId="0" borderId="0" xfId="0" applyFont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3" fontId="3" fillId="0" borderId="11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left" vertical="center" wrapText="1" shrinkToFit="1"/>
    </xf>
    <xf numFmtId="0" fontId="5" fillId="0" borderId="11" xfId="0" applyFont="1" applyBorder="1" applyAlignment="1">
      <alignment vertical="center" wrapText="1"/>
    </xf>
    <xf numFmtId="49" fontId="1" fillId="0" borderId="10" xfId="0" applyNumberFormat="1" applyFont="1" applyBorder="1" applyAlignment="1">
      <alignment horizontal="left" vertical="center" wrapText="1" shrinkToFit="1"/>
    </xf>
    <xf numFmtId="44" fontId="3" fillId="0" borderId="11" xfId="0" applyNumberFormat="1" applyFont="1" applyBorder="1" applyAlignment="1">
      <alignment vertical="center" wrapText="1"/>
    </xf>
    <xf numFmtId="49" fontId="3" fillId="0" borderId="15" xfId="0" applyNumberFormat="1" applyFont="1" applyBorder="1" applyAlignment="1">
      <alignment horizontal="left" vertical="center" wrapText="1" shrinkToFit="1"/>
    </xf>
    <xf numFmtId="164" fontId="3" fillId="0" borderId="16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3" fontId="3" fillId="0" borderId="19" xfId="0" applyNumberFormat="1" applyFont="1" applyBorder="1" applyAlignment="1">
      <alignment horizontal="center" vertical="center" wrapText="1"/>
    </xf>
    <xf numFmtId="1" fontId="3" fillId="0" borderId="19" xfId="0" applyNumberFormat="1" applyFont="1" applyBorder="1" applyAlignment="1">
      <alignment horizontal="center"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left" vertical="center" wrapText="1" shrinkToFit="1"/>
    </xf>
    <xf numFmtId="0" fontId="1" fillId="0" borderId="8" xfId="0" applyFont="1" applyBorder="1" applyAlignment="1">
      <alignment horizontal="right" vertical="center" wrapText="1"/>
    </xf>
    <xf numFmtId="49" fontId="3" fillId="0" borderId="7" xfId="0" applyNumberFormat="1" applyFont="1" applyBorder="1" applyAlignment="1">
      <alignment horizontal="right" vertical="center" wrapText="1" shrinkToFit="1"/>
    </xf>
    <xf numFmtId="0" fontId="1" fillId="0" borderId="18" xfId="0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left" vertical="center" wrapText="1" shrinkToFit="1"/>
    </xf>
    <xf numFmtId="0" fontId="3" fillId="0" borderId="19" xfId="0" applyFont="1" applyBorder="1" applyAlignment="1">
      <alignment vertical="center" wrapText="1"/>
    </xf>
    <xf numFmtId="49" fontId="3" fillId="0" borderId="25" xfId="0" applyNumberFormat="1" applyFont="1" applyBorder="1" applyAlignment="1">
      <alignment horizontal="left" vertical="center" wrapText="1" shrinkToFit="1"/>
    </xf>
    <xf numFmtId="3" fontId="3" fillId="0" borderId="25" xfId="0" applyNumberFormat="1" applyFont="1" applyBorder="1" applyAlignment="1">
      <alignment horizontal="center" vertical="center" wrapText="1"/>
    </xf>
    <xf numFmtId="1" fontId="3" fillId="0" borderId="25" xfId="0" applyNumberFormat="1" applyFont="1" applyBorder="1" applyAlignment="1">
      <alignment horizontal="center" vertical="center" wrapText="1"/>
    </xf>
    <xf numFmtId="164" fontId="3" fillId="0" borderId="26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3" fontId="3" fillId="0" borderId="29" xfId="0" applyNumberFormat="1" applyFont="1" applyBorder="1" applyAlignment="1">
      <alignment horizontal="center" vertical="center" wrapText="1"/>
    </xf>
    <xf numFmtId="1" fontId="3" fillId="0" borderId="29" xfId="0" applyNumberFormat="1" applyFont="1" applyBorder="1" applyAlignment="1">
      <alignment horizontal="center" vertical="center" wrapText="1"/>
    </xf>
    <xf numFmtId="164" fontId="3" fillId="0" borderId="29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vertical="center" wrapText="1"/>
    </xf>
    <xf numFmtId="3" fontId="3" fillId="0" borderId="27" xfId="0" applyNumberFormat="1" applyFont="1" applyBorder="1" applyAlignment="1">
      <alignment horizontal="center" vertical="center" wrapText="1"/>
    </xf>
    <xf numFmtId="1" fontId="3" fillId="0" borderId="27" xfId="0" applyNumberFormat="1" applyFont="1" applyBorder="1" applyAlignment="1">
      <alignment horizontal="center" vertical="center" wrapText="1"/>
    </xf>
    <xf numFmtId="164" fontId="3" fillId="0" borderId="27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1" xfId="0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18" fillId="0" borderId="34" xfId="0" applyFont="1" applyBorder="1" applyAlignment="1">
      <alignment vertical="center"/>
    </xf>
    <xf numFmtId="0" fontId="18" fillId="0" borderId="21" xfId="0" applyFont="1" applyBorder="1" applyAlignment="1">
      <alignment vertical="center"/>
    </xf>
    <xf numFmtId="0" fontId="18" fillId="0" borderId="42" xfId="0" applyFont="1" applyBorder="1" applyAlignment="1">
      <alignment vertical="center"/>
    </xf>
    <xf numFmtId="0" fontId="17" fillId="0" borderId="34" xfId="0" applyFont="1" applyBorder="1" applyAlignment="1">
      <alignment vertical="center"/>
    </xf>
    <xf numFmtId="0" fontId="18" fillId="0" borderId="23" xfId="0" applyFont="1" applyBorder="1" applyAlignment="1">
      <alignment vertical="center"/>
    </xf>
    <xf numFmtId="0" fontId="18" fillId="0" borderId="24" xfId="0" applyFont="1" applyBorder="1" applyAlignment="1">
      <alignment vertical="center"/>
    </xf>
    <xf numFmtId="49" fontId="1" fillId="0" borderId="10" xfId="0" applyNumberFormat="1" applyFont="1" applyBorder="1" applyAlignment="1">
      <alignment vertical="center" wrapText="1" shrinkToFit="1"/>
    </xf>
    <xf numFmtId="49" fontId="2" fillId="0" borderId="10" xfId="0" applyNumberFormat="1" applyFont="1" applyBorder="1" applyAlignment="1">
      <alignment vertical="center" wrapText="1" shrinkToFit="1"/>
    </xf>
    <xf numFmtId="164" fontId="1" fillId="0" borderId="43" xfId="0" applyNumberFormat="1" applyFont="1" applyBorder="1" applyAlignment="1">
      <alignment vertical="center" wrapText="1"/>
    </xf>
    <xf numFmtId="49" fontId="1" fillId="0" borderId="4" xfId="0" applyNumberFormat="1" applyFont="1" applyBorder="1" applyAlignment="1">
      <alignment horizontal="right" vertical="center" wrapText="1" shrinkToFit="1"/>
    </xf>
    <xf numFmtId="49" fontId="1" fillId="0" borderId="17" xfId="0" applyNumberFormat="1" applyFont="1" applyBorder="1" applyAlignment="1">
      <alignment horizontal="right" vertical="center" wrapText="1" shrinkToFit="1"/>
    </xf>
    <xf numFmtId="164" fontId="1" fillId="0" borderId="17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3" fillId="0" borderId="11" xfId="0" quotePrefix="1" applyNumberFormat="1" applyFont="1" applyBorder="1" applyAlignment="1">
      <alignment horizontal="center" vertical="center" wrapText="1"/>
    </xf>
    <xf numFmtId="1" fontId="3" fillId="0" borderId="11" xfId="0" quotePrefix="1" applyNumberFormat="1" applyFont="1" applyBorder="1" applyAlignment="1">
      <alignment horizontal="center" vertical="center" wrapText="1"/>
    </xf>
    <xf numFmtId="1" fontId="1" fillId="0" borderId="17" xfId="0" applyNumberFormat="1" applyFont="1" applyBorder="1" applyAlignment="1">
      <alignment horizontal="right" vertical="center" wrapText="1" shrinkToFit="1"/>
    </xf>
    <xf numFmtId="49" fontId="2" fillId="0" borderId="0" xfId="0" applyNumberFormat="1" applyFont="1" applyAlignment="1">
      <alignment horizontal="right" vertical="center" wrapText="1" shrinkToFit="1"/>
    </xf>
    <xf numFmtId="164" fontId="1" fillId="0" borderId="3" xfId="0" applyNumberFormat="1" applyFont="1" applyBorder="1" applyAlignment="1">
      <alignment vertical="center" wrapText="1"/>
    </xf>
    <xf numFmtId="49" fontId="2" fillId="0" borderId="45" xfId="0" applyNumberFormat="1" applyFont="1" applyBorder="1" applyAlignment="1">
      <alignment vertical="center" wrapText="1" shrinkToFit="1"/>
    </xf>
    <xf numFmtId="1" fontId="2" fillId="0" borderId="0" xfId="0" applyNumberFormat="1" applyFont="1" applyAlignment="1">
      <alignment horizontal="right" vertical="center" wrapText="1" shrinkToFit="1"/>
    </xf>
    <xf numFmtId="164" fontId="1" fillId="0" borderId="35" xfId="0" applyNumberFormat="1" applyFont="1" applyBorder="1" applyAlignment="1">
      <alignment vertical="center" wrapText="1"/>
    </xf>
    <xf numFmtId="49" fontId="2" fillId="0" borderId="46" xfId="0" applyNumberFormat="1" applyFont="1" applyBorder="1" applyAlignment="1">
      <alignment vertical="center" wrapText="1" shrinkToFit="1"/>
    </xf>
    <xf numFmtId="164" fontId="3" fillId="2" borderId="47" xfId="0" applyNumberFormat="1" applyFont="1" applyFill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164" fontId="3" fillId="0" borderId="49" xfId="0" applyNumberFormat="1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164" fontId="3" fillId="0" borderId="50" xfId="0" applyNumberFormat="1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164" fontId="3" fillId="0" borderId="52" xfId="0" applyNumberFormat="1" applyFont="1" applyBorder="1" applyAlignment="1">
      <alignment horizontal="center" vertical="center" wrapText="1"/>
    </xf>
    <xf numFmtId="0" fontId="3" fillId="3" borderId="0" xfId="0" applyFont="1" applyFill="1" applyAlignment="1">
      <alignment vertical="center" wrapText="1"/>
    </xf>
    <xf numFmtId="49" fontId="3" fillId="0" borderId="11" xfId="0" quotePrefix="1" applyNumberFormat="1" applyFont="1" applyBorder="1" applyAlignment="1">
      <alignment horizontal="left" vertical="center" wrapText="1" shrinkToFi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4" fillId="0" borderId="32" xfId="0" applyFont="1" applyBorder="1" applyAlignment="1">
      <alignment horizontal="left" vertical="center" wrapText="1"/>
    </xf>
    <xf numFmtId="0" fontId="17" fillId="0" borderId="34" xfId="0" applyFont="1" applyBorder="1" applyAlignment="1">
      <alignment horizontal="left" vertical="center"/>
    </xf>
    <xf numFmtId="0" fontId="17" fillId="0" borderId="24" xfId="0" applyFont="1" applyBorder="1" applyAlignment="1">
      <alignment horizontal="left" vertical="center"/>
    </xf>
    <xf numFmtId="0" fontId="16" fillId="0" borderId="31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49" fontId="1" fillId="0" borderId="30" xfId="0" applyNumberFormat="1" applyFont="1" applyBorder="1" applyAlignment="1">
      <alignment horizontal="right" vertical="center" wrapText="1" shrinkToFit="1"/>
    </xf>
    <xf numFmtId="49" fontId="1" fillId="0" borderId="0" xfId="0" applyNumberFormat="1" applyFont="1" applyAlignment="1">
      <alignment horizontal="right" vertical="center" wrapText="1" shrinkToFit="1"/>
    </xf>
    <xf numFmtId="49" fontId="2" fillId="0" borderId="30" xfId="0" applyNumberFormat="1" applyFont="1" applyBorder="1" applyAlignment="1">
      <alignment horizontal="right" vertical="center" wrapText="1" shrinkToFit="1"/>
    </xf>
    <xf numFmtId="49" fontId="2" fillId="0" borderId="0" xfId="0" applyNumberFormat="1" applyFont="1" applyAlignment="1">
      <alignment horizontal="right" vertical="center" wrapText="1" shrinkToFit="1"/>
    </xf>
    <xf numFmtId="49" fontId="2" fillId="0" borderId="35" xfId="0" applyNumberFormat="1" applyFont="1" applyBorder="1" applyAlignment="1">
      <alignment horizontal="right" vertical="center" wrapText="1" shrinkToFi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7" fillId="2" borderId="17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49" fontId="2" fillId="0" borderId="28" xfId="0" applyNumberFormat="1" applyFont="1" applyBorder="1" applyAlignment="1">
      <alignment horizontal="right" vertical="center" wrapText="1" shrinkToFit="1"/>
    </xf>
    <xf numFmtId="49" fontId="2" fillId="0" borderId="13" xfId="0" applyNumberFormat="1" applyFont="1" applyBorder="1" applyAlignment="1">
      <alignment horizontal="right" vertical="center" wrapText="1" shrinkToFit="1"/>
    </xf>
    <xf numFmtId="49" fontId="2" fillId="0" borderId="44" xfId="0" applyNumberFormat="1" applyFont="1" applyBorder="1" applyAlignment="1">
      <alignment horizontal="right" vertical="center" wrapText="1" shrinkToFit="1"/>
    </xf>
    <xf numFmtId="0" fontId="2" fillId="2" borderId="3" xfId="0" applyFont="1" applyFill="1" applyBorder="1" applyAlignment="1">
      <alignment horizontal="righ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4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1E1E1"/>
      <rgbColor rgb="00CCFFFF"/>
      <rgbColor rgb="00660066"/>
      <rgbColor rgb="00FF8080"/>
      <rgbColor rgb="000066CC"/>
      <rgbColor rgb="00EAEBA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BDBDB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12</xdr:row>
      <xdr:rowOff>38100</xdr:rowOff>
    </xdr:from>
    <xdr:to>
      <xdr:col>0</xdr:col>
      <xdr:colOff>2045970</xdr:colOff>
      <xdr:row>17</xdr:row>
      <xdr:rowOff>290830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3371BB3-5B53-4371-8C9C-7B7623B444E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639175"/>
          <a:ext cx="1912620" cy="11861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205619</xdr:colOff>
      <xdr:row>1</xdr:row>
      <xdr:rowOff>371475</xdr:rowOff>
    </xdr:from>
    <xdr:to>
      <xdr:col>12</xdr:col>
      <xdr:colOff>66674</xdr:colOff>
      <xdr:row>1</xdr:row>
      <xdr:rowOff>1181100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5A7E7A6-7984-448B-A46A-47DD8804D2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77669" y="638175"/>
          <a:ext cx="908805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333BF-E4E8-49B3-B33A-BAEE6C8719EF}">
  <dimension ref="A1:M18"/>
  <sheetViews>
    <sheetView tabSelected="1" view="pageLayout" zoomScaleNormal="100" zoomScaleSheetLayoutView="100" workbookViewId="0">
      <selection activeCell="J15" sqref="J15"/>
    </sheetView>
  </sheetViews>
  <sheetFormatPr baseColWidth="10" defaultRowHeight="15" x14ac:dyDescent="0.25"/>
  <cols>
    <col min="1" max="1" width="31.28515625" style="53" customWidth="1"/>
    <col min="2" max="2" width="19.7109375" style="53" customWidth="1"/>
    <col min="3" max="3" width="6.28515625" style="53" customWidth="1"/>
    <col min="4" max="4" width="1.5703125" style="53" customWidth="1"/>
    <col min="5" max="5" width="6.28515625" style="53" customWidth="1"/>
    <col min="6" max="6" width="1.5703125" style="53" customWidth="1"/>
    <col min="7" max="7" width="6.28515625" style="53" customWidth="1"/>
    <col min="8" max="8" width="1.5703125" style="53" customWidth="1"/>
    <col min="9" max="9" width="6.28515625" style="53" customWidth="1"/>
    <col min="10" max="10" width="1.5703125" style="53" customWidth="1"/>
    <col min="11" max="11" width="6.28515625" style="53" customWidth="1"/>
    <col min="12" max="12" width="1.5703125" style="53" customWidth="1"/>
    <col min="13" max="13" width="2.42578125" style="53" customWidth="1"/>
    <col min="14" max="16384" width="11.42578125" style="53"/>
  </cols>
  <sheetData>
    <row r="1" spans="1:13" ht="21" x14ac:dyDescent="0.25">
      <c r="A1" s="89" t="s">
        <v>20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1"/>
    </row>
    <row r="2" spans="1:13" ht="95.25" customHeight="1" x14ac:dyDescent="0.25">
      <c r="A2" s="92" t="s">
        <v>116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4"/>
    </row>
    <row r="3" spans="1:13" ht="12.75" customHeight="1" x14ac:dyDescent="0.25">
      <c r="A3"/>
    </row>
    <row r="4" spans="1:13" ht="21" x14ac:dyDescent="0.25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</row>
    <row r="5" spans="1:13" ht="80.25" customHeight="1" x14ac:dyDescent="0.25">
      <c r="A5" s="96"/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</row>
    <row r="6" spans="1:13" ht="17.25" customHeight="1" x14ac:dyDescent="0.25"/>
    <row r="7" spans="1:13" ht="79.5" customHeight="1" x14ac:dyDescent="0.25">
      <c r="A7" s="87" t="s">
        <v>121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</row>
    <row r="8" spans="1:13" ht="113.25" customHeight="1" x14ac:dyDescent="0.25">
      <c r="A8" s="87" t="s">
        <v>122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</row>
    <row r="9" spans="1:13" ht="80.099999999999994" customHeight="1" x14ac:dyDescent="0.25">
      <c r="A9" s="97"/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</row>
    <row r="10" spans="1:13" ht="12.75" customHeight="1" x14ac:dyDescent="0.25"/>
    <row r="11" spans="1:13" ht="21" x14ac:dyDescent="0.25">
      <c r="A11" s="89" t="s">
        <v>21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1"/>
    </row>
    <row r="12" spans="1:13" ht="123.75" customHeight="1" x14ac:dyDescent="0.25">
      <c r="A12" s="92" t="s">
        <v>123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9"/>
    </row>
    <row r="13" spans="1:13" ht="19.5" customHeight="1" x14ac:dyDescent="0.25">
      <c r="A13" s="100"/>
      <c r="B13" s="103" t="s">
        <v>124</v>
      </c>
      <c r="C13" s="106" t="s">
        <v>15</v>
      </c>
      <c r="D13" s="107"/>
      <c r="E13" s="107"/>
      <c r="F13" s="107"/>
      <c r="G13" s="107"/>
      <c r="H13" s="107"/>
      <c r="I13" s="107"/>
      <c r="J13" s="107"/>
      <c r="K13" s="107"/>
      <c r="L13" s="107"/>
      <c r="M13" s="108"/>
    </row>
    <row r="14" spans="1:13" s="55" customFormat="1" ht="9.75" customHeight="1" x14ac:dyDescent="0.25">
      <c r="A14" s="101"/>
      <c r="B14" s="104"/>
      <c r="C14" s="101" t="s">
        <v>22</v>
      </c>
      <c r="E14" s="97" t="s">
        <v>23</v>
      </c>
      <c r="G14" s="97" t="s">
        <v>24</v>
      </c>
      <c r="I14" s="97" t="s">
        <v>18</v>
      </c>
      <c r="K14" s="97"/>
      <c r="M14" s="56"/>
    </row>
    <row r="15" spans="1:13" ht="8.1" customHeight="1" x14ac:dyDescent="0.25">
      <c r="A15" s="101"/>
      <c r="B15" s="104"/>
      <c r="C15" s="101"/>
      <c r="D15" s="57"/>
      <c r="E15" s="97"/>
      <c r="F15" s="57"/>
      <c r="G15" s="97"/>
      <c r="H15" s="57"/>
      <c r="I15" s="97"/>
      <c r="J15" s="58"/>
      <c r="K15" s="97"/>
      <c r="L15" s="57"/>
      <c r="M15" s="59"/>
    </row>
    <row r="16" spans="1:13" s="55" customFormat="1" ht="9.75" customHeight="1" x14ac:dyDescent="0.25">
      <c r="A16" s="101"/>
      <c r="B16" s="104"/>
      <c r="C16" s="102"/>
      <c r="D16" s="60"/>
      <c r="E16" s="109"/>
      <c r="F16" s="60"/>
      <c r="G16" s="109"/>
      <c r="H16" s="60"/>
      <c r="I16" s="109"/>
      <c r="J16" s="60"/>
      <c r="K16" s="109"/>
      <c r="L16" s="60"/>
      <c r="M16" s="61"/>
    </row>
    <row r="17" spans="1:13" ht="27" customHeight="1" x14ac:dyDescent="0.25">
      <c r="A17" s="101"/>
      <c r="B17" s="104"/>
      <c r="C17" s="110" t="s">
        <v>125</v>
      </c>
      <c r="D17" s="111"/>
      <c r="E17" s="111"/>
      <c r="F17" s="111"/>
      <c r="G17" s="111"/>
      <c r="H17" s="110" t="s">
        <v>257</v>
      </c>
      <c r="I17" s="111"/>
      <c r="J17" s="111"/>
      <c r="K17" s="111"/>
      <c r="L17" s="111"/>
      <c r="M17" s="112"/>
    </row>
    <row r="18" spans="1:13" ht="27" customHeight="1" x14ac:dyDescent="0.25">
      <c r="A18" s="102"/>
      <c r="B18" s="105"/>
      <c r="C18" s="113" t="s">
        <v>25</v>
      </c>
      <c r="D18" s="114"/>
      <c r="E18" s="114"/>
      <c r="F18" s="114"/>
      <c r="G18" s="114"/>
      <c r="H18" s="113" t="s">
        <v>256</v>
      </c>
      <c r="I18" s="114"/>
      <c r="J18" s="114"/>
      <c r="K18" s="114"/>
      <c r="L18" s="114"/>
      <c r="M18" s="115"/>
    </row>
  </sheetData>
  <mergeCells count="21">
    <mergeCell ref="A9:M9"/>
    <mergeCell ref="A11:M11"/>
    <mergeCell ref="A12:M12"/>
    <mergeCell ref="A13:A18"/>
    <mergeCell ref="B13:B18"/>
    <mergeCell ref="C13:M13"/>
    <mergeCell ref="C14:C16"/>
    <mergeCell ref="E14:E16"/>
    <mergeCell ref="G14:G16"/>
    <mergeCell ref="I14:I16"/>
    <mergeCell ref="K14:K16"/>
    <mergeCell ref="C17:G17"/>
    <mergeCell ref="H17:M17"/>
    <mergeCell ref="C18:G18"/>
    <mergeCell ref="H18:M18"/>
    <mergeCell ref="A8:M8"/>
    <mergeCell ref="A1:M1"/>
    <mergeCell ref="A2:M2"/>
    <mergeCell ref="A4:M4"/>
    <mergeCell ref="A5:M5"/>
    <mergeCell ref="A7:M7"/>
  </mergeCells>
  <printOptions horizontalCentered="1"/>
  <pageMargins left="0.49212598425196852" right="0.39370078740157483" top="0.59055118110236227" bottom="0.49212598425196852" header="0.31496062992125984" footer="0.4921259842519685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F456"/>
  <sheetViews>
    <sheetView showZeros="0" tabSelected="1" view="pageLayout" zoomScaleNormal="100" zoomScaleSheetLayoutView="100" workbookViewId="0">
      <selection activeCell="J15" sqref="J15"/>
    </sheetView>
  </sheetViews>
  <sheetFormatPr baseColWidth="10" defaultColWidth="11.42578125" defaultRowHeight="15" x14ac:dyDescent="0.25"/>
  <cols>
    <col min="1" max="1" width="7.28515625" style="4" bestFit="1" customWidth="1"/>
    <col min="2" max="2" width="49.7109375" style="2" customWidth="1"/>
    <col min="3" max="3" width="6.28515625" style="4" customWidth="1"/>
    <col min="4" max="4" width="7.28515625" style="6" customWidth="1"/>
    <col min="5" max="6" width="12.7109375" style="2" customWidth="1"/>
    <col min="7" max="16" width="11.42578125" style="2"/>
    <col min="17" max="17" width="5.5703125" style="2" customWidth="1"/>
    <col min="18" max="16384" width="11.42578125" style="2"/>
  </cols>
  <sheetData>
    <row r="1" spans="1:6" ht="30" customHeight="1" thickBot="1" x14ac:dyDescent="0.3">
      <c r="A1" s="1" t="s">
        <v>12</v>
      </c>
      <c r="B1" s="1" t="s">
        <v>0</v>
      </c>
      <c r="C1" s="1" t="s">
        <v>11</v>
      </c>
      <c r="D1" s="5" t="s">
        <v>10</v>
      </c>
      <c r="E1" s="1" t="s">
        <v>6</v>
      </c>
      <c r="F1" s="1" t="s">
        <v>5</v>
      </c>
    </row>
    <row r="2" spans="1:6" x14ac:dyDescent="0.25">
      <c r="A2" s="38"/>
      <c r="B2" s="40"/>
      <c r="C2" s="29"/>
      <c r="D2" s="30"/>
      <c r="E2" s="31"/>
      <c r="F2" s="32"/>
    </row>
    <row r="3" spans="1:6" ht="15" customHeight="1" x14ac:dyDescent="0.25">
      <c r="A3" s="19"/>
      <c r="B3" s="21"/>
      <c r="C3" s="11"/>
      <c r="D3" s="12"/>
      <c r="E3" s="13"/>
      <c r="F3" s="14"/>
    </row>
    <row r="4" spans="1:6" ht="15" customHeight="1" x14ac:dyDescent="0.25">
      <c r="A4" s="15">
        <v>3</v>
      </c>
      <c r="B4" s="16" t="s">
        <v>27</v>
      </c>
      <c r="C4" s="11"/>
      <c r="D4" s="12"/>
      <c r="E4" s="13"/>
      <c r="F4" s="14">
        <v>0</v>
      </c>
    </row>
    <row r="5" spans="1:6" ht="15" customHeight="1" x14ac:dyDescent="0.25">
      <c r="A5" s="15"/>
      <c r="B5" s="16"/>
      <c r="C5" s="11"/>
      <c r="D5" s="12"/>
      <c r="E5" s="13"/>
      <c r="F5" s="14"/>
    </row>
    <row r="6" spans="1:6" x14ac:dyDescent="0.25">
      <c r="A6" s="17" t="s">
        <v>28</v>
      </c>
      <c r="B6" s="16" t="s">
        <v>29</v>
      </c>
      <c r="C6" s="11"/>
      <c r="D6" s="12"/>
      <c r="E6" s="13"/>
      <c r="F6" s="14">
        <v>0</v>
      </c>
    </row>
    <row r="7" spans="1:6" ht="15" customHeight="1" x14ac:dyDescent="0.25">
      <c r="A7" s="19"/>
      <c r="B7" s="21"/>
      <c r="C7" s="11"/>
      <c r="D7" s="12"/>
      <c r="E7" s="13"/>
      <c r="F7" s="14"/>
    </row>
    <row r="8" spans="1:6" x14ac:dyDescent="0.25">
      <c r="A8" s="17"/>
      <c r="B8" s="18" t="s">
        <v>30</v>
      </c>
      <c r="C8" s="11" t="s">
        <v>1</v>
      </c>
      <c r="D8" s="12">
        <v>1</v>
      </c>
      <c r="E8" s="13"/>
      <c r="F8" s="14">
        <f>D8*E8</f>
        <v>0</v>
      </c>
    </row>
    <row r="9" spans="1:6" s="3" customFormat="1" ht="15.75" thickBot="1" x14ac:dyDescent="0.3">
      <c r="A9" s="22"/>
      <c r="B9" s="20"/>
      <c r="C9" s="11"/>
      <c r="D9" s="12"/>
      <c r="E9" s="24"/>
      <c r="F9" s="25"/>
    </row>
    <row r="10" spans="1:6" ht="15" customHeight="1" thickBot="1" x14ac:dyDescent="0.3">
      <c r="A10" s="63"/>
      <c r="B10" s="118" t="s">
        <v>31</v>
      </c>
      <c r="C10" s="119"/>
      <c r="D10" s="119"/>
      <c r="E10" s="120"/>
      <c r="F10" s="73">
        <f>F8</f>
        <v>0</v>
      </c>
    </row>
    <row r="11" spans="1:6" ht="15" customHeight="1" x14ac:dyDescent="0.25">
      <c r="A11" s="15"/>
      <c r="B11" s="16"/>
      <c r="C11" s="11"/>
      <c r="D11" s="12"/>
      <c r="E11" s="13"/>
      <c r="F11" s="14"/>
    </row>
    <row r="12" spans="1:6" x14ac:dyDescent="0.25">
      <c r="A12" s="17" t="s">
        <v>32</v>
      </c>
      <c r="B12" s="16" t="s">
        <v>33</v>
      </c>
      <c r="C12" s="11"/>
      <c r="D12" s="12"/>
      <c r="E12" s="13"/>
      <c r="F12" s="14">
        <v>0</v>
      </c>
    </row>
    <row r="13" spans="1:6" ht="15" customHeight="1" x14ac:dyDescent="0.25">
      <c r="A13" s="19"/>
      <c r="B13" s="21"/>
      <c r="C13" s="11"/>
      <c r="D13" s="12"/>
      <c r="E13" s="13"/>
      <c r="F13" s="14"/>
    </row>
    <row r="14" spans="1:6" x14ac:dyDescent="0.25">
      <c r="A14" s="17"/>
      <c r="B14" s="18" t="s">
        <v>34</v>
      </c>
      <c r="C14" s="11" t="s">
        <v>41</v>
      </c>
      <c r="D14" s="70"/>
      <c r="E14" s="69"/>
      <c r="F14" s="14">
        <f>D14*E14</f>
        <v>0</v>
      </c>
    </row>
    <row r="15" spans="1:6" s="3" customFormat="1" ht="15.75" thickBot="1" x14ac:dyDescent="0.3">
      <c r="A15" s="22"/>
      <c r="B15" s="20"/>
      <c r="C15" s="11"/>
      <c r="D15" s="12"/>
      <c r="E15" s="24"/>
      <c r="F15" s="25"/>
    </row>
    <row r="16" spans="1:6" ht="15" customHeight="1" thickBot="1" x14ac:dyDescent="0.3">
      <c r="A16" s="63"/>
      <c r="B16" s="118" t="s">
        <v>35</v>
      </c>
      <c r="C16" s="119"/>
      <c r="D16" s="119"/>
      <c r="E16" s="120"/>
      <c r="F16" s="73">
        <f>F14</f>
        <v>0</v>
      </c>
    </row>
    <row r="17" spans="1:6" ht="15" customHeight="1" x14ac:dyDescent="0.25">
      <c r="A17" s="15"/>
      <c r="B17" s="16"/>
      <c r="C17" s="11"/>
      <c r="D17" s="12"/>
      <c r="E17" s="13"/>
      <c r="F17" s="14"/>
    </row>
    <row r="18" spans="1:6" x14ac:dyDescent="0.25">
      <c r="A18" s="17" t="s">
        <v>36</v>
      </c>
      <c r="B18" s="16" t="s">
        <v>37</v>
      </c>
      <c r="C18" s="11"/>
      <c r="D18" s="12"/>
      <c r="E18" s="13"/>
      <c r="F18" s="14">
        <v>0</v>
      </c>
    </row>
    <row r="19" spans="1:6" ht="15" customHeight="1" x14ac:dyDescent="0.25">
      <c r="A19" s="19"/>
      <c r="B19" s="21"/>
      <c r="C19" s="11"/>
      <c r="D19" s="12"/>
      <c r="E19" s="13"/>
      <c r="F19" s="14"/>
    </row>
    <row r="20" spans="1:6" x14ac:dyDescent="0.25">
      <c r="A20" s="19" t="s">
        <v>38</v>
      </c>
      <c r="B20" s="21" t="s">
        <v>39</v>
      </c>
      <c r="C20" s="11"/>
      <c r="D20" s="12"/>
      <c r="E20" s="13"/>
      <c r="F20" s="14"/>
    </row>
    <row r="21" spans="1:6" ht="15" customHeight="1" x14ac:dyDescent="0.25">
      <c r="A21" s="19"/>
      <c r="B21" s="21"/>
      <c r="C21" s="11"/>
      <c r="D21" s="12"/>
      <c r="E21" s="13"/>
      <c r="F21" s="14"/>
    </row>
    <row r="22" spans="1:6" x14ac:dyDescent="0.25">
      <c r="A22" s="17"/>
      <c r="B22" s="18" t="s">
        <v>40</v>
      </c>
      <c r="C22" s="11" t="s">
        <v>41</v>
      </c>
      <c r="D22" s="12"/>
      <c r="E22" s="13"/>
      <c r="F22" s="14">
        <f>D22*E22</f>
        <v>0</v>
      </c>
    </row>
    <row r="23" spans="1:6" s="3" customFormat="1" x14ac:dyDescent="0.25">
      <c r="A23" s="22"/>
      <c r="B23" s="20"/>
      <c r="C23" s="11"/>
      <c r="D23" s="12"/>
      <c r="E23" s="24"/>
      <c r="F23" s="25"/>
    </row>
    <row r="24" spans="1:6" ht="15" customHeight="1" x14ac:dyDescent="0.25">
      <c r="A24" s="62"/>
      <c r="B24" s="116" t="s">
        <v>3</v>
      </c>
      <c r="C24" s="117"/>
      <c r="D24" s="117"/>
      <c r="E24" s="117"/>
      <c r="F24" s="64">
        <f>F22</f>
        <v>0</v>
      </c>
    </row>
    <row r="25" spans="1:6" ht="15" customHeight="1" x14ac:dyDescent="0.25">
      <c r="A25" s="19"/>
      <c r="B25" s="21"/>
      <c r="C25" s="11"/>
      <c r="D25" s="12"/>
      <c r="E25" s="13"/>
      <c r="F25" s="14"/>
    </row>
    <row r="26" spans="1:6" x14ac:dyDescent="0.25">
      <c r="A26" s="19" t="s">
        <v>42</v>
      </c>
      <c r="B26" s="21" t="s">
        <v>44</v>
      </c>
      <c r="C26" s="11"/>
      <c r="D26" s="12"/>
      <c r="E26" s="13"/>
      <c r="F26" s="14"/>
    </row>
    <row r="27" spans="1:6" ht="15" customHeight="1" x14ac:dyDescent="0.25">
      <c r="A27" s="19"/>
      <c r="B27" s="21"/>
      <c r="C27" s="11"/>
      <c r="D27" s="12"/>
      <c r="E27" s="13"/>
      <c r="F27" s="14"/>
    </row>
    <row r="28" spans="1:6" ht="30" x14ac:dyDescent="0.25">
      <c r="A28" s="17"/>
      <c r="B28" s="18" t="s">
        <v>126</v>
      </c>
      <c r="C28" s="11" t="s">
        <v>1</v>
      </c>
      <c r="D28" s="12">
        <v>4</v>
      </c>
      <c r="E28" s="13"/>
      <c r="F28" s="14">
        <f>D28*E28</f>
        <v>0</v>
      </c>
    </row>
    <row r="29" spans="1:6" ht="60" x14ac:dyDescent="0.25">
      <c r="A29" s="17"/>
      <c r="B29" s="54" t="s">
        <v>45</v>
      </c>
      <c r="C29" s="11"/>
      <c r="D29" s="12"/>
      <c r="E29" s="13"/>
      <c r="F29" s="14">
        <f>D29*E29</f>
        <v>0</v>
      </c>
    </row>
    <row r="30" spans="1:6" s="3" customFormat="1" x14ac:dyDescent="0.25">
      <c r="A30" s="22"/>
      <c r="B30" s="20"/>
      <c r="C30" s="11"/>
      <c r="D30" s="12"/>
      <c r="E30" s="24"/>
      <c r="F30" s="25"/>
    </row>
    <row r="31" spans="1:6" ht="15" customHeight="1" x14ac:dyDescent="0.25">
      <c r="A31" s="62"/>
      <c r="B31" s="116" t="s">
        <v>3</v>
      </c>
      <c r="C31" s="117"/>
      <c r="D31" s="117"/>
      <c r="E31" s="117"/>
      <c r="F31" s="64">
        <f>SUM(F28:F30)</f>
        <v>0</v>
      </c>
    </row>
    <row r="32" spans="1:6" ht="15" customHeight="1" x14ac:dyDescent="0.25">
      <c r="A32" s="19"/>
      <c r="B32" s="21"/>
      <c r="C32" s="11"/>
      <c r="D32" s="12"/>
      <c r="E32" s="13"/>
      <c r="F32" s="14"/>
    </row>
    <row r="33" spans="1:6" x14ac:dyDescent="0.25">
      <c r="A33" s="19" t="s">
        <v>43</v>
      </c>
      <c r="B33" s="21" t="s">
        <v>127</v>
      </c>
      <c r="C33" s="11"/>
      <c r="D33" s="12"/>
      <c r="E33" s="13"/>
      <c r="F33" s="14"/>
    </row>
    <row r="34" spans="1:6" ht="15" customHeight="1" x14ac:dyDescent="0.25">
      <c r="A34" s="19"/>
      <c r="B34" s="21"/>
      <c r="C34" s="11"/>
      <c r="D34" s="12"/>
      <c r="E34" s="13"/>
      <c r="F34" s="14"/>
    </row>
    <row r="35" spans="1:6" ht="30" x14ac:dyDescent="0.25">
      <c r="A35" s="17"/>
      <c r="B35" s="18" t="s">
        <v>128</v>
      </c>
      <c r="C35" s="11" t="s">
        <v>1</v>
      </c>
      <c r="D35" s="12">
        <v>1</v>
      </c>
      <c r="E35" s="13"/>
      <c r="F35" s="14">
        <f>D35*E35</f>
        <v>0</v>
      </c>
    </row>
    <row r="36" spans="1:6" ht="15" customHeight="1" x14ac:dyDescent="0.25">
      <c r="A36" s="19"/>
      <c r="B36" s="21"/>
      <c r="C36" s="11"/>
      <c r="D36" s="12"/>
      <c r="E36" s="13"/>
      <c r="F36" s="14"/>
    </row>
    <row r="37" spans="1:6" ht="30" x14ac:dyDescent="0.25">
      <c r="A37" s="17"/>
      <c r="B37" s="18" t="s">
        <v>129</v>
      </c>
      <c r="C37" s="11" t="s">
        <v>1</v>
      </c>
      <c r="D37" s="12">
        <v>1</v>
      </c>
      <c r="E37" s="13"/>
      <c r="F37" s="14">
        <f>D37*E37</f>
        <v>0</v>
      </c>
    </row>
    <row r="38" spans="1:6" s="3" customFormat="1" x14ac:dyDescent="0.25">
      <c r="A38" s="22"/>
      <c r="B38" s="20"/>
      <c r="C38" s="11"/>
      <c r="D38" s="12"/>
      <c r="E38" s="24"/>
      <c r="F38" s="25"/>
    </row>
    <row r="39" spans="1:6" ht="15" customHeight="1" x14ac:dyDescent="0.25">
      <c r="A39" s="62"/>
      <c r="B39" s="116" t="s">
        <v>3</v>
      </c>
      <c r="C39" s="117"/>
      <c r="D39" s="117"/>
      <c r="E39" s="117"/>
      <c r="F39" s="64">
        <f>SUM(F35:F38)</f>
        <v>0</v>
      </c>
    </row>
    <row r="40" spans="1:6" s="3" customFormat="1" ht="15.75" thickBot="1" x14ac:dyDescent="0.3">
      <c r="A40" s="22"/>
      <c r="B40" s="20"/>
      <c r="C40" s="11"/>
      <c r="D40" s="12"/>
      <c r="E40" s="24"/>
      <c r="F40" s="25"/>
    </row>
    <row r="41" spans="1:6" ht="15" customHeight="1" thickBot="1" x14ac:dyDescent="0.3">
      <c r="A41" s="63"/>
      <c r="B41" s="118" t="s">
        <v>46</v>
      </c>
      <c r="C41" s="119"/>
      <c r="D41" s="119"/>
      <c r="E41" s="120"/>
      <c r="F41" s="73">
        <f>F39+F31+F24</f>
        <v>0</v>
      </c>
    </row>
    <row r="42" spans="1:6" ht="15" customHeight="1" x14ac:dyDescent="0.25">
      <c r="A42" s="19"/>
      <c r="B42" s="21"/>
      <c r="C42" s="11"/>
      <c r="D42" s="12"/>
      <c r="E42" s="13"/>
      <c r="F42" s="14"/>
    </row>
    <row r="43" spans="1:6" x14ac:dyDescent="0.25">
      <c r="A43" s="17" t="s">
        <v>47</v>
      </c>
      <c r="B43" s="16" t="s">
        <v>130</v>
      </c>
      <c r="C43" s="11"/>
      <c r="D43" s="12"/>
      <c r="E43" s="13"/>
      <c r="F43" s="14">
        <v>0</v>
      </c>
    </row>
    <row r="44" spans="1:6" ht="15" customHeight="1" x14ac:dyDescent="0.25">
      <c r="A44" s="19"/>
      <c r="B44" s="21"/>
      <c r="C44" s="11"/>
      <c r="D44" s="12"/>
      <c r="E44" s="13"/>
      <c r="F44" s="14"/>
    </row>
    <row r="45" spans="1:6" x14ac:dyDescent="0.25">
      <c r="A45" s="19" t="s">
        <v>48</v>
      </c>
      <c r="B45" s="21" t="s">
        <v>49</v>
      </c>
      <c r="C45" s="11"/>
      <c r="D45" s="12"/>
      <c r="E45" s="13"/>
      <c r="F45" s="14">
        <v>0</v>
      </c>
    </row>
    <row r="46" spans="1:6" ht="15" customHeight="1" x14ac:dyDescent="0.25">
      <c r="A46" s="19"/>
      <c r="B46" s="21"/>
      <c r="C46" s="11"/>
      <c r="D46" s="12"/>
      <c r="E46" s="13"/>
      <c r="F46" s="14"/>
    </row>
    <row r="47" spans="1:6" x14ac:dyDescent="0.25">
      <c r="A47" s="17"/>
      <c r="B47" s="18" t="s">
        <v>40</v>
      </c>
      <c r="C47" s="11" t="s">
        <v>41</v>
      </c>
      <c r="D47" s="12"/>
      <c r="E47" s="13"/>
      <c r="F47" s="14">
        <f>D47*E47</f>
        <v>0</v>
      </c>
    </row>
    <row r="48" spans="1:6" s="3" customFormat="1" x14ac:dyDescent="0.25">
      <c r="A48" s="22"/>
      <c r="B48" s="20"/>
      <c r="C48" s="11"/>
      <c r="D48" s="12"/>
      <c r="E48" s="24"/>
      <c r="F48" s="25"/>
    </row>
    <row r="49" spans="1:6" ht="15" customHeight="1" x14ac:dyDescent="0.25">
      <c r="A49" s="62"/>
      <c r="B49" s="116" t="s">
        <v>3</v>
      </c>
      <c r="C49" s="117"/>
      <c r="D49" s="117"/>
      <c r="E49" s="117"/>
      <c r="F49" s="64">
        <f>F47</f>
        <v>0</v>
      </c>
    </row>
    <row r="50" spans="1:6" ht="15" customHeight="1" x14ac:dyDescent="0.25">
      <c r="A50" s="17"/>
      <c r="B50" s="16"/>
      <c r="C50" s="11"/>
      <c r="D50" s="12"/>
      <c r="E50" s="13"/>
      <c r="F50" s="14"/>
    </row>
    <row r="51" spans="1:6" ht="15" customHeight="1" x14ac:dyDescent="0.25">
      <c r="A51" s="19" t="s">
        <v>50</v>
      </c>
      <c r="B51" s="21" t="s">
        <v>70</v>
      </c>
      <c r="C51" s="11"/>
      <c r="D51" s="12"/>
      <c r="E51" s="13"/>
      <c r="F51" s="14">
        <v>0</v>
      </c>
    </row>
    <row r="52" spans="1:6" ht="15" customHeight="1" x14ac:dyDescent="0.25">
      <c r="A52" s="19"/>
      <c r="B52" s="21"/>
      <c r="C52" s="11"/>
      <c r="D52" s="12"/>
      <c r="E52" s="13"/>
      <c r="F52" s="14"/>
    </row>
    <row r="53" spans="1:6" x14ac:dyDescent="0.25">
      <c r="A53" s="17"/>
      <c r="B53" s="18" t="s">
        <v>26</v>
      </c>
      <c r="C53" s="11"/>
      <c r="D53" s="12"/>
      <c r="E53" s="13"/>
      <c r="F53" s="14"/>
    </row>
    <row r="54" spans="1:6" ht="30" x14ac:dyDescent="0.25">
      <c r="A54" s="17"/>
      <c r="B54" s="18" t="s">
        <v>74</v>
      </c>
      <c r="C54" s="11" t="s">
        <v>13</v>
      </c>
      <c r="D54" s="12">
        <v>90</v>
      </c>
      <c r="E54" s="13"/>
      <c r="F54" s="14">
        <f>D54*E54</f>
        <v>0</v>
      </c>
    </row>
    <row r="55" spans="1:6" x14ac:dyDescent="0.25">
      <c r="A55" s="17"/>
      <c r="B55" s="18" t="s">
        <v>72</v>
      </c>
      <c r="C55" s="11"/>
      <c r="D55" s="12"/>
      <c r="E55" s="13"/>
      <c r="F55" s="14"/>
    </row>
    <row r="56" spans="1:6" x14ac:dyDescent="0.25">
      <c r="A56" s="17"/>
      <c r="B56" s="18" t="s">
        <v>73</v>
      </c>
      <c r="C56" s="11"/>
      <c r="D56" s="12"/>
      <c r="E56" s="13"/>
      <c r="F56" s="14"/>
    </row>
    <row r="57" spans="1:6" x14ac:dyDescent="0.25">
      <c r="A57" s="17"/>
      <c r="B57" s="18" t="s">
        <v>51</v>
      </c>
      <c r="C57" s="11"/>
      <c r="D57" s="12"/>
      <c r="E57" s="13"/>
      <c r="F57" s="14"/>
    </row>
    <row r="58" spans="1:6" ht="15" customHeight="1" x14ac:dyDescent="0.25">
      <c r="A58" s="19"/>
      <c r="B58" s="54" t="s">
        <v>75</v>
      </c>
      <c r="C58" s="11"/>
      <c r="D58" s="12"/>
      <c r="E58" s="13"/>
      <c r="F58" s="14">
        <f t="shared" ref="F58:F60" si="0">D58*E58</f>
        <v>0</v>
      </c>
    </row>
    <row r="59" spans="1:6" ht="15" customHeight="1" x14ac:dyDescent="0.25">
      <c r="A59" s="19"/>
      <c r="B59" s="54" t="s">
        <v>76</v>
      </c>
      <c r="C59" s="11"/>
      <c r="D59" s="12"/>
      <c r="E59" s="13"/>
      <c r="F59" s="14">
        <f t="shared" si="0"/>
        <v>0</v>
      </c>
    </row>
    <row r="60" spans="1:6" ht="15" customHeight="1" x14ac:dyDescent="0.25">
      <c r="A60" s="19"/>
      <c r="B60" s="54" t="s">
        <v>77</v>
      </c>
      <c r="C60" s="11"/>
      <c r="D60" s="12"/>
      <c r="E60" s="13"/>
      <c r="F60" s="14">
        <f t="shared" si="0"/>
        <v>0</v>
      </c>
    </row>
    <row r="61" spans="1:6" ht="14.25" customHeight="1" x14ac:dyDescent="0.25">
      <c r="A61" s="19"/>
      <c r="B61" s="54" t="s">
        <v>78</v>
      </c>
      <c r="C61" s="11"/>
      <c r="D61" s="12"/>
      <c r="E61" s="13"/>
      <c r="F61" s="14"/>
    </row>
    <row r="62" spans="1:6" ht="15" customHeight="1" x14ac:dyDescent="0.25">
      <c r="A62" s="19"/>
      <c r="B62" s="54" t="s">
        <v>16</v>
      </c>
      <c r="C62" s="11"/>
      <c r="D62" s="12"/>
      <c r="E62" s="13"/>
      <c r="F62" s="14"/>
    </row>
    <row r="63" spans="1:6" ht="30" x14ac:dyDescent="0.25">
      <c r="A63" s="19"/>
      <c r="B63" s="54" t="s">
        <v>79</v>
      </c>
      <c r="C63" s="11"/>
      <c r="D63" s="12"/>
      <c r="E63" s="13"/>
      <c r="F63" s="14"/>
    </row>
    <row r="64" spans="1:6" ht="30" x14ac:dyDescent="0.25">
      <c r="A64" s="19"/>
      <c r="B64" s="54" t="s">
        <v>131</v>
      </c>
      <c r="C64" s="11"/>
      <c r="D64" s="12"/>
      <c r="E64" s="13"/>
      <c r="F64" s="14"/>
    </row>
    <row r="65" spans="1:6" s="3" customFormat="1" x14ac:dyDescent="0.25">
      <c r="A65" s="22"/>
      <c r="B65" s="20"/>
      <c r="C65" s="11"/>
      <c r="D65" s="12"/>
      <c r="E65" s="24"/>
      <c r="F65" s="25"/>
    </row>
    <row r="66" spans="1:6" ht="15" customHeight="1" x14ac:dyDescent="0.25">
      <c r="A66" s="63"/>
      <c r="B66" s="116" t="s">
        <v>3</v>
      </c>
      <c r="C66" s="117"/>
      <c r="D66" s="117"/>
      <c r="E66" s="117"/>
      <c r="F66" s="64">
        <f>SUM(F52:F65)</f>
        <v>0</v>
      </c>
    </row>
    <row r="67" spans="1:6" ht="15" customHeight="1" x14ac:dyDescent="0.25">
      <c r="A67" s="19"/>
      <c r="B67" s="21"/>
      <c r="C67" s="11"/>
      <c r="D67" s="12"/>
      <c r="E67" s="13"/>
      <c r="F67" s="14">
        <f t="shared" ref="F67" si="1">D67*E67</f>
        <v>0</v>
      </c>
    </row>
    <row r="68" spans="1:6" ht="15" customHeight="1" x14ac:dyDescent="0.25">
      <c r="A68" s="19" t="s">
        <v>52</v>
      </c>
      <c r="B68" s="21" t="s">
        <v>83</v>
      </c>
      <c r="C68" s="11"/>
      <c r="D68" s="12"/>
      <c r="E68" s="13"/>
      <c r="F68" s="14">
        <v>0</v>
      </c>
    </row>
    <row r="69" spans="1:6" ht="15" customHeight="1" x14ac:dyDescent="0.25">
      <c r="A69" s="19"/>
      <c r="B69" s="21"/>
      <c r="C69" s="11"/>
      <c r="D69" s="12"/>
      <c r="E69" s="13"/>
      <c r="F69" s="14"/>
    </row>
    <row r="70" spans="1:6" ht="30" x14ac:dyDescent="0.25">
      <c r="A70" s="17"/>
      <c r="B70" s="18" t="s">
        <v>88</v>
      </c>
      <c r="C70" s="11" t="s">
        <v>2</v>
      </c>
      <c r="D70" s="12">
        <v>18</v>
      </c>
      <c r="E70" s="13"/>
      <c r="F70" s="14">
        <f t="shared" ref="F70:F77" si="2">D70*E70</f>
        <v>0</v>
      </c>
    </row>
    <row r="71" spans="1:6" ht="15" customHeight="1" x14ac:dyDescent="0.25">
      <c r="A71" s="19"/>
      <c r="B71" s="54" t="s">
        <v>113</v>
      </c>
      <c r="C71" s="11"/>
      <c r="D71" s="12"/>
      <c r="E71" s="13"/>
      <c r="F71" s="14">
        <f t="shared" si="2"/>
        <v>0</v>
      </c>
    </row>
    <row r="72" spans="1:6" ht="15" customHeight="1" x14ac:dyDescent="0.25">
      <c r="A72" s="19"/>
      <c r="B72" s="54" t="s">
        <v>84</v>
      </c>
      <c r="C72" s="11"/>
      <c r="D72" s="12"/>
      <c r="E72" s="13"/>
      <c r="F72" s="14">
        <f t="shared" si="2"/>
        <v>0</v>
      </c>
    </row>
    <row r="73" spans="1:6" x14ac:dyDescent="0.25">
      <c r="A73" s="19"/>
      <c r="B73" s="54" t="s">
        <v>114</v>
      </c>
      <c r="C73" s="11"/>
      <c r="D73" s="12"/>
      <c r="E73" s="13"/>
      <c r="F73" s="14">
        <f t="shared" si="2"/>
        <v>0</v>
      </c>
    </row>
    <row r="74" spans="1:6" x14ac:dyDescent="0.25">
      <c r="A74" s="19"/>
      <c r="B74" s="54" t="s">
        <v>115</v>
      </c>
      <c r="C74" s="11"/>
      <c r="D74" s="12"/>
      <c r="E74" s="13"/>
      <c r="F74" s="14">
        <f t="shared" si="2"/>
        <v>0</v>
      </c>
    </row>
    <row r="75" spans="1:6" ht="15" customHeight="1" x14ac:dyDescent="0.25">
      <c r="A75" s="19"/>
      <c r="B75" s="54" t="s">
        <v>85</v>
      </c>
      <c r="C75" s="11"/>
      <c r="D75" s="12"/>
      <c r="E75" s="13"/>
      <c r="F75" s="14">
        <f t="shared" si="2"/>
        <v>0</v>
      </c>
    </row>
    <row r="76" spans="1:6" ht="15" customHeight="1" x14ac:dyDescent="0.25">
      <c r="A76" s="19"/>
      <c r="B76" s="54" t="s">
        <v>86</v>
      </c>
      <c r="C76" s="11"/>
      <c r="D76" s="12"/>
      <c r="E76" s="13"/>
      <c r="F76" s="14">
        <f t="shared" si="2"/>
        <v>0</v>
      </c>
    </row>
    <row r="77" spans="1:6" ht="30" x14ac:dyDescent="0.25">
      <c r="A77" s="19"/>
      <c r="B77" s="54" t="s">
        <v>87</v>
      </c>
      <c r="C77" s="11"/>
      <c r="D77" s="12"/>
      <c r="E77" s="13"/>
      <c r="F77" s="14">
        <f t="shared" si="2"/>
        <v>0</v>
      </c>
    </row>
    <row r="78" spans="1:6" s="3" customFormat="1" x14ac:dyDescent="0.25">
      <c r="A78" s="22"/>
      <c r="B78" s="20"/>
      <c r="C78" s="11"/>
      <c r="D78" s="12"/>
      <c r="E78" s="24"/>
      <c r="F78" s="25"/>
    </row>
    <row r="79" spans="1:6" ht="15" customHeight="1" x14ac:dyDescent="0.25">
      <c r="A79" s="63"/>
      <c r="B79" s="116" t="s">
        <v>3</v>
      </c>
      <c r="C79" s="117"/>
      <c r="D79" s="117"/>
      <c r="E79" s="117"/>
      <c r="F79" s="64">
        <f>SUM(F69:F78)</f>
        <v>0</v>
      </c>
    </row>
    <row r="80" spans="1:6" ht="15" customHeight="1" x14ac:dyDescent="0.25">
      <c r="A80" s="19"/>
      <c r="B80" s="21"/>
      <c r="C80" s="11"/>
      <c r="D80" s="12"/>
      <c r="E80" s="13"/>
      <c r="F80" s="14">
        <f t="shared" ref="F80" si="3">D80*E80</f>
        <v>0</v>
      </c>
    </row>
    <row r="81" spans="1:6" ht="15" customHeight="1" x14ac:dyDescent="0.25">
      <c r="A81" s="19" t="s">
        <v>55</v>
      </c>
      <c r="B81" s="21" t="s">
        <v>81</v>
      </c>
      <c r="C81" s="11"/>
      <c r="D81" s="12"/>
      <c r="E81" s="13"/>
      <c r="F81" s="14">
        <v>0</v>
      </c>
    </row>
    <row r="82" spans="1:6" ht="15" customHeight="1" x14ac:dyDescent="0.25">
      <c r="A82" s="19"/>
      <c r="B82" s="21"/>
      <c r="C82" s="11"/>
      <c r="D82" s="12"/>
      <c r="E82" s="13"/>
      <c r="F82" s="14"/>
    </row>
    <row r="83" spans="1:6" ht="45" x14ac:dyDescent="0.25">
      <c r="A83" s="17"/>
      <c r="B83" s="18" t="s">
        <v>19</v>
      </c>
      <c r="C83" s="11" t="s">
        <v>2</v>
      </c>
      <c r="D83" s="12">
        <v>10</v>
      </c>
      <c r="E83" s="13"/>
      <c r="F83" s="14">
        <f t="shared" ref="F83:F85" si="4">D83*E83</f>
        <v>0</v>
      </c>
    </row>
    <row r="84" spans="1:6" ht="15" customHeight="1" x14ac:dyDescent="0.25">
      <c r="A84" s="19"/>
      <c r="B84" s="21"/>
      <c r="C84" s="11"/>
      <c r="D84" s="12"/>
      <c r="E84" s="13"/>
      <c r="F84" s="14">
        <f t="shared" si="4"/>
        <v>0</v>
      </c>
    </row>
    <row r="85" spans="1:6" ht="45" x14ac:dyDescent="0.25">
      <c r="A85" s="17"/>
      <c r="B85" s="18" t="s">
        <v>247</v>
      </c>
      <c r="C85" s="11" t="s">
        <v>2</v>
      </c>
      <c r="D85" s="12">
        <v>20</v>
      </c>
      <c r="E85" s="13"/>
      <c r="F85" s="14">
        <f t="shared" si="4"/>
        <v>0</v>
      </c>
    </row>
    <row r="86" spans="1:6" ht="15" customHeight="1" x14ac:dyDescent="0.25">
      <c r="A86" s="19"/>
      <c r="B86" s="21"/>
      <c r="C86" s="11"/>
      <c r="D86" s="12"/>
      <c r="E86" s="13"/>
      <c r="F86" s="14">
        <f t="shared" ref="F86:F87" si="5">D86*E86</f>
        <v>0</v>
      </c>
    </row>
    <row r="87" spans="1:6" ht="45" x14ac:dyDescent="0.25">
      <c r="A87" s="17"/>
      <c r="B87" s="18" t="s">
        <v>132</v>
      </c>
      <c r="C87" s="11" t="s">
        <v>2</v>
      </c>
      <c r="D87" s="12">
        <v>1</v>
      </c>
      <c r="E87" s="13"/>
      <c r="F87" s="14">
        <f t="shared" si="5"/>
        <v>0</v>
      </c>
    </row>
    <row r="88" spans="1:6" x14ac:dyDescent="0.25">
      <c r="A88" s="17"/>
      <c r="B88" s="18"/>
      <c r="C88" s="11"/>
      <c r="D88" s="12"/>
      <c r="E88" s="28"/>
      <c r="F88" s="25"/>
    </row>
    <row r="89" spans="1:6" ht="45" x14ac:dyDescent="0.25">
      <c r="A89" s="17"/>
      <c r="B89" s="18" t="s">
        <v>108</v>
      </c>
      <c r="C89" s="11"/>
      <c r="D89" s="12"/>
      <c r="E89" s="28"/>
      <c r="F89" s="25"/>
    </row>
    <row r="90" spans="1:6" s="3" customFormat="1" x14ac:dyDescent="0.25">
      <c r="A90" s="22"/>
      <c r="B90" s="20"/>
      <c r="C90" s="11"/>
      <c r="D90" s="12"/>
      <c r="E90" s="24"/>
      <c r="F90" s="25"/>
    </row>
    <row r="91" spans="1:6" ht="15" customHeight="1" x14ac:dyDescent="0.25">
      <c r="A91" s="63"/>
      <c r="B91" s="116" t="s">
        <v>3</v>
      </c>
      <c r="C91" s="117"/>
      <c r="D91" s="117"/>
      <c r="E91" s="117"/>
      <c r="F91" s="64">
        <f>SUM(F82:F90)</f>
        <v>0</v>
      </c>
    </row>
    <row r="92" spans="1:6" ht="15" customHeight="1" x14ac:dyDescent="0.25">
      <c r="A92" s="19"/>
      <c r="B92" s="21"/>
      <c r="C92" s="11"/>
      <c r="D92" s="12"/>
      <c r="E92" s="13"/>
      <c r="F92" s="14">
        <f t="shared" ref="F92" si="6">D92*E92</f>
        <v>0</v>
      </c>
    </row>
    <row r="93" spans="1:6" ht="15" customHeight="1" x14ac:dyDescent="0.25">
      <c r="A93" s="19" t="s">
        <v>133</v>
      </c>
      <c r="B93" s="21" t="s">
        <v>90</v>
      </c>
      <c r="C93" s="11"/>
      <c r="D93" s="12"/>
      <c r="E93" s="13"/>
      <c r="F93" s="14">
        <v>0</v>
      </c>
    </row>
    <row r="94" spans="1:6" ht="15" customHeight="1" x14ac:dyDescent="0.25">
      <c r="A94" s="19"/>
      <c r="B94" s="21"/>
      <c r="C94" s="11"/>
      <c r="D94" s="12"/>
      <c r="E94" s="13"/>
      <c r="F94" s="14"/>
    </row>
    <row r="95" spans="1:6" ht="45" x14ac:dyDescent="0.25">
      <c r="A95" s="17"/>
      <c r="B95" s="18" t="s">
        <v>168</v>
      </c>
      <c r="C95" s="11" t="s">
        <v>1</v>
      </c>
      <c r="D95" s="12">
        <v>1</v>
      </c>
      <c r="E95" s="13"/>
      <c r="F95" s="14">
        <f t="shared" ref="F95" si="7">D95*E95</f>
        <v>0</v>
      </c>
    </row>
    <row r="96" spans="1:6" s="3" customFormat="1" x14ac:dyDescent="0.25">
      <c r="A96" s="22"/>
      <c r="B96" s="20"/>
      <c r="C96" s="11"/>
      <c r="D96" s="12"/>
      <c r="E96" s="24"/>
      <c r="F96" s="25"/>
    </row>
    <row r="97" spans="1:6" ht="15" customHeight="1" x14ac:dyDescent="0.25">
      <c r="A97" s="63"/>
      <c r="B97" s="116" t="s">
        <v>3</v>
      </c>
      <c r="C97" s="117"/>
      <c r="D97" s="117"/>
      <c r="E97" s="117"/>
      <c r="F97" s="64">
        <f>SUM(F94:F96)</f>
        <v>0</v>
      </c>
    </row>
    <row r="98" spans="1:6" s="3" customFormat="1" ht="15.75" thickBot="1" x14ac:dyDescent="0.3">
      <c r="A98" s="22"/>
      <c r="B98" s="20"/>
      <c r="C98" s="11"/>
      <c r="D98" s="12"/>
      <c r="E98" s="24"/>
      <c r="F98" s="25"/>
    </row>
    <row r="99" spans="1:6" ht="15" customHeight="1" thickBot="1" x14ac:dyDescent="0.3">
      <c r="A99" s="63"/>
      <c r="B99" s="118" t="s">
        <v>134</v>
      </c>
      <c r="C99" s="119"/>
      <c r="D99" s="119"/>
      <c r="E99" s="120"/>
      <c r="F99" s="73">
        <f>F97+F79+F91+F66+F49</f>
        <v>0</v>
      </c>
    </row>
    <row r="100" spans="1:6" ht="15" customHeight="1" x14ac:dyDescent="0.25">
      <c r="A100" s="19"/>
      <c r="B100" s="21"/>
      <c r="C100" s="11"/>
      <c r="D100" s="12"/>
      <c r="E100" s="13"/>
      <c r="F100" s="14"/>
    </row>
    <row r="101" spans="1:6" x14ac:dyDescent="0.25">
      <c r="A101" s="17" t="s">
        <v>62</v>
      </c>
      <c r="B101" s="16" t="s">
        <v>135</v>
      </c>
      <c r="C101" s="11"/>
      <c r="D101" s="12"/>
      <c r="E101" s="13"/>
      <c r="F101" s="14">
        <v>0</v>
      </c>
    </row>
    <row r="102" spans="1:6" ht="15" customHeight="1" x14ac:dyDescent="0.25">
      <c r="A102" s="19"/>
      <c r="B102" s="21"/>
      <c r="C102" s="11"/>
      <c r="D102" s="12"/>
      <c r="E102" s="13"/>
      <c r="F102" s="14"/>
    </row>
    <row r="103" spans="1:6" x14ac:dyDescent="0.25">
      <c r="A103" s="19" t="s">
        <v>63</v>
      </c>
      <c r="B103" s="21" t="s">
        <v>49</v>
      </c>
      <c r="C103" s="11"/>
      <c r="D103" s="12"/>
      <c r="E103" s="13"/>
      <c r="F103" s="14">
        <v>0</v>
      </c>
    </row>
    <row r="104" spans="1:6" ht="15" customHeight="1" x14ac:dyDescent="0.25">
      <c r="A104" s="19"/>
      <c r="B104" s="21"/>
      <c r="C104" s="11"/>
      <c r="D104" s="12"/>
      <c r="E104" s="13"/>
      <c r="F104" s="14"/>
    </row>
    <row r="105" spans="1:6" x14ac:dyDescent="0.25">
      <c r="A105" s="17"/>
      <c r="B105" s="18" t="s">
        <v>40</v>
      </c>
      <c r="C105" s="11" t="s">
        <v>41</v>
      </c>
      <c r="D105" s="12"/>
      <c r="E105" s="13"/>
      <c r="F105" s="14">
        <f>D105*E105</f>
        <v>0</v>
      </c>
    </row>
    <row r="106" spans="1:6" s="3" customFormat="1" x14ac:dyDescent="0.25">
      <c r="A106" s="22"/>
      <c r="B106" s="20"/>
      <c r="C106" s="11"/>
      <c r="D106" s="12"/>
      <c r="E106" s="24"/>
      <c r="F106" s="25"/>
    </row>
    <row r="107" spans="1:6" ht="15" customHeight="1" x14ac:dyDescent="0.25">
      <c r="A107" s="62"/>
      <c r="B107" s="116" t="s">
        <v>3</v>
      </c>
      <c r="C107" s="117"/>
      <c r="D107" s="117"/>
      <c r="E107" s="117"/>
      <c r="F107" s="64">
        <f>F105</f>
        <v>0</v>
      </c>
    </row>
    <row r="108" spans="1:6" ht="15" customHeight="1" x14ac:dyDescent="0.25">
      <c r="A108" s="17"/>
      <c r="B108" s="16"/>
      <c r="C108" s="11"/>
      <c r="D108" s="12"/>
      <c r="E108" s="13"/>
      <c r="F108" s="14"/>
    </row>
    <row r="109" spans="1:6" ht="15" customHeight="1" x14ac:dyDescent="0.25">
      <c r="A109" s="19" t="s">
        <v>64</v>
      </c>
      <c r="B109" s="21" t="s">
        <v>136</v>
      </c>
      <c r="C109" s="11"/>
      <c r="D109" s="12"/>
      <c r="E109" s="13"/>
      <c r="F109" s="14">
        <v>0</v>
      </c>
    </row>
    <row r="110" spans="1:6" ht="15" customHeight="1" x14ac:dyDescent="0.25">
      <c r="A110" s="19"/>
      <c r="B110" s="21"/>
      <c r="C110" s="11"/>
      <c r="D110" s="12"/>
      <c r="E110" s="13"/>
      <c r="F110" s="14"/>
    </row>
    <row r="111" spans="1:6" x14ac:dyDescent="0.25">
      <c r="A111" s="17"/>
      <c r="B111" s="18" t="s">
        <v>138</v>
      </c>
      <c r="C111" s="11"/>
      <c r="D111" s="12"/>
      <c r="E111" s="13"/>
      <c r="F111" s="14"/>
    </row>
    <row r="112" spans="1:6" ht="30" x14ac:dyDescent="0.25">
      <c r="A112" s="17"/>
      <c r="B112" s="18" t="s">
        <v>74</v>
      </c>
      <c r="C112" s="11" t="s">
        <v>13</v>
      </c>
      <c r="D112" s="12">
        <v>70</v>
      </c>
      <c r="E112" s="13"/>
      <c r="F112" s="14">
        <f>D112*E112</f>
        <v>0</v>
      </c>
    </row>
    <row r="113" spans="1:6" x14ac:dyDescent="0.25">
      <c r="A113" s="17"/>
      <c r="B113" s="18" t="s">
        <v>72</v>
      </c>
      <c r="C113" s="11"/>
      <c r="D113" s="12"/>
      <c r="E113" s="13"/>
      <c r="F113" s="14"/>
    </row>
    <row r="114" spans="1:6" x14ac:dyDescent="0.25">
      <c r="A114" s="17"/>
      <c r="B114" s="18" t="s">
        <v>73</v>
      </c>
      <c r="C114" s="11"/>
      <c r="D114" s="12"/>
      <c r="E114" s="13"/>
      <c r="F114" s="14"/>
    </row>
    <row r="115" spans="1:6" x14ac:dyDescent="0.25">
      <c r="A115" s="17"/>
      <c r="B115" s="18" t="s">
        <v>51</v>
      </c>
      <c r="C115" s="11"/>
      <c r="D115" s="12"/>
      <c r="E115" s="13"/>
      <c r="F115" s="14"/>
    </row>
    <row r="116" spans="1:6" ht="15" customHeight="1" x14ac:dyDescent="0.25">
      <c r="A116" s="19"/>
      <c r="B116" s="54" t="s">
        <v>75</v>
      </c>
      <c r="C116" s="11"/>
      <c r="D116" s="12"/>
      <c r="E116" s="13"/>
      <c r="F116" s="14">
        <f t="shared" ref="F116:F118" si="8">D116*E116</f>
        <v>0</v>
      </c>
    </row>
    <row r="117" spans="1:6" ht="15" customHeight="1" x14ac:dyDescent="0.25">
      <c r="A117" s="19"/>
      <c r="B117" s="54" t="s">
        <v>76</v>
      </c>
      <c r="C117" s="11"/>
      <c r="D117" s="12"/>
      <c r="E117" s="13"/>
      <c r="F117" s="14">
        <f t="shared" si="8"/>
        <v>0</v>
      </c>
    </row>
    <row r="118" spans="1:6" ht="15" customHeight="1" x14ac:dyDescent="0.25">
      <c r="A118" s="19"/>
      <c r="B118" s="54" t="s">
        <v>77</v>
      </c>
      <c r="C118" s="11"/>
      <c r="D118" s="12"/>
      <c r="E118" s="13"/>
      <c r="F118" s="14">
        <f t="shared" si="8"/>
        <v>0</v>
      </c>
    </row>
    <row r="119" spans="1:6" ht="14.25" customHeight="1" x14ac:dyDescent="0.25">
      <c r="A119" s="19"/>
      <c r="B119" s="54" t="s">
        <v>78</v>
      </c>
      <c r="C119" s="11"/>
      <c r="D119" s="12"/>
      <c r="E119" s="13"/>
      <c r="F119" s="14"/>
    </row>
    <row r="120" spans="1:6" ht="15" customHeight="1" x14ac:dyDescent="0.25">
      <c r="A120" s="19"/>
      <c r="B120" s="54" t="s">
        <v>16</v>
      </c>
      <c r="C120" s="11"/>
      <c r="D120" s="12"/>
      <c r="E120" s="13"/>
      <c r="F120" s="14"/>
    </row>
    <row r="121" spans="1:6" ht="30" x14ac:dyDescent="0.25">
      <c r="A121" s="19"/>
      <c r="B121" s="54" t="s">
        <v>79</v>
      </c>
      <c r="C121" s="11"/>
      <c r="D121" s="12"/>
      <c r="E121" s="13"/>
      <c r="F121" s="14"/>
    </row>
    <row r="122" spans="1:6" ht="30" x14ac:dyDescent="0.25">
      <c r="A122" s="19"/>
      <c r="B122" s="54" t="s">
        <v>137</v>
      </c>
      <c r="C122" s="11"/>
      <c r="D122" s="12"/>
      <c r="E122" s="13"/>
      <c r="F122" s="14"/>
    </row>
    <row r="123" spans="1:6" x14ac:dyDescent="0.25">
      <c r="A123" s="19"/>
      <c r="B123" s="54" t="s">
        <v>139</v>
      </c>
      <c r="C123" s="11"/>
      <c r="D123" s="12"/>
      <c r="E123" s="13"/>
      <c r="F123" s="14"/>
    </row>
    <row r="124" spans="1:6" s="3" customFormat="1" x14ac:dyDescent="0.25">
      <c r="A124" s="22"/>
      <c r="B124" s="20"/>
      <c r="C124" s="11"/>
      <c r="D124" s="12"/>
      <c r="E124" s="24"/>
      <c r="F124" s="25"/>
    </row>
    <row r="125" spans="1:6" ht="15" customHeight="1" x14ac:dyDescent="0.25">
      <c r="A125" s="63"/>
      <c r="B125" s="116" t="s">
        <v>3</v>
      </c>
      <c r="C125" s="117"/>
      <c r="D125" s="117"/>
      <c r="E125" s="117"/>
      <c r="F125" s="64">
        <f>SUM(F110:F124)</f>
        <v>0</v>
      </c>
    </row>
    <row r="126" spans="1:6" ht="15" customHeight="1" x14ac:dyDescent="0.25">
      <c r="A126" s="17"/>
      <c r="B126" s="16"/>
      <c r="C126" s="11"/>
      <c r="D126" s="12"/>
      <c r="E126" s="13"/>
      <c r="F126" s="14"/>
    </row>
    <row r="127" spans="1:6" ht="15" customHeight="1" x14ac:dyDescent="0.25">
      <c r="A127" s="19" t="s">
        <v>140</v>
      </c>
      <c r="B127" s="21" t="s">
        <v>142</v>
      </c>
      <c r="C127" s="11"/>
      <c r="D127" s="12"/>
      <c r="E127" s="13"/>
      <c r="F127" s="14">
        <v>0</v>
      </c>
    </row>
    <row r="128" spans="1:6" ht="15" customHeight="1" x14ac:dyDescent="0.25">
      <c r="A128" s="19"/>
      <c r="B128" s="21"/>
      <c r="C128" s="11"/>
      <c r="D128" s="12"/>
      <c r="E128" s="13"/>
      <c r="F128" s="14"/>
    </row>
    <row r="129" spans="1:6" x14ac:dyDescent="0.25">
      <c r="A129" s="17"/>
      <c r="B129" s="18" t="s">
        <v>143</v>
      </c>
      <c r="C129" s="11" t="s">
        <v>146</v>
      </c>
      <c r="D129" s="12">
        <v>75</v>
      </c>
      <c r="E129" s="13"/>
      <c r="F129" s="14">
        <f>D129*E129</f>
        <v>0</v>
      </c>
    </row>
    <row r="130" spans="1:6" x14ac:dyDescent="0.25">
      <c r="A130" s="17"/>
      <c r="B130" s="18" t="s">
        <v>72</v>
      </c>
      <c r="C130" s="11"/>
      <c r="D130" s="12"/>
      <c r="E130" s="13"/>
      <c r="F130" s="14"/>
    </row>
    <row r="131" spans="1:6" x14ac:dyDescent="0.25">
      <c r="A131" s="17"/>
      <c r="B131" s="18" t="s">
        <v>151</v>
      </c>
      <c r="C131" s="11"/>
      <c r="D131" s="12"/>
      <c r="E131" s="13"/>
      <c r="F131" s="14"/>
    </row>
    <row r="132" spans="1:6" x14ac:dyDescent="0.25">
      <c r="A132" s="17"/>
      <c r="B132" s="18" t="s">
        <v>51</v>
      </c>
      <c r="C132" s="11"/>
      <c r="D132" s="12"/>
      <c r="E132" s="13"/>
      <c r="F132" s="14"/>
    </row>
    <row r="133" spans="1:6" ht="15" customHeight="1" x14ac:dyDescent="0.25">
      <c r="A133" s="19"/>
      <c r="B133" s="54" t="s">
        <v>76</v>
      </c>
      <c r="C133" s="11"/>
      <c r="D133" s="12"/>
      <c r="E133" s="13"/>
      <c r="F133" s="14">
        <f t="shared" ref="F133:F134" si="9">D133*E133</f>
        <v>0</v>
      </c>
    </row>
    <row r="134" spans="1:6" ht="15" customHeight="1" x14ac:dyDescent="0.25">
      <c r="A134" s="19"/>
      <c r="B134" s="54" t="s">
        <v>144</v>
      </c>
      <c r="C134" s="11"/>
      <c r="D134" s="12"/>
      <c r="E134" s="13"/>
      <c r="F134" s="14">
        <f t="shared" si="9"/>
        <v>0</v>
      </c>
    </row>
    <row r="135" spans="1:6" ht="14.25" customHeight="1" x14ac:dyDescent="0.25">
      <c r="A135" s="19"/>
      <c r="B135" s="54" t="s">
        <v>145</v>
      </c>
      <c r="C135" s="11"/>
      <c r="D135" s="12"/>
      <c r="E135" s="13"/>
      <c r="F135" s="14"/>
    </row>
    <row r="136" spans="1:6" ht="15" customHeight="1" x14ac:dyDescent="0.25">
      <c r="A136" s="19"/>
      <c r="B136" s="54" t="s">
        <v>147</v>
      </c>
      <c r="C136" s="11"/>
      <c r="D136" s="12"/>
      <c r="E136" s="13"/>
      <c r="F136" s="14"/>
    </row>
    <row r="137" spans="1:6" x14ac:dyDescent="0.25">
      <c r="A137" s="17"/>
      <c r="B137" s="18"/>
      <c r="C137" s="11"/>
      <c r="D137" s="12"/>
      <c r="E137" s="28"/>
      <c r="F137" s="25"/>
    </row>
    <row r="138" spans="1:6" ht="75" x14ac:dyDescent="0.25">
      <c r="A138" s="17"/>
      <c r="B138" s="18" t="s">
        <v>148</v>
      </c>
      <c r="C138" s="11"/>
      <c r="D138" s="12"/>
      <c r="E138" s="28"/>
      <c r="F138" s="25"/>
    </row>
    <row r="139" spans="1:6" s="3" customFormat="1" x14ac:dyDescent="0.25">
      <c r="A139" s="22"/>
      <c r="B139" s="20"/>
      <c r="C139" s="11"/>
      <c r="D139" s="12"/>
      <c r="E139" s="24"/>
      <c r="F139" s="25"/>
    </row>
    <row r="140" spans="1:6" ht="15" customHeight="1" x14ac:dyDescent="0.25">
      <c r="A140" s="63"/>
      <c r="B140" s="116" t="s">
        <v>3</v>
      </c>
      <c r="C140" s="117"/>
      <c r="D140" s="117"/>
      <c r="E140" s="117"/>
      <c r="F140" s="64">
        <f>SUM(F128:F139)</f>
        <v>0</v>
      </c>
    </row>
    <row r="141" spans="1:6" ht="15" customHeight="1" x14ac:dyDescent="0.25">
      <c r="A141" s="19"/>
      <c r="B141" s="21"/>
      <c r="C141" s="11"/>
      <c r="D141" s="12"/>
      <c r="E141" s="13"/>
      <c r="F141" s="14">
        <f t="shared" ref="F141" si="10">D141*E141</f>
        <v>0</v>
      </c>
    </row>
    <row r="142" spans="1:6" ht="15" customHeight="1" x14ac:dyDescent="0.25">
      <c r="A142" s="19" t="s">
        <v>141</v>
      </c>
      <c r="B142" s="21" t="s">
        <v>150</v>
      </c>
      <c r="C142" s="11"/>
      <c r="D142" s="12"/>
      <c r="E142" s="13"/>
      <c r="F142" s="14">
        <v>0</v>
      </c>
    </row>
    <row r="143" spans="1:6" ht="15" customHeight="1" x14ac:dyDescent="0.25">
      <c r="A143" s="19"/>
      <c r="B143" s="21"/>
      <c r="C143" s="11"/>
      <c r="D143" s="12"/>
      <c r="E143" s="13"/>
      <c r="F143" s="14"/>
    </row>
    <row r="144" spans="1:6" x14ac:dyDescent="0.25">
      <c r="A144" s="17"/>
      <c r="B144" s="18" t="s">
        <v>150</v>
      </c>
      <c r="C144" s="11" t="s">
        <v>146</v>
      </c>
      <c r="D144" s="12">
        <v>6</v>
      </c>
      <c r="E144" s="13"/>
      <c r="F144" s="14">
        <f>D144*E144</f>
        <v>0</v>
      </c>
    </row>
    <row r="145" spans="1:6" x14ac:dyDescent="0.25">
      <c r="A145" s="17"/>
      <c r="B145" s="18" t="s">
        <v>72</v>
      </c>
      <c r="C145" s="11"/>
      <c r="D145" s="12"/>
      <c r="E145" s="13"/>
      <c r="F145" s="14"/>
    </row>
    <row r="146" spans="1:6" x14ac:dyDescent="0.25">
      <c r="A146" s="17"/>
      <c r="B146" s="18" t="s">
        <v>248</v>
      </c>
      <c r="C146" s="11"/>
      <c r="D146" s="12"/>
      <c r="E146" s="13"/>
      <c r="F146" s="14"/>
    </row>
    <row r="147" spans="1:6" x14ac:dyDescent="0.25">
      <c r="A147" s="17"/>
      <c r="B147" s="18" t="s">
        <v>51</v>
      </c>
      <c r="C147" s="11"/>
      <c r="D147" s="12"/>
      <c r="E147" s="13"/>
      <c r="F147" s="14"/>
    </row>
    <row r="148" spans="1:6" ht="15" customHeight="1" x14ac:dyDescent="0.25">
      <c r="A148" s="19"/>
      <c r="B148" s="54" t="s">
        <v>76</v>
      </c>
      <c r="C148" s="11"/>
      <c r="D148" s="12"/>
      <c r="E148" s="13"/>
      <c r="F148" s="14">
        <f t="shared" ref="F148:F149" si="11">D148*E148</f>
        <v>0</v>
      </c>
    </row>
    <row r="149" spans="1:6" ht="15" customHeight="1" x14ac:dyDescent="0.25">
      <c r="A149" s="19"/>
      <c r="B149" s="54" t="s">
        <v>144</v>
      </c>
      <c r="C149" s="11"/>
      <c r="D149" s="12"/>
      <c r="E149" s="13"/>
      <c r="F149" s="14">
        <f t="shared" si="11"/>
        <v>0</v>
      </c>
    </row>
    <row r="150" spans="1:6" ht="14.25" customHeight="1" x14ac:dyDescent="0.25">
      <c r="A150" s="19"/>
      <c r="B150" s="54" t="s">
        <v>145</v>
      </c>
      <c r="C150" s="11"/>
      <c r="D150" s="12"/>
      <c r="E150" s="13"/>
      <c r="F150" s="14"/>
    </row>
    <row r="151" spans="1:6" ht="14.25" customHeight="1" x14ac:dyDescent="0.25">
      <c r="A151" s="19"/>
      <c r="B151" s="54" t="s">
        <v>249</v>
      </c>
      <c r="C151" s="11"/>
      <c r="D151" s="12"/>
      <c r="E151" s="13"/>
      <c r="F151" s="14"/>
    </row>
    <row r="152" spans="1:6" s="3" customFormat="1" x14ac:dyDescent="0.25">
      <c r="A152" s="22"/>
      <c r="B152" s="20"/>
      <c r="C152" s="11"/>
      <c r="D152" s="12"/>
      <c r="E152" s="24"/>
      <c r="F152" s="25"/>
    </row>
    <row r="153" spans="1:6" ht="15" customHeight="1" x14ac:dyDescent="0.25">
      <c r="A153" s="63"/>
      <c r="B153" s="116" t="s">
        <v>3</v>
      </c>
      <c r="C153" s="117"/>
      <c r="D153" s="117"/>
      <c r="E153" s="117"/>
      <c r="F153" s="64">
        <f>SUM(F143:F152)</f>
        <v>0</v>
      </c>
    </row>
    <row r="154" spans="1:6" ht="15" customHeight="1" x14ac:dyDescent="0.25">
      <c r="A154" s="19"/>
      <c r="B154" s="21"/>
      <c r="C154" s="11"/>
      <c r="D154" s="12"/>
      <c r="E154" s="13"/>
      <c r="F154" s="14">
        <f t="shared" ref="F154" si="12">D154*E154</f>
        <v>0</v>
      </c>
    </row>
    <row r="155" spans="1:6" ht="15" customHeight="1" x14ac:dyDescent="0.25">
      <c r="A155" s="19" t="s">
        <v>149</v>
      </c>
      <c r="B155" s="21" t="s">
        <v>153</v>
      </c>
      <c r="C155" s="11"/>
      <c r="D155" s="12"/>
      <c r="E155" s="13"/>
      <c r="F155" s="14">
        <v>0</v>
      </c>
    </row>
    <row r="156" spans="1:6" ht="15" customHeight="1" x14ac:dyDescent="0.25">
      <c r="A156" s="19"/>
      <c r="B156" s="21"/>
      <c r="C156" s="11"/>
      <c r="D156" s="12"/>
      <c r="E156" s="13"/>
      <c r="F156" s="14"/>
    </row>
    <row r="157" spans="1:6" x14ac:dyDescent="0.25">
      <c r="A157" s="17"/>
      <c r="B157" s="18" t="s">
        <v>155</v>
      </c>
      <c r="C157" s="11" t="s">
        <v>2</v>
      </c>
      <c r="D157" s="12">
        <v>3</v>
      </c>
      <c r="E157" s="13"/>
      <c r="F157" s="14">
        <f t="shared" ref="F157:F168" si="13">D157*E157</f>
        <v>0</v>
      </c>
    </row>
    <row r="158" spans="1:6" x14ac:dyDescent="0.25">
      <c r="A158" s="17"/>
      <c r="B158" s="18" t="s">
        <v>72</v>
      </c>
      <c r="C158" s="11"/>
      <c r="D158" s="12"/>
      <c r="E158" s="13"/>
      <c r="F158" s="14"/>
    </row>
    <row r="159" spans="1:6" x14ac:dyDescent="0.25">
      <c r="A159" s="17"/>
      <c r="B159" s="18" t="s">
        <v>156</v>
      </c>
      <c r="C159" s="11"/>
      <c r="D159" s="12"/>
      <c r="E159" s="13"/>
      <c r="F159" s="14"/>
    </row>
    <row r="160" spans="1:6" x14ac:dyDescent="0.25">
      <c r="A160" s="17"/>
      <c r="B160" s="18" t="s">
        <v>51</v>
      </c>
      <c r="C160" s="11"/>
      <c r="D160" s="12"/>
      <c r="E160" s="13"/>
      <c r="F160" s="14"/>
    </row>
    <row r="161" spans="1:6" ht="15" customHeight="1" x14ac:dyDescent="0.25">
      <c r="A161" s="19"/>
      <c r="B161" s="54" t="s">
        <v>154</v>
      </c>
      <c r="C161" s="11"/>
      <c r="D161" s="12"/>
      <c r="E161" s="13"/>
      <c r="F161" s="14">
        <f t="shared" si="13"/>
        <v>0</v>
      </c>
    </row>
    <row r="162" spans="1:6" ht="14.25" customHeight="1" x14ac:dyDescent="0.25">
      <c r="A162" s="19"/>
      <c r="B162" s="54" t="s">
        <v>157</v>
      </c>
      <c r="C162" s="11"/>
      <c r="D162" s="12"/>
      <c r="E162" s="13"/>
      <c r="F162" s="14"/>
    </row>
    <row r="163" spans="1:6" ht="15" customHeight="1" x14ac:dyDescent="0.25">
      <c r="A163" s="19"/>
      <c r="B163" s="54" t="s">
        <v>160</v>
      </c>
      <c r="C163" s="11"/>
      <c r="D163" s="12"/>
      <c r="E163" s="13"/>
      <c r="F163" s="14">
        <f t="shared" ref="F163" si="14">D163*E163</f>
        <v>0</v>
      </c>
    </row>
    <row r="164" spans="1:6" ht="15" customHeight="1" x14ac:dyDescent="0.25">
      <c r="A164" s="19"/>
      <c r="B164" s="54" t="s">
        <v>159</v>
      </c>
      <c r="C164" s="11"/>
      <c r="D164" s="12"/>
      <c r="E164" s="13"/>
      <c r="F164" s="14">
        <f t="shared" si="13"/>
        <v>0</v>
      </c>
    </row>
    <row r="165" spans="1:6" x14ac:dyDescent="0.25">
      <c r="A165" s="19"/>
      <c r="B165" s="54" t="s">
        <v>158</v>
      </c>
      <c r="C165" s="11"/>
      <c r="D165" s="12"/>
      <c r="E165" s="13"/>
      <c r="F165" s="14">
        <f t="shared" si="13"/>
        <v>0</v>
      </c>
    </row>
    <row r="166" spans="1:6" x14ac:dyDescent="0.25">
      <c r="A166" s="19"/>
      <c r="B166" s="54" t="s">
        <v>161</v>
      </c>
      <c r="C166" s="11"/>
      <c r="D166" s="12"/>
      <c r="E166" s="13"/>
      <c r="F166" s="14">
        <f t="shared" si="13"/>
        <v>0</v>
      </c>
    </row>
    <row r="167" spans="1:6" ht="15" customHeight="1" x14ac:dyDescent="0.25">
      <c r="A167" s="19"/>
      <c r="B167" s="54" t="s">
        <v>85</v>
      </c>
      <c r="C167" s="11"/>
      <c r="D167" s="12"/>
      <c r="E167" s="13"/>
      <c r="F167" s="14">
        <f t="shared" si="13"/>
        <v>0</v>
      </c>
    </row>
    <row r="168" spans="1:6" ht="15" customHeight="1" x14ac:dyDescent="0.25">
      <c r="A168" s="19"/>
      <c r="B168" s="54" t="s">
        <v>86</v>
      </c>
      <c r="C168" s="11"/>
      <c r="D168" s="12"/>
      <c r="E168" s="13"/>
      <c r="F168" s="14">
        <f t="shared" si="13"/>
        <v>0</v>
      </c>
    </row>
    <row r="169" spans="1:6" s="3" customFormat="1" x14ac:dyDescent="0.25">
      <c r="A169" s="22"/>
      <c r="B169" s="20"/>
      <c r="C169" s="11"/>
      <c r="D169" s="12"/>
      <c r="E169" s="24"/>
      <c r="F169" s="25"/>
    </row>
    <row r="170" spans="1:6" ht="15" customHeight="1" x14ac:dyDescent="0.25">
      <c r="A170" s="63"/>
      <c r="B170" s="116" t="s">
        <v>3</v>
      </c>
      <c r="C170" s="117"/>
      <c r="D170" s="117"/>
      <c r="E170" s="117"/>
      <c r="F170" s="64">
        <f>SUM(F156:F169)</f>
        <v>0</v>
      </c>
    </row>
    <row r="171" spans="1:6" ht="15" customHeight="1" x14ac:dyDescent="0.25">
      <c r="A171" s="19"/>
      <c r="B171" s="21"/>
      <c r="C171" s="11"/>
      <c r="D171" s="12"/>
      <c r="E171" s="13"/>
      <c r="F171" s="14">
        <f t="shared" ref="F171" si="15">D171*E171</f>
        <v>0</v>
      </c>
    </row>
    <row r="172" spans="1:6" ht="15" customHeight="1" x14ac:dyDescent="0.25">
      <c r="A172" s="19" t="s">
        <v>152</v>
      </c>
      <c r="B172" s="21" t="s">
        <v>81</v>
      </c>
      <c r="C172" s="11"/>
      <c r="D172" s="12"/>
      <c r="E172" s="13"/>
      <c r="F172" s="14">
        <v>0</v>
      </c>
    </row>
    <row r="173" spans="1:6" ht="15" customHeight="1" x14ac:dyDescent="0.25">
      <c r="A173" s="19"/>
      <c r="B173" s="21"/>
      <c r="C173" s="11"/>
      <c r="D173" s="12"/>
      <c r="E173" s="13"/>
      <c r="F173" s="14"/>
    </row>
    <row r="174" spans="1:6" ht="45" x14ac:dyDescent="0.25">
      <c r="A174" s="17"/>
      <c r="B174" s="18" t="s">
        <v>163</v>
      </c>
      <c r="C174" s="11" t="s">
        <v>2</v>
      </c>
      <c r="D174" s="12">
        <v>6</v>
      </c>
      <c r="E174" s="13"/>
      <c r="F174" s="14">
        <f t="shared" ref="F174" si="16">D174*E174</f>
        <v>0</v>
      </c>
    </row>
    <row r="175" spans="1:6" s="3" customFormat="1" x14ac:dyDescent="0.25">
      <c r="A175" s="22"/>
      <c r="B175" s="20"/>
      <c r="C175" s="11"/>
      <c r="D175" s="12"/>
      <c r="E175" s="24"/>
      <c r="F175" s="25"/>
    </row>
    <row r="176" spans="1:6" ht="15" customHeight="1" x14ac:dyDescent="0.25">
      <c r="A176" s="63"/>
      <c r="B176" s="116" t="s">
        <v>3</v>
      </c>
      <c r="C176" s="117"/>
      <c r="D176" s="117"/>
      <c r="E176" s="117"/>
      <c r="F176" s="64">
        <f>SUM(F173:F175)</f>
        <v>0</v>
      </c>
    </row>
    <row r="177" spans="1:6" ht="15" customHeight="1" x14ac:dyDescent="0.25">
      <c r="A177" s="19"/>
      <c r="B177" s="21"/>
      <c r="C177" s="11"/>
      <c r="D177" s="12"/>
      <c r="E177" s="13"/>
      <c r="F177" s="14">
        <f t="shared" ref="F177" si="17">D177*E177</f>
        <v>0</v>
      </c>
    </row>
    <row r="178" spans="1:6" ht="15" customHeight="1" x14ac:dyDescent="0.25">
      <c r="A178" s="19" t="s">
        <v>162</v>
      </c>
      <c r="B178" s="21" t="s">
        <v>164</v>
      </c>
      <c r="C178" s="11"/>
      <c r="D178" s="12"/>
      <c r="E178" s="13"/>
      <c r="F178" s="14">
        <v>0</v>
      </c>
    </row>
    <row r="179" spans="1:6" ht="15" customHeight="1" x14ac:dyDescent="0.25">
      <c r="A179" s="19"/>
      <c r="B179" s="21"/>
      <c r="C179" s="11"/>
      <c r="D179" s="12"/>
      <c r="E179" s="13"/>
      <c r="F179" s="14"/>
    </row>
    <row r="180" spans="1:6" ht="30" x14ac:dyDescent="0.25">
      <c r="A180" s="17"/>
      <c r="B180" s="18" t="s">
        <v>167</v>
      </c>
      <c r="C180" s="11" t="s">
        <v>1</v>
      </c>
      <c r="D180" s="12">
        <v>1</v>
      </c>
      <c r="E180" s="13"/>
      <c r="F180" s="14">
        <f t="shared" ref="F180" si="18">D180*E180</f>
        <v>0</v>
      </c>
    </row>
    <row r="181" spans="1:6" s="3" customFormat="1" x14ac:dyDescent="0.25">
      <c r="A181" s="22"/>
      <c r="B181" s="20"/>
      <c r="C181" s="11"/>
      <c r="D181" s="12"/>
      <c r="E181" s="24"/>
      <c r="F181" s="25"/>
    </row>
    <row r="182" spans="1:6" ht="15" customHeight="1" x14ac:dyDescent="0.25">
      <c r="A182" s="63"/>
      <c r="B182" s="116" t="s">
        <v>3</v>
      </c>
      <c r="C182" s="117"/>
      <c r="D182" s="117"/>
      <c r="E182" s="117"/>
      <c r="F182" s="64">
        <f>SUM(F179:F181)</f>
        <v>0</v>
      </c>
    </row>
    <row r="183" spans="1:6" ht="15" customHeight="1" x14ac:dyDescent="0.25">
      <c r="A183" s="19"/>
      <c r="B183" s="21"/>
      <c r="C183" s="11"/>
      <c r="D183" s="12"/>
      <c r="E183" s="13"/>
      <c r="F183" s="14">
        <f t="shared" ref="F183" si="19">D183*E183</f>
        <v>0</v>
      </c>
    </row>
    <row r="184" spans="1:6" ht="15" customHeight="1" x14ac:dyDescent="0.25">
      <c r="A184" s="19" t="s">
        <v>166</v>
      </c>
      <c r="B184" s="21" t="s">
        <v>165</v>
      </c>
      <c r="C184" s="11"/>
      <c r="D184" s="12"/>
      <c r="E184" s="13"/>
      <c r="F184" s="14">
        <v>0</v>
      </c>
    </row>
    <row r="185" spans="1:6" ht="15" customHeight="1" x14ac:dyDescent="0.25">
      <c r="A185" s="19"/>
      <c r="B185" s="21"/>
      <c r="C185" s="11"/>
      <c r="D185" s="12"/>
      <c r="E185" s="13"/>
      <c r="F185" s="14"/>
    </row>
    <row r="186" spans="1:6" ht="30" x14ac:dyDescent="0.25">
      <c r="A186" s="17"/>
      <c r="B186" s="18" t="s">
        <v>169</v>
      </c>
      <c r="C186" s="11" t="s">
        <v>41</v>
      </c>
      <c r="D186" s="12"/>
      <c r="E186" s="13"/>
      <c r="F186" s="14">
        <f t="shared" ref="F186" si="20">D186*E186</f>
        <v>0</v>
      </c>
    </row>
    <row r="187" spans="1:6" s="3" customFormat="1" x14ac:dyDescent="0.25">
      <c r="A187" s="22"/>
      <c r="B187" s="20"/>
      <c r="C187" s="11"/>
      <c r="D187" s="12"/>
      <c r="E187" s="24"/>
      <c r="F187" s="25"/>
    </row>
    <row r="188" spans="1:6" ht="15" customHeight="1" x14ac:dyDescent="0.25">
      <c r="A188" s="63"/>
      <c r="B188" s="116" t="s">
        <v>3</v>
      </c>
      <c r="C188" s="117"/>
      <c r="D188" s="117"/>
      <c r="E188" s="117"/>
      <c r="F188" s="64">
        <f>SUM(F185:F187)</f>
        <v>0</v>
      </c>
    </row>
    <row r="189" spans="1:6" s="3" customFormat="1" ht="15.75" thickBot="1" x14ac:dyDescent="0.3">
      <c r="A189" s="22"/>
      <c r="B189" s="20"/>
      <c r="C189" s="11"/>
      <c r="D189" s="12"/>
      <c r="E189" s="24"/>
      <c r="F189" s="25"/>
    </row>
    <row r="190" spans="1:6" ht="15" customHeight="1" thickBot="1" x14ac:dyDescent="0.3">
      <c r="A190" s="63"/>
      <c r="B190" s="118" t="s">
        <v>170</v>
      </c>
      <c r="C190" s="119"/>
      <c r="D190" s="119"/>
      <c r="E190" s="120"/>
      <c r="F190" s="73">
        <f>F188+F182+F176+F170+F153+F140+F125+F107</f>
        <v>0</v>
      </c>
    </row>
    <row r="191" spans="1:6" ht="15" customHeight="1" x14ac:dyDescent="0.25">
      <c r="A191" s="19"/>
      <c r="B191" s="21"/>
      <c r="C191" s="11"/>
      <c r="D191" s="12"/>
      <c r="E191" s="13"/>
      <c r="F191" s="14"/>
    </row>
    <row r="192" spans="1:6" x14ac:dyDescent="0.25">
      <c r="A192" s="17" t="s">
        <v>69</v>
      </c>
      <c r="B192" s="16" t="s">
        <v>171</v>
      </c>
      <c r="C192" s="11"/>
      <c r="D192" s="12"/>
      <c r="E192" s="13"/>
      <c r="F192" s="14">
        <v>0</v>
      </c>
    </row>
    <row r="193" spans="1:6" ht="15" customHeight="1" x14ac:dyDescent="0.25">
      <c r="A193" s="19"/>
      <c r="B193" s="21"/>
      <c r="C193" s="11"/>
      <c r="D193" s="12"/>
      <c r="E193" s="13"/>
      <c r="F193" s="14"/>
    </row>
    <row r="194" spans="1:6" x14ac:dyDescent="0.25">
      <c r="A194" s="19" t="s">
        <v>71</v>
      </c>
      <c r="B194" s="21" t="s">
        <v>49</v>
      </c>
      <c r="C194" s="11"/>
      <c r="D194" s="12"/>
      <c r="E194" s="13"/>
      <c r="F194" s="14">
        <v>0</v>
      </c>
    </row>
    <row r="195" spans="1:6" ht="15" customHeight="1" x14ac:dyDescent="0.25">
      <c r="A195" s="19"/>
      <c r="B195" s="21"/>
      <c r="C195" s="11"/>
      <c r="D195" s="12"/>
      <c r="E195" s="13"/>
      <c r="F195" s="14"/>
    </row>
    <row r="196" spans="1:6" x14ac:dyDescent="0.25">
      <c r="A196" s="17"/>
      <c r="B196" s="18" t="s">
        <v>40</v>
      </c>
      <c r="C196" s="11" t="s">
        <v>41</v>
      </c>
      <c r="D196" s="12"/>
      <c r="E196" s="13"/>
      <c r="F196" s="14">
        <f>D196*E196</f>
        <v>0</v>
      </c>
    </row>
    <row r="197" spans="1:6" s="3" customFormat="1" x14ac:dyDescent="0.25">
      <c r="A197" s="22"/>
      <c r="B197" s="20"/>
      <c r="C197" s="11"/>
      <c r="D197" s="12"/>
      <c r="E197" s="24"/>
      <c r="F197" s="25"/>
    </row>
    <row r="198" spans="1:6" ht="15" customHeight="1" x14ac:dyDescent="0.25">
      <c r="A198" s="62"/>
      <c r="B198" s="116" t="s">
        <v>3</v>
      </c>
      <c r="C198" s="117"/>
      <c r="D198" s="117"/>
      <c r="E198" s="117"/>
      <c r="F198" s="64">
        <f>F196</f>
        <v>0</v>
      </c>
    </row>
    <row r="199" spans="1:6" x14ac:dyDescent="0.25">
      <c r="A199" s="17"/>
      <c r="B199" s="16"/>
      <c r="C199" s="11"/>
      <c r="D199" s="12"/>
      <c r="E199" s="13"/>
      <c r="F199" s="14"/>
    </row>
    <row r="200" spans="1:6" x14ac:dyDescent="0.25">
      <c r="A200" s="19" t="s">
        <v>80</v>
      </c>
      <c r="B200" s="21" t="s">
        <v>172</v>
      </c>
      <c r="C200" s="11"/>
      <c r="D200" s="12"/>
      <c r="E200" s="13"/>
      <c r="F200" s="14">
        <v>0</v>
      </c>
    </row>
    <row r="201" spans="1:6" x14ac:dyDescent="0.25">
      <c r="A201" s="19"/>
      <c r="B201" s="21"/>
      <c r="C201" s="11"/>
      <c r="D201" s="12"/>
      <c r="E201" s="13"/>
      <c r="F201" s="14"/>
    </row>
    <row r="202" spans="1:6" x14ac:dyDescent="0.25">
      <c r="A202" s="17"/>
      <c r="B202" s="18" t="s">
        <v>173</v>
      </c>
      <c r="C202" s="11" t="s">
        <v>13</v>
      </c>
      <c r="D202" s="12">
        <v>18</v>
      </c>
      <c r="E202" s="13"/>
      <c r="F202" s="14">
        <f>D202*E202</f>
        <v>0</v>
      </c>
    </row>
    <row r="203" spans="1:6" ht="30" x14ac:dyDescent="0.25">
      <c r="A203" s="19"/>
      <c r="B203" s="54" t="s">
        <v>174</v>
      </c>
      <c r="C203" s="11"/>
      <c r="D203" s="12"/>
      <c r="E203" s="13"/>
      <c r="F203" s="14">
        <f t="shared" ref="F203" si="21">D203*E203</f>
        <v>0</v>
      </c>
    </row>
    <row r="204" spans="1:6" ht="15" customHeight="1" x14ac:dyDescent="0.25">
      <c r="A204" s="19"/>
      <c r="B204" s="54" t="s">
        <v>175</v>
      </c>
      <c r="C204" s="11"/>
      <c r="D204" s="12"/>
      <c r="E204" s="13"/>
      <c r="F204" s="14">
        <f t="shared" ref="F204" si="22">D204*E204</f>
        <v>0</v>
      </c>
    </row>
    <row r="205" spans="1:6" ht="15" customHeight="1" x14ac:dyDescent="0.25">
      <c r="A205" s="19"/>
      <c r="B205" s="54" t="s">
        <v>176</v>
      </c>
      <c r="C205" s="11"/>
      <c r="D205" s="12"/>
      <c r="E205" s="13"/>
      <c r="F205" s="14"/>
    </row>
    <row r="206" spans="1:6" ht="15" customHeight="1" x14ac:dyDescent="0.25">
      <c r="A206" s="19"/>
      <c r="B206" s="54" t="s">
        <v>177</v>
      </c>
      <c r="C206" s="11"/>
      <c r="D206" s="12"/>
      <c r="E206" s="13"/>
      <c r="F206" s="14"/>
    </row>
    <row r="207" spans="1:6" x14ac:dyDescent="0.25">
      <c r="A207" s="19"/>
      <c r="B207" s="54" t="s">
        <v>178</v>
      </c>
      <c r="C207" s="11"/>
      <c r="D207" s="12"/>
      <c r="E207" s="13"/>
      <c r="F207" s="14"/>
    </row>
    <row r="208" spans="1:6" s="3" customFormat="1" x14ac:dyDescent="0.25">
      <c r="A208" s="22"/>
      <c r="B208" s="20"/>
      <c r="C208" s="11"/>
      <c r="D208" s="12"/>
      <c r="E208" s="24"/>
      <c r="F208" s="25"/>
    </row>
    <row r="209" spans="1:6" ht="15" customHeight="1" x14ac:dyDescent="0.25">
      <c r="A209" s="63"/>
      <c r="B209" s="116" t="s">
        <v>3</v>
      </c>
      <c r="C209" s="117"/>
      <c r="D209" s="117"/>
      <c r="E209" s="117"/>
      <c r="F209" s="64">
        <f>SUM(F201:F208)</f>
        <v>0</v>
      </c>
    </row>
    <row r="210" spans="1:6" x14ac:dyDescent="0.25">
      <c r="A210" s="17"/>
      <c r="B210" s="16"/>
      <c r="C210" s="11"/>
      <c r="D210" s="12"/>
      <c r="E210" s="13"/>
      <c r="F210" s="14"/>
    </row>
    <row r="211" spans="1:6" x14ac:dyDescent="0.25">
      <c r="A211" s="19" t="s">
        <v>82</v>
      </c>
      <c r="B211" s="21" t="s">
        <v>53</v>
      </c>
      <c r="C211" s="11"/>
      <c r="D211" s="12"/>
      <c r="E211" s="13"/>
      <c r="F211" s="14">
        <v>0</v>
      </c>
    </row>
    <row r="212" spans="1:6" x14ac:dyDescent="0.25">
      <c r="A212" s="19"/>
      <c r="B212" s="21"/>
      <c r="C212" s="11"/>
      <c r="D212" s="12"/>
      <c r="E212" s="13"/>
      <c r="F212" s="14"/>
    </row>
    <row r="213" spans="1:6" x14ac:dyDescent="0.25">
      <c r="A213" s="17"/>
      <c r="B213" s="18" t="s">
        <v>54</v>
      </c>
      <c r="C213" s="11" t="s">
        <v>1</v>
      </c>
      <c r="D213" s="12">
        <v>1</v>
      </c>
      <c r="E213" s="13"/>
      <c r="F213" s="14">
        <f>D213*E213</f>
        <v>0</v>
      </c>
    </row>
    <row r="214" spans="1:6" s="3" customFormat="1" x14ac:dyDescent="0.25">
      <c r="A214" s="22"/>
      <c r="B214" s="20"/>
      <c r="C214" s="11"/>
      <c r="D214" s="12"/>
      <c r="E214" s="24"/>
      <c r="F214" s="25"/>
    </row>
    <row r="215" spans="1:6" ht="15" customHeight="1" x14ac:dyDescent="0.25">
      <c r="A215" s="63"/>
      <c r="B215" s="116" t="s">
        <v>3</v>
      </c>
      <c r="C215" s="117"/>
      <c r="D215" s="117"/>
      <c r="E215" s="117"/>
      <c r="F215" s="64">
        <f>SUM(F212:F214)</f>
        <v>0</v>
      </c>
    </row>
    <row r="216" spans="1:6" x14ac:dyDescent="0.25">
      <c r="A216" s="17"/>
      <c r="B216" s="16"/>
      <c r="C216" s="11"/>
      <c r="D216" s="12"/>
      <c r="E216" s="13"/>
      <c r="F216" s="14"/>
    </row>
    <row r="217" spans="1:6" x14ac:dyDescent="0.25">
      <c r="A217" s="19" t="s">
        <v>89</v>
      </c>
      <c r="B217" s="21" t="s">
        <v>179</v>
      </c>
      <c r="C217" s="11"/>
      <c r="D217" s="12"/>
      <c r="E217" s="13"/>
      <c r="F217" s="14">
        <v>0</v>
      </c>
    </row>
    <row r="218" spans="1:6" x14ac:dyDescent="0.25">
      <c r="A218" s="19"/>
      <c r="B218" s="21"/>
      <c r="C218" s="11"/>
      <c r="D218" s="12"/>
      <c r="E218" s="13"/>
      <c r="F218" s="14"/>
    </row>
    <row r="219" spans="1:6" x14ac:dyDescent="0.25">
      <c r="A219" s="17"/>
      <c r="B219" s="18" t="s">
        <v>56</v>
      </c>
      <c r="C219" s="11" t="s">
        <v>1</v>
      </c>
      <c r="D219" s="12">
        <v>1</v>
      </c>
      <c r="E219" s="13"/>
      <c r="F219" s="14">
        <f>D219*E219</f>
        <v>0</v>
      </c>
    </row>
    <row r="220" spans="1:6" ht="15" customHeight="1" x14ac:dyDescent="0.25">
      <c r="A220" s="19"/>
      <c r="B220" s="54" t="s">
        <v>57</v>
      </c>
      <c r="C220" s="11"/>
      <c r="D220" s="12"/>
      <c r="E220" s="13"/>
      <c r="F220" s="14">
        <f t="shared" ref="F220:F221" si="23">D220*E220</f>
        <v>0</v>
      </c>
    </row>
    <row r="221" spans="1:6" ht="15" customHeight="1" x14ac:dyDescent="0.25">
      <c r="A221" s="19"/>
      <c r="B221" s="54" t="s">
        <v>58</v>
      </c>
      <c r="C221" s="11"/>
      <c r="D221" s="12"/>
      <c r="E221" s="13"/>
      <c r="F221" s="14">
        <f t="shared" si="23"/>
        <v>0</v>
      </c>
    </row>
    <row r="222" spans="1:6" ht="30" x14ac:dyDescent="0.25">
      <c r="A222" s="19"/>
      <c r="B222" s="54" t="s">
        <v>59</v>
      </c>
      <c r="C222" s="11"/>
      <c r="D222" s="12"/>
      <c r="E222" s="13"/>
      <c r="F222" s="14"/>
    </row>
    <row r="223" spans="1:6" ht="60" x14ac:dyDescent="0.25">
      <c r="A223" s="17"/>
      <c r="B223" s="18" t="s">
        <v>60</v>
      </c>
      <c r="C223" s="11"/>
      <c r="D223" s="12"/>
      <c r="E223" s="13"/>
      <c r="F223" s="14">
        <f>D223*E223</f>
        <v>0</v>
      </c>
    </row>
    <row r="224" spans="1:6" s="3" customFormat="1" x14ac:dyDescent="0.25">
      <c r="A224" s="22"/>
      <c r="B224" s="20"/>
      <c r="C224" s="11"/>
      <c r="D224" s="12"/>
      <c r="E224" s="24"/>
      <c r="F224" s="25"/>
    </row>
    <row r="225" spans="1:6" ht="15" customHeight="1" x14ac:dyDescent="0.25">
      <c r="A225" s="63"/>
      <c r="B225" s="116" t="s">
        <v>3</v>
      </c>
      <c r="C225" s="117"/>
      <c r="D225" s="117"/>
      <c r="E225" s="117"/>
      <c r="F225" s="64">
        <f>SUM(F218:F224)</f>
        <v>0</v>
      </c>
    </row>
    <row r="226" spans="1:6" s="3" customFormat="1" ht="15.75" thickBot="1" x14ac:dyDescent="0.3">
      <c r="A226" s="22"/>
      <c r="B226" s="20"/>
      <c r="C226" s="11"/>
      <c r="D226" s="12"/>
      <c r="E226" s="24"/>
      <c r="F226" s="25"/>
    </row>
    <row r="227" spans="1:6" ht="15" customHeight="1" thickBot="1" x14ac:dyDescent="0.3">
      <c r="A227" s="63"/>
      <c r="B227" s="118" t="s">
        <v>246</v>
      </c>
      <c r="C227" s="119"/>
      <c r="D227" s="119"/>
      <c r="E227" s="120"/>
      <c r="F227" s="73">
        <f>F225+F215+F209+F198</f>
        <v>0</v>
      </c>
    </row>
    <row r="228" spans="1:6" ht="15" customHeight="1" x14ac:dyDescent="0.25">
      <c r="A228" s="19"/>
      <c r="B228" s="21"/>
      <c r="C228" s="11"/>
      <c r="D228" s="12"/>
      <c r="E228" s="13"/>
      <c r="F228" s="14"/>
    </row>
    <row r="229" spans="1:6" x14ac:dyDescent="0.25">
      <c r="A229" s="17" t="s">
        <v>94</v>
      </c>
      <c r="B229" s="16" t="s">
        <v>61</v>
      </c>
      <c r="C229" s="11"/>
      <c r="D229" s="12"/>
      <c r="E229" s="13"/>
      <c r="F229" s="14">
        <v>0</v>
      </c>
    </row>
    <row r="230" spans="1:6" ht="15" customHeight="1" x14ac:dyDescent="0.25">
      <c r="A230" s="19"/>
      <c r="B230" s="21"/>
      <c r="C230" s="11"/>
      <c r="D230" s="12"/>
      <c r="E230" s="13"/>
      <c r="F230" s="14"/>
    </row>
    <row r="231" spans="1:6" x14ac:dyDescent="0.25">
      <c r="A231" s="19" t="s">
        <v>92</v>
      </c>
      <c r="B231" s="21" t="s">
        <v>49</v>
      </c>
      <c r="C231" s="11"/>
      <c r="D231" s="12"/>
      <c r="E231" s="13"/>
      <c r="F231" s="14">
        <v>0</v>
      </c>
    </row>
    <row r="232" spans="1:6" ht="15" customHeight="1" x14ac:dyDescent="0.25">
      <c r="A232" s="19"/>
      <c r="B232" s="21"/>
      <c r="C232" s="11"/>
      <c r="D232" s="12"/>
      <c r="E232" s="13"/>
      <c r="F232" s="14"/>
    </row>
    <row r="233" spans="1:6" x14ac:dyDescent="0.25">
      <c r="A233" s="17"/>
      <c r="B233" s="18" t="s">
        <v>40</v>
      </c>
      <c r="C233" s="11" t="s">
        <v>41</v>
      </c>
      <c r="D233" s="12"/>
      <c r="E233" s="13"/>
      <c r="F233" s="14">
        <f>D233*E233</f>
        <v>0</v>
      </c>
    </row>
    <row r="234" spans="1:6" s="3" customFormat="1" x14ac:dyDescent="0.25">
      <c r="A234" s="22"/>
      <c r="B234" s="20"/>
      <c r="C234" s="11"/>
      <c r="D234" s="12"/>
      <c r="E234" s="24"/>
      <c r="F234" s="25"/>
    </row>
    <row r="235" spans="1:6" ht="15" customHeight="1" x14ac:dyDescent="0.25">
      <c r="A235" s="62"/>
      <c r="B235" s="116" t="s">
        <v>3</v>
      </c>
      <c r="C235" s="117"/>
      <c r="D235" s="117"/>
      <c r="E235" s="117"/>
      <c r="F235" s="64">
        <f>F233</f>
        <v>0</v>
      </c>
    </row>
    <row r="236" spans="1:6" x14ac:dyDescent="0.25">
      <c r="A236" s="17"/>
      <c r="B236" s="16"/>
      <c r="C236" s="11"/>
      <c r="D236" s="12"/>
      <c r="E236" s="13"/>
      <c r="F236" s="14"/>
    </row>
    <row r="237" spans="1:6" x14ac:dyDescent="0.25">
      <c r="A237" s="19" t="s">
        <v>93</v>
      </c>
      <c r="B237" s="21" t="s">
        <v>65</v>
      </c>
      <c r="C237" s="11"/>
      <c r="D237" s="12"/>
      <c r="E237" s="13"/>
      <c r="F237" s="14">
        <v>0</v>
      </c>
    </row>
    <row r="238" spans="1:6" x14ac:dyDescent="0.25">
      <c r="A238" s="19"/>
      <c r="B238" s="21"/>
      <c r="C238" s="11"/>
      <c r="D238" s="12"/>
      <c r="E238" s="13"/>
      <c r="F238" s="14"/>
    </row>
    <row r="239" spans="1:6" ht="45" x14ac:dyDescent="0.25">
      <c r="A239" s="17"/>
      <c r="B239" s="18" t="s">
        <v>180</v>
      </c>
      <c r="C239" s="11" t="s">
        <v>1</v>
      </c>
      <c r="D239" s="12">
        <v>1</v>
      </c>
      <c r="E239" s="13"/>
      <c r="F239" s="14">
        <f>D239*E239</f>
        <v>0</v>
      </c>
    </row>
    <row r="240" spans="1:6" ht="15" customHeight="1" x14ac:dyDescent="0.25">
      <c r="A240" s="19"/>
      <c r="B240" s="54" t="s">
        <v>66</v>
      </c>
      <c r="C240" s="11"/>
      <c r="D240" s="12"/>
      <c r="E240" s="13"/>
      <c r="F240" s="14">
        <f t="shared" ref="F240" si="24">D240*E240</f>
        <v>0</v>
      </c>
    </row>
    <row r="241" spans="1:6" x14ac:dyDescent="0.25">
      <c r="A241" s="19"/>
      <c r="B241" s="54" t="s">
        <v>67</v>
      </c>
      <c r="C241" s="11"/>
      <c r="D241" s="12"/>
      <c r="E241" s="13"/>
      <c r="F241" s="14"/>
    </row>
    <row r="242" spans="1:6" x14ac:dyDescent="0.25">
      <c r="A242" s="19"/>
      <c r="B242" s="54" t="s">
        <v>68</v>
      </c>
      <c r="C242" s="11"/>
      <c r="D242" s="12"/>
      <c r="E242" s="13"/>
      <c r="F242" s="14"/>
    </row>
    <row r="243" spans="1:6" s="3" customFormat="1" x14ac:dyDescent="0.25">
      <c r="A243" s="22"/>
      <c r="B243" s="20" t="s">
        <v>250</v>
      </c>
      <c r="C243" s="11"/>
      <c r="D243" s="12"/>
      <c r="E243" s="24"/>
      <c r="F243" s="25"/>
    </row>
    <row r="244" spans="1:6" s="3" customFormat="1" x14ac:dyDescent="0.25">
      <c r="A244" s="22"/>
      <c r="B244" s="20"/>
      <c r="C244" s="11"/>
      <c r="D244" s="12"/>
      <c r="E244" s="24"/>
      <c r="F244" s="25"/>
    </row>
    <row r="245" spans="1:6" ht="15" customHeight="1" x14ac:dyDescent="0.25">
      <c r="A245" s="63"/>
      <c r="B245" s="116" t="s">
        <v>3</v>
      </c>
      <c r="C245" s="117"/>
      <c r="D245" s="117"/>
      <c r="E245" s="117"/>
      <c r="F245" s="64">
        <f>SUM(F238:F244)</f>
        <v>0</v>
      </c>
    </row>
    <row r="246" spans="1:6" s="3" customFormat="1" ht="15.75" thickBot="1" x14ac:dyDescent="0.3">
      <c r="A246" s="22"/>
      <c r="B246" s="20"/>
      <c r="C246" s="11"/>
      <c r="D246" s="12"/>
      <c r="E246" s="24"/>
      <c r="F246" s="25"/>
    </row>
    <row r="247" spans="1:6" ht="15" customHeight="1" thickBot="1" x14ac:dyDescent="0.3">
      <c r="A247" s="63"/>
      <c r="B247" s="118" t="s">
        <v>181</v>
      </c>
      <c r="C247" s="119"/>
      <c r="D247" s="119"/>
      <c r="E247" s="120"/>
      <c r="F247" s="73">
        <f>F245+F235</f>
        <v>0</v>
      </c>
    </row>
    <row r="248" spans="1:6" ht="15" customHeight="1" x14ac:dyDescent="0.25">
      <c r="A248" s="19"/>
      <c r="B248" s="21"/>
      <c r="C248" s="11"/>
      <c r="D248" s="12"/>
      <c r="E248" s="13"/>
      <c r="F248" s="14"/>
    </row>
    <row r="249" spans="1:6" x14ac:dyDescent="0.25">
      <c r="A249" s="17" t="s">
        <v>98</v>
      </c>
      <c r="B249" s="16" t="s">
        <v>182</v>
      </c>
      <c r="C249" s="11"/>
      <c r="D249" s="12"/>
      <c r="E249" s="13"/>
      <c r="F249" s="14">
        <v>0</v>
      </c>
    </row>
    <row r="250" spans="1:6" ht="15" customHeight="1" x14ac:dyDescent="0.25">
      <c r="A250" s="19"/>
      <c r="B250" s="21"/>
      <c r="C250" s="11"/>
      <c r="D250" s="12"/>
      <c r="E250" s="13"/>
      <c r="F250" s="14"/>
    </row>
    <row r="251" spans="1:6" x14ac:dyDescent="0.25">
      <c r="A251" s="19" t="s">
        <v>99</v>
      </c>
      <c r="B251" s="21" t="s">
        <v>49</v>
      </c>
      <c r="C251" s="11"/>
      <c r="D251" s="12"/>
      <c r="E251" s="13"/>
      <c r="F251" s="14">
        <v>0</v>
      </c>
    </row>
    <row r="252" spans="1:6" ht="15" customHeight="1" x14ac:dyDescent="0.25">
      <c r="A252" s="19"/>
      <c r="B252" s="21"/>
      <c r="C252" s="11"/>
      <c r="D252" s="12"/>
      <c r="E252" s="13"/>
      <c r="F252" s="14"/>
    </row>
    <row r="253" spans="1:6" x14ac:dyDescent="0.25">
      <c r="A253" s="17"/>
      <c r="B253" s="18" t="s">
        <v>40</v>
      </c>
      <c r="C253" s="11" t="s">
        <v>41</v>
      </c>
      <c r="D253" s="12"/>
      <c r="E253" s="13"/>
      <c r="F253" s="14">
        <f>D253*E253</f>
        <v>0</v>
      </c>
    </row>
    <row r="254" spans="1:6" s="3" customFormat="1" x14ac:dyDescent="0.25">
      <c r="A254" s="22"/>
      <c r="B254" s="20"/>
      <c r="C254" s="11"/>
      <c r="D254" s="12"/>
      <c r="E254" s="24"/>
      <c r="F254" s="25"/>
    </row>
    <row r="255" spans="1:6" ht="15" customHeight="1" x14ac:dyDescent="0.25">
      <c r="A255" s="62"/>
      <c r="B255" s="116" t="s">
        <v>3</v>
      </c>
      <c r="C255" s="117"/>
      <c r="D255" s="117"/>
      <c r="E255" s="117"/>
      <c r="F255" s="64">
        <f>F253</f>
        <v>0</v>
      </c>
    </row>
    <row r="256" spans="1:6" ht="15" customHeight="1" x14ac:dyDescent="0.25">
      <c r="A256" s="17"/>
      <c r="B256" s="16"/>
      <c r="C256" s="11"/>
      <c r="D256" s="12"/>
      <c r="E256" s="13"/>
      <c r="F256" s="14"/>
    </row>
    <row r="257" spans="1:6" ht="15" customHeight="1" x14ac:dyDescent="0.25">
      <c r="A257" s="19" t="s">
        <v>100</v>
      </c>
      <c r="B257" s="21" t="s">
        <v>183</v>
      </c>
      <c r="C257" s="11"/>
      <c r="D257" s="12"/>
      <c r="E257" s="13"/>
      <c r="F257" s="14">
        <v>0</v>
      </c>
    </row>
    <row r="258" spans="1:6" ht="15" customHeight="1" x14ac:dyDescent="0.25">
      <c r="A258" s="19"/>
      <c r="B258" s="21"/>
      <c r="C258" s="11"/>
      <c r="D258" s="12"/>
      <c r="E258" s="13"/>
      <c r="F258" s="14"/>
    </row>
    <row r="259" spans="1:6" x14ac:dyDescent="0.25">
      <c r="A259" s="17"/>
      <c r="B259" s="18" t="s">
        <v>184</v>
      </c>
      <c r="C259" s="11" t="s">
        <v>1</v>
      </c>
      <c r="D259" s="12">
        <v>1</v>
      </c>
      <c r="E259" s="13"/>
      <c r="F259" s="14">
        <f>D259*E259</f>
        <v>0</v>
      </c>
    </row>
    <row r="260" spans="1:6" ht="15" customHeight="1" x14ac:dyDescent="0.25">
      <c r="A260" s="19"/>
      <c r="B260" s="54" t="s">
        <v>185</v>
      </c>
      <c r="C260" s="11"/>
      <c r="D260" s="12"/>
      <c r="E260" s="13"/>
      <c r="F260" s="14">
        <f t="shared" ref="F260" si="25">D260*E260</f>
        <v>0</v>
      </c>
    </row>
    <row r="261" spans="1:6" ht="15" customHeight="1" x14ac:dyDescent="0.25">
      <c r="A261" s="19"/>
      <c r="B261" s="54" t="s">
        <v>186</v>
      </c>
      <c r="C261" s="11"/>
      <c r="D261" s="12"/>
      <c r="E261" s="13"/>
      <c r="F261" s="14">
        <f t="shared" ref="F261:F262" si="26">D261*E261</f>
        <v>0</v>
      </c>
    </row>
    <row r="262" spans="1:6" ht="15" customHeight="1" x14ac:dyDescent="0.25">
      <c r="A262" s="19"/>
      <c r="B262" s="54" t="s">
        <v>187</v>
      </c>
      <c r="C262" s="11"/>
      <c r="D262" s="12"/>
      <c r="E262" s="13"/>
      <c r="F262" s="14">
        <f t="shared" si="26"/>
        <v>0</v>
      </c>
    </row>
    <row r="263" spans="1:6" ht="30" x14ac:dyDescent="0.25">
      <c r="A263" s="19"/>
      <c r="B263" s="54" t="s">
        <v>188</v>
      </c>
      <c r="C263" s="11"/>
      <c r="D263" s="12"/>
      <c r="E263" s="13"/>
      <c r="F263" s="14"/>
    </row>
    <row r="264" spans="1:6" ht="15" customHeight="1" x14ac:dyDescent="0.25">
      <c r="A264" s="19"/>
      <c r="B264" s="54" t="s">
        <v>189</v>
      </c>
      <c r="C264" s="11"/>
      <c r="D264" s="12"/>
      <c r="E264" s="13"/>
      <c r="F264" s="14"/>
    </row>
    <row r="265" spans="1:6" s="3" customFormat="1" x14ac:dyDescent="0.25">
      <c r="A265" s="22"/>
      <c r="B265" s="20"/>
      <c r="C265" s="11"/>
      <c r="D265" s="12"/>
      <c r="E265" s="24"/>
      <c r="F265" s="25"/>
    </row>
    <row r="266" spans="1:6" ht="15" customHeight="1" x14ac:dyDescent="0.25">
      <c r="A266" s="63"/>
      <c r="B266" s="116" t="s">
        <v>3</v>
      </c>
      <c r="C266" s="117"/>
      <c r="D266" s="117"/>
      <c r="E266" s="117"/>
      <c r="F266" s="64">
        <f>SUM(F258:F265)</f>
        <v>0</v>
      </c>
    </row>
    <row r="267" spans="1:6" ht="15" customHeight="1" x14ac:dyDescent="0.25">
      <c r="A267" s="17"/>
      <c r="B267" s="16"/>
      <c r="C267" s="11"/>
      <c r="D267" s="12"/>
      <c r="E267" s="13"/>
      <c r="F267" s="14"/>
    </row>
    <row r="268" spans="1:6" ht="15" customHeight="1" x14ac:dyDescent="0.25">
      <c r="A268" s="19" t="s">
        <v>190</v>
      </c>
      <c r="B268" s="21" t="s">
        <v>191</v>
      </c>
      <c r="C268" s="11"/>
      <c r="D268" s="12"/>
      <c r="E268" s="13"/>
      <c r="F268" s="14">
        <v>0</v>
      </c>
    </row>
    <row r="269" spans="1:6" ht="15" customHeight="1" x14ac:dyDescent="0.25">
      <c r="A269" s="19"/>
      <c r="B269" s="21"/>
      <c r="C269" s="11"/>
      <c r="D269" s="12"/>
      <c r="E269" s="13"/>
      <c r="F269" s="14"/>
    </row>
    <row r="270" spans="1:6" ht="30" x14ac:dyDescent="0.25">
      <c r="A270" s="17"/>
      <c r="B270" s="18" t="s">
        <v>192</v>
      </c>
      <c r="C270" s="11" t="s">
        <v>1</v>
      </c>
      <c r="D270" s="12">
        <v>1</v>
      </c>
      <c r="E270" s="13"/>
      <c r="F270" s="14">
        <f>D270*E270</f>
        <v>0</v>
      </c>
    </row>
    <row r="271" spans="1:6" ht="15" customHeight="1" x14ac:dyDescent="0.25">
      <c r="A271" s="19"/>
      <c r="B271" s="54" t="s">
        <v>185</v>
      </c>
      <c r="C271" s="11"/>
      <c r="D271" s="12"/>
      <c r="E271" s="13"/>
      <c r="F271" s="14">
        <f t="shared" ref="F271:F273" si="27">D271*E271</f>
        <v>0</v>
      </c>
    </row>
    <row r="272" spans="1:6" ht="15" customHeight="1" x14ac:dyDescent="0.25">
      <c r="A272" s="19"/>
      <c r="B272" s="54" t="s">
        <v>186</v>
      </c>
      <c r="C272" s="11"/>
      <c r="D272" s="12"/>
      <c r="E272" s="13"/>
      <c r="F272" s="14">
        <f t="shared" si="27"/>
        <v>0</v>
      </c>
    </row>
    <row r="273" spans="1:6" ht="15" customHeight="1" x14ac:dyDescent="0.25">
      <c r="A273" s="19"/>
      <c r="B273" s="54" t="s">
        <v>187</v>
      </c>
      <c r="C273" s="11"/>
      <c r="D273" s="12"/>
      <c r="E273" s="13"/>
      <c r="F273" s="14">
        <f t="shared" si="27"/>
        <v>0</v>
      </c>
    </row>
    <row r="274" spans="1:6" x14ac:dyDescent="0.25">
      <c r="A274" s="19"/>
      <c r="B274" s="54" t="s">
        <v>193</v>
      </c>
      <c r="C274" s="11"/>
      <c r="D274" s="12"/>
      <c r="E274" s="13"/>
      <c r="F274" s="14"/>
    </row>
    <row r="275" spans="1:6" ht="15" customHeight="1" x14ac:dyDescent="0.25">
      <c r="A275" s="19"/>
      <c r="B275" s="54" t="s">
        <v>189</v>
      </c>
      <c r="C275" s="11"/>
      <c r="D275" s="12"/>
      <c r="E275" s="13"/>
      <c r="F275" s="14"/>
    </row>
    <row r="276" spans="1:6" ht="15" customHeight="1" x14ac:dyDescent="0.25">
      <c r="A276" s="19"/>
      <c r="B276" s="54" t="s">
        <v>194</v>
      </c>
      <c r="C276" s="11"/>
      <c r="D276" s="12"/>
      <c r="E276" s="13"/>
      <c r="F276" s="14"/>
    </row>
    <row r="277" spans="1:6" s="3" customFormat="1" x14ac:dyDescent="0.25">
      <c r="A277" s="22"/>
      <c r="B277" s="20"/>
      <c r="C277" s="11"/>
      <c r="D277" s="12"/>
      <c r="E277" s="24"/>
      <c r="F277" s="25"/>
    </row>
    <row r="278" spans="1:6" ht="15" customHeight="1" x14ac:dyDescent="0.25">
      <c r="A278" s="63"/>
      <c r="B278" s="116" t="s">
        <v>3</v>
      </c>
      <c r="C278" s="117"/>
      <c r="D278" s="117"/>
      <c r="E278" s="117"/>
      <c r="F278" s="64">
        <f>SUM(F269:F277)</f>
        <v>0</v>
      </c>
    </row>
    <row r="279" spans="1:6" s="3" customFormat="1" ht="15.75" thickBot="1" x14ac:dyDescent="0.3">
      <c r="A279" s="22"/>
      <c r="B279" s="20"/>
      <c r="C279" s="11"/>
      <c r="D279" s="12"/>
      <c r="E279" s="24"/>
      <c r="F279" s="25"/>
    </row>
    <row r="280" spans="1:6" ht="15" customHeight="1" thickBot="1" x14ac:dyDescent="0.3">
      <c r="A280" s="63"/>
      <c r="B280" s="118" t="s">
        <v>195</v>
      </c>
      <c r="C280" s="119"/>
      <c r="D280" s="119"/>
      <c r="E280" s="120"/>
      <c r="F280" s="73">
        <f>F278+F266+F255</f>
        <v>0</v>
      </c>
    </row>
    <row r="281" spans="1:6" ht="15" customHeight="1" x14ac:dyDescent="0.25">
      <c r="A281" s="19"/>
      <c r="B281" s="21"/>
      <c r="C281" s="11"/>
      <c r="D281" s="12"/>
      <c r="E281" s="13"/>
      <c r="F281" s="14"/>
    </row>
    <row r="282" spans="1:6" x14ac:dyDescent="0.25">
      <c r="A282" s="17" t="s">
        <v>101</v>
      </c>
      <c r="B282" s="16" t="s">
        <v>91</v>
      </c>
      <c r="C282" s="11"/>
      <c r="D282" s="12"/>
      <c r="E282" s="13"/>
      <c r="F282" s="14">
        <v>0</v>
      </c>
    </row>
    <row r="283" spans="1:6" ht="15" customHeight="1" x14ac:dyDescent="0.25">
      <c r="A283" s="19"/>
      <c r="B283" s="21"/>
      <c r="C283" s="11"/>
      <c r="D283" s="12"/>
      <c r="E283" s="13"/>
      <c r="F283" s="14"/>
    </row>
    <row r="284" spans="1:6" x14ac:dyDescent="0.25">
      <c r="A284" s="19" t="s">
        <v>223</v>
      </c>
      <c r="B284" s="21" t="s">
        <v>49</v>
      </c>
      <c r="C284" s="11"/>
      <c r="D284" s="12"/>
      <c r="E284" s="13"/>
      <c r="F284" s="14">
        <v>0</v>
      </c>
    </row>
    <row r="285" spans="1:6" ht="15" customHeight="1" x14ac:dyDescent="0.25">
      <c r="A285" s="19"/>
      <c r="B285" s="21"/>
      <c r="C285" s="11"/>
      <c r="D285" s="12"/>
      <c r="E285" s="13"/>
      <c r="F285" s="14"/>
    </row>
    <row r="286" spans="1:6" x14ac:dyDescent="0.25">
      <c r="A286" s="17"/>
      <c r="B286" s="18" t="s">
        <v>40</v>
      </c>
      <c r="C286" s="11" t="s">
        <v>41</v>
      </c>
      <c r="D286" s="12"/>
      <c r="E286" s="13"/>
      <c r="F286" s="14">
        <f>D286*E286</f>
        <v>0</v>
      </c>
    </row>
    <row r="287" spans="1:6" s="3" customFormat="1" x14ac:dyDescent="0.25">
      <c r="A287" s="22"/>
      <c r="B287" s="20"/>
      <c r="C287" s="11"/>
      <c r="D287" s="12"/>
      <c r="E287" s="24"/>
      <c r="F287" s="25"/>
    </row>
    <row r="288" spans="1:6" ht="15" customHeight="1" x14ac:dyDescent="0.25">
      <c r="A288" s="62"/>
      <c r="B288" s="116" t="s">
        <v>3</v>
      </c>
      <c r="C288" s="117"/>
      <c r="D288" s="117"/>
      <c r="E288" s="117"/>
      <c r="F288" s="64">
        <f>F286</f>
        <v>0</v>
      </c>
    </row>
    <row r="289" spans="1:6" ht="15" customHeight="1" x14ac:dyDescent="0.25">
      <c r="A289" s="17"/>
      <c r="B289" s="16"/>
      <c r="C289" s="11"/>
      <c r="D289" s="12"/>
      <c r="E289" s="13"/>
      <c r="F289" s="14"/>
    </row>
    <row r="290" spans="1:6" ht="15" customHeight="1" x14ac:dyDescent="0.25">
      <c r="A290" s="19" t="s">
        <v>224</v>
      </c>
      <c r="B290" s="21" t="s">
        <v>95</v>
      </c>
      <c r="C290" s="11"/>
      <c r="D290" s="12"/>
      <c r="E290" s="13"/>
      <c r="F290" s="14">
        <v>0</v>
      </c>
    </row>
    <row r="291" spans="1:6" ht="15" customHeight="1" x14ac:dyDescent="0.25">
      <c r="A291" s="19"/>
      <c r="B291" s="21"/>
      <c r="C291" s="11"/>
      <c r="D291" s="12"/>
      <c r="E291" s="13"/>
      <c r="F291" s="14"/>
    </row>
    <row r="292" spans="1:6" x14ac:dyDescent="0.25">
      <c r="A292" s="17"/>
      <c r="B292" s="18" t="s">
        <v>197</v>
      </c>
      <c r="C292" s="11"/>
      <c r="D292" s="12"/>
      <c r="E292" s="13"/>
      <c r="F292" s="14"/>
    </row>
    <row r="293" spans="1:6" x14ac:dyDescent="0.25">
      <c r="A293" s="17"/>
      <c r="B293" s="18" t="s">
        <v>72</v>
      </c>
      <c r="C293" s="11"/>
      <c r="D293" s="12"/>
      <c r="E293" s="13"/>
      <c r="F293" s="14"/>
    </row>
    <row r="294" spans="1:6" x14ac:dyDescent="0.25">
      <c r="A294" s="17"/>
      <c r="B294" s="18" t="s">
        <v>196</v>
      </c>
      <c r="C294" s="11"/>
      <c r="D294" s="12"/>
      <c r="E294" s="13"/>
      <c r="F294" s="14"/>
    </row>
    <row r="295" spans="1:6" x14ac:dyDescent="0.25">
      <c r="A295" s="17"/>
      <c r="B295" s="18" t="s">
        <v>51</v>
      </c>
      <c r="C295" s="11"/>
      <c r="D295" s="12"/>
      <c r="E295" s="13"/>
      <c r="F295" s="14"/>
    </row>
    <row r="296" spans="1:6" ht="15" customHeight="1" x14ac:dyDescent="0.25">
      <c r="A296" s="19"/>
      <c r="B296" s="54" t="s">
        <v>198</v>
      </c>
      <c r="C296" s="11"/>
      <c r="D296" s="12"/>
      <c r="E296" s="13"/>
      <c r="F296" s="14">
        <f t="shared" ref="F296" si="28">D296*E296</f>
        <v>0</v>
      </c>
    </row>
    <row r="297" spans="1:6" ht="14.25" customHeight="1" x14ac:dyDescent="0.25">
      <c r="A297" s="19"/>
      <c r="B297" s="54" t="s">
        <v>157</v>
      </c>
      <c r="C297" s="11"/>
      <c r="D297" s="12"/>
      <c r="E297" s="13"/>
      <c r="F297" s="14"/>
    </row>
    <row r="298" spans="1:6" ht="30" x14ac:dyDescent="0.25">
      <c r="A298" s="19"/>
      <c r="B298" s="54" t="s">
        <v>199</v>
      </c>
      <c r="C298" s="11"/>
      <c r="D298" s="12"/>
      <c r="E298" s="13"/>
      <c r="F298" s="14">
        <f t="shared" ref="F298:F299" si="29">D298*E298</f>
        <v>0</v>
      </c>
    </row>
    <row r="299" spans="1:6" ht="15" customHeight="1" x14ac:dyDescent="0.25">
      <c r="A299" s="19"/>
      <c r="B299" s="54" t="s">
        <v>187</v>
      </c>
      <c r="C299" s="11"/>
      <c r="D299" s="12"/>
      <c r="E299" s="13"/>
      <c r="F299" s="14">
        <f t="shared" si="29"/>
        <v>0</v>
      </c>
    </row>
    <row r="300" spans="1:6" ht="30" x14ac:dyDescent="0.25">
      <c r="A300" s="19"/>
      <c r="B300" s="54" t="s">
        <v>200</v>
      </c>
      <c r="C300" s="11"/>
      <c r="D300" s="12"/>
      <c r="E300" s="13"/>
      <c r="F300" s="14">
        <f t="shared" ref="F300" si="30">D300*E300</f>
        <v>0</v>
      </c>
    </row>
    <row r="301" spans="1:6" ht="30" x14ac:dyDescent="0.25">
      <c r="A301" s="19"/>
      <c r="B301" s="54" t="s">
        <v>201</v>
      </c>
      <c r="C301" s="11"/>
      <c r="D301" s="12"/>
      <c r="E301" s="13"/>
      <c r="F301" s="14">
        <f t="shared" ref="F301" si="31">D301*E301</f>
        <v>0</v>
      </c>
    </row>
    <row r="302" spans="1:6" ht="30" x14ac:dyDescent="0.25">
      <c r="A302" s="19"/>
      <c r="B302" s="54" t="s">
        <v>202</v>
      </c>
      <c r="C302" s="11"/>
      <c r="D302" s="12"/>
      <c r="E302" s="13"/>
      <c r="F302" s="14">
        <f t="shared" ref="F302" si="32">D302*E302</f>
        <v>0</v>
      </c>
    </row>
    <row r="303" spans="1:6" ht="15" customHeight="1" x14ac:dyDescent="0.25">
      <c r="A303" s="19"/>
      <c r="B303" s="54" t="s">
        <v>160</v>
      </c>
      <c r="C303" s="11"/>
      <c r="D303" s="12"/>
      <c r="E303" s="13"/>
      <c r="F303" s="14">
        <f t="shared" ref="F303:F308" si="33">D303*E303</f>
        <v>0</v>
      </c>
    </row>
    <row r="304" spans="1:6" ht="15" customHeight="1" x14ac:dyDescent="0.25">
      <c r="A304" s="19"/>
      <c r="B304" s="54" t="s">
        <v>203</v>
      </c>
      <c r="C304" s="11"/>
      <c r="D304" s="12"/>
      <c r="E304" s="13"/>
      <c r="F304" s="14">
        <f t="shared" ref="F304" si="34">D304*E304</f>
        <v>0</v>
      </c>
    </row>
    <row r="305" spans="1:6" ht="15" customHeight="1" x14ac:dyDescent="0.25">
      <c r="A305" s="19"/>
      <c r="B305" s="54" t="s">
        <v>204</v>
      </c>
      <c r="C305" s="11"/>
      <c r="D305" s="12"/>
      <c r="E305" s="13"/>
      <c r="F305" s="14">
        <f t="shared" si="33"/>
        <v>0</v>
      </c>
    </row>
    <row r="306" spans="1:6" x14ac:dyDescent="0.25">
      <c r="A306" s="19"/>
      <c r="B306" s="54" t="s">
        <v>205</v>
      </c>
      <c r="C306" s="11"/>
      <c r="D306" s="12"/>
      <c r="E306" s="13"/>
      <c r="F306" s="14">
        <f t="shared" si="33"/>
        <v>0</v>
      </c>
    </row>
    <row r="307" spans="1:6" x14ac:dyDescent="0.25">
      <c r="A307" s="19"/>
      <c r="B307" s="54" t="s">
        <v>206</v>
      </c>
      <c r="C307" s="11"/>
      <c r="D307" s="12"/>
      <c r="E307" s="13"/>
      <c r="F307" s="14">
        <f t="shared" si="33"/>
        <v>0</v>
      </c>
    </row>
    <row r="308" spans="1:6" ht="90" x14ac:dyDescent="0.25">
      <c r="A308" s="19"/>
      <c r="B308" s="54" t="s">
        <v>207</v>
      </c>
      <c r="C308" s="11"/>
      <c r="D308" s="12"/>
      <c r="E308" s="13"/>
      <c r="F308" s="14">
        <f t="shared" si="33"/>
        <v>0</v>
      </c>
    </row>
    <row r="309" spans="1:6" ht="30" x14ac:dyDescent="0.25">
      <c r="A309" s="19"/>
      <c r="B309" s="54" t="s">
        <v>208</v>
      </c>
      <c r="C309" s="11"/>
      <c r="D309" s="12"/>
      <c r="E309" s="13"/>
      <c r="F309" s="14"/>
    </row>
    <row r="310" spans="1:6" x14ac:dyDescent="0.25">
      <c r="A310" s="19"/>
      <c r="B310" s="54" t="s">
        <v>209</v>
      </c>
      <c r="C310" s="11"/>
      <c r="D310" s="12"/>
      <c r="E310" s="13"/>
      <c r="F310" s="14"/>
    </row>
    <row r="311" spans="1:6" x14ac:dyDescent="0.25">
      <c r="A311" s="19"/>
      <c r="B311" s="54" t="s">
        <v>210</v>
      </c>
      <c r="C311" s="11"/>
      <c r="D311" s="12"/>
      <c r="E311" s="13"/>
      <c r="F311" s="14"/>
    </row>
    <row r="312" spans="1:6" x14ac:dyDescent="0.25">
      <c r="A312" s="19"/>
      <c r="B312" s="54" t="s">
        <v>211</v>
      </c>
      <c r="C312" s="11"/>
      <c r="D312" s="12"/>
      <c r="E312" s="13"/>
      <c r="F312" s="14"/>
    </row>
    <row r="313" spans="1:6" ht="30" x14ac:dyDescent="0.25">
      <c r="A313" s="19"/>
      <c r="B313" s="54" t="s">
        <v>212</v>
      </c>
      <c r="C313" s="11"/>
      <c r="D313" s="12"/>
      <c r="E313" s="13"/>
      <c r="F313" s="14"/>
    </row>
    <row r="314" spans="1:6" ht="60" x14ac:dyDescent="0.25">
      <c r="A314" s="17"/>
      <c r="B314" s="18" t="s">
        <v>213</v>
      </c>
      <c r="C314" s="11" t="s">
        <v>2</v>
      </c>
      <c r="D314" s="12">
        <v>1</v>
      </c>
      <c r="E314" s="13"/>
      <c r="F314" s="14">
        <f t="shared" ref="F314:F315" si="35">D314*E314</f>
        <v>0</v>
      </c>
    </row>
    <row r="315" spans="1:6" ht="60" x14ac:dyDescent="0.25">
      <c r="A315" s="17"/>
      <c r="B315" s="18" t="s">
        <v>214</v>
      </c>
      <c r="C315" s="11" t="s">
        <v>2</v>
      </c>
      <c r="D315" s="12">
        <v>1</v>
      </c>
      <c r="E315" s="13"/>
      <c r="F315" s="14">
        <f t="shared" si="35"/>
        <v>0</v>
      </c>
    </row>
    <row r="316" spans="1:6" ht="15" customHeight="1" x14ac:dyDescent="0.25">
      <c r="A316" s="19"/>
      <c r="B316" s="21"/>
      <c r="C316" s="11"/>
      <c r="D316" s="12"/>
      <c r="E316" s="13"/>
      <c r="F316" s="14"/>
    </row>
    <row r="317" spans="1:6" x14ac:dyDescent="0.25">
      <c r="A317" s="17"/>
      <c r="B317" s="18" t="s">
        <v>215</v>
      </c>
      <c r="C317" s="11"/>
      <c r="D317" s="12"/>
      <c r="E317" s="13"/>
      <c r="F317" s="14"/>
    </row>
    <row r="318" spans="1:6" x14ac:dyDescent="0.25">
      <c r="A318" s="17"/>
      <c r="B318" s="18" t="s">
        <v>72</v>
      </c>
      <c r="C318" s="11"/>
      <c r="D318" s="12"/>
      <c r="E318" s="13"/>
      <c r="F318" s="14"/>
    </row>
    <row r="319" spans="1:6" x14ac:dyDescent="0.25">
      <c r="A319" s="17"/>
      <c r="B319" s="18" t="s">
        <v>216</v>
      </c>
      <c r="C319" s="11"/>
      <c r="D319" s="12"/>
      <c r="E319" s="13"/>
      <c r="F319" s="14"/>
    </row>
    <row r="320" spans="1:6" x14ac:dyDescent="0.25">
      <c r="A320" s="17"/>
      <c r="B320" s="18" t="s">
        <v>51</v>
      </c>
      <c r="C320" s="11"/>
      <c r="D320" s="12"/>
      <c r="E320" s="13"/>
      <c r="F320" s="14"/>
    </row>
    <row r="321" spans="1:6" ht="15" customHeight="1" x14ac:dyDescent="0.25">
      <c r="A321" s="19"/>
      <c r="B321" s="54" t="s">
        <v>198</v>
      </c>
      <c r="C321" s="11"/>
      <c r="D321" s="12"/>
      <c r="E321" s="13"/>
      <c r="F321" s="14">
        <f t="shared" ref="F321" si="36">D321*E321</f>
        <v>0</v>
      </c>
    </row>
    <row r="322" spans="1:6" ht="14.25" customHeight="1" x14ac:dyDescent="0.25">
      <c r="A322" s="19"/>
      <c r="B322" s="54" t="s">
        <v>157</v>
      </c>
      <c r="C322" s="11"/>
      <c r="D322" s="12"/>
      <c r="E322" s="13"/>
      <c r="F322" s="14"/>
    </row>
    <row r="323" spans="1:6" ht="30" x14ac:dyDescent="0.25">
      <c r="A323" s="19"/>
      <c r="B323" s="54" t="s">
        <v>199</v>
      </c>
      <c r="C323" s="11"/>
      <c r="D323" s="12"/>
      <c r="E323" s="13"/>
      <c r="F323" s="14">
        <f t="shared" ref="F323:F333" si="37">D323*E323</f>
        <v>0</v>
      </c>
    </row>
    <row r="324" spans="1:6" ht="15" customHeight="1" x14ac:dyDescent="0.25">
      <c r="A324" s="19"/>
      <c r="B324" s="54" t="s">
        <v>187</v>
      </c>
      <c r="C324" s="11"/>
      <c r="D324" s="12"/>
      <c r="E324" s="13"/>
      <c r="F324" s="14">
        <f t="shared" si="37"/>
        <v>0</v>
      </c>
    </row>
    <row r="325" spans="1:6" ht="30" x14ac:dyDescent="0.25">
      <c r="A325" s="19"/>
      <c r="B325" s="54" t="s">
        <v>200</v>
      </c>
      <c r="C325" s="11"/>
      <c r="D325" s="12"/>
      <c r="E325" s="13"/>
      <c r="F325" s="14">
        <f t="shared" si="37"/>
        <v>0</v>
      </c>
    </row>
    <row r="326" spans="1:6" x14ac:dyDescent="0.25">
      <c r="A326" s="19"/>
      <c r="B326" s="54" t="s">
        <v>217</v>
      </c>
      <c r="C326" s="11"/>
      <c r="D326" s="12"/>
      <c r="E326" s="13"/>
      <c r="F326" s="14">
        <f t="shared" si="37"/>
        <v>0</v>
      </c>
    </row>
    <row r="327" spans="1:6" ht="30" x14ac:dyDescent="0.25">
      <c r="A327" s="19"/>
      <c r="B327" s="54" t="s">
        <v>202</v>
      </c>
      <c r="C327" s="11"/>
      <c r="D327" s="12"/>
      <c r="E327" s="13"/>
      <c r="F327" s="14">
        <f t="shared" si="37"/>
        <v>0</v>
      </c>
    </row>
    <row r="328" spans="1:6" ht="15" customHeight="1" x14ac:dyDescent="0.25">
      <c r="A328" s="19"/>
      <c r="B328" s="54" t="s">
        <v>160</v>
      </c>
      <c r="C328" s="11"/>
      <c r="D328" s="12"/>
      <c r="E328" s="13"/>
      <c r="F328" s="14">
        <f t="shared" si="37"/>
        <v>0</v>
      </c>
    </row>
    <row r="329" spans="1:6" ht="15" customHeight="1" x14ac:dyDescent="0.25">
      <c r="A329" s="19"/>
      <c r="B329" s="54" t="s">
        <v>203</v>
      </c>
      <c r="C329" s="11"/>
      <c r="D329" s="12"/>
      <c r="E329" s="13"/>
      <c r="F329" s="14">
        <f t="shared" si="37"/>
        <v>0</v>
      </c>
    </row>
    <row r="330" spans="1:6" ht="15" customHeight="1" x14ac:dyDescent="0.25">
      <c r="A330" s="19"/>
      <c r="B330" s="54" t="s">
        <v>204</v>
      </c>
      <c r="C330" s="11"/>
      <c r="D330" s="12"/>
      <c r="E330" s="13"/>
      <c r="F330" s="14">
        <f t="shared" si="37"/>
        <v>0</v>
      </c>
    </row>
    <row r="331" spans="1:6" x14ac:dyDescent="0.25">
      <c r="A331" s="19"/>
      <c r="B331" s="54" t="s">
        <v>205</v>
      </c>
      <c r="C331" s="11"/>
      <c r="D331" s="12"/>
      <c r="E331" s="13"/>
      <c r="F331" s="14">
        <f t="shared" si="37"/>
        <v>0</v>
      </c>
    </row>
    <row r="332" spans="1:6" x14ac:dyDescent="0.25">
      <c r="A332" s="19"/>
      <c r="B332" s="54" t="s">
        <v>206</v>
      </c>
      <c r="C332" s="11"/>
      <c r="D332" s="12"/>
      <c r="E332" s="13"/>
      <c r="F332" s="14">
        <f t="shared" si="37"/>
        <v>0</v>
      </c>
    </row>
    <row r="333" spans="1:6" ht="90" x14ac:dyDescent="0.25">
      <c r="A333" s="19"/>
      <c r="B333" s="54" t="s">
        <v>207</v>
      </c>
      <c r="C333" s="11"/>
      <c r="D333" s="12"/>
      <c r="E333" s="13"/>
      <c r="F333" s="14">
        <f t="shared" si="37"/>
        <v>0</v>
      </c>
    </row>
    <row r="334" spans="1:6" ht="30" x14ac:dyDescent="0.25">
      <c r="A334" s="19"/>
      <c r="B334" s="54" t="s">
        <v>208</v>
      </c>
      <c r="C334" s="11"/>
      <c r="D334" s="12"/>
      <c r="E334" s="13"/>
      <c r="F334" s="14"/>
    </row>
    <row r="335" spans="1:6" x14ac:dyDescent="0.25">
      <c r="A335" s="19"/>
      <c r="B335" s="54" t="s">
        <v>209</v>
      </c>
      <c r="C335" s="11"/>
      <c r="D335" s="12"/>
      <c r="E335" s="13"/>
      <c r="F335" s="14"/>
    </row>
    <row r="336" spans="1:6" x14ac:dyDescent="0.25">
      <c r="A336" s="19"/>
      <c r="B336" s="54" t="s">
        <v>210</v>
      </c>
      <c r="C336" s="11"/>
      <c r="D336" s="12"/>
      <c r="E336" s="13"/>
      <c r="F336" s="14"/>
    </row>
    <row r="337" spans="1:6" x14ac:dyDescent="0.25">
      <c r="A337" s="19"/>
      <c r="B337" s="54" t="s">
        <v>211</v>
      </c>
      <c r="C337" s="11"/>
      <c r="D337" s="12"/>
      <c r="E337" s="13"/>
      <c r="F337" s="14"/>
    </row>
    <row r="338" spans="1:6" ht="30" x14ac:dyDescent="0.25">
      <c r="A338" s="19"/>
      <c r="B338" s="54" t="s">
        <v>212</v>
      </c>
      <c r="C338" s="11"/>
      <c r="D338" s="12"/>
      <c r="E338" s="13"/>
      <c r="F338" s="14"/>
    </row>
    <row r="339" spans="1:6" ht="60" x14ac:dyDescent="0.25">
      <c r="A339" s="17"/>
      <c r="B339" s="18" t="s">
        <v>218</v>
      </c>
      <c r="C339" s="11" t="s">
        <v>2</v>
      </c>
      <c r="D339" s="12">
        <v>1</v>
      </c>
      <c r="E339" s="13"/>
      <c r="F339" s="14">
        <f t="shared" ref="F339:F340" si="38">D339*E339</f>
        <v>0</v>
      </c>
    </row>
    <row r="340" spans="1:6" ht="60" x14ac:dyDescent="0.25">
      <c r="A340" s="17"/>
      <c r="B340" s="18" t="s">
        <v>219</v>
      </c>
      <c r="C340" s="11" t="s">
        <v>2</v>
      </c>
      <c r="D340" s="12">
        <v>1</v>
      </c>
      <c r="E340" s="13"/>
      <c r="F340" s="14">
        <f t="shared" si="38"/>
        <v>0</v>
      </c>
    </row>
    <row r="341" spans="1:6" ht="15" customHeight="1" x14ac:dyDescent="0.25">
      <c r="A341" s="19"/>
      <c r="B341" s="21"/>
      <c r="C341" s="11"/>
      <c r="D341" s="12"/>
      <c r="E341" s="13"/>
      <c r="F341" s="14"/>
    </row>
    <row r="342" spans="1:6" x14ac:dyDescent="0.25">
      <c r="A342" s="17"/>
      <c r="B342" s="18" t="s">
        <v>96</v>
      </c>
      <c r="C342" s="11" t="s">
        <v>1</v>
      </c>
      <c r="D342" s="12">
        <v>1</v>
      </c>
      <c r="E342" s="13"/>
      <c r="F342" s="14">
        <f t="shared" ref="F342" si="39">D342*E342</f>
        <v>0</v>
      </c>
    </row>
    <row r="343" spans="1:6" ht="15" customHeight="1" x14ac:dyDescent="0.25">
      <c r="A343" s="19"/>
      <c r="B343" s="21"/>
      <c r="C343" s="11"/>
      <c r="D343" s="12"/>
      <c r="E343" s="13"/>
      <c r="F343" s="14"/>
    </row>
    <row r="344" spans="1:6" ht="15" customHeight="1" x14ac:dyDescent="0.25">
      <c r="A344" s="63"/>
      <c r="B344" s="116" t="s">
        <v>3</v>
      </c>
      <c r="C344" s="117"/>
      <c r="D344" s="117"/>
      <c r="E344" s="117"/>
      <c r="F344" s="64">
        <f>SUM(F291:F343)</f>
        <v>0</v>
      </c>
    </row>
    <row r="345" spans="1:6" ht="15" customHeight="1" x14ac:dyDescent="0.25">
      <c r="A345" s="19"/>
      <c r="B345" s="21"/>
      <c r="C345" s="11"/>
      <c r="D345" s="12"/>
      <c r="E345" s="13"/>
      <c r="F345" s="14"/>
    </row>
    <row r="346" spans="1:6" x14ac:dyDescent="0.25">
      <c r="A346" s="19" t="s">
        <v>220</v>
      </c>
      <c r="B346" s="21" t="s">
        <v>97</v>
      </c>
      <c r="C346" s="11"/>
      <c r="D346" s="12"/>
      <c r="E346" s="13"/>
      <c r="F346" s="14">
        <v>0</v>
      </c>
    </row>
    <row r="347" spans="1:6" ht="15" customHeight="1" x14ac:dyDescent="0.25">
      <c r="A347" s="19"/>
      <c r="B347" s="21"/>
      <c r="C347" s="11"/>
      <c r="D347" s="12"/>
      <c r="E347" s="13"/>
      <c r="F347" s="14"/>
    </row>
    <row r="348" spans="1:6" x14ac:dyDescent="0.25">
      <c r="A348" s="17"/>
      <c r="B348" s="18" t="s">
        <v>221</v>
      </c>
      <c r="C348" s="11" t="s">
        <v>1</v>
      </c>
      <c r="D348" s="12">
        <v>2</v>
      </c>
      <c r="E348" s="13"/>
      <c r="F348" s="14">
        <f>D348*E348</f>
        <v>0</v>
      </c>
    </row>
    <row r="349" spans="1:6" s="3" customFormat="1" x14ac:dyDescent="0.25">
      <c r="A349" s="22"/>
      <c r="B349" s="20"/>
      <c r="C349" s="11"/>
      <c r="D349" s="12"/>
      <c r="E349" s="24"/>
      <c r="F349" s="25"/>
    </row>
    <row r="350" spans="1:6" ht="15" customHeight="1" x14ac:dyDescent="0.25">
      <c r="A350" s="62"/>
      <c r="B350" s="116" t="s">
        <v>3</v>
      </c>
      <c r="C350" s="117"/>
      <c r="D350" s="117"/>
      <c r="E350" s="117"/>
      <c r="F350" s="64">
        <f>F348</f>
        <v>0</v>
      </c>
    </row>
    <row r="351" spans="1:6" s="3" customFormat="1" ht="15.75" thickBot="1" x14ac:dyDescent="0.3">
      <c r="A351" s="22"/>
      <c r="B351" s="20"/>
      <c r="C351" s="11"/>
      <c r="D351" s="12"/>
      <c r="E351" s="24"/>
      <c r="F351" s="25"/>
    </row>
    <row r="352" spans="1:6" ht="15" customHeight="1" thickBot="1" x14ac:dyDescent="0.3">
      <c r="A352" s="63"/>
      <c r="B352" s="118" t="s">
        <v>222</v>
      </c>
      <c r="C352" s="119"/>
      <c r="D352" s="119"/>
      <c r="E352" s="120"/>
      <c r="F352" s="73">
        <f>F350+F344+F288</f>
        <v>0</v>
      </c>
    </row>
    <row r="353" spans="1:6" ht="15" customHeight="1" x14ac:dyDescent="0.25">
      <c r="A353" s="19"/>
      <c r="B353" s="21"/>
      <c r="C353" s="11"/>
      <c r="D353" s="12"/>
      <c r="E353" s="13"/>
      <c r="F353" s="14"/>
    </row>
    <row r="354" spans="1:6" x14ac:dyDescent="0.25">
      <c r="A354" s="17" t="s">
        <v>105</v>
      </c>
      <c r="B354" s="16" t="s">
        <v>226</v>
      </c>
      <c r="C354" s="11"/>
      <c r="D354" s="12"/>
      <c r="E354" s="13"/>
      <c r="F354" s="14">
        <v>0</v>
      </c>
    </row>
    <row r="355" spans="1:6" ht="15" customHeight="1" x14ac:dyDescent="0.25">
      <c r="A355" s="19"/>
      <c r="B355" s="21"/>
      <c r="C355" s="11"/>
      <c r="D355" s="12"/>
      <c r="E355" s="13"/>
      <c r="F355" s="14"/>
    </row>
    <row r="356" spans="1:6" x14ac:dyDescent="0.25">
      <c r="A356" s="19" t="s">
        <v>227</v>
      </c>
      <c r="B356" s="21" t="s">
        <v>49</v>
      </c>
      <c r="C356" s="11"/>
      <c r="D356" s="12"/>
      <c r="E356" s="13"/>
      <c r="F356" s="14">
        <v>0</v>
      </c>
    </row>
    <row r="357" spans="1:6" ht="15" customHeight="1" x14ac:dyDescent="0.25">
      <c r="A357" s="19"/>
      <c r="B357" s="21"/>
      <c r="C357" s="11"/>
      <c r="D357" s="12"/>
      <c r="E357" s="13"/>
      <c r="F357" s="14"/>
    </row>
    <row r="358" spans="1:6" x14ac:dyDescent="0.25">
      <c r="A358" s="17"/>
      <c r="B358" s="18" t="s">
        <v>40</v>
      </c>
      <c r="C358" s="11" t="s">
        <v>41</v>
      </c>
      <c r="D358" s="12"/>
      <c r="E358" s="13"/>
      <c r="F358" s="14">
        <f>D358*E358</f>
        <v>0</v>
      </c>
    </row>
    <row r="359" spans="1:6" s="3" customFormat="1" x14ac:dyDescent="0.25">
      <c r="A359" s="22"/>
      <c r="B359" s="20"/>
      <c r="C359" s="11"/>
      <c r="D359" s="12"/>
      <c r="E359" s="24"/>
      <c r="F359" s="25"/>
    </row>
    <row r="360" spans="1:6" ht="15" customHeight="1" x14ac:dyDescent="0.25">
      <c r="A360" s="62"/>
      <c r="B360" s="116" t="s">
        <v>3</v>
      </c>
      <c r="C360" s="117"/>
      <c r="D360" s="117"/>
      <c r="E360" s="117"/>
      <c r="F360" s="64">
        <f>F358</f>
        <v>0</v>
      </c>
    </row>
    <row r="361" spans="1:6" ht="15" customHeight="1" x14ac:dyDescent="0.25">
      <c r="A361" s="19"/>
      <c r="B361" s="21"/>
      <c r="C361" s="11"/>
      <c r="D361" s="12"/>
      <c r="E361" s="13"/>
      <c r="F361" s="14"/>
    </row>
    <row r="362" spans="1:6" x14ac:dyDescent="0.25">
      <c r="A362" s="19" t="s">
        <v>228</v>
      </c>
      <c r="B362" s="21" t="s">
        <v>229</v>
      </c>
      <c r="C362" s="11"/>
      <c r="D362" s="12"/>
      <c r="E362" s="13"/>
      <c r="F362" s="14">
        <v>0</v>
      </c>
    </row>
    <row r="363" spans="1:6" ht="15" customHeight="1" x14ac:dyDescent="0.25">
      <c r="A363" s="19"/>
      <c r="B363" s="21"/>
      <c r="C363" s="11"/>
      <c r="D363" s="12"/>
      <c r="E363" s="13"/>
      <c r="F363" s="14"/>
    </row>
    <row r="364" spans="1:6" ht="30" x14ac:dyDescent="0.25">
      <c r="A364" s="17"/>
      <c r="B364" s="18" t="s">
        <v>242</v>
      </c>
      <c r="C364" s="11" t="s">
        <v>2</v>
      </c>
      <c r="D364" s="12">
        <v>1</v>
      </c>
      <c r="E364" s="13"/>
      <c r="F364" s="14">
        <f>D364*E364</f>
        <v>0</v>
      </c>
    </row>
    <row r="365" spans="1:6" ht="30" x14ac:dyDescent="0.25">
      <c r="A365" s="17"/>
      <c r="B365" s="18" t="s">
        <v>230</v>
      </c>
      <c r="C365" s="11"/>
      <c r="D365" s="12"/>
      <c r="E365" s="13"/>
      <c r="F365" s="14"/>
    </row>
    <row r="366" spans="1:6" ht="30" x14ac:dyDescent="0.25">
      <c r="A366" s="19"/>
      <c r="B366" s="54" t="s">
        <v>231</v>
      </c>
      <c r="C366" s="11"/>
      <c r="D366" s="12"/>
      <c r="E366" s="13"/>
      <c r="F366" s="14">
        <f t="shared" ref="F366" si="40">D366*E366</f>
        <v>0</v>
      </c>
    </row>
    <row r="367" spans="1:6" ht="30" x14ac:dyDescent="0.25">
      <c r="A367" s="19"/>
      <c r="B367" s="54" t="s">
        <v>232</v>
      </c>
      <c r="C367" s="11"/>
      <c r="D367" s="12"/>
      <c r="E367" s="28"/>
      <c r="F367" s="25"/>
    </row>
    <row r="368" spans="1:6" x14ac:dyDescent="0.25">
      <c r="A368" s="19"/>
      <c r="B368" s="54" t="s">
        <v>233</v>
      </c>
      <c r="C368" s="11"/>
      <c r="D368" s="12"/>
      <c r="E368" s="28"/>
      <c r="F368" s="25"/>
    </row>
    <row r="369" spans="1:6" x14ac:dyDescent="0.25">
      <c r="A369" s="19"/>
      <c r="B369" s="54" t="s">
        <v>234</v>
      </c>
      <c r="C369" s="11"/>
      <c r="D369" s="12"/>
      <c r="E369" s="28"/>
      <c r="F369" s="25"/>
    </row>
    <row r="370" spans="1:6" x14ac:dyDescent="0.25">
      <c r="A370" s="19"/>
      <c r="B370" s="54" t="s">
        <v>235</v>
      </c>
      <c r="C370" s="11"/>
      <c r="D370" s="12"/>
      <c r="E370" s="28"/>
      <c r="F370" s="25"/>
    </row>
    <row r="371" spans="1:6" x14ac:dyDescent="0.25">
      <c r="A371" s="19"/>
      <c r="B371" s="54" t="s">
        <v>236</v>
      </c>
      <c r="C371" s="11"/>
      <c r="D371" s="12"/>
      <c r="E371" s="28"/>
      <c r="F371" s="25"/>
    </row>
    <row r="372" spans="1:6" x14ac:dyDescent="0.25">
      <c r="A372" s="19"/>
      <c r="B372" s="54" t="s">
        <v>237</v>
      </c>
      <c r="C372" s="11"/>
      <c r="D372" s="12"/>
      <c r="E372" s="28"/>
      <c r="F372" s="25"/>
    </row>
    <row r="373" spans="1:6" x14ac:dyDescent="0.25">
      <c r="A373" s="19"/>
      <c r="B373" s="54" t="s">
        <v>238</v>
      </c>
      <c r="C373" s="11"/>
      <c r="D373" s="12"/>
      <c r="E373" s="28"/>
      <c r="F373" s="25"/>
    </row>
    <row r="374" spans="1:6" ht="30" x14ac:dyDescent="0.25">
      <c r="A374" s="19"/>
      <c r="B374" s="54" t="s">
        <v>239</v>
      </c>
      <c r="C374" s="11"/>
      <c r="D374" s="12"/>
      <c r="E374" s="28"/>
      <c r="F374" s="25"/>
    </row>
    <row r="375" spans="1:6" x14ac:dyDescent="0.25">
      <c r="A375" s="19"/>
      <c r="B375" s="54" t="s">
        <v>241</v>
      </c>
      <c r="C375" s="11"/>
      <c r="D375" s="12"/>
      <c r="E375" s="28"/>
      <c r="F375" s="25"/>
    </row>
    <row r="376" spans="1:6" x14ac:dyDescent="0.25">
      <c r="A376" s="19"/>
      <c r="B376" s="54" t="s">
        <v>240</v>
      </c>
      <c r="C376" s="11"/>
      <c r="D376" s="12"/>
      <c r="E376" s="28"/>
      <c r="F376" s="25"/>
    </row>
    <row r="377" spans="1:6" s="3" customFormat="1" x14ac:dyDescent="0.25">
      <c r="A377" s="22"/>
      <c r="B377" s="20"/>
      <c r="C377" s="11"/>
      <c r="D377" s="12"/>
      <c r="E377" s="24"/>
      <c r="F377" s="25"/>
    </row>
    <row r="378" spans="1:6" ht="15" customHeight="1" x14ac:dyDescent="0.25">
      <c r="A378" s="62"/>
      <c r="B378" s="116" t="s">
        <v>3</v>
      </c>
      <c r="C378" s="117"/>
      <c r="D378" s="117"/>
      <c r="E378" s="117"/>
      <c r="F378" s="64">
        <f>SUM(F363:F377)</f>
        <v>0</v>
      </c>
    </row>
    <row r="379" spans="1:6" s="3" customFormat="1" ht="15.75" thickBot="1" x14ac:dyDescent="0.3">
      <c r="A379" s="22"/>
      <c r="B379" s="20"/>
      <c r="C379" s="11"/>
      <c r="D379" s="12"/>
      <c r="E379" s="24"/>
      <c r="F379" s="25"/>
    </row>
    <row r="380" spans="1:6" ht="15" customHeight="1" thickBot="1" x14ac:dyDescent="0.3">
      <c r="A380" s="63"/>
      <c r="B380" s="118" t="s">
        <v>243</v>
      </c>
      <c r="C380" s="119"/>
      <c r="D380" s="119"/>
      <c r="E380" s="120"/>
      <c r="F380" s="73">
        <f>F378+F360</f>
        <v>0</v>
      </c>
    </row>
    <row r="381" spans="1:6" ht="15" customHeight="1" x14ac:dyDescent="0.25">
      <c r="A381" s="19"/>
      <c r="B381" s="21"/>
      <c r="C381" s="11"/>
      <c r="D381" s="12"/>
      <c r="E381" s="13"/>
      <c r="F381" s="14"/>
    </row>
    <row r="382" spans="1:6" ht="15" customHeight="1" x14ac:dyDescent="0.25">
      <c r="A382" s="19"/>
      <c r="B382" s="21"/>
      <c r="C382" s="11"/>
      <c r="D382" s="12"/>
      <c r="E382" s="13"/>
      <c r="F382" s="14"/>
    </row>
    <row r="383" spans="1:6" s="85" customFormat="1" x14ac:dyDescent="0.25">
      <c r="A383" s="17" t="s">
        <v>244</v>
      </c>
      <c r="B383" s="16" t="s">
        <v>254</v>
      </c>
      <c r="C383" s="11"/>
      <c r="D383" s="12"/>
      <c r="E383" s="13"/>
      <c r="F383" s="14">
        <v>0</v>
      </c>
    </row>
    <row r="384" spans="1:6" ht="15" customHeight="1" x14ac:dyDescent="0.25">
      <c r="A384" s="19"/>
      <c r="B384" s="21"/>
      <c r="C384" s="11"/>
      <c r="D384" s="12"/>
      <c r="E384" s="13"/>
      <c r="F384" s="14"/>
    </row>
    <row r="385" spans="1:6" s="85" customFormat="1" x14ac:dyDescent="0.25">
      <c r="A385" s="17"/>
      <c r="B385" s="18" t="s">
        <v>255</v>
      </c>
      <c r="C385" s="11"/>
      <c r="D385" s="12"/>
      <c r="E385" s="13"/>
      <c r="F385" s="14">
        <f>D385*E385</f>
        <v>0</v>
      </c>
    </row>
    <row r="386" spans="1:6" s="3" customFormat="1" x14ac:dyDescent="0.25">
      <c r="A386" s="22"/>
      <c r="B386" s="86" t="s">
        <v>251</v>
      </c>
      <c r="C386" s="11" t="s">
        <v>2</v>
      </c>
      <c r="D386" s="12">
        <v>1</v>
      </c>
      <c r="E386" s="24"/>
      <c r="F386" s="25"/>
    </row>
    <row r="387" spans="1:6" s="3" customFormat="1" x14ac:dyDescent="0.25">
      <c r="A387" s="22"/>
      <c r="B387" s="86" t="s">
        <v>252</v>
      </c>
      <c r="C387" s="11" t="s">
        <v>2</v>
      </c>
      <c r="D387" s="12">
        <v>1</v>
      </c>
      <c r="E387" s="24"/>
      <c r="F387" s="25"/>
    </row>
    <row r="388" spans="1:6" s="3" customFormat="1" x14ac:dyDescent="0.25">
      <c r="A388" s="22"/>
      <c r="B388" s="86" t="s">
        <v>253</v>
      </c>
      <c r="C388" s="11" t="s">
        <v>2</v>
      </c>
      <c r="D388" s="12">
        <v>1</v>
      </c>
      <c r="E388" s="24"/>
      <c r="F388" s="25"/>
    </row>
    <row r="389" spans="1:6" s="3" customFormat="1" ht="15.75" thickBot="1" x14ac:dyDescent="0.3">
      <c r="A389" s="22"/>
      <c r="B389" s="20"/>
      <c r="C389" s="11"/>
      <c r="D389" s="12"/>
      <c r="E389" s="24"/>
      <c r="F389" s="25"/>
    </row>
    <row r="390" spans="1:6" ht="15" customHeight="1" thickBot="1" x14ac:dyDescent="0.3">
      <c r="A390" s="63"/>
      <c r="B390" s="118" t="s">
        <v>258</v>
      </c>
      <c r="C390" s="119"/>
      <c r="D390" s="119"/>
      <c r="E390" s="120"/>
      <c r="F390" s="73">
        <f>SUM(F384:F389)</f>
        <v>0</v>
      </c>
    </row>
    <row r="391" spans="1:6" ht="15" customHeight="1" x14ac:dyDescent="0.25">
      <c r="A391" s="19"/>
      <c r="B391" s="21"/>
      <c r="C391" s="11"/>
      <c r="D391" s="12"/>
      <c r="E391" s="13"/>
      <c r="F391" s="14"/>
    </row>
    <row r="392" spans="1:6" x14ac:dyDescent="0.25">
      <c r="A392" s="17" t="s">
        <v>245</v>
      </c>
      <c r="B392" s="16" t="s">
        <v>102</v>
      </c>
      <c r="C392" s="11"/>
      <c r="D392" s="12"/>
      <c r="E392" s="13"/>
      <c r="F392" s="14">
        <v>0</v>
      </c>
    </row>
    <row r="393" spans="1:6" ht="15" customHeight="1" x14ac:dyDescent="0.25">
      <c r="A393" s="19"/>
      <c r="B393" s="21"/>
      <c r="C393" s="11"/>
      <c r="D393" s="12"/>
      <c r="E393" s="13"/>
      <c r="F393" s="14"/>
    </row>
    <row r="394" spans="1:6" x14ac:dyDescent="0.25">
      <c r="A394" s="17"/>
      <c r="B394" s="18" t="s">
        <v>103</v>
      </c>
      <c r="C394" s="11" t="s">
        <v>1</v>
      </c>
      <c r="D394" s="12">
        <v>1</v>
      </c>
      <c r="E394" s="13"/>
      <c r="F394" s="14">
        <f>D394*E394</f>
        <v>0</v>
      </c>
    </row>
    <row r="395" spans="1:6" ht="30" x14ac:dyDescent="0.25">
      <c r="A395" s="17"/>
      <c r="B395" s="18" t="s">
        <v>104</v>
      </c>
      <c r="C395" s="11" t="s">
        <v>1</v>
      </c>
      <c r="D395" s="12">
        <v>1</v>
      </c>
      <c r="E395" s="13"/>
      <c r="F395" s="14">
        <f>D395*E395</f>
        <v>0</v>
      </c>
    </row>
    <row r="396" spans="1:6" s="3" customFormat="1" ht="15.75" thickBot="1" x14ac:dyDescent="0.3">
      <c r="A396" s="22"/>
      <c r="B396" s="20"/>
      <c r="C396" s="11"/>
      <c r="D396" s="12"/>
      <c r="E396" s="24"/>
      <c r="F396" s="25"/>
    </row>
    <row r="397" spans="1:6" ht="15" customHeight="1" thickBot="1" x14ac:dyDescent="0.3">
      <c r="A397" s="63"/>
      <c r="B397" s="118" t="s">
        <v>259</v>
      </c>
      <c r="C397" s="119"/>
      <c r="D397" s="119"/>
      <c r="E397" s="120"/>
      <c r="F397" s="73">
        <f>SUM(F394:F395)</f>
        <v>0</v>
      </c>
    </row>
    <row r="398" spans="1:6" ht="15" customHeight="1" x14ac:dyDescent="0.25">
      <c r="A398" s="19"/>
      <c r="B398" s="21"/>
      <c r="C398" s="11"/>
      <c r="D398" s="12"/>
      <c r="E398" s="13"/>
      <c r="F398" s="14"/>
    </row>
    <row r="399" spans="1:6" x14ac:dyDescent="0.25">
      <c r="A399" s="17" t="s">
        <v>225</v>
      </c>
      <c r="B399" s="16" t="s">
        <v>106</v>
      </c>
      <c r="C399" s="11"/>
      <c r="D399" s="12"/>
      <c r="E399" s="13"/>
      <c r="F399" s="14">
        <v>0</v>
      </c>
    </row>
    <row r="400" spans="1:6" ht="15" customHeight="1" x14ac:dyDescent="0.25">
      <c r="A400" s="19"/>
      <c r="B400" s="21"/>
      <c r="C400" s="11"/>
      <c r="D400" s="12"/>
      <c r="E400" s="13"/>
      <c r="F400" s="14"/>
    </row>
    <row r="401" spans="1:6" ht="30" x14ac:dyDescent="0.25">
      <c r="A401" s="17"/>
      <c r="B401" s="18" t="s">
        <v>107</v>
      </c>
      <c r="C401" s="11" t="s">
        <v>1</v>
      </c>
      <c r="D401" s="12">
        <v>1</v>
      </c>
      <c r="E401" s="13"/>
      <c r="F401" s="14">
        <f>D401*E401</f>
        <v>0</v>
      </c>
    </row>
    <row r="402" spans="1:6" ht="30.75" thickBot="1" x14ac:dyDescent="0.3">
      <c r="A402" s="17"/>
      <c r="B402" s="18" t="s">
        <v>120</v>
      </c>
      <c r="C402" s="11"/>
      <c r="D402" s="12"/>
      <c r="E402" s="28"/>
      <c r="F402" s="25"/>
    </row>
    <row r="403" spans="1:6" s="3" customFormat="1" ht="15.75" thickBot="1" x14ac:dyDescent="0.3">
      <c r="A403" s="22"/>
      <c r="B403" s="20"/>
      <c r="C403" s="11"/>
      <c r="D403" s="12"/>
      <c r="E403" s="24"/>
      <c r="F403" s="25"/>
    </row>
    <row r="404" spans="1:6" ht="15" customHeight="1" thickBot="1" x14ac:dyDescent="0.3">
      <c r="A404" s="63"/>
      <c r="B404" s="118" t="s">
        <v>260</v>
      </c>
      <c r="C404" s="119"/>
      <c r="D404" s="119"/>
      <c r="E404" s="120"/>
      <c r="F404" s="73">
        <f>SUM(F401:F402)</f>
        <v>0</v>
      </c>
    </row>
    <row r="405" spans="1:6" ht="15" customHeight="1" thickBot="1" x14ac:dyDescent="0.3">
      <c r="A405" s="74"/>
      <c r="B405" s="72"/>
      <c r="C405" s="72"/>
      <c r="D405" s="75"/>
      <c r="E405" s="72"/>
      <c r="F405" s="76"/>
    </row>
    <row r="406" spans="1:6" ht="15" customHeight="1" thickBot="1" x14ac:dyDescent="0.3">
      <c r="A406" s="77"/>
      <c r="B406" s="130" t="s">
        <v>109</v>
      </c>
      <c r="C406" s="131"/>
      <c r="D406" s="131"/>
      <c r="E406" s="132"/>
      <c r="F406" s="78">
        <f>F404+F397+F390+F380+F352+F280+F247+F227+F190+F99+F41+F16+F10</f>
        <v>0</v>
      </c>
    </row>
    <row r="407" spans="1:6" x14ac:dyDescent="0.25">
      <c r="A407" s="79"/>
      <c r="B407" s="45"/>
      <c r="C407" s="46"/>
      <c r="D407" s="47"/>
      <c r="E407" s="48"/>
      <c r="F407" s="80"/>
    </row>
    <row r="408" spans="1:6" ht="15" customHeight="1" x14ac:dyDescent="0.25">
      <c r="A408" s="81">
        <v>4</v>
      </c>
      <c r="B408" s="49" t="s">
        <v>14</v>
      </c>
      <c r="C408" s="50"/>
      <c r="D408" s="51"/>
      <c r="E408" s="52"/>
      <c r="F408" s="82">
        <f t="shared" ref="F408" si="41">E408*C408</f>
        <v>0</v>
      </c>
    </row>
    <row r="409" spans="1:6" ht="15" customHeight="1" x14ac:dyDescent="0.25">
      <c r="A409" s="15"/>
      <c r="B409" s="16"/>
      <c r="C409" s="11"/>
      <c r="D409" s="12"/>
      <c r="E409" s="13"/>
      <c r="F409" s="14"/>
    </row>
    <row r="410" spans="1:6" ht="15" customHeight="1" x14ac:dyDescent="0.25">
      <c r="A410" s="17"/>
      <c r="B410" s="18" t="s">
        <v>111</v>
      </c>
      <c r="C410" s="11" t="s">
        <v>1</v>
      </c>
      <c r="D410" s="12">
        <v>1</v>
      </c>
      <c r="E410" s="13"/>
      <c r="F410" s="14">
        <f>D410*E410</f>
        <v>0</v>
      </c>
    </row>
    <row r="411" spans="1:6" ht="15" customHeight="1" x14ac:dyDescent="0.25">
      <c r="A411" s="17"/>
      <c r="B411" s="23" t="s">
        <v>110</v>
      </c>
      <c r="C411" s="11"/>
      <c r="D411" s="12"/>
      <c r="E411" s="13"/>
      <c r="F411" s="14">
        <v>0</v>
      </c>
    </row>
    <row r="412" spans="1:6" ht="15" customHeight="1" x14ac:dyDescent="0.25">
      <c r="A412" s="17"/>
      <c r="B412" s="23" t="s">
        <v>17</v>
      </c>
      <c r="C412" s="11"/>
      <c r="D412" s="12"/>
      <c r="E412" s="13"/>
      <c r="F412" s="14">
        <v>0</v>
      </c>
    </row>
    <row r="413" spans="1:6" ht="15" customHeight="1" x14ac:dyDescent="0.25">
      <c r="A413" s="17"/>
      <c r="B413" s="23" t="s">
        <v>8</v>
      </c>
      <c r="C413" s="11"/>
      <c r="D413" s="12"/>
      <c r="E413" s="13"/>
      <c r="F413" s="14">
        <v>0</v>
      </c>
    </row>
    <row r="414" spans="1:6" ht="15" customHeight="1" x14ac:dyDescent="0.25">
      <c r="A414" s="17"/>
      <c r="B414" s="23" t="s">
        <v>9</v>
      </c>
      <c r="C414" s="11"/>
      <c r="D414" s="12"/>
      <c r="E414" s="13"/>
      <c r="F414" s="14">
        <v>0</v>
      </c>
    </row>
    <row r="415" spans="1:6" ht="15" customHeight="1" x14ac:dyDescent="0.25">
      <c r="A415" s="17"/>
      <c r="B415" s="23" t="s">
        <v>117</v>
      </c>
      <c r="C415" s="11"/>
      <c r="D415" s="12"/>
      <c r="E415" s="13"/>
      <c r="F415" s="14">
        <v>0</v>
      </c>
    </row>
    <row r="416" spans="1:6" ht="15" customHeight="1" thickBot="1" x14ac:dyDescent="0.3">
      <c r="A416" s="83"/>
      <c r="B416" s="41"/>
      <c r="C416" s="42"/>
      <c r="D416" s="43"/>
      <c r="E416" s="44"/>
      <c r="F416" s="84">
        <f t="shared" ref="F416" si="42">E416*C416</f>
        <v>0</v>
      </c>
    </row>
    <row r="417" spans="1:6" ht="15" customHeight="1" thickBot="1" x14ac:dyDescent="0.3">
      <c r="A417" s="77"/>
      <c r="B417" s="130" t="s">
        <v>112</v>
      </c>
      <c r="C417" s="131"/>
      <c r="D417" s="131"/>
      <c r="E417" s="132"/>
      <c r="F417" s="78">
        <f>F410</f>
        <v>0</v>
      </c>
    </row>
    <row r="418" spans="1:6" ht="15" customHeight="1" thickBot="1" x14ac:dyDescent="0.3">
      <c r="A418" s="34"/>
      <c r="B418" s="35"/>
      <c r="C418" s="7"/>
      <c r="D418" s="8"/>
      <c r="E418" s="9"/>
      <c r="F418" s="10">
        <v>0</v>
      </c>
    </row>
    <row r="419" spans="1:6" ht="23.25" customHeight="1" thickBot="1" x14ac:dyDescent="0.3">
      <c r="A419" s="124" t="s">
        <v>4</v>
      </c>
      <c r="B419" s="125"/>
      <c r="C419" s="125"/>
      <c r="D419" s="125"/>
      <c r="E419" s="125"/>
      <c r="F419" s="126"/>
    </row>
    <row r="420" spans="1:6" ht="15" customHeight="1" x14ac:dyDescent="0.25">
      <c r="A420" s="38"/>
      <c r="B420" s="39"/>
      <c r="C420" s="29"/>
      <c r="D420" s="30"/>
      <c r="E420" s="31"/>
      <c r="F420" s="32">
        <v>0</v>
      </c>
    </row>
    <row r="421" spans="1:6" ht="15" customHeight="1" x14ac:dyDescent="0.25">
      <c r="A421" s="17">
        <f>A4</f>
        <v>3</v>
      </c>
      <c r="B421" s="16" t="str">
        <f>B4</f>
        <v>DESCRIPTION DES TRAVAUX</v>
      </c>
      <c r="C421" s="127">
        <f>F406</f>
        <v>0</v>
      </c>
      <c r="D421" s="128"/>
      <c r="E421" s="128"/>
      <c r="F421" s="129"/>
    </row>
    <row r="422" spans="1:6" ht="15" customHeight="1" x14ac:dyDescent="0.25">
      <c r="A422" s="19"/>
      <c r="B422" s="20"/>
      <c r="C422" s="26"/>
      <c r="D422" s="27"/>
      <c r="E422" s="28"/>
      <c r="F422" s="25"/>
    </row>
    <row r="423" spans="1:6" ht="15" customHeight="1" x14ac:dyDescent="0.25">
      <c r="A423" s="19" t="str">
        <f>A6</f>
        <v>3.1</v>
      </c>
      <c r="B423" s="21" t="str">
        <f>B6</f>
        <v>ETUDES D'EXECUTION</v>
      </c>
      <c r="C423" s="121">
        <f>F10</f>
        <v>0</v>
      </c>
      <c r="D423" s="122"/>
      <c r="E423" s="122"/>
      <c r="F423" s="123"/>
    </row>
    <row r="424" spans="1:6" ht="15" customHeight="1" x14ac:dyDescent="0.25">
      <c r="A424" s="19"/>
      <c r="B424" s="20"/>
      <c r="C424" s="26"/>
      <c r="D424" s="27"/>
      <c r="E424" s="28"/>
      <c r="F424" s="25"/>
    </row>
    <row r="425" spans="1:6" ht="15" customHeight="1" x14ac:dyDescent="0.25">
      <c r="A425" s="19" t="str">
        <f>A12</f>
        <v>3.2</v>
      </c>
      <c r="B425" s="21" t="str">
        <f>B12</f>
        <v>PPSPS</v>
      </c>
      <c r="C425" s="121">
        <f>F16</f>
        <v>0</v>
      </c>
      <c r="D425" s="122"/>
      <c r="E425" s="122"/>
      <c r="F425" s="123"/>
    </row>
    <row r="426" spans="1:6" ht="15" customHeight="1" x14ac:dyDescent="0.25">
      <c r="A426" s="19"/>
      <c r="B426" s="20"/>
      <c r="C426" s="26"/>
      <c r="D426" s="27"/>
      <c r="E426" s="28"/>
      <c r="F426" s="25"/>
    </row>
    <row r="427" spans="1:6" ht="15" customHeight="1" x14ac:dyDescent="0.25">
      <c r="A427" s="19" t="str">
        <f>A18</f>
        <v>3.3</v>
      </c>
      <c r="B427" s="21" t="str">
        <f>B18</f>
        <v>TRAVAUX DE DEPOSE</v>
      </c>
      <c r="C427" s="121">
        <f>F41</f>
        <v>0</v>
      </c>
      <c r="D427" s="122"/>
      <c r="E427" s="122"/>
      <c r="F427" s="123"/>
    </row>
    <row r="428" spans="1:6" ht="15" customHeight="1" x14ac:dyDescent="0.25">
      <c r="A428" s="19"/>
      <c r="B428" s="20"/>
      <c r="C428" s="26"/>
      <c r="D428" s="27"/>
      <c r="E428" s="28"/>
      <c r="F428" s="25"/>
    </row>
    <row r="429" spans="1:6" ht="15" customHeight="1" x14ac:dyDescent="0.25">
      <c r="A429" s="19" t="str">
        <f>A43</f>
        <v>3.4</v>
      </c>
      <c r="B429" s="21" t="str">
        <f>B43</f>
        <v>FAUX PLAFOND SALLE BLANCHE</v>
      </c>
      <c r="C429" s="121">
        <f>F99</f>
        <v>0</v>
      </c>
      <c r="D429" s="122"/>
      <c r="E429" s="122"/>
      <c r="F429" s="123"/>
    </row>
    <row r="430" spans="1:6" ht="15" customHeight="1" x14ac:dyDescent="0.25">
      <c r="A430" s="19"/>
      <c r="B430" s="20"/>
      <c r="C430" s="26"/>
      <c r="D430" s="27"/>
      <c r="E430" s="28"/>
      <c r="F430" s="25"/>
    </row>
    <row r="431" spans="1:6" ht="15" customHeight="1" x14ac:dyDescent="0.25">
      <c r="A431" s="19" t="str">
        <f>A101</f>
        <v>3.5</v>
      </c>
      <c r="B431" s="21" t="str">
        <f>B101</f>
        <v>CLOISON SALLE BLANCHE</v>
      </c>
      <c r="C431" s="121">
        <f>F190</f>
        <v>0</v>
      </c>
      <c r="D431" s="122"/>
      <c r="E431" s="122"/>
      <c r="F431" s="123"/>
    </row>
    <row r="432" spans="1:6" ht="15" customHeight="1" x14ac:dyDescent="0.25">
      <c r="A432" s="19"/>
      <c r="B432" s="20"/>
      <c r="C432" s="26"/>
      <c r="D432" s="27"/>
      <c r="E432" s="28"/>
      <c r="F432" s="25"/>
    </row>
    <row r="433" spans="1:6" ht="15" customHeight="1" x14ac:dyDescent="0.25">
      <c r="A433" s="19" t="str">
        <f>A192</f>
        <v>3.6</v>
      </c>
      <c r="B433" s="21" t="str">
        <f>B192</f>
        <v>REVETEMENT MURAL EN TOLE D'ACIER LAQUEE</v>
      </c>
      <c r="C433" s="121">
        <f>F227</f>
        <v>0</v>
      </c>
      <c r="D433" s="122"/>
      <c r="E433" s="122"/>
      <c r="F433" s="123"/>
    </row>
    <row r="434" spans="1:6" ht="15" customHeight="1" x14ac:dyDescent="0.25">
      <c r="A434" s="19">
        <f>A25</f>
        <v>0</v>
      </c>
      <c r="B434" s="20"/>
      <c r="C434" s="26"/>
      <c r="D434" s="27"/>
      <c r="E434" s="28"/>
      <c r="F434" s="25"/>
    </row>
    <row r="435" spans="1:6" ht="15" customHeight="1" x14ac:dyDescent="0.25">
      <c r="A435" s="19" t="str">
        <f>A229</f>
        <v>3.7</v>
      </c>
      <c r="B435" s="21" t="str">
        <f>B229</f>
        <v>REPRISE DE SOL SOUPLE</v>
      </c>
      <c r="C435" s="121">
        <f>F247</f>
        <v>0</v>
      </c>
      <c r="D435" s="122"/>
      <c r="E435" s="122"/>
      <c r="F435" s="123"/>
    </row>
    <row r="436" spans="1:6" ht="15" customHeight="1" x14ac:dyDescent="0.25">
      <c r="A436" s="38"/>
      <c r="B436" s="39"/>
      <c r="C436" s="29"/>
      <c r="D436" s="30"/>
      <c r="E436" s="31"/>
      <c r="F436" s="32">
        <v>0</v>
      </c>
    </row>
    <row r="437" spans="1:6" ht="15" customHeight="1" x14ac:dyDescent="0.25">
      <c r="A437" s="19" t="str">
        <f>A249</f>
        <v>3.8</v>
      </c>
      <c r="B437" s="21" t="str">
        <f>B249</f>
        <v>MENUISERIE INTERIEURE COUPE-FEU 1H</v>
      </c>
      <c r="C437" s="121">
        <f>F280</f>
        <v>0</v>
      </c>
      <c r="D437" s="122"/>
      <c r="E437" s="122"/>
      <c r="F437" s="123"/>
    </row>
    <row r="438" spans="1:6" ht="15" customHeight="1" x14ac:dyDescent="0.25">
      <c r="A438" s="19"/>
      <c r="B438" s="20"/>
      <c r="C438" s="26"/>
      <c r="D438" s="27"/>
      <c r="E438" s="28"/>
      <c r="F438" s="25"/>
    </row>
    <row r="439" spans="1:6" ht="15" customHeight="1" x14ac:dyDescent="0.25">
      <c r="A439" s="19" t="str">
        <f>A282</f>
        <v>3.9</v>
      </c>
      <c r="B439" s="21" t="str">
        <f>B282</f>
        <v>BLOC PORTE A DEBIT DE FUITE CONTRÔLEE</v>
      </c>
      <c r="C439" s="121">
        <f>F352</f>
        <v>0</v>
      </c>
      <c r="D439" s="122"/>
      <c r="E439" s="122"/>
      <c r="F439" s="123"/>
    </row>
    <row r="440" spans="1:6" ht="15" customHeight="1" x14ac:dyDescent="0.25">
      <c r="A440" s="19"/>
      <c r="B440" s="20"/>
      <c r="C440" s="26"/>
      <c r="D440" s="27"/>
      <c r="E440" s="28"/>
      <c r="F440" s="25"/>
    </row>
    <row r="441" spans="1:6" ht="15" customHeight="1" x14ac:dyDescent="0.25">
      <c r="A441" s="19" t="str">
        <f>A354</f>
        <v>3.10</v>
      </c>
      <c r="B441" s="21" t="str">
        <f>B354</f>
        <v>SAS DE TRANSFERT VENTILE</v>
      </c>
      <c r="C441" s="121">
        <f>F380</f>
        <v>0</v>
      </c>
      <c r="D441" s="122"/>
      <c r="E441" s="122"/>
      <c r="F441" s="123"/>
    </row>
    <row r="442" spans="1:6" ht="15" customHeight="1" x14ac:dyDescent="0.25">
      <c r="A442" s="19"/>
      <c r="B442" s="20"/>
      <c r="C442" s="7"/>
      <c r="D442" s="8"/>
      <c r="E442" s="9"/>
      <c r="F442" s="10"/>
    </row>
    <row r="443" spans="1:6" ht="15" customHeight="1" x14ac:dyDescent="0.25">
      <c r="A443" s="19" t="str">
        <f>A383</f>
        <v>3.11</v>
      </c>
      <c r="B443" s="21" t="str">
        <f>B383</f>
        <v>PAILLASSE SECHE MOBILE</v>
      </c>
      <c r="C443" s="121">
        <f>F390</f>
        <v>0</v>
      </c>
      <c r="D443" s="122"/>
      <c r="E443" s="122"/>
      <c r="F443" s="123"/>
    </row>
    <row r="444" spans="1:6" ht="15" customHeight="1" x14ac:dyDescent="0.25">
      <c r="A444" s="19"/>
      <c r="B444" s="20"/>
      <c r="C444" s="7"/>
      <c r="D444" s="8"/>
      <c r="E444" s="9"/>
      <c r="F444" s="10"/>
    </row>
    <row r="445" spans="1:6" ht="15" customHeight="1" x14ac:dyDescent="0.25">
      <c r="A445" s="19" t="str">
        <f>A392</f>
        <v>3.12</v>
      </c>
      <c r="B445" s="21" t="str">
        <f>B392</f>
        <v>MISE EN SERVICE ET REGLAGES</v>
      </c>
      <c r="C445" s="121">
        <f>F397</f>
        <v>0</v>
      </c>
      <c r="D445" s="122"/>
      <c r="E445" s="122"/>
      <c r="F445" s="123"/>
    </row>
    <row r="446" spans="1:6" ht="15" customHeight="1" x14ac:dyDescent="0.25">
      <c r="A446" s="19"/>
      <c r="B446" s="20"/>
      <c r="C446" s="7"/>
      <c r="D446" s="8"/>
      <c r="E446" s="9"/>
      <c r="F446" s="10"/>
    </row>
    <row r="447" spans="1:6" ht="15" customHeight="1" x14ac:dyDescent="0.25">
      <c r="A447" s="19" t="str">
        <f>A399</f>
        <v>3.13</v>
      </c>
      <c r="B447" s="21" t="str">
        <f>B399</f>
        <v>ASSISTANCE AUX QUALIFICATIONS DES LOCAUX</v>
      </c>
      <c r="C447" s="121">
        <f>F404</f>
        <v>0</v>
      </c>
      <c r="D447" s="122"/>
      <c r="E447" s="122"/>
      <c r="F447" s="123"/>
    </row>
    <row r="448" spans="1:6" ht="15" customHeight="1" x14ac:dyDescent="0.25">
      <c r="A448" s="19"/>
      <c r="B448" s="21"/>
      <c r="C448" s="29"/>
      <c r="D448" s="30"/>
      <c r="E448" s="31"/>
      <c r="F448" s="32">
        <v>0</v>
      </c>
    </row>
    <row r="449" spans="1:6" ht="15" customHeight="1" x14ac:dyDescent="0.25">
      <c r="A449" s="17">
        <f>A408</f>
        <v>4</v>
      </c>
      <c r="B449" s="16" t="str">
        <f>B408</f>
        <v>PRESCRIPTIONS GENERALES</v>
      </c>
      <c r="C449" s="127">
        <f>F417</f>
        <v>0</v>
      </c>
      <c r="D449" s="128"/>
      <c r="E449" s="128"/>
      <c r="F449" s="129"/>
    </row>
    <row r="450" spans="1:6" ht="15" customHeight="1" thickBot="1" x14ac:dyDescent="0.3">
      <c r="A450" s="33"/>
      <c r="B450" s="24"/>
      <c r="C450" s="7"/>
      <c r="D450" s="8"/>
      <c r="E450" s="9"/>
      <c r="F450" s="10">
        <v>0</v>
      </c>
    </row>
    <row r="451" spans="1:6" ht="20.100000000000001" customHeight="1" thickBot="1" x14ac:dyDescent="0.3">
      <c r="A451" s="133" t="s">
        <v>118</v>
      </c>
      <c r="B451" s="133"/>
      <c r="C451" s="135">
        <f>C449+C421</f>
        <v>0</v>
      </c>
      <c r="D451" s="135"/>
      <c r="E451" s="135"/>
      <c r="F451" s="135"/>
    </row>
    <row r="452" spans="1:6" ht="15.75" thickBot="1" x14ac:dyDescent="0.3">
      <c r="A452" s="36"/>
      <c r="B452" s="37"/>
      <c r="C452" s="7"/>
      <c r="D452" s="8"/>
      <c r="E452" s="9"/>
      <c r="F452" s="10">
        <v>0</v>
      </c>
    </row>
    <row r="453" spans="1:6" ht="20.100000000000001" customHeight="1" thickBot="1" x14ac:dyDescent="0.3">
      <c r="A453" s="133" t="s">
        <v>7</v>
      </c>
      <c r="B453" s="133"/>
      <c r="C453" s="136">
        <f>C451*0.2</f>
        <v>0</v>
      </c>
      <c r="D453" s="136"/>
      <c r="E453" s="136"/>
      <c r="F453" s="136"/>
    </row>
    <row r="454" spans="1:6" ht="15.75" thickBot="1" x14ac:dyDescent="0.3">
      <c r="A454" s="36"/>
      <c r="B454" s="37"/>
      <c r="C454" s="7"/>
      <c r="D454" s="8"/>
      <c r="E454" s="9"/>
      <c r="F454" s="10">
        <v>0</v>
      </c>
    </row>
    <row r="455" spans="1:6" ht="20.100000000000001" customHeight="1" thickBot="1" x14ac:dyDescent="0.3">
      <c r="A455" s="133" t="s">
        <v>119</v>
      </c>
      <c r="B455" s="133"/>
      <c r="C455" s="134">
        <f>C451+C453</f>
        <v>0</v>
      </c>
      <c r="D455" s="134"/>
      <c r="E455" s="134"/>
      <c r="F455" s="134"/>
    </row>
    <row r="456" spans="1:6" ht="15.75" thickBot="1" x14ac:dyDescent="0.3">
      <c r="A456" s="65"/>
      <c r="B456" s="66"/>
      <c r="C456" s="66"/>
      <c r="D456" s="71"/>
      <c r="E456" s="67"/>
      <c r="F456" s="68"/>
    </row>
  </sheetData>
  <mergeCells count="67">
    <mergeCell ref="B10:E10"/>
    <mergeCell ref="B16:E16"/>
    <mergeCell ref="B24:E24"/>
    <mergeCell ref="B31:E31"/>
    <mergeCell ref="B278:E278"/>
    <mergeCell ref="B235:E235"/>
    <mergeCell ref="B247:E247"/>
    <mergeCell ref="B266:E266"/>
    <mergeCell ref="B255:E255"/>
    <mergeCell ref="B245:E245"/>
    <mergeCell ref="B49:E49"/>
    <mergeCell ref="B107:E107"/>
    <mergeCell ref="B125:E125"/>
    <mergeCell ref="B140:E140"/>
    <mergeCell ref="B39:E39"/>
    <mergeCell ref="B66:E66"/>
    <mergeCell ref="B41:E41"/>
    <mergeCell ref="A455:B455"/>
    <mergeCell ref="C455:F455"/>
    <mergeCell ref="C449:F449"/>
    <mergeCell ref="A451:B451"/>
    <mergeCell ref="C451:F451"/>
    <mergeCell ref="A453:B453"/>
    <mergeCell ref="C453:F453"/>
    <mergeCell ref="C437:F437"/>
    <mergeCell ref="C439:F439"/>
    <mergeCell ref="C441:F441"/>
    <mergeCell ref="C445:F445"/>
    <mergeCell ref="B209:E209"/>
    <mergeCell ref="C435:F435"/>
    <mergeCell ref="B227:E227"/>
    <mergeCell ref="C447:F447"/>
    <mergeCell ref="C423:F423"/>
    <mergeCell ref="C425:F425"/>
    <mergeCell ref="B397:E397"/>
    <mergeCell ref="C433:F433"/>
    <mergeCell ref="A419:F419"/>
    <mergeCell ref="C421:F421"/>
    <mergeCell ref="C427:F427"/>
    <mergeCell ref="B406:E406"/>
    <mergeCell ref="B417:E417"/>
    <mergeCell ref="C443:F443"/>
    <mergeCell ref="B91:E91"/>
    <mergeCell ref="B79:E79"/>
    <mergeCell ref="B97:E97"/>
    <mergeCell ref="B153:E153"/>
    <mergeCell ref="B176:E176"/>
    <mergeCell ref="B188:E188"/>
    <mergeCell ref="B99:E99"/>
    <mergeCell ref="B170:E170"/>
    <mergeCell ref="B182:E182"/>
    <mergeCell ref="B190:E190"/>
    <mergeCell ref="B360:E360"/>
    <mergeCell ref="B378:E378"/>
    <mergeCell ref="B380:E380"/>
    <mergeCell ref="B288:E288"/>
    <mergeCell ref="B350:E350"/>
    <mergeCell ref="B352:E352"/>
    <mergeCell ref="B344:E344"/>
    <mergeCell ref="B198:E198"/>
    <mergeCell ref="B215:E215"/>
    <mergeCell ref="B225:E225"/>
    <mergeCell ref="B390:E390"/>
    <mergeCell ref="C431:F431"/>
    <mergeCell ref="C429:F429"/>
    <mergeCell ref="B404:E404"/>
    <mergeCell ref="B280:E280"/>
  </mergeCells>
  <conditionalFormatting sqref="C427 F382:F455">
    <cfRule type="cellIs" dxfId="41" priority="750" operator="equal">
      <formula>0</formula>
    </cfRule>
  </conditionalFormatting>
  <conditionalFormatting sqref="C429">
    <cfRule type="cellIs" dxfId="40" priority="3" operator="equal">
      <formula>0</formula>
    </cfRule>
  </conditionalFormatting>
  <conditionalFormatting sqref="C431">
    <cfRule type="cellIs" dxfId="39" priority="4" operator="equal">
      <formula>0</formula>
    </cfRule>
  </conditionalFormatting>
  <conditionalFormatting sqref="C433">
    <cfRule type="cellIs" dxfId="38" priority="257" operator="equal">
      <formula>0</formula>
    </cfRule>
  </conditionalFormatting>
  <conditionalFormatting sqref="C435">
    <cfRule type="cellIs" dxfId="37" priority="556" operator="equal">
      <formula>0</formula>
    </cfRule>
  </conditionalFormatting>
  <conditionalFormatting sqref="C437">
    <cfRule type="cellIs" dxfId="36" priority="65" operator="equal">
      <formula>0</formula>
    </cfRule>
  </conditionalFormatting>
  <conditionalFormatting sqref="C439">
    <cfRule type="cellIs" dxfId="35" priority="452" operator="equal">
      <formula>0</formula>
    </cfRule>
  </conditionalFormatting>
  <conditionalFormatting sqref="C441">
    <cfRule type="cellIs" dxfId="34" priority="441" operator="equal">
      <formula>0</formula>
    </cfRule>
  </conditionalFormatting>
  <conditionalFormatting sqref="C443">
    <cfRule type="cellIs" dxfId="33" priority="2" operator="equal">
      <formula>0</formula>
    </cfRule>
  </conditionalFormatting>
  <conditionalFormatting sqref="C445">
    <cfRule type="cellIs" dxfId="32" priority="449" operator="equal">
      <formula>0</formula>
    </cfRule>
  </conditionalFormatting>
  <conditionalFormatting sqref="C447">
    <cfRule type="cellIs" dxfId="31" priority="446" operator="equal">
      <formula>0</formula>
    </cfRule>
  </conditionalFormatting>
  <conditionalFormatting sqref="C449">
    <cfRule type="cellIs" dxfId="30" priority="711" operator="equal">
      <formula>0</formula>
    </cfRule>
  </conditionalFormatting>
  <conditionalFormatting sqref="C453">
    <cfRule type="cellIs" dxfId="29" priority="758" operator="equal">
      <formula>0</formula>
    </cfRule>
  </conditionalFormatting>
  <conditionalFormatting sqref="C455">
    <cfRule type="cellIs" dxfId="28" priority="756" operator="equal">
      <formula>0</formula>
    </cfRule>
  </conditionalFormatting>
  <conditionalFormatting sqref="E416">
    <cfRule type="cellIs" dxfId="27" priority="736" operator="equal">
      <formula>0</formula>
    </cfRule>
  </conditionalFormatting>
  <conditionalFormatting sqref="E456">
    <cfRule type="cellIs" dxfId="26" priority="890" operator="equal">
      <formula>0</formula>
    </cfRule>
  </conditionalFormatting>
  <conditionalFormatting sqref="F2:F23">
    <cfRule type="cellIs" dxfId="25" priority="119" operator="equal">
      <formula>0</formula>
    </cfRule>
  </conditionalFormatting>
  <conditionalFormatting sqref="F25:F30 A419 C451">
    <cfRule type="cellIs" dxfId="24" priority="759" operator="equal">
      <formula>0</formula>
    </cfRule>
  </conditionalFormatting>
  <conditionalFormatting sqref="F32:F38">
    <cfRule type="cellIs" dxfId="23" priority="63" operator="equal">
      <formula>0</formula>
    </cfRule>
  </conditionalFormatting>
  <conditionalFormatting sqref="F40:F48">
    <cfRule type="cellIs" dxfId="22" priority="59" operator="equal">
      <formula>0</formula>
    </cfRule>
  </conditionalFormatting>
  <conditionalFormatting sqref="F50:F65">
    <cfRule type="cellIs" dxfId="21" priority="61" operator="equal">
      <formula>0</formula>
    </cfRule>
  </conditionalFormatting>
  <conditionalFormatting sqref="F67:F78 F80:F90 F92:F96">
    <cfRule type="cellIs" dxfId="20" priority="62" operator="equal">
      <formula>0</formula>
    </cfRule>
  </conditionalFormatting>
  <conditionalFormatting sqref="F98:F106">
    <cfRule type="cellIs" dxfId="19" priority="56" operator="equal">
      <formula>0</formula>
    </cfRule>
  </conditionalFormatting>
  <conditionalFormatting sqref="F108:F124">
    <cfRule type="cellIs" dxfId="18" priority="57" operator="equal">
      <formula>0</formula>
    </cfRule>
  </conditionalFormatting>
  <conditionalFormatting sqref="F126:F139">
    <cfRule type="cellIs" dxfId="17" priority="55" operator="equal">
      <formula>0</formula>
    </cfRule>
  </conditionalFormatting>
  <conditionalFormatting sqref="F141:F152 F171:F175 C423">
    <cfRule type="cellIs" dxfId="16" priority="68" operator="equal">
      <formula>0</formula>
    </cfRule>
  </conditionalFormatting>
  <conditionalFormatting sqref="F154:F169">
    <cfRule type="cellIs" dxfId="15" priority="45" operator="equal">
      <formula>0</formula>
    </cfRule>
  </conditionalFormatting>
  <conditionalFormatting sqref="F177:F181">
    <cfRule type="cellIs" dxfId="14" priority="58" operator="equal">
      <formula>0</formula>
    </cfRule>
  </conditionalFormatting>
  <conditionalFormatting sqref="F183:F187">
    <cfRule type="cellIs" dxfId="13" priority="43" operator="equal">
      <formula>0</formula>
    </cfRule>
  </conditionalFormatting>
  <conditionalFormatting sqref="F189:F197">
    <cfRule type="cellIs" dxfId="12" priority="60" operator="equal">
      <formula>0</formula>
    </cfRule>
  </conditionalFormatting>
  <conditionalFormatting sqref="F199:F208 F256:F265 C425">
    <cfRule type="cellIs" dxfId="11" priority="67" operator="equal">
      <formula>0</formula>
    </cfRule>
  </conditionalFormatting>
  <conditionalFormatting sqref="F210:F214 F236:F244 C421">
    <cfRule type="cellIs" dxfId="10" priority="737" operator="equal">
      <formula>0</formula>
    </cfRule>
  </conditionalFormatting>
  <conditionalFormatting sqref="F216:F224">
    <cfRule type="cellIs" dxfId="9" priority="113" operator="equal">
      <formula>0</formula>
    </cfRule>
  </conditionalFormatting>
  <conditionalFormatting sqref="F226:F234">
    <cfRule type="cellIs" dxfId="8" priority="108" operator="equal">
      <formula>0</formula>
    </cfRule>
  </conditionalFormatting>
  <conditionalFormatting sqref="F246:F254">
    <cfRule type="cellIs" dxfId="7" priority="42" operator="equal">
      <formula>0</formula>
    </cfRule>
  </conditionalFormatting>
  <conditionalFormatting sqref="F267:F277">
    <cfRule type="cellIs" dxfId="6" priority="41" operator="equal">
      <formula>0</formula>
    </cfRule>
  </conditionalFormatting>
  <conditionalFormatting sqref="F279:F287">
    <cfRule type="cellIs" dxfId="5" priority="96" operator="equal">
      <formula>0</formula>
    </cfRule>
  </conditionalFormatting>
  <conditionalFormatting sqref="F289:F343">
    <cfRule type="cellIs" dxfId="4" priority="26" operator="equal">
      <formula>0</formula>
    </cfRule>
  </conditionalFormatting>
  <conditionalFormatting sqref="F345:F349">
    <cfRule type="cellIs" dxfId="3" priority="93" operator="equal">
      <formula>0</formula>
    </cfRule>
  </conditionalFormatting>
  <conditionalFormatting sqref="F351:F359">
    <cfRule type="cellIs" dxfId="2" priority="89" operator="equal">
      <formula>0</formula>
    </cfRule>
  </conditionalFormatting>
  <conditionalFormatting sqref="F361:F377">
    <cfRule type="cellIs" dxfId="1" priority="20" operator="equal">
      <formula>0</formula>
    </cfRule>
  </conditionalFormatting>
  <conditionalFormatting sqref="F379:F381">
    <cfRule type="cellIs" dxfId="0" priority="19" operator="equal">
      <formula>0</formula>
    </cfRule>
  </conditionalFormatting>
  <pageMargins left="0.35433070866141736" right="0.35433070866141736" top="0.74803149606299213" bottom="0.74803149606299213" header="0.31496062992125984" footer="0.31496062992125984"/>
  <pageSetup paperSize="9" orientation="portrait" r:id="rId1"/>
  <headerFooter>
    <oddHeader xml:space="preserve">&amp;L&amp;"Berlin Sans FB,Normal"&amp;8CHU DIJON - PHARMACIE A USAGE INTERNE
Réhabilitation de locaux en Zone à Athmosphère Contrôlée pour mise en place de 2 robots et 1 PSC&amp;R&amp;"Berlin Sans FB,Normal"&amp;8&amp;K000000LOT 2 SALLES PROPRES - DPGF
PRO IndB
</oddHeader>
    <oddFooter>&amp;LFEBUS Ingénierie&amp;CAffaire n° 24043&amp;R&amp;P/&amp;N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DPGF 02 SALLE PROPRE</vt:lpstr>
      <vt:lpstr>'DPGF 02 SALLE PROPRE'!Impression_des_titres</vt:lpstr>
      <vt:lpstr>'DPGF 02 SALLE PROPRE'!Zone_d_impression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MASSET AURIANE</dc:creator>
  <cp:lastModifiedBy>Thibault VIGOUREUX</cp:lastModifiedBy>
  <cp:lastPrinted>2025-04-01T15:47:58Z</cp:lastPrinted>
  <dcterms:created xsi:type="dcterms:W3CDTF">2011-11-01T08:18:58Z</dcterms:created>
  <dcterms:modified xsi:type="dcterms:W3CDTF">2025-04-01T15:48:40Z</dcterms:modified>
</cp:coreProperties>
</file>