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 2025\2025-18 En cours Bacs a graisse canalisation\DCE\Ann\"/>
    </mc:Choice>
  </mc:AlternateContent>
  <xr:revisionPtr revIDLastSave="0" documentId="13_ncr:1_{62363966-99E8-4510-A697-D5BCE5B5237B}" xr6:coauthVersionLast="47" xr6:coauthVersionMax="47" xr10:uidLastSave="{00000000-0000-0000-0000-000000000000}"/>
  <bookViews>
    <workbookView xWindow="-120" yWindow="-120" windowWidth="29040" windowHeight="15720" xr2:uid="{2E82A3B1-1CDA-4708-A620-8816DA6C67D5}"/>
  </bookViews>
  <sheets>
    <sheet name="2025-18.01 DPGF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1" l="1"/>
  <c r="K26" i="1"/>
  <c r="H23" i="1"/>
  <c r="K22" i="1"/>
  <c r="M22" i="1" s="1"/>
  <c r="K21" i="1"/>
  <c r="M21" i="1" s="1"/>
  <c r="K14" i="1"/>
  <c r="F14" i="1"/>
  <c r="M14" i="1" s="1"/>
  <c r="K13" i="1"/>
  <c r="F13" i="1"/>
  <c r="K12" i="1"/>
  <c r="F12" i="1"/>
  <c r="K11" i="1"/>
  <c r="F11" i="1"/>
  <c r="M11" i="1" s="1"/>
  <c r="F10" i="1"/>
  <c r="K9" i="1"/>
  <c r="F9" i="1"/>
  <c r="K8" i="1"/>
  <c r="F8" i="1"/>
  <c r="K7" i="1"/>
  <c r="F7" i="1"/>
  <c r="M7" i="1" s="1"/>
  <c r="K6" i="1"/>
  <c r="F6" i="1"/>
  <c r="K5" i="1"/>
  <c r="F5" i="1"/>
  <c r="K4" i="1"/>
  <c r="F4" i="1"/>
  <c r="K3" i="1"/>
  <c r="F3" i="1"/>
  <c r="M3" i="1" s="1"/>
  <c r="M4" i="1" l="1"/>
  <c r="M8" i="1"/>
  <c r="M13" i="1"/>
  <c r="M23" i="1"/>
  <c r="B36" i="1" s="1"/>
  <c r="K15" i="1"/>
  <c r="B32" i="1" s="1"/>
  <c r="K23" i="1"/>
  <c r="M12" i="1"/>
  <c r="M5" i="1"/>
  <c r="M9" i="1"/>
  <c r="M6" i="1"/>
  <c r="F15" i="1"/>
  <c r="B31" i="1" s="1"/>
  <c r="M15" i="1" l="1"/>
  <c r="B33" i="1"/>
</calcChain>
</file>

<file path=xl/sharedStrings.xml><?xml version="1.0" encoding="utf-8"?>
<sst xmlns="http://schemas.openxmlformats.org/spreadsheetml/2006/main" count="73" uniqueCount="51">
  <si>
    <t>POMPAGE ET NETTOYAGE DES BACS A GRAISSE</t>
  </si>
  <si>
    <t>CURAGE DES CANALISATIONS</t>
  </si>
  <si>
    <t>Sites de restauration</t>
  </si>
  <si>
    <t>Volume bacs à graisses
 (en litres)</t>
  </si>
  <si>
    <t>Prix forfaitaire HT par intervention 
(y compris retraitement)</t>
  </si>
  <si>
    <t>Nombre de passages 
actuels
(par an)</t>
  </si>
  <si>
    <t>Nombre de passages 
souhaités
 (par an)</t>
  </si>
  <si>
    <t>Montant forfaitaire
 annuel HT</t>
  </si>
  <si>
    <r>
      <t xml:space="preserve">Observations </t>
    </r>
    <r>
      <rPr>
        <b/>
        <sz val="10"/>
        <color rgb="FFFF0000"/>
        <rFont val="Arial"/>
        <family val="2"/>
      </rPr>
      <t>(*)</t>
    </r>
  </si>
  <si>
    <t>Nombre de passages 
actuels
 (par an)</t>
  </si>
  <si>
    <t>TOTAUX
(pompage + curage)</t>
  </si>
  <si>
    <r>
      <rPr>
        <u/>
        <sz val="10"/>
        <color rgb="FFFF0000"/>
        <rFont val="Arial"/>
        <family val="2"/>
      </rPr>
      <t>Arsenal</t>
    </r>
    <r>
      <rPr>
        <sz val="10"/>
        <color theme="1"/>
        <rFont val="Arial"/>
        <family val="2"/>
      </rPr>
      <t xml:space="preserve">
Restaurant universitaire, cafétéria de l'Arsenal. 
Brasserie Riquet</t>
    </r>
  </si>
  <si>
    <t xml:space="preserve">2 écrémages par an </t>
  </si>
  <si>
    <r>
      <rPr>
        <u/>
        <sz val="10"/>
        <color rgb="FFFF0000"/>
        <rFont val="Arial"/>
        <family val="2"/>
      </rPr>
      <t>Le Théorème</t>
    </r>
    <r>
      <rPr>
        <sz val="10"/>
        <color theme="1"/>
        <rFont val="Arial"/>
        <family val="2"/>
      </rPr>
      <t xml:space="preserve">
Restaurant universitaire, cafétéria.
Restaurant L'Esplanade</t>
    </r>
  </si>
  <si>
    <r>
      <t xml:space="preserve">
</t>
    </r>
    <r>
      <rPr>
        <u/>
        <sz val="10"/>
        <color rgb="FFFF0000"/>
        <rFont val="Arial"/>
        <family val="2"/>
      </rPr>
      <t>Brasserie Les Oliviers</t>
    </r>
    <r>
      <rPr>
        <sz val="10"/>
        <color theme="1"/>
        <rFont val="Arial"/>
        <family val="2"/>
      </rPr>
      <t xml:space="preserve">
Brasserie</t>
    </r>
  </si>
  <si>
    <t>Pas d'écrémage car bac trop petit et nomble d'intervention annuelle trop bas pour permettre des écrémages ( risque de colmatage ou pollution)</t>
  </si>
  <si>
    <r>
      <t xml:space="preserve">RU Le Canal
</t>
    </r>
    <r>
      <rPr>
        <sz val="10"/>
        <rFont val="Arial"/>
        <family val="2"/>
      </rPr>
      <t>Restaurant</t>
    </r>
  </si>
  <si>
    <r>
      <rPr>
        <u/>
        <sz val="10"/>
        <color rgb="FFFF0000"/>
        <rFont val="Arial"/>
        <family val="2"/>
      </rPr>
      <t xml:space="preserve">RU MED </t>
    </r>
    <r>
      <rPr>
        <sz val="10"/>
        <color theme="1"/>
        <rFont val="Arial"/>
        <family val="2"/>
      </rPr>
      <t xml:space="preserve">
Restaurant universitaire, cafeteria</t>
    </r>
  </si>
  <si>
    <r>
      <rPr>
        <u/>
        <sz val="10"/>
        <color rgb="FFFF0000"/>
        <rFont val="Arial"/>
        <family val="2"/>
      </rPr>
      <t>INSPE</t>
    </r>
    <r>
      <rPr>
        <sz val="10"/>
        <color theme="1"/>
        <rFont val="Arial"/>
        <family val="2"/>
      </rPr>
      <t xml:space="preserve">
Restaurant </t>
    </r>
  </si>
  <si>
    <r>
      <rPr>
        <u/>
        <sz val="10"/>
        <color rgb="FFFF0000"/>
        <rFont val="Arial"/>
        <family val="2"/>
      </rPr>
      <t>Mirail</t>
    </r>
    <r>
      <rPr>
        <sz val="10"/>
        <color theme="1"/>
        <rFont val="Arial"/>
        <family val="2"/>
      </rPr>
      <t xml:space="preserve">
Restaurant universitaire et cafétéria ARUM</t>
    </r>
  </si>
  <si>
    <t>6000 (2000 x 3)</t>
  </si>
  <si>
    <r>
      <rPr>
        <u/>
        <sz val="10"/>
        <color rgb="FFFF0000"/>
        <rFont val="Arial"/>
        <family val="2"/>
      </rPr>
      <t>ENVT</t>
    </r>
    <r>
      <rPr>
        <sz val="10"/>
        <color theme="1"/>
        <rFont val="Arial"/>
        <family val="2"/>
      </rPr>
      <t xml:space="preserve">
Restaurant de l'ENVT</t>
    </r>
  </si>
  <si>
    <t xml:space="preserve">Pas d'écrémage car bac de petit volume </t>
  </si>
  <si>
    <t xml:space="preserve">N'entre plus dans le périmètre d'intervention du Crous </t>
  </si>
  <si>
    <r>
      <rPr>
        <u/>
        <sz val="10"/>
        <color rgb="FFFF0000"/>
        <rFont val="Arial"/>
        <family val="2"/>
      </rPr>
      <t>Blagnac</t>
    </r>
    <r>
      <rPr>
        <sz val="10"/>
        <color theme="1"/>
        <rFont val="Arial"/>
        <family val="2"/>
      </rPr>
      <t xml:space="preserve">
Restaurant universitaire de Blagnac</t>
    </r>
  </si>
  <si>
    <r>
      <rPr>
        <u/>
        <sz val="10"/>
        <color rgb="FFFF0000"/>
        <rFont val="Arial"/>
        <family val="2"/>
      </rPr>
      <t>INPT Labège</t>
    </r>
    <r>
      <rPr>
        <sz val="10"/>
        <color theme="1"/>
        <rFont val="Arial"/>
        <family val="2"/>
      </rPr>
      <t xml:space="preserve">
Restaurant universitaire de l'INPT Labège</t>
    </r>
  </si>
  <si>
    <r>
      <rPr>
        <u/>
        <sz val="10"/>
        <color rgb="FFFF0000"/>
        <rFont val="Arial"/>
        <family val="2"/>
      </rPr>
      <t>INSA</t>
    </r>
    <r>
      <rPr>
        <sz val="10"/>
        <color theme="1"/>
        <rFont val="Arial"/>
        <family val="2"/>
      </rPr>
      <t xml:space="preserve">
Restaurant universitaire et cafétéria de l'INSA</t>
    </r>
  </si>
  <si>
    <t>5 000
3 000</t>
  </si>
  <si>
    <t>Ecrémage et pompage 2 fois par an</t>
  </si>
  <si>
    <r>
      <t xml:space="preserve">RU ENSAT
</t>
    </r>
    <r>
      <rPr>
        <sz val="10"/>
        <rFont val="Arial"/>
        <family val="2"/>
      </rPr>
      <t>Restaurant, cafeteria</t>
    </r>
  </si>
  <si>
    <t>Un seul écrémage car seulement 3 interventions par an</t>
  </si>
  <si>
    <t>TOTAL SITES RESTAURATION</t>
  </si>
  <si>
    <t>Sites d'hébergement</t>
  </si>
  <si>
    <t>Montant forfaitaire annuel HT</t>
  </si>
  <si>
    <t>Observations</t>
  </si>
  <si>
    <t xml:space="preserve">Total
</t>
  </si>
  <si>
    <r>
      <t xml:space="preserve">Chapou
</t>
    </r>
    <r>
      <rPr>
        <sz val="10"/>
        <rFont val="Arial"/>
        <family val="2"/>
      </rPr>
      <t>CU Chapou</t>
    </r>
  </si>
  <si>
    <r>
      <rPr>
        <u/>
        <sz val="10"/>
        <color rgb="FFFF0000"/>
        <rFont val="Arial"/>
        <family val="2"/>
      </rPr>
      <t>Chapou</t>
    </r>
    <r>
      <rPr>
        <sz val="10"/>
        <rFont val="Arial"/>
        <family val="2"/>
      </rPr>
      <t xml:space="preserve"> 
Résidence La Coulée Verte</t>
    </r>
  </si>
  <si>
    <t xml:space="preserve">TOTAL SITES HEBERGEMENT  </t>
  </si>
  <si>
    <t>Services</t>
  </si>
  <si>
    <t xml:space="preserve">Services centraux </t>
  </si>
  <si>
    <t>Prestation à effectuer impasse Bellegarde</t>
  </si>
  <si>
    <t xml:space="preserve">TOTAL SERVICES CENTRAUX </t>
  </si>
  <si>
    <t xml:space="preserve">Sites de restauration </t>
  </si>
  <si>
    <t>(*) : Préciser le nombre de pompage et d'écrémage.</t>
  </si>
  <si>
    <t>Total bacs à graisses</t>
  </si>
  <si>
    <t>Total curage des canalisations</t>
  </si>
  <si>
    <t xml:space="preserve">Total général </t>
  </si>
  <si>
    <t>Sites d'hébergement et services centraux</t>
  </si>
  <si>
    <t>Fait à                                                     le</t>
  </si>
  <si>
    <t>Signature et cachet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</si>
</sst>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u/>
      <sz val="10"/>
      <color rgb="FFFF0000"/>
      <name val="Arial"/>
      <family val="2"/>
    </font>
    <font>
      <i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6B8B7"/>
        <bgColor indexed="64"/>
      </patternFill>
    </fill>
  </fills>
  <borders count="58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indexed="64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dashed">
        <color auto="1"/>
      </top>
      <bottom style="dashed">
        <color auto="1"/>
      </bottom>
      <diagonal/>
    </border>
    <border>
      <left/>
      <right style="thin">
        <color indexed="64"/>
      </right>
      <top style="dashed">
        <color auto="1"/>
      </top>
      <bottom style="dashed">
        <color auto="1"/>
      </bottom>
      <diagonal/>
    </border>
    <border>
      <left/>
      <right style="double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double">
        <color indexed="64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double">
        <color indexed="64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ashed">
        <color auto="1"/>
      </top>
      <bottom style="double">
        <color indexed="64"/>
      </bottom>
      <diagonal/>
    </border>
    <border>
      <left style="double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double">
        <color indexed="64"/>
      </right>
      <top style="double">
        <color auto="1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indexed="64"/>
      </left>
      <right style="double">
        <color indexed="64"/>
      </right>
      <top style="dashed">
        <color auto="1"/>
      </top>
      <bottom style="dashed">
        <color auto="1"/>
      </bottom>
      <diagonal/>
    </border>
    <border>
      <left style="dashed">
        <color indexed="64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indexed="64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n">
        <color auto="1"/>
      </right>
      <top style="dashed">
        <color auto="1"/>
      </top>
      <bottom style="double">
        <color auto="1"/>
      </bottom>
      <diagonal/>
    </border>
    <border>
      <left style="thin">
        <color auto="1"/>
      </left>
      <right/>
      <top style="dashed">
        <color auto="1"/>
      </top>
      <bottom style="double">
        <color auto="1"/>
      </bottom>
      <diagonal/>
    </border>
    <border>
      <left/>
      <right style="thin">
        <color indexed="64"/>
      </right>
      <top style="dashed">
        <color auto="1"/>
      </top>
      <bottom style="double">
        <color auto="1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ashed">
        <color auto="1"/>
      </top>
      <bottom style="double">
        <color auto="1"/>
      </bottom>
      <diagonal/>
    </border>
    <border>
      <left/>
      <right style="medium">
        <color indexed="64"/>
      </right>
      <top style="dashed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4" fontId="3" fillId="0" borderId="0" applyFont="0" applyFill="0" applyBorder="0" applyAlignment="0" applyProtection="0"/>
  </cellStyleXfs>
  <cellXfs count="115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 applyAlignment="1">
      <alignment horizontal="right"/>
    </xf>
    <xf numFmtId="0" fontId="4" fillId="0" borderId="6" xfId="0" applyFont="1" applyBorder="1"/>
    <xf numFmtId="0" fontId="4" fillId="0" borderId="0" xfId="0" applyFont="1"/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vertical="center" wrapText="1"/>
    </xf>
    <xf numFmtId="3" fontId="4" fillId="0" borderId="12" xfId="0" applyNumberFormat="1" applyFont="1" applyBorder="1" applyAlignment="1">
      <alignment vertical="center" wrapText="1"/>
    </xf>
    <xf numFmtId="44" fontId="4" fillId="0" borderId="9" xfId="3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4" fontId="4" fillId="0" borderId="11" xfId="3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 wrapText="1"/>
    </xf>
    <xf numFmtId="44" fontId="4" fillId="0" borderId="12" xfId="3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center" vertical="center"/>
    </xf>
    <xf numFmtId="44" fontId="4" fillId="0" borderId="13" xfId="3" applyFont="1" applyBorder="1" applyAlignment="1">
      <alignment horizontal="right" vertical="center"/>
    </xf>
    <xf numFmtId="3" fontId="4" fillId="0" borderId="8" xfId="0" applyNumberFormat="1" applyFont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right" vertical="center" wrapText="1"/>
    </xf>
    <xf numFmtId="44" fontId="4" fillId="0" borderId="19" xfId="3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44" fontId="4" fillId="0" borderId="20" xfId="3" applyFont="1" applyBorder="1" applyAlignment="1">
      <alignment vertical="center"/>
    </xf>
    <xf numFmtId="2" fontId="4" fillId="0" borderId="21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44" fontId="4" fillId="0" borderId="19" xfId="3" applyFont="1" applyBorder="1" applyAlignment="1">
      <alignment vertical="center"/>
    </xf>
    <xf numFmtId="2" fontId="4" fillId="0" borderId="22" xfId="0" applyNumberFormat="1" applyFont="1" applyBorder="1" applyAlignment="1">
      <alignment horizontal="center" vertical="center"/>
    </xf>
    <xf numFmtId="44" fontId="4" fillId="0" borderId="23" xfId="3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vertical="center" wrapText="1"/>
    </xf>
    <xf numFmtId="44" fontId="4" fillId="0" borderId="37" xfId="3" applyFont="1" applyBorder="1" applyAlignment="1">
      <alignment horizontal="right" vertical="center"/>
    </xf>
    <xf numFmtId="0" fontId="4" fillId="4" borderId="38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44" fontId="4" fillId="0" borderId="38" xfId="3" applyFont="1" applyBorder="1" applyAlignment="1">
      <alignment horizontal="right" vertical="center"/>
    </xf>
    <xf numFmtId="0" fontId="4" fillId="0" borderId="39" xfId="0" applyFont="1" applyBorder="1"/>
    <xf numFmtId="44" fontId="4" fillId="0" borderId="40" xfId="3" applyFont="1" applyBorder="1" applyAlignment="1">
      <alignment horizontal="right"/>
    </xf>
    <xf numFmtId="0" fontId="1" fillId="4" borderId="15" xfId="0" applyFont="1" applyFill="1" applyBorder="1" applyAlignment="1">
      <alignment vertical="center" wrapText="1"/>
    </xf>
    <xf numFmtId="44" fontId="4" fillId="0" borderId="44" xfId="3" applyFont="1" applyBorder="1" applyAlignment="1">
      <alignment horizontal="right" vertical="center"/>
    </xf>
    <xf numFmtId="44" fontId="4" fillId="0" borderId="45" xfId="3" applyFont="1" applyBorder="1" applyAlignment="1">
      <alignment vertical="center"/>
    </xf>
    <xf numFmtId="2" fontId="4" fillId="0" borderId="18" xfId="0" applyNumberFormat="1" applyFont="1" applyBorder="1" applyAlignment="1">
      <alignment horizontal="center" vertical="center"/>
    </xf>
    <xf numFmtId="44" fontId="4" fillId="0" borderId="48" xfId="3" applyFont="1" applyBorder="1" applyAlignment="1">
      <alignment horizontal="right" vertical="center"/>
    </xf>
    <xf numFmtId="0" fontId="4" fillId="0" borderId="39" xfId="0" applyFont="1" applyBorder="1" applyAlignment="1">
      <alignment wrapText="1"/>
    </xf>
    <xf numFmtId="2" fontId="4" fillId="0" borderId="4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4" borderId="0" xfId="0" applyFont="1" applyFill="1" applyAlignment="1">
      <alignment horizontal="center" vertical="center" wrapText="1"/>
    </xf>
    <xf numFmtId="2" fontId="4" fillId="4" borderId="0" xfId="0" applyNumberFormat="1" applyFont="1" applyFill="1" applyAlignment="1">
      <alignment horizontal="right" vertical="center"/>
    </xf>
    <xf numFmtId="0" fontId="6" fillId="0" borderId="0" xfId="0" applyFont="1"/>
    <xf numFmtId="0" fontId="4" fillId="0" borderId="51" xfId="0" applyFont="1" applyBorder="1"/>
    <xf numFmtId="44" fontId="4" fillId="0" borderId="52" xfId="3" applyFont="1" applyBorder="1"/>
    <xf numFmtId="0" fontId="5" fillId="0" borderId="51" xfId="0" applyFont="1" applyBorder="1"/>
    <xf numFmtId="44" fontId="5" fillId="0" borderId="52" xfId="3" applyFont="1" applyBorder="1"/>
    <xf numFmtId="2" fontId="4" fillId="0" borderId="0" xfId="0" applyNumberFormat="1" applyFont="1"/>
    <xf numFmtId="0" fontId="4" fillId="0" borderId="52" xfId="0" applyFont="1" applyBorder="1"/>
    <xf numFmtId="0" fontId="4" fillId="0" borderId="55" xfId="0" applyFont="1" applyBorder="1"/>
    <xf numFmtId="44" fontId="5" fillId="0" borderId="56" xfId="3" applyFont="1" applyBorder="1"/>
    <xf numFmtId="0" fontId="5" fillId="6" borderId="13" xfId="0" applyFont="1" applyFill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 wrapText="1"/>
    </xf>
    <xf numFmtId="2" fontId="8" fillId="0" borderId="16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2" fontId="4" fillId="3" borderId="46" xfId="0" applyNumberFormat="1" applyFont="1" applyFill="1" applyBorder="1" applyAlignment="1">
      <alignment horizontal="center" vertical="center"/>
    </xf>
    <xf numFmtId="2" fontId="4" fillId="3" borderId="49" xfId="0" applyNumberFormat="1" applyFont="1" applyFill="1" applyBorder="1" applyAlignment="1">
      <alignment horizontal="center" vertical="center"/>
    </xf>
    <xf numFmtId="2" fontId="4" fillId="3" borderId="50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54" xfId="0" applyFont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36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4" fillId="3" borderId="42" xfId="0" applyFont="1" applyFill="1" applyBorder="1" applyAlignment="1">
      <alignment horizontal="center"/>
    </xf>
    <xf numFmtId="0" fontId="4" fillId="3" borderId="43" xfId="0" applyFont="1" applyFill="1" applyBorder="1" applyAlignment="1">
      <alignment horizontal="center"/>
    </xf>
    <xf numFmtId="2" fontId="4" fillId="3" borderId="4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4" fontId="4" fillId="0" borderId="0" xfId="3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4" fontId="4" fillId="0" borderId="6" xfId="3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44" fontId="4" fillId="0" borderId="0" xfId="3" applyFont="1" applyBorder="1" applyAlignment="1">
      <alignment vertical="center"/>
    </xf>
    <xf numFmtId="2" fontId="4" fillId="0" borderId="0" xfId="0" applyNumberFormat="1" applyFont="1" applyBorder="1" applyAlignment="1">
      <alignment horizontal="center" vertical="center"/>
    </xf>
    <xf numFmtId="44" fontId="4" fillId="0" borderId="57" xfId="3" applyFont="1" applyBorder="1" applyAlignment="1">
      <alignment horizontal="right" vertical="center"/>
    </xf>
    <xf numFmtId="2" fontId="4" fillId="3" borderId="0" xfId="0" applyNumberFormat="1" applyFont="1" applyFill="1" applyBorder="1" applyAlignment="1">
      <alignment horizontal="center" vertical="center"/>
    </xf>
  </cellXfs>
  <cellStyles count="4">
    <cellStyle name="Monétaire" xfId="3" builtinId="4"/>
    <cellStyle name="Normal" xfId="0" builtinId="0"/>
    <cellStyle name="Normal 2" xfId="1" xr:uid="{9A309689-198C-4519-AF8E-FDDA8B93A130}"/>
    <cellStyle name="Normal 3" xfId="2" xr:uid="{BB28B70C-8E46-436C-A1F7-A6C29A91840D}"/>
  </cellStyles>
  <dxfs count="0"/>
  <tableStyles count="0" defaultTableStyle="TableStyleMedium2" defaultPivotStyle="PivotStyleLight16"/>
  <colors>
    <mruColors>
      <color rgb="FFE6B8B7"/>
      <color rgb="FFCCC0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oliceEta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8101-B670-44EC-B2BE-1C1F4EC6FEAD}">
  <dimension ref="A1:N44"/>
  <sheetViews>
    <sheetView tabSelected="1" view="pageLayout" zoomScaleNormal="100" workbookViewId="0">
      <selection activeCell="A28" sqref="A28:XFD28"/>
    </sheetView>
  </sheetViews>
  <sheetFormatPr baseColWidth="10" defaultRowHeight="16.5" customHeight="1" x14ac:dyDescent="0.2"/>
  <cols>
    <col min="1" max="1" width="38.75" style="5" customWidth="1"/>
    <col min="2" max="2" width="12" style="5" customWidth="1"/>
    <col min="3" max="5" width="11.125" style="5" customWidth="1"/>
    <col min="6" max="6" width="11.125" style="56" customWidth="1"/>
    <col min="7" max="7" width="22.5" style="5" customWidth="1"/>
    <col min="8" max="10" width="11.125" style="5" customWidth="1"/>
    <col min="11" max="11" width="11.125" style="56" customWidth="1"/>
    <col min="12" max="12" width="22.5" style="5" customWidth="1"/>
    <col min="13" max="13" width="13.75" style="56" customWidth="1"/>
    <col min="14" max="16384" width="11" style="5"/>
  </cols>
  <sheetData>
    <row r="1" spans="1:14" ht="30" customHeight="1" thickTop="1" x14ac:dyDescent="0.2">
      <c r="A1" s="1"/>
      <c r="B1" s="2"/>
      <c r="C1" s="70" t="s">
        <v>0</v>
      </c>
      <c r="D1" s="71"/>
      <c r="E1" s="71"/>
      <c r="F1" s="71"/>
      <c r="G1" s="72"/>
      <c r="H1" s="73" t="s">
        <v>1</v>
      </c>
      <c r="I1" s="74"/>
      <c r="J1" s="74"/>
      <c r="K1" s="74"/>
      <c r="L1" s="75"/>
      <c r="M1" s="3"/>
      <c r="N1" s="4"/>
    </row>
    <row r="2" spans="1:14" ht="87" customHeight="1" x14ac:dyDescent="0.2">
      <c r="A2" s="6" t="s">
        <v>2</v>
      </c>
      <c r="B2" s="7" t="s">
        <v>3</v>
      </c>
      <c r="C2" s="8" t="s">
        <v>4</v>
      </c>
      <c r="D2" s="9" t="s">
        <v>5</v>
      </c>
      <c r="E2" s="9" t="s">
        <v>6</v>
      </c>
      <c r="F2" s="10" t="s">
        <v>7</v>
      </c>
      <c r="G2" s="11" t="s">
        <v>8</v>
      </c>
      <c r="H2" s="12" t="s">
        <v>4</v>
      </c>
      <c r="I2" s="9" t="s">
        <v>9</v>
      </c>
      <c r="J2" s="9" t="s">
        <v>6</v>
      </c>
      <c r="K2" s="10" t="s">
        <v>7</v>
      </c>
      <c r="L2" s="11" t="s">
        <v>8</v>
      </c>
      <c r="M2" s="68" t="s">
        <v>10</v>
      </c>
      <c r="N2" s="4"/>
    </row>
    <row r="3" spans="1:14" ht="40.15" customHeight="1" x14ac:dyDescent="0.2">
      <c r="A3" s="13" t="s">
        <v>11</v>
      </c>
      <c r="B3" s="14">
        <v>8000</v>
      </c>
      <c r="C3" s="15">
        <v>0</v>
      </c>
      <c r="D3" s="16">
        <v>4</v>
      </c>
      <c r="E3" s="17">
        <v>4</v>
      </c>
      <c r="F3" s="18">
        <f t="shared" ref="F3:F14" si="0">C3*E3</f>
        <v>0</v>
      </c>
      <c r="G3" s="19" t="s">
        <v>12</v>
      </c>
      <c r="H3" s="20">
        <v>0</v>
      </c>
      <c r="I3" s="16">
        <v>1</v>
      </c>
      <c r="J3" s="17">
        <v>1</v>
      </c>
      <c r="K3" s="18">
        <f t="shared" ref="K3:K14" si="1">H3*J3</f>
        <v>0</v>
      </c>
      <c r="L3" s="21"/>
      <c r="M3" s="22">
        <f>F3+K3</f>
        <v>0</v>
      </c>
      <c r="N3" s="4"/>
    </row>
    <row r="4" spans="1:14" ht="40.15" customHeight="1" x14ac:dyDescent="0.2">
      <c r="A4" s="13" t="s">
        <v>13</v>
      </c>
      <c r="B4" s="14">
        <v>10000</v>
      </c>
      <c r="C4" s="15">
        <v>0</v>
      </c>
      <c r="D4" s="16">
        <v>4</v>
      </c>
      <c r="E4" s="16">
        <v>3</v>
      </c>
      <c r="F4" s="18">
        <f t="shared" si="0"/>
        <v>0</v>
      </c>
      <c r="G4" s="19" t="s">
        <v>12</v>
      </c>
      <c r="H4" s="20">
        <v>0</v>
      </c>
      <c r="I4" s="16">
        <v>1</v>
      </c>
      <c r="J4" s="17">
        <v>1</v>
      </c>
      <c r="K4" s="18">
        <f t="shared" si="1"/>
        <v>0</v>
      </c>
      <c r="L4" s="21"/>
      <c r="M4" s="22">
        <f t="shared" ref="M4:M14" si="2">F4+K4</f>
        <v>0</v>
      </c>
      <c r="N4" s="4"/>
    </row>
    <row r="5" spans="1:14" ht="76.5" x14ac:dyDescent="0.2">
      <c r="A5" s="13" t="s">
        <v>14</v>
      </c>
      <c r="B5" s="23">
        <v>850</v>
      </c>
      <c r="C5" s="15">
        <v>0</v>
      </c>
      <c r="D5" s="16">
        <v>2</v>
      </c>
      <c r="E5" s="17">
        <v>2</v>
      </c>
      <c r="F5" s="18">
        <f t="shared" si="0"/>
        <v>0</v>
      </c>
      <c r="G5" s="19" t="s">
        <v>15</v>
      </c>
      <c r="H5" s="20">
        <v>0</v>
      </c>
      <c r="I5" s="16">
        <v>1</v>
      </c>
      <c r="J5" s="17">
        <v>1</v>
      </c>
      <c r="K5" s="18">
        <f t="shared" si="1"/>
        <v>0</v>
      </c>
      <c r="L5" s="21"/>
      <c r="M5" s="22">
        <f t="shared" si="2"/>
        <v>0</v>
      </c>
      <c r="N5" s="4"/>
    </row>
    <row r="6" spans="1:14" ht="76.5" x14ac:dyDescent="0.2">
      <c r="A6" s="24" t="s">
        <v>16</v>
      </c>
      <c r="B6" s="23">
        <v>1500</v>
      </c>
      <c r="C6" s="15">
        <v>0</v>
      </c>
      <c r="D6" s="16">
        <v>1</v>
      </c>
      <c r="E6" s="17">
        <v>2</v>
      </c>
      <c r="F6" s="18">
        <f t="shared" si="0"/>
        <v>0</v>
      </c>
      <c r="G6" s="19" t="s">
        <v>15</v>
      </c>
      <c r="H6" s="20">
        <v>0</v>
      </c>
      <c r="I6" s="16">
        <v>1</v>
      </c>
      <c r="J6" s="17">
        <v>1</v>
      </c>
      <c r="K6" s="18">
        <f t="shared" si="1"/>
        <v>0</v>
      </c>
      <c r="L6" s="21"/>
      <c r="M6" s="22">
        <f t="shared" si="2"/>
        <v>0</v>
      </c>
      <c r="N6" s="4"/>
    </row>
    <row r="7" spans="1:14" ht="76.5" x14ac:dyDescent="0.2">
      <c r="A7" s="13" t="s">
        <v>17</v>
      </c>
      <c r="B7" s="14">
        <v>1754</v>
      </c>
      <c r="C7" s="15">
        <v>0</v>
      </c>
      <c r="D7" s="16">
        <v>3</v>
      </c>
      <c r="E7" s="104">
        <v>3</v>
      </c>
      <c r="F7" s="18">
        <f t="shared" si="0"/>
        <v>0</v>
      </c>
      <c r="G7" s="19" t="s">
        <v>15</v>
      </c>
      <c r="H7" s="20">
        <v>0</v>
      </c>
      <c r="I7" s="16">
        <v>2</v>
      </c>
      <c r="J7" s="104">
        <v>2</v>
      </c>
      <c r="K7" s="18">
        <f t="shared" si="1"/>
        <v>0</v>
      </c>
      <c r="L7" s="21"/>
      <c r="M7" s="22">
        <f t="shared" si="2"/>
        <v>0</v>
      </c>
      <c r="N7" s="4"/>
    </row>
    <row r="8" spans="1:14" ht="76.5" x14ac:dyDescent="0.2">
      <c r="A8" s="13" t="s">
        <v>18</v>
      </c>
      <c r="B8" s="14">
        <v>2000</v>
      </c>
      <c r="C8" s="15">
        <v>0</v>
      </c>
      <c r="D8" s="16">
        <v>2</v>
      </c>
      <c r="E8" s="104">
        <v>2</v>
      </c>
      <c r="F8" s="18">
        <f t="shared" si="0"/>
        <v>0</v>
      </c>
      <c r="G8" s="19" t="s">
        <v>15</v>
      </c>
      <c r="H8" s="20">
        <v>0</v>
      </c>
      <c r="I8" s="16">
        <v>1</v>
      </c>
      <c r="J8" s="104">
        <v>1</v>
      </c>
      <c r="K8" s="18">
        <f t="shared" si="1"/>
        <v>0</v>
      </c>
      <c r="L8" s="21"/>
      <c r="M8" s="22">
        <f t="shared" si="2"/>
        <v>0</v>
      </c>
      <c r="N8" s="4"/>
    </row>
    <row r="9" spans="1:14" ht="40.15" customHeight="1" x14ac:dyDescent="0.2">
      <c r="A9" s="13" t="s">
        <v>19</v>
      </c>
      <c r="B9" s="14" t="s">
        <v>20</v>
      </c>
      <c r="C9" s="15">
        <v>0</v>
      </c>
      <c r="D9" s="16">
        <v>3</v>
      </c>
      <c r="E9" s="17">
        <v>3</v>
      </c>
      <c r="F9" s="18">
        <f t="shared" si="0"/>
        <v>0</v>
      </c>
      <c r="G9" s="19" t="s">
        <v>12</v>
      </c>
      <c r="H9" s="20">
        <v>0</v>
      </c>
      <c r="I9" s="16">
        <v>1</v>
      </c>
      <c r="J9" s="17">
        <v>2</v>
      </c>
      <c r="K9" s="18">
        <f t="shared" si="1"/>
        <v>0</v>
      </c>
      <c r="L9" s="21"/>
      <c r="M9" s="22">
        <f t="shared" si="2"/>
        <v>0</v>
      </c>
      <c r="N9" s="4"/>
    </row>
    <row r="10" spans="1:14" ht="40.15" customHeight="1" x14ac:dyDescent="0.2">
      <c r="A10" s="13" t="s">
        <v>21</v>
      </c>
      <c r="B10" s="14">
        <v>1500</v>
      </c>
      <c r="C10" s="15">
        <v>0</v>
      </c>
      <c r="D10" s="16">
        <v>2</v>
      </c>
      <c r="E10" s="17">
        <v>3</v>
      </c>
      <c r="F10" s="18">
        <f t="shared" si="0"/>
        <v>0</v>
      </c>
      <c r="G10" s="19" t="s">
        <v>22</v>
      </c>
      <c r="H10" s="76" t="s">
        <v>23</v>
      </c>
      <c r="I10" s="77"/>
      <c r="J10" s="77"/>
      <c r="K10" s="77"/>
      <c r="L10" s="77"/>
      <c r="M10" s="78"/>
      <c r="N10" s="4"/>
    </row>
    <row r="11" spans="1:14" ht="40.15" customHeight="1" x14ac:dyDescent="0.2">
      <c r="A11" s="13" t="s">
        <v>24</v>
      </c>
      <c r="B11" s="14">
        <v>2000</v>
      </c>
      <c r="C11" s="15">
        <v>0</v>
      </c>
      <c r="D11" s="16">
        <v>2</v>
      </c>
      <c r="E11" s="17">
        <v>3</v>
      </c>
      <c r="F11" s="18">
        <f t="shared" si="0"/>
        <v>0</v>
      </c>
      <c r="G11" s="19" t="s">
        <v>22</v>
      </c>
      <c r="H11" s="20">
        <v>0</v>
      </c>
      <c r="I11" s="16">
        <v>1</v>
      </c>
      <c r="J11" s="17">
        <v>1</v>
      </c>
      <c r="K11" s="18">
        <f t="shared" si="1"/>
        <v>0</v>
      </c>
      <c r="L11" s="21"/>
      <c r="M11" s="22">
        <f t="shared" si="2"/>
        <v>0</v>
      </c>
      <c r="N11" s="4"/>
    </row>
    <row r="12" spans="1:14" ht="40.15" customHeight="1" x14ac:dyDescent="0.2">
      <c r="A12" s="13" t="s">
        <v>25</v>
      </c>
      <c r="B12" s="14">
        <v>3000</v>
      </c>
      <c r="C12" s="15">
        <v>0</v>
      </c>
      <c r="D12" s="25">
        <v>4</v>
      </c>
      <c r="E12" s="26">
        <v>4</v>
      </c>
      <c r="F12" s="18">
        <f t="shared" si="0"/>
        <v>0</v>
      </c>
      <c r="G12" s="19"/>
      <c r="H12" s="20">
        <v>0</v>
      </c>
      <c r="I12" s="16">
        <v>1</v>
      </c>
      <c r="J12" s="17">
        <v>1</v>
      </c>
      <c r="K12" s="18">
        <f t="shared" si="1"/>
        <v>0</v>
      </c>
      <c r="L12" s="21"/>
      <c r="M12" s="22">
        <f t="shared" si="2"/>
        <v>0</v>
      </c>
      <c r="N12" s="4"/>
    </row>
    <row r="13" spans="1:14" ht="40.15" customHeight="1" x14ac:dyDescent="0.2">
      <c r="A13" s="13" t="s">
        <v>26</v>
      </c>
      <c r="B13" s="27" t="s">
        <v>27</v>
      </c>
      <c r="C13" s="15">
        <v>0</v>
      </c>
      <c r="D13" s="16">
        <v>2</v>
      </c>
      <c r="E13" s="17">
        <v>2</v>
      </c>
      <c r="F13" s="18">
        <f t="shared" si="0"/>
        <v>0</v>
      </c>
      <c r="G13" s="19" t="s">
        <v>28</v>
      </c>
      <c r="H13" s="20">
        <v>0</v>
      </c>
      <c r="I13" s="16">
        <v>1</v>
      </c>
      <c r="J13" s="17">
        <v>2</v>
      </c>
      <c r="K13" s="18">
        <f t="shared" si="1"/>
        <v>0</v>
      </c>
      <c r="L13" s="21"/>
      <c r="M13" s="22">
        <f t="shared" si="2"/>
        <v>0</v>
      </c>
      <c r="N13" s="4"/>
    </row>
    <row r="14" spans="1:14" ht="40.15" customHeight="1" x14ac:dyDescent="0.2">
      <c r="A14" s="24" t="s">
        <v>29</v>
      </c>
      <c r="B14" s="27">
        <v>4870</v>
      </c>
      <c r="C14" s="15">
        <v>0</v>
      </c>
      <c r="D14" s="16">
        <v>1</v>
      </c>
      <c r="E14" s="17">
        <v>1</v>
      </c>
      <c r="F14" s="18">
        <f t="shared" si="0"/>
        <v>0</v>
      </c>
      <c r="G14" s="19" t="s">
        <v>30</v>
      </c>
      <c r="H14" s="20">
        <v>0</v>
      </c>
      <c r="I14" s="16">
        <v>1</v>
      </c>
      <c r="J14" s="17">
        <v>1</v>
      </c>
      <c r="K14" s="18">
        <f t="shared" si="1"/>
        <v>0</v>
      </c>
      <c r="L14" s="21"/>
      <c r="M14" s="22">
        <f t="shared" si="2"/>
        <v>0</v>
      </c>
      <c r="N14" s="4"/>
    </row>
    <row r="15" spans="1:14" ht="40.15" customHeight="1" thickBot="1" x14ac:dyDescent="0.25">
      <c r="A15" s="79" t="s">
        <v>31</v>
      </c>
      <c r="B15" s="80"/>
      <c r="C15" s="80"/>
      <c r="D15" s="80"/>
      <c r="E15" s="80"/>
      <c r="F15" s="28">
        <f>SUM(F3:F14)</f>
        <v>0</v>
      </c>
      <c r="G15" s="29"/>
      <c r="H15" s="30"/>
      <c r="I15" s="31"/>
      <c r="J15" s="32"/>
      <c r="K15" s="33">
        <f>SUM(K3:K14)</f>
        <v>0</v>
      </c>
      <c r="L15" s="34"/>
      <c r="M15" s="35">
        <f>SUM(M3:M14)</f>
        <v>0</v>
      </c>
      <c r="N15" s="4"/>
    </row>
    <row r="16" spans="1:14" ht="40.15" customHeight="1" thickTop="1" x14ac:dyDescent="0.2">
      <c r="A16" s="105"/>
      <c r="B16" s="106"/>
      <c r="C16" s="106"/>
      <c r="D16" s="106"/>
      <c r="E16" s="106"/>
      <c r="F16" s="107"/>
      <c r="G16" s="108"/>
      <c r="H16" s="109"/>
      <c r="I16" s="110"/>
      <c r="J16" s="110"/>
      <c r="K16" s="111"/>
      <c r="L16" s="112"/>
      <c r="M16" s="113"/>
      <c r="N16" s="4"/>
    </row>
    <row r="17" spans="1:14" ht="40.15" customHeight="1" x14ac:dyDescent="0.2">
      <c r="A17" s="105"/>
      <c r="B17" s="106"/>
      <c r="C17" s="106"/>
      <c r="D17" s="106"/>
      <c r="E17" s="106"/>
      <c r="F17" s="107"/>
      <c r="G17" s="108"/>
      <c r="H17" s="109"/>
      <c r="I17" s="110"/>
      <c r="J17" s="110"/>
      <c r="K17" s="111"/>
      <c r="L17" s="112"/>
      <c r="M17" s="113"/>
      <c r="N17" s="4"/>
    </row>
    <row r="18" spans="1:14" ht="40.15" customHeight="1" thickBot="1" x14ac:dyDescent="0.25">
      <c r="A18" s="105"/>
      <c r="B18" s="106"/>
      <c r="C18" s="106"/>
      <c r="D18" s="106"/>
      <c r="E18" s="106"/>
      <c r="F18" s="107"/>
      <c r="G18" s="108"/>
      <c r="H18" s="109"/>
      <c r="I18" s="110"/>
      <c r="J18" s="110"/>
      <c r="K18" s="111"/>
      <c r="L18" s="112"/>
      <c r="M18" s="113"/>
      <c r="N18" s="4"/>
    </row>
    <row r="19" spans="1:14" ht="13.5" thickTop="1" x14ac:dyDescent="0.2">
      <c r="A19" s="81"/>
      <c r="B19" s="82"/>
      <c r="C19" s="82"/>
      <c r="D19" s="82"/>
      <c r="E19" s="82"/>
      <c r="F19" s="82"/>
      <c r="G19" s="83"/>
      <c r="H19" s="84" t="s">
        <v>1</v>
      </c>
      <c r="I19" s="85"/>
      <c r="J19" s="85"/>
      <c r="K19" s="85"/>
      <c r="L19" s="85"/>
      <c r="M19" s="86"/>
      <c r="N19" s="36"/>
    </row>
    <row r="20" spans="1:14" ht="87" customHeight="1" x14ac:dyDescent="0.2">
      <c r="A20" s="37" t="s">
        <v>32</v>
      </c>
      <c r="B20" s="94"/>
      <c r="C20" s="95"/>
      <c r="D20" s="95"/>
      <c r="E20" s="95"/>
      <c r="F20" s="95"/>
      <c r="G20" s="96"/>
      <c r="H20" s="38" t="s">
        <v>4</v>
      </c>
      <c r="I20" s="39" t="s">
        <v>9</v>
      </c>
      <c r="J20" s="39" t="s">
        <v>6</v>
      </c>
      <c r="K20" s="40" t="s">
        <v>33</v>
      </c>
      <c r="L20" s="41" t="s">
        <v>34</v>
      </c>
      <c r="M20" s="69" t="s">
        <v>35</v>
      </c>
      <c r="N20" s="4"/>
    </row>
    <row r="21" spans="1:14" ht="40.15" customHeight="1" x14ac:dyDescent="0.2">
      <c r="A21" s="42" t="s">
        <v>36</v>
      </c>
      <c r="B21" s="97"/>
      <c r="C21" s="98"/>
      <c r="D21" s="98"/>
      <c r="E21" s="98"/>
      <c r="F21" s="98"/>
      <c r="G21" s="99"/>
      <c r="H21" s="43">
        <v>0</v>
      </c>
      <c r="I21" s="44">
        <v>0</v>
      </c>
      <c r="J21" s="45">
        <v>1</v>
      </c>
      <c r="K21" s="46">
        <f t="shared" ref="K21:K22" si="3">H21*J21</f>
        <v>0</v>
      </c>
      <c r="L21" s="47"/>
      <c r="M21" s="48">
        <f>SUM(H21,K21)</f>
        <v>0</v>
      </c>
      <c r="N21" s="4"/>
    </row>
    <row r="22" spans="1:14" ht="40.15" customHeight="1" x14ac:dyDescent="0.2">
      <c r="A22" s="49" t="s">
        <v>37</v>
      </c>
      <c r="B22" s="100"/>
      <c r="C22" s="101"/>
      <c r="D22" s="101"/>
      <c r="E22" s="101"/>
      <c r="F22" s="101"/>
      <c r="G22" s="102"/>
      <c r="H22" s="43">
        <v>0</v>
      </c>
      <c r="I22" s="44">
        <v>0</v>
      </c>
      <c r="J22" s="45">
        <v>1</v>
      </c>
      <c r="K22" s="50">
        <f t="shared" si="3"/>
        <v>0</v>
      </c>
      <c r="L22" s="47"/>
      <c r="M22" s="48">
        <f>SUM(H22,K22)</f>
        <v>0</v>
      </c>
      <c r="N22" s="4"/>
    </row>
    <row r="23" spans="1:14" ht="40.15" customHeight="1" thickBot="1" x14ac:dyDescent="0.25">
      <c r="A23" s="79" t="s">
        <v>38</v>
      </c>
      <c r="B23" s="80"/>
      <c r="C23" s="80"/>
      <c r="D23" s="80"/>
      <c r="E23" s="80"/>
      <c r="F23" s="80"/>
      <c r="G23" s="80"/>
      <c r="H23" s="51">
        <f>SUM(H21:H22)</f>
        <v>0</v>
      </c>
      <c r="I23" s="87"/>
      <c r="J23" s="103"/>
      <c r="K23" s="33">
        <f>SUM(K21:K22)</f>
        <v>0</v>
      </c>
      <c r="L23" s="52"/>
      <c r="M23" s="53">
        <f>SUM(M21:M22)</f>
        <v>0</v>
      </c>
    </row>
    <row r="24" spans="1:14" ht="13.5" thickTop="1" x14ac:dyDescent="0.2">
      <c r="A24" s="81"/>
      <c r="B24" s="82"/>
      <c r="C24" s="82"/>
      <c r="D24" s="82"/>
      <c r="E24" s="82"/>
      <c r="F24" s="82"/>
      <c r="G24" s="83"/>
      <c r="H24" s="84" t="s">
        <v>1</v>
      </c>
      <c r="I24" s="85"/>
      <c r="J24" s="85"/>
      <c r="K24" s="85"/>
      <c r="L24" s="85"/>
      <c r="M24" s="86"/>
    </row>
    <row r="25" spans="1:14" ht="76.5" x14ac:dyDescent="0.2">
      <c r="A25" s="37" t="s">
        <v>39</v>
      </c>
      <c r="B25" s="94"/>
      <c r="C25" s="95"/>
      <c r="D25" s="95"/>
      <c r="E25" s="95"/>
      <c r="F25" s="95"/>
      <c r="G25" s="96"/>
      <c r="H25" s="38" t="s">
        <v>4</v>
      </c>
      <c r="I25" s="39" t="s">
        <v>9</v>
      </c>
      <c r="J25" s="39" t="s">
        <v>6</v>
      </c>
      <c r="K25" s="40" t="s">
        <v>33</v>
      </c>
      <c r="L25" s="41" t="s">
        <v>34</v>
      </c>
      <c r="M25" s="69" t="s">
        <v>35</v>
      </c>
    </row>
    <row r="26" spans="1:14" ht="40.15" customHeight="1" x14ac:dyDescent="0.2">
      <c r="A26" s="42" t="s">
        <v>40</v>
      </c>
      <c r="B26" s="97"/>
      <c r="C26" s="98"/>
      <c r="D26" s="98"/>
      <c r="E26" s="98"/>
      <c r="F26" s="98"/>
      <c r="G26" s="99"/>
      <c r="H26" s="43">
        <v>0</v>
      </c>
      <c r="I26" s="44">
        <v>1</v>
      </c>
      <c r="J26" s="45">
        <v>1</v>
      </c>
      <c r="K26" s="46">
        <f t="shared" ref="K26" si="4">H26*J26</f>
        <v>0</v>
      </c>
      <c r="L26" s="54" t="s">
        <v>41</v>
      </c>
      <c r="M26" s="55"/>
    </row>
    <row r="27" spans="1:14" ht="40.15" customHeight="1" thickBot="1" x14ac:dyDescent="0.25">
      <c r="A27" s="79" t="s">
        <v>42</v>
      </c>
      <c r="B27" s="80"/>
      <c r="C27" s="80"/>
      <c r="D27" s="80"/>
      <c r="E27" s="80"/>
      <c r="F27" s="80"/>
      <c r="G27" s="80"/>
      <c r="H27" s="87"/>
      <c r="I27" s="88"/>
      <c r="J27" s="88"/>
      <c r="K27" s="88"/>
      <c r="L27" s="89"/>
      <c r="M27" s="53">
        <f>SUM(M26:M26)</f>
        <v>0</v>
      </c>
    </row>
    <row r="28" spans="1:14" ht="40.15" customHeight="1" thickTop="1" x14ac:dyDescent="0.2">
      <c r="A28" s="106"/>
      <c r="B28" s="106"/>
      <c r="C28" s="106"/>
      <c r="D28" s="106"/>
      <c r="E28" s="106"/>
      <c r="F28" s="106"/>
      <c r="G28" s="106"/>
      <c r="H28" s="114"/>
      <c r="I28" s="114"/>
      <c r="J28" s="114"/>
      <c r="K28" s="114"/>
      <c r="L28" s="114"/>
      <c r="M28" s="107"/>
    </row>
    <row r="29" spans="1:14" ht="40.15" customHeight="1" thickBot="1" x14ac:dyDescent="0.25">
      <c r="L29" s="57"/>
      <c r="M29" s="58"/>
    </row>
    <row r="30" spans="1:14" ht="40.15" customHeight="1" thickTop="1" x14ac:dyDescent="0.2">
      <c r="A30" s="90" t="s">
        <v>43</v>
      </c>
      <c r="B30" s="91"/>
      <c r="E30" s="59" t="s">
        <v>44</v>
      </c>
      <c r="F30" s="59"/>
      <c r="L30" s="57"/>
      <c r="M30" s="58"/>
    </row>
    <row r="31" spans="1:14" ht="12.75" x14ac:dyDescent="0.2">
      <c r="A31" s="60" t="s">
        <v>45</v>
      </c>
      <c r="B31" s="61">
        <f>F15</f>
        <v>0</v>
      </c>
      <c r="L31" s="57"/>
      <c r="M31" s="58"/>
    </row>
    <row r="32" spans="1:14" ht="12.75" x14ac:dyDescent="0.2">
      <c r="A32" s="60" t="s">
        <v>46</v>
      </c>
      <c r="B32" s="61">
        <f>K15</f>
        <v>0</v>
      </c>
      <c r="L32" s="57"/>
      <c r="M32" s="58"/>
    </row>
    <row r="33" spans="1:13" ht="12.75" x14ac:dyDescent="0.2">
      <c r="A33" s="62" t="s">
        <v>47</v>
      </c>
      <c r="B33" s="63">
        <f>SUM(B31:B32)</f>
        <v>0</v>
      </c>
      <c r="C33" s="64"/>
      <c r="L33" s="57"/>
      <c r="M33" s="58"/>
    </row>
    <row r="34" spans="1:13" ht="12.75" x14ac:dyDescent="0.2">
      <c r="A34" s="60"/>
      <c r="B34" s="65"/>
      <c r="L34" s="57"/>
      <c r="M34" s="58"/>
    </row>
    <row r="35" spans="1:13" ht="12.75" x14ac:dyDescent="0.2">
      <c r="A35" s="92" t="s">
        <v>48</v>
      </c>
      <c r="B35" s="93"/>
      <c r="L35" s="57"/>
      <c r="M35" s="58"/>
    </row>
    <row r="36" spans="1:13" ht="13.5" thickBot="1" x14ac:dyDescent="0.25">
      <c r="A36" s="66" t="s">
        <v>46</v>
      </c>
      <c r="B36" s="67">
        <f>SUM(M23,M27)</f>
        <v>0</v>
      </c>
      <c r="C36" s="64"/>
      <c r="L36" s="57"/>
      <c r="M36" s="58"/>
    </row>
    <row r="37" spans="1:13" ht="13.5" thickTop="1" x14ac:dyDescent="0.2"/>
    <row r="39" spans="1:13" ht="12.75" x14ac:dyDescent="0.2"/>
    <row r="40" spans="1:13" ht="12.75" x14ac:dyDescent="0.2">
      <c r="A40" s="5" t="s">
        <v>49</v>
      </c>
    </row>
    <row r="43" spans="1:13" ht="12.75" x14ac:dyDescent="0.2">
      <c r="A43" s="5" t="s">
        <v>50</v>
      </c>
    </row>
    <row r="44" spans="1:13" ht="12.75" x14ac:dyDescent="0.2"/>
  </sheetData>
  <mergeCells count="16">
    <mergeCell ref="A27:G27"/>
    <mergeCell ref="H27:L27"/>
    <mergeCell ref="A30:B30"/>
    <mergeCell ref="A35:B35"/>
    <mergeCell ref="B20:G22"/>
    <mergeCell ref="A23:G23"/>
    <mergeCell ref="I23:J23"/>
    <mergeCell ref="A24:G24"/>
    <mergeCell ref="H24:M24"/>
    <mergeCell ref="B25:G26"/>
    <mergeCell ref="C1:G1"/>
    <mergeCell ref="H1:L1"/>
    <mergeCell ref="H10:M10"/>
    <mergeCell ref="A15:E15"/>
    <mergeCell ref="A19:G19"/>
    <mergeCell ref="H19:M19"/>
  </mergeCells>
  <pageMargins left="0.78740157480314965" right="0.78740157480314965" top="1.1811023622047245" bottom="0.62992125984251968" header="0.39370078740157483" footer="0.39370078740157483"/>
  <pageSetup paperSize="9" orientation="landscape" r:id="rId1"/>
  <headerFooter scaleWithDoc="0">
    <oddHeader xml:space="preserve">&amp;L&amp;"Arial,Normal"&amp;G&amp;CAE Annexe Financière 1
DPGF &amp;R2025-18.01 (Haute-Garonne)
Pompage, nettoyage des bacs à graisse 
et curage des canalisations </oddHeader>
    <oddFooter>&amp;L&amp;"Arial,Normal"&amp;9&amp;D&amp;R&amp;"Arial,Normal"&amp;9&amp;P/&amp;N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2025-18.01 DPGF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Lea Valentin</dc:creator>
  <cp:keywords>Crous de Toulouse-Occitanie</cp:keywords>
  <cp:lastModifiedBy>Lea Valentin</cp:lastModifiedBy>
  <cp:lastPrinted>2021-09-23T07:29:42Z</cp:lastPrinted>
  <dcterms:created xsi:type="dcterms:W3CDTF">2021-08-24T12:47:16Z</dcterms:created>
  <dcterms:modified xsi:type="dcterms:W3CDTF">2025-03-20T16:15:21Z</dcterms:modified>
</cp:coreProperties>
</file>