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JURIDIQUE\MARCHES PUBLICS\MARCHES\MARCHES PASSES EN 2025\AOO\2025-2503067001 Restitutions informatiques\1. PROCEDURE\1. DCE\1. DOCUMENTS DE TRAVAIL\"/>
    </mc:Choice>
  </mc:AlternateContent>
  <xr:revisionPtr revIDLastSave="0" documentId="13_ncr:1_{1164E835-BB7F-49A8-B929-EDD08C2658AD}" xr6:coauthVersionLast="47" xr6:coauthVersionMax="47" xr10:uidLastSave="{00000000-0000-0000-0000-000000000000}"/>
  <bookViews>
    <workbookView xWindow="-108" yWindow="-108" windowWidth="23256" windowHeight="12576" xr2:uid="{C60CCECC-43F7-4F86-9B94-2CBED8B0194C}"/>
  </bookViews>
  <sheets>
    <sheet name="BPU" sheetId="2" r:id="rId1"/>
    <sheet name="Répartion des efforts" sheetId="4" r:id="rId2"/>
    <sheet name="Simulation de commandes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3" l="1"/>
  <c r="D46" i="3"/>
  <c r="D44" i="3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M47" i="3"/>
  <c r="O47" i="3"/>
  <c r="G15" i="2"/>
  <c r="O28" i="3"/>
  <c r="M28" i="3"/>
  <c r="O15" i="3"/>
  <c r="M15" i="3"/>
  <c r="K15" i="3"/>
  <c r="I15" i="3"/>
  <c r="G15" i="3"/>
  <c r="E15" i="3"/>
  <c r="E16" i="3"/>
  <c r="E17" i="3"/>
  <c r="E18" i="3"/>
  <c r="E19" i="3"/>
  <c r="E20" i="3"/>
  <c r="E21" i="3"/>
  <c r="E22" i="3"/>
  <c r="M22" i="3" s="1"/>
  <c r="E23" i="3"/>
  <c r="E24" i="3"/>
  <c r="E25" i="3"/>
  <c r="E26" i="3"/>
  <c r="E27" i="3"/>
  <c r="M20" i="3"/>
  <c r="N47" i="3"/>
  <c r="L47" i="3"/>
  <c r="K47" i="3"/>
  <c r="J47" i="3"/>
  <c r="I47" i="3"/>
  <c r="H47" i="3"/>
  <c r="G47" i="3"/>
  <c r="F47" i="3"/>
  <c r="L46" i="3"/>
  <c r="M46" i="3" s="1"/>
  <c r="J46" i="3"/>
  <c r="K46" i="3" s="1"/>
  <c r="H46" i="3"/>
  <c r="I46" i="3" s="1"/>
  <c r="F46" i="3"/>
  <c r="E46" i="3"/>
  <c r="L28" i="3"/>
  <c r="J28" i="3"/>
  <c r="H28" i="3"/>
  <c r="F28" i="3"/>
  <c r="N27" i="3"/>
  <c r="D27" i="3"/>
  <c r="D27" i="4"/>
  <c r="G27" i="2"/>
  <c r="D27" i="2"/>
  <c r="D18" i="4"/>
  <c r="D18" i="2"/>
  <c r="D19" i="2" s="1"/>
  <c r="G16" i="2"/>
  <c r="E35" i="3" s="1"/>
  <c r="G17" i="2"/>
  <c r="E36" i="3" s="1"/>
  <c r="G18" i="2"/>
  <c r="E37" i="3" s="1"/>
  <c r="G19" i="2"/>
  <c r="E38" i="3" s="1"/>
  <c r="G20" i="2"/>
  <c r="E39" i="3" s="1"/>
  <c r="G21" i="2"/>
  <c r="E40" i="3" s="1"/>
  <c r="G22" i="2"/>
  <c r="E41" i="3" s="1"/>
  <c r="G23" i="2"/>
  <c r="E42" i="3" s="1"/>
  <c r="G24" i="2"/>
  <c r="E43" i="3" s="1"/>
  <c r="G25" i="2"/>
  <c r="E44" i="3" s="1"/>
  <c r="G26" i="2"/>
  <c r="E45" i="3" s="1"/>
  <c r="K16" i="3"/>
  <c r="K17" i="3"/>
  <c r="K18" i="3"/>
  <c r="K24" i="3"/>
  <c r="K25" i="3"/>
  <c r="K26" i="3"/>
  <c r="N46" i="3" l="1"/>
  <c r="G46" i="3"/>
  <c r="O46" i="3" s="1"/>
  <c r="M27" i="3"/>
  <c r="K27" i="3"/>
  <c r="I27" i="3"/>
  <c r="G27" i="3"/>
  <c r="O27" i="3" s="1"/>
  <c r="M23" i="3"/>
  <c r="K23" i="3"/>
  <c r="G23" i="3"/>
  <c r="M21" i="3"/>
  <c r="G21" i="3"/>
  <c r="K19" i="3"/>
  <c r="M19" i="3"/>
  <c r="I19" i="3"/>
  <c r="G19" i="3"/>
  <c r="G22" i="3"/>
  <c r="I26" i="3"/>
  <c r="I18" i="3"/>
  <c r="K22" i="3"/>
  <c r="M26" i="3"/>
  <c r="M18" i="3"/>
  <c r="I25" i="3"/>
  <c r="I17" i="3"/>
  <c r="K21" i="3"/>
  <c r="M25" i="3"/>
  <c r="M17" i="3"/>
  <c r="G20" i="3"/>
  <c r="I24" i="3"/>
  <c r="I16" i="3"/>
  <c r="K20" i="3"/>
  <c r="M24" i="3"/>
  <c r="M16" i="3"/>
  <c r="I23" i="3"/>
  <c r="G26" i="3"/>
  <c r="G18" i="3"/>
  <c r="I22" i="3"/>
  <c r="G25" i="3"/>
  <c r="G17" i="3"/>
  <c r="I21" i="3"/>
  <c r="G24" i="3"/>
  <c r="G16" i="3"/>
  <c r="I20" i="3"/>
  <c r="N26" i="3"/>
  <c r="O19" i="3" l="1"/>
  <c r="O21" i="3"/>
  <c r="O25" i="3"/>
  <c r="O23" i="3"/>
  <c r="O20" i="3"/>
  <c r="O16" i="3"/>
  <c r="O18" i="3"/>
  <c r="O26" i="3"/>
  <c r="O24" i="3"/>
  <c r="O22" i="3"/>
  <c r="O17" i="3"/>
  <c r="F45" i="3"/>
  <c r="F44" i="3"/>
  <c r="F43" i="3"/>
  <c r="F42" i="3"/>
  <c r="F41" i="3"/>
  <c r="F40" i="3"/>
  <c r="F39" i="3"/>
  <c r="F38" i="3"/>
  <c r="F37" i="3"/>
  <c r="F36" i="3"/>
  <c r="F35" i="3"/>
  <c r="F34" i="3"/>
  <c r="L45" i="3"/>
  <c r="L44" i="3"/>
  <c r="L43" i="3"/>
  <c r="L42" i="3"/>
  <c r="L41" i="3"/>
  <c r="L40" i="3"/>
  <c r="L39" i="3"/>
  <c r="L38" i="3"/>
  <c r="L37" i="3"/>
  <c r="L36" i="3"/>
  <c r="L35" i="3"/>
  <c r="L34" i="3"/>
  <c r="J45" i="3"/>
  <c r="J44" i="3"/>
  <c r="J43" i="3"/>
  <c r="J42" i="3"/>
  <c r="J41" i="3"/>
  <c r="J40" i="3"/>
  <c r="J39" i="3"/>
  <c r="J38" i="3"/>
  <c r="J37" i="3"/>
  <c r="J36" i="3"/>
  <c r="J35" i="3"/>
  <c r="J34" i="3"/>
  <c r="H45" i="3"/>
  <c r="H44" i="3"/>
  <c r="H43" i="3"/>
  <c r="H42" i="3"/>
  <c r="H41" i="3"/>
  <c r="H40" i="3"/>
  <c r="H39" i="3"/>
  <c r="H38" i="3"/>
  <c r="H37" i="3"/>
  <c r="H36" i="3"/>
  <c r="H35" i="3"/>
  <c r="H34" i="3"/>
  <c r="I45" i="3" l="1"/>
  <c r="K45" i="3"/>
  <c r="M45" i="3"/>
  <c r="N45" i="3"/>
  <c r="G45" i="3"/>
  <c r="O45" i="3" l="1"/>
  <c r="N22" i="3"/>
  <c r="N23" i="3"/>
  <c r="N24" i="3"/>
  <c r="N25" i="3"/>
  <c r="D16" i="4"/>
  <c r="D17" i="4" s="1"/>
  <c r="M41" i="3" l="1"/>
  <c r="K41" i="3"/>
  <c r="I41" i="3"/>
  <c r="I43" i="3"/>
  <c r="K43" i="3"/>
  <c r="M43" i="3"/>
  <c r="M42" i="3"/>
  <c r="I42" i="3"/>
  <c r="K42" i="3"/>
  <c r="G42" i="3"/>
  <c r="G43" i="3"/>
  <c r="G41" i="3"/>
  <c r="N44" i="3"/>
  <c r="N41" i="3"/>
  <c r="N42" i="3"/>
  <c r="N43" i="3"/>
  <c r="D19" i="4"/>
  <c r="D20" i="4" s="1"/>
  <c r="O43" i="3" l="1"/>
  <c r="O41" i="3"/>
  <c r="O42" i="3"/>
  <c r="D25" i="4"/>
  <c r="D21" i="4"/>
  <c r="N15" i="3"/>
  <c r="D22" i="4" l="1"/>
  <c r="D23" i="4" s="1"/>
  <c r="D24" i="4" s="1"/>
  <c r="D26" i="4"/>
  <c r="A8" i="3"/>
  <c r="A8" i="4"/>
  <c r="M44" i="3" l="1"/>
  <c r="G44" i="3"/>
  <c r="I44" i="3"/>
  <c r="K44" i="3"/>
  <c r="D34" i="3"/>
  <c r="N40" i="3"/>
  <c r="N39" i="3"/>
  <c r="N38" i="3"/>
  <c r="N37" i="3"/>
  <c r="N36" i="3"/>
  <c r="N35" i="3"/>
  <c r="N34" i="3"/>
  <c r="N16" i="3"/>
  <c r="N17" i="3"/>
  <c r="D16" i="2"/>
  <c r="D38" i="3" s="1"/>
  <c r="N21" i="3"/>
  <c r="C8" i="4"/>
  <c r="C9" i="4"/>
  <c r="C9" i="3"/>
  <c r="C8" i="3"/>
  <c r="N18" i="3"/>
  <c r="N19" i="3"/>
  <c r="N20" i="3"/>
  <c r="E34" i="3"/>
  <c r="D15" i="3"/>
  <c r="N28" i="3" l="1"/>
  <c r="D16" i="3"/>
  <c r="I28" i="3"/>
  <c r="K28" i="3"/>
  <c r="G28" i="3"/>
  <c r="O44" i="3"/>
  <c r="I39" i="3"/>
  <c r="M39" i="3"/>
  <c r="K39" i="3"/>
  <c r="K38" i="3"/>
  <c r="M38" i="3"/>
  <c r="I38" i="3"/>
  <c r="I37" i="3"/>
  <c r="K37" i="3"/>
  <c r="M37" i="3"/>
  <c r="I36" i="3"/>
  <c r="M36" i="3"/>
  <c r="K36" i="3"/>
  <c r="K34" i="3"/>
  <c r="I34" i="3"/>
  <c r="M34" i="3"/>
  <c r="K40" i="3"/>
  <c r="M40" i="3"/>
  <c r="I40" i="3"/>
  <c r="K35" i="3"/>
  <c r="I35" i="3"/>
  <c r="M35" i="3"/>
  <c r="D37" i="3"/>
  <c r="D20" i="2"/>
  <c r="G39" i="3"/>
  <c r="G38" i="3"/>
  <c r="D35" i="3"/>
  <c r="D17" i="2"/>
  <c r="D17" i="3" s="1"/>
  <c r="G35" i="3"/>
  <c r="G36" i="3"/>
  <c r="G40" i="3"/>
  <c r="G34" i="3"/>
  <c r="G37" i="3"/>
  <c r="D19" i="3"/>
  <c r="D18" i="3"/>
  <c r="O34" i="3" l="1"/>
  <c r="D25" i="2"/>
  <c r="D21" i="2"/>
  <c r="O39" i="3"/>
  <c r="O38" i="3"/>
  <c r="D36" i="3"/>
  <c r="O35" i="3"/>
  <c r="O37" i="3"/>
  <c r="O36" i="3"/>
  <c r="O40" i="3"/>
  <c r="D39" i="3"/>
  <c r="D22" i="2" l="1"/>
  <c r="D22" i="3" s="1"/>
  <c r="D26" i="2"/>
  <c r="D25" i="3"/>
  <c r="D20" i="3"/>
  <c r="D40" i="3"/>
  <c r="D23" i="2" l="1"/>
  <c r="D24" i="2" s="1"/>
  <c r="D41" i="3"/>
  <c r="D26" i="3"/>
  <c r="D21" i="3"/>
  <c r="D23" i="3" l="1"/>
  <c r="D42" i="3"/>
  <c r="D43" i="3"/>
  <c r="D24" i="3"/>
</calcChain>
</file>

<file path=xl/sharedStrings.xml><?xml version="1.0" encoding="utf-8"?>
<sst xmlns="http://schemas.openxmlformats.org/spreadsheetml/2006/main" count="183" uniqueCount="63">
  <si>
    <t>BORDEREAU DES PRIX UNITAIRES
Procédure n°2025-2503067001 
ACCOMPAGNEMENT AU TRAITEMENT ET A LA RESTITUTION DE DONNEES DE L’ATIH
PRESTATIONS D’INTEGRATION DE DONNEES ET DEVELOPPEMENTS DE RESTITUTIONS, SOUS FORMES DE BASES, D’API, DE RAPPORTS DYNAMIQUES, OU DE DATAVISUALISATIONS</t>
  </si>
  <si>
    <r>
      <rPr>
        <u/>
        <sz val="10"/>
        <color theme="1"/>
        <rFont val="Calibri"/>
        <family val="2"/>
        <scheme val="minor"/>
      </rPr>
      <t xml:space="preserve">Informations importantes : </t>
    </r>
    <r>
      <rPr>
        <sz val="10"/>
        <color theme="1"/>
        <rFont val="Calibri"/>
        <family val="2"/>
        <scheme val="minor"/>
      </rPr>
      <t xml:space="preserve"> 
  1. Le soumissionnaire doit compléter </t>
    </r>
    <r>
      <rPr>
        <b/>
        <sz val="10"/>
        <color theme="1"/>
        <rFont val="Calibri"/>
        <family val="2"/>
        <scheme val="minor"/>
      </rPr>
      <t>uniquement</t>
    </r>
    <r>
      <rPr>
        <sz val="10"/>
        <color theme="1"/>
        <rFont val="Calibri"/>
        <family val="2"/>
        <scheme val="minor"/>
      </rPr>
      <t xml:space="preserve"> les cellules surlignées en jaune.
  2. Le soumissionnaire ne peut pas modifier la structure de cet onglet sous peine </t>
    </r>
    <r>
      <rPr>
        <b/>
        <sz val="10"/>
        <color theme="1"/>
        <rFont val="Calibri"/>
        <family val="2"/>
        <scheme val="minor"/>
      </rPr>
      <t xml:space="preserve">d'irrecevabilité de son offre.
</t>
    </r>
  </si>
  <si>
    <t>Société :</t>
  </si>
  <si>
    <t>Date :</t>
  </si>
  <si>
    <t>Unité d'œuvre</t>
  </si>
  <si>
    <t>Prix Unitaire (en €) - P.U.</t>
  </si>
  <si>
    <t>Référence</t>
  </si>
  <si>
    <t>Intitulé</t>
  </si>
  <si>
    <t>Quotité</t>
  </si>
  <si>
    <t>H.T.</t>
  </si>
  <si>
    <t>T.V.A. (%)</t>
  </si>
  <si>
    <t>T.T.C.</t>
  </si>
  <si>
    <t>UO-1</t>
  </si>
  <si>
    <t>1 J</t>
  </si>
  <si>
    <t>UO-2F</t>
  </si>
  <si>
    <t>Spécification fonctionnelle</t>
  </si>
  <si>
    <t>UO-2T</t>
  </si>
  <si>
    <t>Spécification technique</t>
  </si>
  <si>
    <t xml:space="preserve">UO-3D </t>
  </si>
  <si>
    <t>Développement de gestion de données</t>
  </si>
  <si>
    <t>UO-3F</t>
  </si>
  <si>
    <t>Flux de traitements complexes</t>
  </si>
  <si>
    <t>UO-3M</t>
  </si>
  <si>
    <t>Administration de base de données</t>
  </si>
  <si>
    <t>UO-4</t>
  </si>
  <si>
    <t>Développement de restitution de données</t>
  </si>
  <si>
    <t>UO-5T</t>
  </si>
  <si>
    <t>Tests automatisés</t>
  </si>
  <si>
    <t>UO-5A</t>
  </si>
  <si>
    <t>Audit et conseil en tests</t>
  </si>
  <si>
    <t>UO-6</t>
  </si>
  <si>
    <t>UO-7</t>
  </si>
  <si>
    <t>UO-8</t>
  </si>
  <si>
    <t>UO-9</t>
  </si>
  <si>
    <t>REPARTITION DES EFFORTS
Procédure n°2025-2503067001 
ACCOMPAGNEMENT AU TRAITEMENT ET A LA RESTITUTION DE DONNEES DE L’ATIH
PRESTATIONS D’INTEGRATION DE DONNEES ET DEVELOPPEMENTS DE RESTITUTIONS, SOUS FORMES DE BASES, D’API, DE RAPPORTS DYNAMIQUES, OU DE DATAVISUALISATIONS</t>
  </si>
  <si>
    <r>
      <rPr>
        <u/>
        <sz val="10"/>
        <color theme="1"/>
        <rFont val="Calibri"/>
        <family val="2"/>
        <scheme val="minor"/>
      </rPr>
      <t xml:space="preserve">Informations importantes : </t>
    </r>
    <r>
      <rPr>
        <sz val="10"/>
        <color theme="1"/>
        <rFont val="Calibri"/>
        <family val="2"/>
        <scheme val="minor"/>
      </rPr>
      <t xml:space="preserve"> 
  1. Le soumissionnaire doit compléter </t>
    </r>
    <r>
      <rPr>
        <b/>
        <sz val="10"/>
        <color theme="1"/>
        <rFont val="Calibri"/>
        <family val="2"/>
        <scheme val="minor"/>
      </rPr>
      <t>uniquement</t>
    </r>
    <r>
      <rPr>
        <sz val="10"/>
        <color theme="1"/>
        <rFont val="Calibri"/>
        <family val="2"/>
        <scheme val="minor"/>
      </rPr>
      <t xml:space="preserve"> les cellules surlignées en jaune.
  2. Le soumissionnaire ne peut pas modifier la structure de cet onglet sous peine </t>
    </r>
    <r>
      <rPr>
        <b/>
        <sz val="10"/>
        <color theme="1"/>
        <rFont val="Calibri"/>
        <family val="2"/>
        <scheme val="minor"/>
      </rPr>
      <t>d'irrecevabilité de son offre.</t>
    </r>
    <r>
      <rPr>
        <sz val="10"/>
        <color theme="1"/>
        <rFont val="Calibri"/>
        <family val="2"/>
        <scheme val="minor"/>
      </rPr>
      <t xml:space="preserve">
</t>
    </r>
  </si>
  <si>
    <t>POIDS DE CHAQUE PROFIL DANS LA REALISATION DE L'UNITE D'ŒUVRE (EN %)</t>
  </si>
  <si>
    <t>Responsable de marché</t>
  </si>
  <si>
    <t>Chef de projet</t>
  </si>
  <si>
    <t>Concepteur fonctionnel</t>
  </si>
  <si>
    <t>Expert technique</t>
  </si>
  <si>
    <t>Ingénieur développement</t>
  </si>
  <si>
    <t>Data Scientist</t>
  </si>
  <si>
    <t>Data Manager</t>
  </si>
  <si>
    <t>A compléter si  nécessaire</t>
  </si>
  <si>
    <t>TOTAL</t>
  </si>
  <si>
    <t>SIMULATION DE COMMANDES
Procédure n°2025-2503067001 
ACCOMPAGNEMENT AU TRAITEMENT ET A LA RESTITUTION DE DONNEES DE L’ATIH
PRESTATIONS D’INTEGRATION DE DONNEES ET DEVELOPPEMENTS DE RESTITUTIONS, SOUS FORMES DE BASES, D’API, DE RAPPORTS DYNAMIQUES, OU DE DATAVISUALISATIONS</t>
  </si>
  <si>
    <r>
      <rPr>
        <u/>
        <sz val="9"/>
        <color theme="1"/>
        <rFont val="Calibri"/>
        <family val="2"/>
        <scheme val="minor"/>
      </rPr>
      <t xml:space="preserve">Informations importantes : </t>
    </r>
    <r>
      <rPr>
        <sz val="9"/>
        <color theme="1"/>
        <rFont val="Calibri"/>
        <family val="2"/>
        <scheme val="minor"/>
      </rPr>
      <t xml:space="preserve"> 
  1. Cette simulation de commande est une</t>
    </r>
    <r>
      <rPr>
        <b/>
        <sz val="9"/>
        <color theme="1"/>
        <rFont val="Calibri"/>
        <family val="2"/>
        <scheme val="minor"/>
      </rPr>
      <t xml:space="preserve"> projection non contractuelle</t>
    </r>
    <r>
      <rPr>
        <sz val="9"/>
        <color theme="1"/>
        <rFont val="Calibri"/>
        <family val="2"/>
        <scheme val="minor"/>
      </rPr>
      <t xml:space="preserve"> des travaux à réaliser.
  2. Ces quantités sont estimatives et n'engagent pas l'ATIH.
  3. Le soumissionnaire </t>
    </r>
    <r>
      <rPr>
        <b/>
        <sz val="9"/>
        <color theme="1"/>
        <rFont val="Calibri"/>
        <family val="2"/>
        <scheme val="minor"/>
      </rPr>
      <t>ne doit rien</t>
    </r>
    <r>
      <rPr>
        <sz val="9"/>
        <color theme="1"/>
        <rFont val="Calibri"/>
        <family val="2"/>
        <scheme val="minor"/>
      </rPr>
      <t xml:space="preserve"> renseigner au niveau du présent onglet.
  4. Le soumissionnaire doit vérifier la cohérence des informations affichées.
  5. Le soumissionnaire ne peut pas modifier la structure de cet onglet sous peine </t>
    </r>
    <r>
      <rPr>
        <b/>
        <sz val="9"/>
        <color theme="1"/>
        <rFont val="Calibri"/>
        <family val="2"/>
        <scheme val="minor"/>
      </rPr>
      <t>d'irrecevabilité de son offre.</t>
    </r>
  </si>
  <si>
    <t>Année 1</t>
  </si>
  <si>
    <t>Année 2</t>
  </si>
  <si>
    <t>Année 3</t>
  </si>
  <si>
    <t>Année 4</t>
  </si>
  <si>
    <t>CUMUL SUR LA DUREE DU MARCHE</t>
  </si>
  <si>
    <t>Quantité estimative</t>
  </si>
  <si>
    <t>Montant H.T. 
(en €)</t>
  </si>
  <si>
    <t>P.U. H.T. (en €)</t>
  </si>
  <si>
    <t>Montant T.T.C. (en €)</t>
  </si>
  <si>
    <t>P.U. T.T.C. (en €)</t>
  </si>
  <si>
    <t>Expertise et conseil sur les langages de développement</t>
  </si>
  <si>
    <t>Transfert de compétences techniques</t>
  </si>
  <si>
    <t>Maintenance fonctionnelle et corrective de restitutions de données</t>
  </si>
  <si>
    <t>Initialisation / Cadrage d'un projet</t>
  </si>
  <si>
    <t>Mise en place et évolutions de la démarche Devops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</si>
</sst>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5A6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6">
    <xf numFmtId="0" fontId="0" fillId="0" borderId="0" xfId="0"/>
    <xf numFmtId="9" fontId="0" fillId="0" borderId="1" xfId="2" applyFont="1" applyBorder="1" applyAlignment="1">
      <alignment horizontal="center"/>
    </xf>
    <xf numFmtId="9" fontId="0" fillId="2" borderId="1" xfId="2" applyFont="1" applyFill="1" applyBorder="1"/>
    <xf numFmtId="0" fontId="3" fillId="3" borderId="1" xfId="0" applyFon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/>
    </xf>
    <xf numFmtId="0" fontId="2" fillId="0" borderId="0" xfId="0" applyFont="1"/>
    <xf numFmtId="0" fontId="3" fillId="3" borderId="5" xfId="0" applyFont="1" applyFill="1" applyBorder="1" applyAlignment="1">
      <alignment horizontal="center"/>
    </xf>
    <xf numFmtId="43" fontId="0" fillId="3" borderId="1" xfId="0" applyNumberFormat="1" applyFill="1" applyBorder="1"/>
    <xf numFmtId="164" fontId="0" fillId="3" borderId="1" xfId="0" applyNumberFormat="1" applyFill="1" applyBorder="1"/>
    <xf numFmtId="43" fontId="0" fillId="2" borderId="1" xfId="1" applyFont="1" applyFill="1" applyBorder="1" applyAlignment="1">
      <alignment horizontal="center"/>
    </xf>
    <xf numFmtId="9" fontId="0" fillId="2" borderId="1" xfId="2" applyFont="1" applyFill="1" applyBorder="1" applyAlignment="1">
      <alignment horizontal="center"/>
    </xf>
    <xf numFmtId="43" fontId="0" fillId="3" borderId="1" xfId="1" applyFont="1" applyFill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0" fontId="5" fillId="0" borderId="0" xfId="0" applyFont="1"/>
    <xf numFmtId="9" fontId="0" fillId="2" borderId="1" xfId="2" applyFont="1" applyFill="1" applyBorder="1" applyAlignment="1">
      <alignment wrapText="1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left"/>
    </xf>
    <xf numFmtId="165" fontId="0" fillId="3" borderId="1" xfId="1" applyNumberFormat="1" applyFont="1" applyFill="1" applyBorder="1"/>
    <xf numFmtId="165" fontId="0" fillId="3" borderId="1" xfId="1" applyNumberFormat="1" applyFont="1" applyFill="1" applyBorder="1" applyAlignment="1">
      <alignment horizontal="center"/>
    </xf>
    <xf numFmtId="165" fontId="3" fillId="3" borderId="1" xfId="1" applyNumberFormat="1" applyFont="1" applyFill="1" applyBorder="1" applyAlignment="1">
      <alignment horizontal="center"/>
    </xf>
    <xf numFmtId="165" fontId="3" fillId="3" borderId="1" xfId="1" applyNumberFormat="1" applyFont="1" applyFill="1" applyBorder="1"/>
    <xf numFmtId="0" fontId="13" fillId="0" borderId="0" xfId="0" applyFont="1"/>
    <xf numFmtId="165" fontId="0" fillId="0" borderId="0" xfId="0" applyNumberFormat="1"/>
    <xf numFmtId="0" fontId="0" fillId="3" borderId="1" xfId="0" applyFill="1" applyBorder="1" applyAlignment="1">
      <alignment horizontal="left"/>
    </xf>
    <xf numFmtId="0" fontId="8" fillId="3" borderId="10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11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8" fillId="3" borderId="0" xfId="0" applyFont="1" applyFill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8" fillId="3" borderId="12" xfId="0" applyFont="1" applyFill="1" applyBorder="1" applyAlignment="1">
      <alignment horizontal="left" vertical="top" wrapText="1"/>
    </xf>
    <xf numFmtId="0" fontId="8" fillId="3" borderId="4" xfId="0" applyFont="1" applyFill="1" applyBorder="1" applyAlignment="1">
      <alignment horizontal="left" vertical="top" wrapText="1"/>
    </xf>
    <xf numFmtId="0" fontId="8" fillId="3" borderId="13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7" xfId="0" applyBorder="1" applyAlignment="1">
      <alignment horizontal="right"/>
    </xf>
    <xf numFmtId="0" fontId="0" fillId="2" borderId="7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14" fontId="0" fillId="2" borderId="7" xfId="0" applyNumberFormat="1" applyFill="1" applyBorder="1" applyAlignment="1">
      <alignment horizontal="left"/>
    </xf>
    <xf numFmtId="14" fontId="0" fillId="2" borderId="8" xfId="0" applyNumberFormat="1" applyFill="1" applyBorder="1" applyAlignment="1">
      <alignment horizontal="left"/>
    </xf>
    <xf numFmtId="14" fontId="0" fillId="2" borderId="9" xfId="0" applyNumberForma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15" fillId="4" borderId="10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 vertical="center" wrapText="1"/>
    </xf>
    <xf numFmtId="0" fontId="14" fillId="4" borderId="10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12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3" borderId="9" xfId="0" applyFill="1" applyBorder="1" applyAlignment="1">
      <alignment horizontal="left"/>
    </xf>
    <xf numFmtId="14" fontId="0" fillId="3" borderId="7" xfId="0" applyNumberFormat="1" applyFill="1" applyBorder="1" applyAlignment="1">
      <alignment horizontal="left"/>
    </xf>
    <xf numFmtId="14" fontId="0" fillId="3" borderId="8" xfId="0" applyNumberFormat="1" applyFill="1" applyBorder="1" applyAlignment="1">
      <alignment horizontal="left"/>
    </xf>
    <xf numFmtId="14" fontId="0" fillId="3" borderId="9" xfId="0" applyNumberFormat="1" applyFill="1" applyBorder="1" applyAlignment="1">
      <alignment horizontal="left"/>
    </xf>
    <xf numFmtId="0" fontId="10" fillId="3" borderId="10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0" fillId="3" borderId="0" xfId="0" applyFont="1" applyFill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13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right"/>
    </xf>
    <xf numFmtId="0" fontId="16" fillId="3" borderId="1" xfId="0" applyFont="1" applyFill="1" applyBorder="1" applyAlignment="1">
      <alignment horizontal="left"/>
    </xf>
  </cellXfs>
  <cellStyles count="3">
    <cellStyle name="Milliers" xfId="1" builtinId="3"/>
    <cellStyle name="Normal" xfId="0" builtinId="0"/>
    <cellStyle name="Pourcentage" xfId="2" builtinId="5"/>
  </cellStyles>
  <dxfs count="1"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1</xdr:row>
      <xdr:rowOff>106680</xdr:rowOff>
    </xdr:from>
    <xdr:ext cx="1724025" cy="676275"/>
    <xdr:pic>
      <xdr:nvPicPr>
        <xdr:cNvPr id="3" name="image1.png">
          <a:extLst>
            <a:ext uri="{FF2B5EF4-FFF2-40B4-BE49-F238E27FC236}">
              <a16:creationId xmlns:a16="http://schemas.microsoft.com/office/drawing/2014/main" id="{27AB621E-4543-4321-9DD3-F539207390BF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8580" y="289560"/>
          <a:ext cx="1724025" cy="676275"/>
        </a:xfrm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38100</xdr:rowOff>
    </xdr:from>
    <xdr:ext cx="1724025" cy="676275"/>
    <xdr:pic>
      <xdr:nvPicPr>
        <xdr:cNvPr id="3" name="image1.png">
          <a:extLst>
            <a:ext uri="{FF2B5EF4-FFF2-40B4-BE49-F238E27FC236}">
              <a16:creationId xmlns:a16="http://schemas.microsoft.com/office/drawing/2014/main" id="{7B81D066-B072-4471-9647-8987ED68FDC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20980"/>
          <a:ext cx="1724025" cy="676275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44824</xdr:rowOff>
    </xdr:from>
    <xdr:ext cx="1724025" cy="676275"/>
    <xdr:pic>
      <xdr:nvPicPr>
        <xdr:cNvPr id="3" name="image1.png">
          <a:extLst>
            <a:ext uri="{FF2B5EF4-FFF2-40B4-BE49-F238E27FC236}">
              <a16:creationId xmlns:a16="http://schemas.microsoft.com/office/drawing/2014/main" id="{8A8B453C-E751-4B3E-92BD-D48152F938C3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224118"/>
          <a:ext cx="1724025" cy="6762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4BFE01-F471-46FA-B1C4-35C86ACD841A}">
  <sheetPr>
    <pageSetUpPr fitToPage="1"/>
  </sheetPr>
  <dimension ref="A1:O27"/>
  <sheetViews>
    <sheetView tabSelected="1" workbookViewId="0">
      <selection activeCell="K13" sqref="K13"/>
    </sheetView>
  </sheetViews>
  <sheetFormatPr baseColWidth="10" defaultColWidth="11.44140625" defaultRowHeight="14.4" x14ac:dyDescent="0.3"/>
  <cols>
    <col min="1" max="1" width="0.44140625" customWidth="1"/>
    <col min="2" max="2" width="26.109375" customWidth="1"/>
    <col min="3" max="3" width="55.21875" customWidth="1"/>
    <col min="4" max="4" width="9.44140625" customWidth="1"/>
    <col min="6" max="6" width="9.88671875" customWidth="1"/>
    <col min="8" max="8" width="4.5546875" customWidth="1"/>
    <col min="9" max="12" width="12.6640625" customWidth="1"/>
    <col min="13" max="13" width="15.33203125" customWidth="1"/>
  </cols>
  <sheetData>
    <row r="1" spans="1:15" ht="14.4" customHeight="1" x14ac:dyDescent="0.3">
      <c r="A1" s="44"/>
      <c r="B1" s="44"/>
      <c r="C1" s="45" t="s">
        <v>0</v>
      </c>
      <c r="D1" s="46"/>
      <c r="E1" s="46"/>
      <c r="F1" s="46"/>
      <c r="G1" s="47"/>
    </row>
    <row r="2" spans="1:15" ht="14.4" customHeight="1" x14ac:dyDescent="0.3">
      <c r="A2" s="44"/>
      <c r="B2" s="44"/>
      <c r="C2" s="48"/>
      <c r="D2" s="49"/>
      <c r="E2" s="49"/>
      <c r="F2" s="49"/>
      <c r="G2" s="50"/>
      <c r="I2" s="26" t="s">
        <v>1</v>
      </c>
      <c r="J2" s="27"/>
      <c r="K2" s="27"/>
      <c r="L2" s="27"/>
      <c r="M2" s="27"/>
      <c r="N2" s="27"/>
      <c r="O2" s="28"/>
    </row>
    <row r="3" spans="1:15" x14ac:dyDescent="0.3">
      <c r="A3" s="44"/>
      <c r="B3" s="44"/>
      <c r="C3" s="48"/>
      <c r="D3" s="49"/>
      <c r="E3" s="49"/>
      <c r="F3" s="49"/>
      <c r="G3" s="50"/>
      <c r="I3" s="29"/>
      <c r="J3" s="30"/>
      <c r="K3" s="30"/>
      <c r="L3" s="30"/>
      <c r="M3" s="30"/>
      <c r="N3" s="30"/>
      <c r="O3" s="31"/>
    </row>
    <row r="4" spans="1:15" x14ac:dyDescent="0.3">
      <c r="A4" s="44"/>
      <c r="B4" s="44"/>
      <c r="C4" s="48"/>
      <c r="D4" s="49"/>
      <c r="E4" s="49"/>
      <c r="F4" s="49"/>
      <c r="G4" s="50"/>
      <c r="I4" s="29"/>
      <c r="J4" s="30"/>
      <c r="K4" s="30"/>
      <c r="L4" s="30"/>
      <c r="M4" s="30"/>
      <c r="N4" s="30"/>
      <c r="O4" s="31"/>
    </row>
    <row r="5" spans="1:15" x14ac:dyDescent="0.3">
      <c r="A5" s="44"/>
      <c r="B5" s="44"/>
      <c r="C5" s="48"/>
      <c r="D5" s="49"/>
      <c r="E5" s="49"/>
      <c r="F5" s="49"/>
      <c r="G5" s="50"/>
      <c r="I5" s="29"/>
      <c r="J5" s="30"/>
      <c r="K5" s="30"/>
      <c r="L5" s="30"/>
      <c r="M5" s="30"/>
      <c r="N5" s="30"/>
      <c r="O5" s="31"/>
    </row>
    <row r="6" spans="1:15" x14ac:dyDescent="0.3">
      <c r="A6" s="44"/>
      <c r="B6" s="44"/>
      <c r="C6" s="48"/>
      <c r="D6" s="49"/>
      <c r="E6" s="49"/>
      <c r="F6" s="49"/>
      <c r="G6" s="50"/>
      <c r="I6" s="29"/>
      <c r="J6" s="30"/>
      <c r="K6" s="30"/>
      <c r="L6" s="30"/>
      <c r="M6" s="30"/>
      <c r="N6" s="30"/>
      <c r="O6" s="31"/>
    </row>
    <row r="7" spans="1:15" x14ac:dyDescent="0.3">
      <c r="A7" s="44"/>
      <c r="B7" s="44"/>
      <c r="C7" s="51"/>
      <c r="D7" s="52"/>
      <c r="E7" s="52"/>
      <c r="F7" s="52"/>
      <c r="G7" s="53"/>
      <c r="I7" s="32"/>
      <c r="J7" s="33"/>
      <c r="K7" s="33"/>
      <c r="L7" s="33"/>
      <c r="M7" s="33"/>
      <c r="N7" s="33"/>
      <c r="O7" s="34"/>
    </row>
    <row r="8" spans="1:15" x14ac:dyDescent="0.3">
      <c r="A8" s="36" t="s">
        <v>2</v>
      </c>
      <c r="B8" s="37"/>
      <c r="C8" s="38"/>
      <c r="D8" s="39"/>
      <c r="E8" s="39"/>
      <c r="F8" s="39"/>
      <c r="G8" s="40"/>
    </row>
    <row r="9" spans="1:15" x14ac:dyDescent="0.3">
      <c r="A9" s="36" t="s">
        <v>3</v>
      </c>
      <c r="B9" s="37"/>
      <c r="C9" s="41"/>
      <c r="D9" s="42"/>
      <c r="E9" s="42"/>
      <c r="F9" s="42"/>
      <c r="G9" s="43"/>
    </row>
    <row r="10" spans="1:15" x14ac:dyDescent="0.3">
      <c r="A10" s="17"/>
      <c r="B10" s="17"/>
      <c r="C10" s="18"/>
      <c r="D10" s="18"/>
      <c r="E10" s="18"/>
      <c r="F10" s="18"/>
      <c r="G10" s="18"/>
    </row>
    <row r="12" spans="1:15" x14ac:dyDescent="0.3">
      <c r="B12" s="35" t="s">
        <v>4</v>
      </c>
      <c r="C12" s="35"/>
      <c r="D12" s="35"/>
      <c r="E12" s="35" t="s">
        <v>5</v>
      </c>
      <c r="F12" s="35"/>
      <c r="G12" s="35"/>
    </row>
    <row r="13" spans="1:15" x14ac:dyDescent="0.3">
      <c r="B13" s="35"/>
      <c r="C13" s="35"/>
      <c r="D13" s="35"/>
      <c r="E13" s="35"/>
      <c r="F13" s="35"/>
      <c r="G13" s="35"/>
    </row>
    <row r="14" spans="1:15" x14ac:dyDescent="0.3">
      <c r="B14" s="3" t="s">
        <v>6</v>
      </c>
      <c r="C14" s="3" t="s">
        <v>7</v>
      </c>
      <c r="D14" s="3" t="s">
        <v>8</v>
      </c>
      <c r="E14" s="3" t="s">
        <v>9</v>
      </c>
      <c r="F14" s="3" t="s">
        <v>10</v>
      </c>
      <c r="G14" s="3" t="s">
        <v>11</v>
      </c>
      <c r="H14" s="23"/>
      <c r="J14" s="7"/>
    </row>
    <row r="15" spans="1:15" x14ac:dyDescent="0.3">
      <c r="B15" s="6" t="s">
        <v>12</v>
      </c>
      <c r="C15" s="4" t="s">
        <v>61</v>
      </c>
      <c r="D15" s="5" t="s">
        <v>13</v>
      </c>
      <c r="E15" s="11"/>
      <c r="F15" s="12">
        <v>0.2</v>
      </c>
      <c r="G15" s="13">
        <f>E15+(E15*F15)</f>
        <v>0</v>
      </c>
    </row>
    <row r="16" spans="1:15" x14ac:dyDescent="0.3">
      <c r="B16" s="6" t="s">
        <v>14</v>
      </c>
      <c r="C16" s="4" t="s">
        <v>15</v>
      </c>
      <c r="D16" s="5" t="str">
        <f>D15</f>
        <v>1 J</v>
      </c>
      <c r="E16" s="11"/>
      <c r="F16" s="12">
        <v>0.2</v>
      </c>
      <c r="G16" s="13">
        <f t="shared" ref="G16:G26" si="0">E16+(E16*F16)</f>
        <v>0</v>
      </c>
    </row>
    <row r="17" spans="2:10" x14ac:dyDescent="0.3">
      <c r="B17" s="6" t="s">
        <v>16</v>
      </c>
      <c r="C17" s="4" t="s">
        <v>17</v>
      </c>
      <c r="D17" s="5" t="str">
        <f t="shared" ref="D17:D19" si="1">D16</f>
        <v>1 J</v>
      </c>
      <c r="E17" s="11"/>
      <c r="F17" s="12">
        <v>0.2</v>
      </c>
      <c r="G17" s="13">
        <f t="shared" si="0"/>
        <v>0</v>
      </c>
    </row>
    <row r="18" spans="2:10" x14ac:dyDescent="0.3">
      <c r="B18" s="6" t="s">
        <v>18</v>
      </c>
      <c r="C18" s="4" t="s">
        <v>19</v>
      </c>
      <c r="D18" s="5" t="str">
        <f t="shared" si="1"/>
        <v>1 J</v>
      </c>
      <c r="E18" s="11"/>
      <c r="F18" s="12">
        <v>0.2</v>
      </c>
      <c r="G18" s="13">
        <f t="shared" si="0"/>
        <v>0</v>
      </c>
    </row>
    <row r="19" spans="2:10" x14ac:dyDescent="0.3">
      <c r="B19" s="6" t="s">
        <v>20</v>
      </c>
      <c r="C19" s="4" t="s">
        <v>21</v>
      </c>
      <c r="D19" s="5" t="str">
        <f t="shared" si="1"/>
        <v>1 J</v>
      </c>
      <c r="E19" s="11"/>
      <c r="F19" s="12">
        <v>0.2</v>
      </c>
      <c r="G19" s="13">
        <f t="shared" si="0"/>
        <v>0</v>
      </c>
    </row>
    <row r="20" spans="2:10" x14ac:dyDescent="0.3">
      <c r="B20" s="6" t="s">
        <v>22</v>
      </c>
      <c r="C20" s="4" t="s">
        <v>23</v>
      </c>
      <c r="D20" s="5" t="str">
        <f t="shared" ref="D20:D24" si="2">D19</f>
        <v>1 J</v>
      </c>
      <c r="E20" s="11"/>
      <c r="F20" s="12">
        <v>0.2</v>
      </c>
      <c r="G20" s="13">
        <f t="shared" si="0"/>
        <v>0</v>
      </c>
    </row>
    <row r="21" spans="2:10" x14ac:dyDescent="0.3">
      <c r="B21" s="6" t="s">
        <v>24</v>
      </c>
      <c r="C21" s="4" t="s">
        <v>25</v>
      </c>
      <c r="D21" s="5" t="str">
        <f t="shared" si="2"/>
        <v>1 J</v>
      </c>
      <c r="E21" s="11"/>
      <c r="F21" s="12">
        <v>0.2</v>
      </c>
      <c r="G21" s="13">
        <f t="shared" si="0"/>
        <v>0</v>
      </c>
    </row>
    <row r="22" spans="2:10" x14ac:dyDescent="0.3">
      <c r="B22" s="6" t="s">
        <v>26</v>
      </c>
      <c r="C22" s="4" t="s">
        <v>27</v>
      </c>
      <c r="D22" s="5" t="str">
        <f t="shared" si="2"/>
        <v>1 J</v>
      </c>
      <c r="E22" s="11"/>
      <c r="F22" s="12">
        <v>0.2</v>
      </c>
      <c r="G22" s="13">
        <f t="shared" si="0"/>
        <v>0</v>
      </c>
    </row>
    <row r="23" spans="2:10" x14ac:dyDescent="0.3">
      <c r="B23" s="6" t="s">
        <v>28</v>
      </c>
      <c r="C23" s="4" t="s">
        <v>29</v>
      </c>
      <c r="D23" s="5" t="str">
        <f t="shared" si="2"/>
        <v>1 J</v>
      </c>
      <c r="E23" s="11"/>
      <c r="F23" s="12">
        <v>0.2</v>
      </c>
      <c r="G23" s="13">
        <f t="shared" si="0"/>
        <v>0</v>
      </c>
    </row>
    <row r="24" spans="2:10" x14ac:dyDescent="0.3">
      <c r="B24" s="6" t="s">
        <v>30</v>
      </c>
      <c r="C24" s="4" t="s">
        <v>58</v>
      </c>
      <c r="D24" s="5" t="str">
        <f t="shared" si="2"/>
        <v>1 J</v>
      </c>
      <c r="E24" s="11"/>
      <c r="F24" s="12">
        <v>0.2</v>
      </c>
      <c r="G24" s="13">
        <f t="shared" si="0"/>
        <v>0</v>
      </c>
    </row>
    <row r="25" spans="2:10" x14ac:dyDescent="0.3">
      <c r="B25" s="6" t="s">
        <v>31</v>
      </c>
      <c r="C25" s="4" t="s">
        <v>59</v>
      </c>
      <c r="D25" s="5" t="str">
        <f>D20</f>
        <v>1 J</v>
      </c>
      <c r="E25" s="11"/>
      <c r="F25" s="12">
        <v>0.2</v>
      </c>
      <c r="G25" s="13">
        <f t="shared" si="0"/>
        <v>0</v>
      </c>
    </row>
    <row r="26" spans="2:10" x14ac:dyDescent="0.3">
      <c r="B26" s="6" t="s">
        <v>32</v>
      </c>
      <c r="C26" s="85" t="s">
        <v>62</v>
      </c>
      <c r="D26" s="5" t="str">
        <f>D21</f>
        <v>1 J</v>
      </c>
      <c r="E26" s="11"/>
      <c r="F26" s="12">
        <v>0.2</v>
      </c>
      <c r="G26" s="13">
        <f t="shared" si="0"/>
        <v>0</v>
      </c>
    </row>
    <row r="27" spans="2:10" x14ac:dyDescent="0.3">
      <c r="B27" s="6" t="s">
        <v>33</v>
      </c>
      <c r="C27" s="25" t="s">
        <v>60</v>
      </c>
      <c r="D27" s="5" t="str">
        <f>D22</f>
        <v>1 J</v>
      </c>
      <c r="E27" s="11"/>
      <c r="F27" s="12">
        <v>0.2</v>
      </c>
      <c r="G27" s="13">
        <f t="shared" ref="G27" si="3">E27+(E27*F27)</f>
        <v>0</v>
      </c>
      <c r="I27" s="7"/>
      <c r="J27" s="7"/>
    </row>
  </sheetData>
  <mergeCells count="9">
    <mergeCell ref="I2:O7"/>
    <mergeCell ref="B12:D13"/>
    <mergeCell ref="E12:G13"/>
    <mergeCell ref="A8:B8"/>
    <mergeCell ref="A9:B9"/>
    <mergeCell ref="C8:G8"/>
    <mergeCell ref="C9:G9"/>
    <mergeCell ref="A1:B7"/>
    <mergeCell ref="C1:G7"/>
  </mergeCells>
  <phoneticPr fontId="4" type="noConversion"/>
  <pageMargins left="0.51181102362204722" right="0.51181102362204722" top="0.74803149606299213" bottom="0.74803149606299213" header="0.31496062992125984" footer="0.31496062992125984"/>
  <pageSetup paperSize="9" scale="66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F4B04E-EB89-4939-94AF-AFF559DB975D}">
  <sheetPr>
    <pageSetUpPr fitToPage="1"/>
  </sheetPr>
  <dimension ref="A1:Q27"/>
  <sheetViews>
    <sheetView topLeftCell="A10" workbookViewId="0">
      <selection activeCell="C26" sqref="C26"/>
    </sheetView>
  </sheetViews>
  <sheetFormatPr baseColWidth="10" defaultColWidth="11.44140625" defaultRowHeight="14.4" x14ac:dyDescent="0.3"/>
  <cols>
    <col min="1" max="1" width="0.44140625" customWidth="1"/>
    <col min="2" max="2" width="25" customWidth="1"/>
    <col min="3" max="3" width="55.77734375" customWidth="1"/>
    <col min="4" max="4" width="8" customWidth="1"/>
    <col min="5" max="5" width="2.88671875" customWidth="1"/>
    <col min="6" max="9" width="11.77734375" customWidth="1"/>
    <col min="10" max="10" width="13.88671875" customWidth="1"/>
    <col min="11" max="12" width="11.77734375" customWidth="1"/>
    <col min="13" max="15" width="11.88671875" customWidth="1"/>
    <col min="17" max="17" width="9.21875" customWidth="1"/>
  </cols>
  <sheetData>
    <row r="1" spans="1:17" ht="14.4" customHeight="1" x14ac:dyDescent="0.3">
      <c r="A1" s="44"/>
      <c r="B1" s="44"/>
      <c r="C1" s="56" t="s">
        <v>34</v>
      </c>
      <c r="D1" s="57"/>
      <c r="E1" s="57"/>
      <c r="F1" s="57"/>
      <c r="G1" s="57"/>
      <c r="H1" s="58"/>
    </row>
    <row r="2" spans="1:17" x14ac:dyDescent="0.3">
      <c r="A2" s="44"/>
      <c r="B2" s="44"/>
      <c r="C2" s="59"/>
      <c r="D2" s="60"/>
      <c r="E2" s="60"/>
      <c r="F2" s="60"/>
      <c r="G2" s="60"/>
      <c r="H2" s="61"/>
      <c r="J2" s="26" t="s">
        <v>35</v>
      </c>
      <c r="K2" s="27"/>
      <c r="L2" s="27"/>
      <c r="M2" s="27"/>
      <c r="N2" s="27"/>
      <c r="O2" s="27"/>
      <c r="P2" s="28"/>
    </row>
    <row r="3" spans="1:17" x14ac:dyDescent="0.3">
      <c r="A3" s="44"/>
      <c r="B3" s="44"/>
      <c r="C3" s="59"/>
      <c r="D3" s="60"/>
      <c r="E3" s="60"/>
      <c r="F3" s="60"/>
      <c r="G3" s="60"/>
      <c r="H3" s="61"/>
      <c r="J3" s="29"/>
      <c r="K3" s="30"/>
      <c r="L3" s="30"/>
      <c r="M3" s="30"/>
      <c r="N3" s="30"/>
      <c r="O3" s="30"/>
      <c r="P3" s="31"/>
    </row>
    <row r="4" spans="1:17" x14ac:dyDescent="0.3">
      <c r="A4" s="44"/>
      <c r="B4" s="44"/>
      <c r="C4" s="59"/>
      <c r="D4" s="60"/>
      <c r="E4" s="60"/>
      <c r="F4" s="60"/>
      <c r="G4" s="60"/>
      <c r="H4" s="61"/>
      <c r="J4" s="29"/>
      <c r="K4" s="30"/>
      <c r="L4" s="30"/>
      <c r="M4" s="30"/>
      <c r="N4" s="30"/>
      <c r="O4" s="30"/>
      <c r="P4" s="31"/>
    </row>
    <row r="5" spans="1:17" x14ac:dyDescent="0.3">
      <c r="A5" s="44"/>
      <c r="B5" s="44"/>
      <c r="C5" s="59"/>
      <c r="D5" s="60"/>
      <c r="E5" s="60"/>
      <c r="F5" s="60"/>
      <c r="G5" s="60"/>
      <c r="H5" s="61"/>
      <c r="J5" s="29"/>
      <c r="K5" s="30"/>
      <c r="L5" s="30"/>
      <c r="M5" s="30"/>
      <c r="N5" s="30"/>
      <c r="O5" s="30"/>
      <c r="P5" s="31"/>
    </row>
    <row r="6" spans="1:17" x14ac:dyDescent="0.3">
      <c r="A6" s="44"/>
      <c r="B6" s="44"/>
      <c r="C6" s="59"/>
      <c r="D6" s="60"/>
      <c r="E6" s="60"/>
      <c r="F6" s="60"/>
      <c r="G6" s="60"/>
      <c r="H6" s="61"/>
      <c r="J6" s="29"/>
      <c r="K6" s="30"/>
      <c r="L6" s="30"/>
      <c r="M6" s="30"/>
      <c r="N6" s="30"/>
      <c r="O6" s="30"/>
      <c r="P6" s="31"/>
    </row>
    <row r="7" spans="1:17" x14ac:dyDescent="0.3">
      <c r="A7" s="44"/>
      <c r="B7" s="44"/>
      <c r="C7" s="62"/>
      <c r="D7" s="63"/>
      <c r="E7" s="63"/>
      <c r="F7" s="63"/>
      <c r="G7" s="63"/>
      <c r="H7" s="64"/>
      <c r="J7" s="32"/>
      <c r="K7" s="33"/>
      <c r="L7" s="33"/>
      <c r="M7" s="33"/>
      <c r="N7" s="33"/>
      <c r="O7" s="33"/>
      <c r="P7" s="34"/>
    </row>
    <row r="8" spans="1:17" x14ac:dyDescent="0.3">
      <c r="A8" s="36" t="str">
        <f>BPU!A8</f>
        <v>Société :</v>
      </c>
      <c r="B8" s="37"/>
      <c r="C8" s="68" t="str">
        <f>IF(ISBLANK(BPU!C8),"",BPU!C8)</f>
        <v/>
      </c>
      <c r="D8" s="69"/>
      <c r="E8" s="69"/>
      <c r="F8" s="69"/>
      <c r="G8" s="69"/>
      <c r="H8" s="70"/>
    </row>
    <row r="9" spans="1:17" x14ac:dyDescent="0.3">
      <c r="A9" s="36" t="s">
        <v>3</v>
      </c>
      <c r="B9" s="37"/>
      <c r="C9" s="71" t="str">
        <f>IF(ISBLANK(BPU!C9),"",BPU!C9)</f>
        <v/>
      </c>
      <c r="D9" s="72"/>
      <c r="E9" s="72"/>
      <c r="F9" s="72"/>
      <c r="G9" s="72"/>
      <c r="H9" s="73"/>
      <c r="J9" s="15"/>
    </row>
    <row r="10" spans="1:17" x14ac:dyDescent="0.3">
      <c r="A10" s="17"/>
      <c r="B10" s="17"/>
      <c r="C10" s="18"/>
      <c r="D10" s="18"/>
      <c r="E10" s="18"/>
      <c r="F10" s="18"/>
      <c r="G10" s="18"/>
      <c r="H10" s="18"/>
      <c r="J10" s="15"/>
    </row>
    <row r="12" spans="1:17" x14ac:dyDescent="0.3">
      <c r="B12" s="35" t="s">
        <v>4</v>
      </c>
      <c r="C12" s="35"/>
      <c r="D12" s="35"/>
      <c r="F12" s="54" t="s">
        <v>36</v>
      </c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</row>
    <row r="13" spans="1:17" ht="14.4" customHeight="1" x14ac:dyDescent="0.3">
      <c r="B13" s="35"/>
      <c r="C13" s="35"/>
      <c r="D13" s="35"/>
      <c r="F13" s="55" t="s">
        <v>37</v>
      </c>
      <c r="G13" s="55" t="s">
        <v>38</v>
      </c>
      <c r="H13" s="55" t="s">
        <v>39</v>
      </c>
      <c r="I13" s="55" t="s">
        <v>40</v>
      </c>
      <c r="J13" s="55" t="s">
        <v>41</v>
      </c>
      <c r="K13" s="66" t="s">
        <v>42</v>
      </c>
      <c r="L13" s="55" t="s">
        <v>43</v>
      </c>
      <c r="M13" s="65" t="s">
        <v>44</v>
      </c>
      <c r="N13" s="65" t="s">
        <v>44</v>
      </c>
      <c r="O13" s="65" t="s">
        <v>44</v>
      </c>
      <c r="P13" s="65" t="s">
        <v>44</v>
      </c>
      <c r="Q13" s="55" t="s">
        <v>45</v>
      </c>
    </row>
    <row r="14" spans="1:17" x14ac:dyDescent="0.3">
      <c r="B14" s="3" t="s">
        <v>6</v>
      </c>
      <c r="C14" s="3" t="s">
        <v>7</v>
      </c>
      <c r="D14" s="3" t="s">
        <v>8</v>
      </c>
      <c r="F14" s="55"/>
      <c r="G14" s="55"/>
      <c r="H14" s="55"/>
      <c r="I14" s="55"/>
      <c r="J14" s="55"/>
      <c r="K14" s="67"/>
      <c r="L14" s="55"/>
      <c r="M14" s="65"/>
      <c r="N14" s="65"/>
      <c r="O14" s="65"/>
      <c r="P14" s="65"/>
      <c r="Q14" s="55"/>
    </row>
    <row r="15" spans="1:17" x14ac:dyDescent="0.3">
      <c r="B15" s="6" t="s">
        <v>12</v>
      </c>
      <c r="C15" s="4" t="s">
        <v>61</v>
      </c>
      <c r="D15" s="5" t="s">
        <v>13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1">
        <f>SUM(F15:P15)</f>
        <v>0</v>
      </c>
    </row>
    <row r="16" spans="1:17" x14ac:dyDescent="0.3">
      <c r="B16" s="6" t="s">
        <v>14</v>
      </c>
      <c r="C16" s="4" t="s">
        <v>15</v>
      </c>
      <c r="D16" s="5" t="str">
        <f>D15</f>
        <v>1 J</v>
      </c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1">
        <f t="shared" ref="Q16:Q27" si="0">SUM(F16:P16)</f>
        <v>0</v>
      </c>
    </row>
    <row r="17" spans="2:17" x14ac:dyDescent="0.3">
      <c r="B17" s="6" t="s">
        <v>16</v>
      </c>
      <c r="C17" s="4" t="s">
        <v>17</v>
      </c>
      <c r="D17" s="5" t="str">
        <f t="shared" ref="D17:D18" si="1">D16</f>
        <v>1 J</v>
      </c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1">
        <f t="shared" si="0"/>
        <v>0</v>
      </c>
    </row>
    <row r="18" spans="2:17" x14ac:dyDescent="0.3">
      <c r="B18" s="6" t="s">
        <v>18</v>
      </c>
      <c r="C18" s="4" t="s">
        <v>19</v>
      </c>
      <c r="D18" s="5" t="str">
        <f t="shared" si="1"/>
        <v>1 J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">
        <f t="shared" si="0"/>
        <v>0</v>
      </c>
    </row>
    <row r="19" spans="2:17" x14ac:dyDescent="0.3">
      <c r="B19" s="6" t="s">
        <v>20</v>
      </c>
      <c r="C19" s="4" t="s">
        <v>21</v>
      </c>
      <c r="D19" s="5" t="str">
        <f t="shared" ref="D19:D24" si="2">D18</f>
        <v>1 J</v>
      </c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">
        <f t="shared" si="0"/>
        <v>0</v>
      </c>
    </row>
    <row r="20" spans="2:17" x14ac:dyDescent="0.3">
      <c r="B20" s="6" t="s">
        <v>22</v>
      </c>
      <c r="C20" s="4" t="s">
        <v>23</v>
      </c>
      <c r="D20" s="5" t="str">
        <f t="shared" si="2"/>
        <v>1 J</v>
      </c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1">
        <f t="shared" si="0"/>
        <v>0</v>
      </c>
    </row>
    <row r="21" spans="2:17" x14ac:dyDescent="0.3">
      <c r="B21" s="6" t="s">
        <v>24</v>
      </c>
      <c r="C21" s="4" t="s">
        <v>25</v>
      </c>
      <c r="D21" s="5" t="str">
        <f t="shared" si="2"/>
        <v>1 J</v>
      </c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1">
        <f t="shared" si="0"/>
        <v>0</v>
      </c>
    </row>
    <row r="22" spans="2:17" x14ac:dyDescent="0.3">
      <c r="B22" s="6" t="s">
        <v>26</v>
      </c>
      <c r="C22" s="4" t="s">
        <v>27</v>
      </c>
      <c r="D22" s="5" t="str">
        <f t="shared" si="2"/>
        <v>1 J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1">
        <f t="shared" si="0"/>
        <v>0</v>
      </c>
    </row>
    <row r="23" spans="2:17" x14ac:dyDescent="0.3">
      <c r="B23" s="6" t="s">
        <v>28</v>
      </c>
      <c r="C23" s="4" t="s">
        <v>29</v>
      </c>
      <c r="D23" s="5" t="str">
        <f t="shared" si="2"/>
        <v>1 J</v>
      </c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1">
        <f t="shared" si="0"/>
        <v>0</v>
      </c>
    </row>
    <row r="24" spans="2:17" x14ac:dyDescent="0.3">
      <c r="B24" s="6" t="s">
        <v>30</v>
      </c>
      <c r="C24" s="4" t="s">
        <v>58</v>
      </c>
      <c r="D24" s="5" t="str">
        <f t="shared" si="2"/>
        <v>1 J</v>
      </c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1">
        <f t="shared" si="0"/>
        <v>0</v>
      </c>
    </row>
    <row r="25" spans="2:17" x14ac:dyDescent="0.3">
      <c r="B25" s="6" t="s">
        <v>31</v>
      </c>
      <c r="C25" s="4" t="s">
        <v>59</v>
      </c>
      <c r="D25" s="5" t="str">
        <f>D20</f>
        <v>1 J</v>
      </c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1">
        <f t="shared" si="0"/>
        <v>0</v>
      </c>
    </row>
    <row r="26" spans="2:17" x14ac:dyDescent="0.3">
      <c r="B26" s="6" t="s">
        <v>32</v>
      </c>
      <c r="C26" s="85" t="s">
        <v>62</v>
      </c>
      <c r="D26" s="5" t="str">
        <f>D21</f>
        <v>1 J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1">
        <f t="shared" si="0"/>
        <v>0</v>
      </c>
    </row>
    <row r="27" spans="2:17" x14ac:dyDescent="0.3">
      <c r="B27" s="6" t="s">
        <v>33</v>
      </c>
      <c r="C27" s="25" t="s">
        <v>60</v>
      </c>
      <c r="D27" s="5" t="str">
        <f>D22</f>
        <v>1 J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1">
        <f t="shared" si="0"/>
        <v>0</v>
      </c>
    </row>
  </sheetData>
  <mergeCells count="21">
    <mergeCell ref="A1:B7"/>
    <mergeCell ref="C1:H7"/>
    <mergeCell ref="P13:P14"/>
    <mergeCell ref="H13:H14"/>
    <mergeCell ref="I13:I14"/>
    <mergeCell ref="J13:J14"/>
    <mergeCell ref="K13:K14"/>
    <mergeCell ref="J2:P7"/>
    <mergeCell ref="A8:B8"/>
    <mergeCell ref="A9:B9"/>
    <mergeCell ref="L13:L14"/>
    <mergeCell ref="M13:M14"/>
    <mergeCell ref="O13:O14"/>
    <mergeCell ref="C8:H8"/>
    <mergeCell ref="C9:H9"/>
    <mergeCell ref="N13:N14"/>
    <mergeCell ref="B12:D13"/>
    <mergeCell ref="F12:Q12"/>
    <mergeCell ref="Q13:Q14"/>
    <mergeCell ref="F13:F14"/>
    <mergeCell ref="G13:G14"/>
  </mergeCells>
  <phoneticPr fontId="4" type="noConversion"/>
  <conditionalFormatting sqref="Q15:Q27">
    <cfRule type="cellIs" dxfId="0" priority="1" operator="notEqual">
      <formula>1</formula>
    </cfRule>
  </conditionalFormatting>
  <pageMargins left="0.51181102362204722" right="0.51181102362204722" top="0.74803149606299213" bottom="0.74803149606299213" header="0.31496062992125984" footer="0.31496062992125984"/>
  <pageSetup paperSize="9" scale="61" orientation="landscape" verticalDpi="36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65311-4522-4EA8-822B-A1ED4AF19CA1}">
  <sheetPr>
    <pageSetUpPr fitToPage="1"/>
  </sheetPr>
  <dimension ref="A1:Q50"/>
  <sheetViews>
    <sheetView topLeftCell="A24" zoomScale="102" zoomScaleNormal="102" workbookViewId="0">
      <selection activeCell="D27" sqref="D27"/>
    </sheetView>
  </sheetViews>
  <sheetFormatPr baseColWidth="10" defaultColWidth="11.44140625" defaultRowHeight="14.4" x14ac:dyDescent="0.3"/>
  <cols>
    <col min="1" max="1" width="0.109375" customWidth="1"/>
    <col min="2" max="2" width="25.33203125" customWidth="1"/>
    <col min="3" max="3" width="56.88671875" customWidth="1"/>
    <col min="4" max="4" width="8.88671875" customWidth="1"/>
    <col min="5" max="5" width="16.6640625" customWidth="1"/>
    <col min="6" max="6" width="10.77734375" customWidth="1"/>
    <col min="7" max="7" width="15.6640625" customWidth="1"/>
    <col min="8" max="8" width="10.77734375" customWidth="1"/>
    <col min="9" max="9" width="15.6640625" customWidth="1"/>
    <col min="10" max="10" width="10.77734375" customWidth="1"/>
    <col min="11" max="11" width="15.6640625" customWidth="1"/>
    <col min="12" max="12" width="10.77734375" customWidth="1"/>
    <col min="13" max="13" width="15.6640625" customWidth="1"/>
    <col min="14" max="14" width="10.77734375" customWidth="1"/>
    <col min="15" max="15" width="15.6640625" customWidth="1"/>
  </cols>
  <sheetData>
    <row r="1" spans="1:15" ht="14.4" customHeight="1" x14ac:dyDescent="0.3">
      <c r="A1" s="44"/>
      <c r="B1" s="44"/>
      <c r="C1" s="56" t="s">
        <v>46</v>
      </c>
      <c r="D1" s="57"/>
      <c r="E1" s="57"/>
      <c r="F1" s="57"/>
      <c r="G1" s="57"/>
      <c r="H1" s="58"/>
    </row>
    <row r="2" spans="1:15" ht="13.2" customHeight="1" x14ac:dyDescent="0.3">
      <c r="A2" s="44"/>
      <c r="B2" s="44"/>
      <c r="C2" s="59"/>
      <c r="D2" s="60"/>
      <c r="E2" s="60"/>
      <c r="F2" s="60"/>
      <c r="G2" s="60"/>
      <c r="H2" s="61"/>
      <c r="J2" s="74" t="s">
        <v>47</v>
      </c>
      <c r="K2" s="75"/>
      <c r="L2" s="75"/>
      <c r="M2" s="75"/>
      <c r="N2" s="75"/>
      <c r="O2" s="76"/>
    </row>
    <row r="3" spans="1:15" x14ac:dyDescent="0.3">
      <c r="A3" s="44"/>
      <c r="B3" s="44"/>
      <c r="C3" s="59"/>
      <c r="D3" s="60"/>
      <c r="E3" s="60"/>
      <c r="F3" s="60"/>
      <c r="G3" s="60"/>
      <c r="H3" s="61"/>
      <c r="J3" s="77"/>
      <c r="K3" s="78"/>
      <c r="L3" s="78"/>
      <c r="M3" s="78"/>
      <c r="N3" s="78"/>
      <c r="O3" s="79"/>
    </row>
    <row r="4" spans="1:15" x14ac:dyDescent="0.3">
      <c r="A4" s="44"/>
      <c r="B4" s="44"/>
      <c r="C4" s="59"/>
      <c r="D4" s="60"/>
      <c r="E4" s="60"/>
      <c r="F4" s="60"/>
      <c r="G4" s="60"/>
      <c r="H4" s="61"/>
      <c r="J4" s="77"/>
      <c r="K4" s="78"/>
      <c r="L4" s="78"/>
      <c r="M4" s="78"/>
      <c r="N4" s="78"/>
      <c r="O4" s="79"/>
    </row>
    <row r="5" spans="1:15" x14ac:dyDescent="0.3">
      <c r="A5" s="44"/>
      <c r="B5" s="44"/>
      <c r="C5" s="59"/>
      <c r="D5" s="60"/>
      <c r="E5" s="60"/>
      <c r="F5" s="60"/>
      <c r="G5" s="60"/>
      <c r="H5" s="61"/>
      <c r="J5" s="77"/>
      <c r="K5" s="78"/>
      <c r="L5" s="78"/>
      <c r="M5" s="78"/>
      <c r="N5" s="78"/>
      <c r="O5" s="79"/>
    </row>
    <row r="6" spans="1:15" x14ac:dyDescent="0.3">
      <c r="A6" s="44"/>
      <c r="B6" s="44"/>
      <c r="C6" s="59"/>
      <c r="D6" s="60"/>
      <c r="E6" s="60"/>
      <c r="F6" s="60"/>
      <c r="G6" s="60"/>
      <c r="H6" s="61"/>
      <c r="J6" s="77"/>
      <c r="K6" s="78"/>
      <c r="L6" s="78"/>
      <c r="M6" s="78"/>
      <c r="N6" s="78"/>
      <c r="O6" s="79"/>
    </row>
    <row r="7" spans="1:15" x14ac:dyDescent="0.3">
      <c r="A7" s="44"/>
      <c r="B7" s="44"/>
      <c r="C7" s="62"/>
      <c r="D7" s="63"/>
      <c r="E7" s="63"/>
      <c r="F7" s="63"/>
      <c r="G7" s="63"/>
      <c r="H7" s="64"/>
      <c r="J7" s="80"/>
      <c r="K7" s="81"/>
      <c r="L7" s="81"/>
      <c r="M7" s="81"/>
      <c r="N7" s="81"/>
      <c r="O7" s="82"/>
    </row>
    <row r="8" spans="1:15" x14ac:dyDescent="0.3">
      <c r="A8" s="36" t="str">
        <f>BPU!A8</f>
        <v>Société :</v>
      </c>
      <c r="B8" s="37"/>
      <c r="C8" s="68" t="str">
        <f>IF(ISBLANK(BPU!C8),"",BPU!C8)</f>
        <v/>
      </c>
      <c r="D8" s="69"/>
      <c r="E8" s="69"/>
      <c r="F8" s="69"/>
      <c r="G8" s="69"/>
      <c r="H8" s="70"/>
    </row>
    <row r="9" spans="1:15" x14ac:dyDescent="0.3">
      <c r="A9" s="36" t="s">
        <v>3</v>
      </c>
      <c r="B9" s="37"/>
      <c r="C9" s="71" t="str">
        <f>IF(ISBLANK(BPU!C9),"",BPU!C9)</f>
        <v/>
      </c>
      <c r="D9" s="72"/>
      <c r="E9" s="72"/>
      <c r="F9" s="72"/>
      <c r="G9" s="72"/>
      <c r="H9" s="73"/>
    </row>
    <row r="11" spans="1:15" ht="28.8" customHeight="1" x14ac:dyDescent="0.3">
      <c r="B11" s="35" t="s">
        <v>4</v>
      </c>
      <c r="C11" s="35"/>
      <c r="D11" s="35"/>
      <c r="E11" s="35"/>
      <c r="F11" s="83" t="s">
        <v>48</v>
      </c>
      <c r="G11" s="83"/>
      <c r="H11" s="83" t="s">
        <v>49</v>
      </c>
      <c r="I11" s="83"/>
      <c r="J11" s="83" t="s">
        <v>50</v>
      </c>
      <c r="K11" s="83"/>
      <c r="L11" s="83" t="s">
        <v>51</v>
      </c>
      <c r="M11" s="83"/>
      <c r="N11" s="83" t="s">
        <v>52</v>
      </c>
      <c r="O11" s="83"/>
    </row>
    <row r="12" spans="1:15" ht="14.4" customHeight="1" x14ac:dyDescent="0.3">
      <c r="B12" s="35"/>
      <c r="C12" s="35"/>
      <c r="D12" s="35"/>
      <c r="E12" s="35"/>
      <c r="F12" s="83" t="s">
        <v>53</v>
      </c>
      <c r="G12" s="83" t="s">
        <v>54</v>
      </c>
      <c r="H12" s="83" t="s">
        <v>53</v>
      </c>
      <c r="I12" s="83" t="s">
        <v>54</v>
      </c>
      <c r="J12" s="83" t="s">
        <v>53</v>
      </c>
      <c r="K12" s="83" t="s">
        <v>54</v>
      </c>
      <c r="L12" s="83" t="s">
        <v>53</v>
      </c>
      <c r="M12" s="83" t="s">
        <v>54</v>
      </c>
      <c r="N12" s="83" t="s">
        <v>53</v>
      </c>
      <c r="O12" s="83" t="s">
        <v>54</v>
      </c>
    </row>
    <row r="13" spans="1:15" ht="14.4" customHeight="1" x14ac:dyDescent="0.3">
      <c r="B13" s="35"/>
      <c r="C13" s="35"/>
      <c r="D13" s="35"/>
      <c r="E13" s="35"/>
      <c r="F13" s="83"/>
      <c r="G13" s="83"/>
      <c r="H13" s="83"/>
      <c r="I13" s="83"/>
      <c r="J13" s="83"/>
      <c r="K13" s="83"/>
      <c r="L13" s="83"/>
      <c r="M13" s="83"/>
      <c r="N13" s="83"/>
      <c r="O13" s="83"/>
    </row>
    <row r="14" spans="1:15" x14ac:dyDescent="0.3">
      <c r="B14" s="8" t="s">
        <v>6</v>
      </c>
      <c r="C14" s="8" t="s">
        <v>7</v>
      </c>
      <c r="D14" s="8" t="s">
        <v>8</v>
      </c>
      <c r="E14" s="3" t="s">
        <v>55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</row>
    <row r="15" spans="1:15" x14ac:dyDescent="0.3">
      <c r="B15" s="6" t="s">
        <v>12</v>
      </c>
      <c r="C15" s="4" t="s">
        <v>61</v>
      </c>
      <c r="D15" s="6" t="str">
        <f>BPU!D15</f>
        <v>1 J</v>
      </c>
      <c r="E15" s="9">
        <f>BPU!E15</f>
        <v>0</v>
      </c>
      <c r="F15" s="19">
        <v>30</v>
      </c>
      <c r="G15" s="10">
        <f>$E15*F15</f>
        <v>0</v>
      </c>
      <c r="H15" s="19">
        <v>30</v>
      </c>
      <c r="I15" s="10">
        <f>$E15*H15</f>
        <v>0</v>
      </c>
      <c r="J15" s="19">
        <v>20</v>
      </c>
      <c r="K15" s="10">
        <f>$E15*J15</f>
        <v>0</v>
      </c>
      <c r="L15" s="19">
        <v>10</v>
      </c>
      <c r="M15" s="10">
        <f>$E15*L15</f>
        <v>0</v>
      </c>
      <c r="N15" s="20">
        <f>F15+H15+J15+L15</f>
        <v>90</v>
      </c>
      <c r="O15" s="14">
        <f>G15+I15+K15+M15</f>
        <v>0</v>
      </c>
    </row>
    <row r="16" spans="1:15" x14ac:dyDescent="0.3">
      <c r="B16" s="6" t="s">
        <v>14</v>
      </c>
      <c r="C16" s="4" t="s">
        <v>15</v>
      </c>
      <c r="D16" s="6" t="str">
        <f>BPU!D16</f>
        <v>1 J</v>
      </c>
      <c r="E16" s="9">
        <f>BPU!E16</f>
        <v>0</v>
      </c>
      <c r="F16" s="19">
        <v>50</v>
      </c>
      <c r="G16" s="10">
        <f t="shared" ref="G16:G26" si="0">$E16*F16</f>
        <v>0</v>
      </c>
      <c r="H16" s="19">
        <v>50</v>
      </c>
      <c r="I16" s="10">
        <f t="shared" ref="I16:I26" si="1">$E16*H16</f>
        <v>0</v>
      </c>
      <c r="J16" s="19">
        <v>30</v>
      </c>
      <c r="K16" s="10">
        <f t="shared" ref="K16:K26" si="2">$E16*J16</f>
        <v>0</v>
      </c>
      <c r="L16" s="19">
        <v>30</v>
      </c>
      <c r="M16" s="10">
        <f t="shared" ref="M16:M26" si="3">$E16*L16</f>
        <v>0</v>
      </c>
      <c r="N16" s="20">
        <f t="shared" ref="N16:N26" si="4">F16+H16+J16+L16</f>
        <v>160</v>
      </c>
      <c r="O16" s="14">
        <f t="shared" ref="O16:O26" si="5">G16+I16+K16+M16</f>
        <v>0</v>
      </c>
    </row>
    <row r="17" spans="2:17" x14ac:dyDescent="0.3">
      <c r="B17" s="6" t="s">
        <v>16</v>
      </c>
      <c r="C17" s="4" t="s">
        <v>17</v>
      </c>
      <c r="D17" s="6" t="str">
        <f>BPU!D17</f>
        <v>1 J</v>
      </c>
      <c r="E17" s="9">
        <f>BPU!E17</f>
        <v>0</v>
      </c>
      <c r="F17" s="19">
        <v>50</v>
      </c>
      <c r="G17" s="10">
        <f t="shared" si="0"/>
        <v>0</v>
      </c>
      <c r="H17" s="19">
        <v>50</v>
      </c>
      <c r="I17" s="10">
        <f t="shared" si="1"/>
        <v>0</v>
      </c>
      <c r="J17" s="19">
        <v>40</v>
      </c>
      <c r="K17" s="10">
        <f t="shared" si="2"/>
        <v>0</v>
      </c>
      <c r="L17" s="19">
        <v>40</v>
      </c>
      <c r="M17" s="10">
        <f t="shared" si="3"/>
        <v>0</v>
      </c>
      <c r="N17" s="20">
        <f t="shared" si="4"/>
        <v>180</v>
      </c>
      <c r="O17" s="14">
        <f t="shared" si="5"/>
        <v>0</v>
      </c>
    </row>
    <row r="18" spans="2:17" x14ac:dyDescent="0.3">
      <c r="B18" s="6" t="s">
        <v>18</v>
      </c>
      <c r="C18" s="4" t="s">
        <v>19</v>
      </c>
      <c r="D18" s="6" t="str">
        <f>BPU!D18</f>
        <v>1 J</v>
      </c>
      <c r="E18" s="9">
        <f>BPU!E18</f>
        <v>0</v>
      </c>
      <c r="F18" s="19">
        <v>150</v>
      </c>
      <c r="G18" s="10">
        <f t="shared" si="0"/>
        <v>0</v>
      </c>
      <c r="H18" s="19">
        <v>150</v>
      </c>
      <c r="I18" s="10">
        <f t="shared" si="1"/>
        <v>0</v>
      </c>
      <c r="J18" s="19">
        <v>100</v>
      </c>
      <c r="K18" s="10">
        <f t="shared" si="2"/>
        <v>0</v>
      </c>
      <c r="L18" s="19">
        <v>100</v>
      </c>
      <c r="M18" s="10">
        <f t="shared" si="3"/>
        <v>0</v>
      </c>
      <c r="N18" s="20">
        <f t="shared" si="4"/>
        <v>500</v>
      </c>
      <c r="O18" s="14">
        <f t="shared" si="5"/>
        <v>0</v>
      </c>
    </row>
    <row r="19" spans="2:17" x14ac:dyDescent="0.3">
      <c r="B19" s="6" t="s">
        <v>20</v>
      </c>
      <c r="C19" s="4" t="s">
        <v>21</v>
      </c>
      <c r="D19" s="6" t="str">
        <f>BPU!D19</f>
        <v>1 J</v>
      </c>
      <c r="E19" s="9">
        <f>BPU!E19</f>
        <v>0</v>
      </c>
      <c r="F19" s="19">
        <v>100</v>
      </c>
      <c r="G19" s="10">
        <f t="shared" si="0"/>
        <v>0</v>
      </c>
      <c r="H19" s="19">
        <v>100</v>
      </c>
      <c r="I19" s="10">
        <f t="shared" si="1"/>
        <v>0</v>
      </c>
      <c r="J19" s="19">
        <v>75</v>
      </c>
      <c r="K19" s="10">
        <f t="shared" si="2"/>
        <v>0</v>
      </c>
      <c r="L19" s="19">
        <v>60</v>
      </c>
      <c r="M19" s="10">
        <f t="shared" si="3"/>
        <v>0</v>
      </c>
      <c r="N19" s="20">
        <f t="shared" si="4"/>
        <v>335</v>
      </c>
      <c r="O19" s="14">
        <f t="shared" si="5"/>
        <v>0</v>
      </c>
    </row>
    <row r="20" spans="2:17" x14ac:dyDescent="0.3">
      <c r="B20" s="6" t="s">
        <v>22</v>
      </c>
      <c r="C20" s="4" t="s">
        <v>23</v>
      </c>
      <c r="D20" s="6" t="str">
        <f>BPU!D20</f>
        <v>1 J</v>
      </c>
      <c r="E20" s="9">
        <f>BPU!E20</f>
        <v>0</v>
      </c>
      <c r="F20" s="19">
        <v>25</v>
      </c>
      <c r="G20" s="10">
        <f t="shared" si="0"/>
        <v>0</v>
      </c>
      <c r="H20" s="19">
        <v>25</v>
      </c>
      <c r="I20" s="10">
        <f t="shared" si="1"/>
        <v>0</v>
      </c>
      <c r="J20" s="19">
        <v>20</v>
      </c>
      <c r="K20" s="10">
        <f t="shared" si="2"/>
        <v>0</v>
      </c>
      <c r="L20" s="19">
        <v>20</v>
      </c>
      <c r="M20" s="10">
        <f t="shared" si="3"/>
        <v>0</v>
      </c>
      <c r="N20" s="20">
        <f t="shared" si="4"/>
        <v>90</v>
      </c>
      <c r="O20" s="14">
        <f t="shared" si="5"/>
        <v>0</v>
      </c>
    </row>
    <row r="21" spans="2:17" x14ac:dyDescent="0.3">
      <c r="B21" s="6" t="s">
        <v>24</v>
      </c>
      <c r="C21" s="4" t="s">
        <v>25</v>
      </c>
      <c r="D21" s="6" t="str">
        <f>BPU!D25</f>
        <v>1 J</v>
      </c>
      <c r="E21" s="9">
        <f>BPU!E21</f>
        <v>0</v>
      </c>
      <c r="F21" s="19">
        <v>200</v>
      </c>
      <c r="G21" s="10">
        <f t="shared" si="0"/>
        <v>0</v>
      </c>
      <c r="H21" s="19">
        <v>200</v>
      </c>
      <c r="I21" s="10">
        <f t="shared" si="1"/>
        <v>0</v>
      </c>
      <c r="J21" s="19">
        <v>150</v>
      </c>
      <c r="K21" s="10">
        <f t="shared" si="2"/>
        <v>0</v>
      </c>
      <c r="L21" s="19">
        <v>130</v>
      </c>
      <c r="M21" s="10">
        <f t="shared" si="3"/>
        <v>0</v>
      </c>
      <c r="N21" s="20">
        <f t="shared" si="4"/>
        <v>680</v>
      </c>
      <c r="O21" s="14">
        <f t="shared" si="5"/>
        <v>0</v>
      </c>
    </row>
    <row r="22" spans="2:17" x14ac:dyDescent="0.3">
      <c r="B22" s="6" t="s">
        <v>26</v>
      </c>
      <c r="C22" s="4" t="s">
        <v>27</v>
      </c>
      <c r="D22" s="6" t="str">
        <f>BPU!D22</f>
        <v>1 J</v>
      </c>
      <c r="E22" s="9">
        <f>BPU!E22</f>
        <v>0</v>
      </c>
      <c r="F22" s="19">
        <v>50</v>
      </c>
      <c r="G22" s="10">
        <f t="shared" si="0"/>
        <v>0</v>
      </c>
      <c r="H22" s="19">
        <v>50</v>
      </c>
      <c r="I22" s="10">
        <f t="shared" si="1"/>
        <v>0</v>
      </c>
      <c r="J22" s="19">
        <v>40</v>
      </c>
      <c r="K22" s="10">
        <f t="shared" si="2"/>
        <v>0</v>
      </c>
      <c r="L22" s="19">
        <v>30</v>
      </c>
      <c r="M22" s="10">
        <f t="shared" si="3"/>
        <v>0</v>
      </c>
      <c r="N22" s="20">
        <f t="shared" si="4"/>
        <v>170</v>
      </c>
      <c r="O22" s="14">
        <f t="shared" si="5"/>
        <v>0</v>
      </c>
    </row>
    <row r="23" spans="2:17" x14ac:dyDescent="0.3">
      <c r="B23" s="6" t="s">
        <v>28</v>
      </c>
      <c r="C23" s="4" t="s">
        <v>29</v>
      </c>
      <c r="D23" s="6" t="str">
        <f>BPU!D23</f>
        <v>1 J</v>
      </c>
      <c r="E23" s="9">
        <f>BPU!E23</f>
        <v>0</v>
      </c>
      <c r="F23" s="19">
        <v>50</v>
      </c>
      <c r="G23" s="10">
        <f t="shared" si="0"/>
        <v>0</v>
      </c>
      <c r="H23" s="19">
        <v>50</v>
      </c>
      <c r="I23" s="10">
        <f t="shared" si="1"/>
        <v>0</v>
      </c>
      <c r="J23" s="19">
        <v>20</v>
      </c>
      <c r="K23" s="10">
        <f t="shared" si="2"/>
        <v>0</v>
      </c>
      <c r="L23" s="19">
        <v>20</v>
      </c>
      <c r="M23" s="10">
        <f t="shared" si="3"/>
        <v>0</v>
      </c>
      <c r="N23" s="20">
        <f t="shared" si="4"/>
        <v>140</v>
      </c>
      <c r="O23" s="14">
        <f t="shared" si="5"/>
        <v>0</v>
      </c>
    </row>
    <row r="24" spans="2:17" x14ac:dyDescent="0.3">
      <c r="B24" s="6" t="s">
        <v>30</v>
      </c>
      <c r="C24" s="4" t="s">
        <v>58</v>
      </c>
      <c r="D24" s="6" t="str">
        <f>BPU!D24</f>
        <v>1 J</v>
      </c>
      <c r="E24" s="9">
        <f>BPU!E24</f>
        <v>0</v>
      </c>
      <c r="F24" s="19">
        <v>50</v>
      </c>
      <c r="G24" s="10">
        <f t="shared" si="0"/>
        <v>0</v>
      </c>
      <c r="H24" s="19">
        <v>50</v>
      </c>
      <c r="I24" s="10">
        <f t="shared" si="1"/>
        <v>0</v>
      </c>
      <c r="J24" s="19">
        <v>50</v>
      </c>
      <c r="K24" s="10">
        <f t="shared" si="2"/>
        <v>0</v>
      </c>
      <c r="L24" s="19">
        <v>30</v>
      </c>
      <c r="M24" s="10">
        <f t="shared" si="3"/>
        <v>0</v>
      </c>
      <c r="N24" s="20">
        <f t="shared" si="4"/>
        <v>180</v>
      </c>
      <c r="O24" s="14">
        <f t="shared" si="5"/>
        <v>0</v>
      </c>
    </row>
    <row r="25" spans="2:17" x14ac:dyDescent="0.3">
      <c r="B25" s="6" t="s">
        <v>31</v>
      </c>
      <c r="C25" s="4" t="s">
        <v>59</v>
      </c>
      <c r="D25" s="6" t="str">
        <f>BPU!D25</f>
        <v>1 J</v>
      </c>
      <c r="E25" s="9">
        <f>BPU!E25</f>
        <v>0</v>
      </c>
      <c r="F25" s="19">
        <v>50</v>
      </c>
      <c r="G25" s="10">
        <f t="shared" si="0"/>
        <v>0</v>
      </c>
      <c r="H25" s="19">
        <v>50</v>
      </c>
      <c r="I25" s="10">
        <f t="shared" si="1"/>
        <v>0</v>
      </c>
      <c r="J25" s="19">
        <v>30</v>
      </c>
      <c r="K25" s="10">
        <f t="shared" si="2"/>
        <v>0</v>
      </c>
      <c r="L25" s="19">
        <v>20</v>
      </c>
      <c r="M25" s="10">
        <f t="shared" si="3"/>
        <v>0</v>
      </c>
      <c r="N25" s="20">
        <f t="shared" si="4"/>
        <v>150</v>
      </c>
      <c r="O25" s="14">
        <f t="shared" si="5"/>
        <v>0</v>
      </c>
    </row>
    <row r="26" spans="2:17" x14ac:dyDescent="0.3">
      <c r="B26" s="6" t="s">
        <v>32</v>
      </c>
      <c r="C26" s="85" t="s">
        <v>62</v>
      </c>
      <c r="D26" s="6" t="str">
        <f>BPU!D26</f>
        <v>1 J</v>
      </c>
      <c r="E26" s="9">
        <f>BPU!E26</f>
        <v>0</v>
      </c>
      <c r="F26" s="19">
        <v>50</v>
      </c>
      <c r="G26" s="10">
        <f t="shared" si="0"/>
        <v>0</v>
      </c>
      <c r="H26" s="19">
        <v>50</v>
      </c>
      <c r="I26" s="10">
        <f t="shared" si="1"/>
        <v>0</v>
      </c>
      <c r="J26" s="19">
        <v>25</v>
      </c>
      <c r="K26" s="10">
        <f t="shared" si="2"/>
        <v>0</v>
      </c>
      <c r="L26" s="19">
        <v>15</v>
      </c>
      <c r="M26" s="10">
        <f t="shared" si="3"/>
        <v>0</v>
      </c>
      <c r="N26" s="20">
        <f t="shared" si="4"/>
        <v>140</v>
      </c>
      <c r="O26" s="14">
        <f t="shared" si="5"/>
        <v>0</v>
      </c>
    </row>
    <row r="27" spans="2:17" x14ac:dyDescent="0.3">
      <c r="B27" s="6" t="s">
        <v>33</v>
      </c>
      <c r="C27" s="25" t="s">
        <v>60</v>
      </c>
      <c r="D27" s="6" t="str">
        <f>BPU!D27</f>
        <v>1 J</v>
      </c>
      <c r="E27" s="9">
        <f>BPU!E27</f>
        <v>0</v>
      </c>
      <c r="F27" s="19">
        <v>10</v>
      </c>
      <c r="G27" s="10">
        <f t="shared" ref="G27" si="6">$E27*F27</f>
        <v>0</v>
      </c>
      <c r="H27" s="19">
        <v>20</v>
      </c>
      <c r="I27" s="10">
        <f t="shared" ref="I27" si="7">$E27*H27</f>
        <v>0</v>
      </c>
      <c r="J27" s="19">
        <v>30</v>
      </c>
      <c r="K27" s="10">
        <f t="shared" ref="K27" si="8">$E27*J27</f>
        <v>0</v>
      </c>
      <c r="L27" s="19">
        <v>40</v>
      </c>
      <c r="M27" s="10">
        <f t="shared" ref="M27" si="9">$E27*L27</f>
        <v>0</v>
      </c>
      <c r="N27" s="20">
        <f t="shared" ref="N27" si="10">F27+H27+J27+L27</f>
        <v>100</v>
      </c>
      <c r="O27" s="14">
        <f t="shared" ref="O27" si="11">G27+I27+K27+M27</f>
        <v>0</v>
      </c>
    </row>
    <row r="28" spans="2:17" x14ac:dyDescent="0.3">
      <c r="B28" s="84" t="s">
        <v>45</v>
      </c>
      <c r="C28" s="84"/>
      <c r="D28" s="84"/>
      <c r="E28" s="84"/>
      <c r="F28" s="22">
        <f>SUM(F15:F27)</f>
        <v>865</v>
      </c>
      <c r="G28" s="22">
        <f>SUM(G15:G27)</f>
        <v>0</v>
      </c>
      <c r="H28" s="22">
        <f t="shared" ref="H28:N28" si="12">SUM(H15:H27)</f>
        <v>875</v>
      </c>
      <c r="I28" s="22">
        <f t="shared" si="12"/>
        <v>0</v>
      </c>
      <c r="J28" s="22">
        <f t="shared" si="12"/>
        <v>630</v>
      </c>
      <c r="K28" s="22">
        <f t="shared" si="12"/>
        <v>0</v>
      </c>
      <c r="L28" s="22">
        <f t="shared" si="12"/>
        <v>545</v>
      </c>
      <c r="M28" s="22">
        <f>SUM(M15:M27)</f>
        <v>0</v>
      </c>
      <c r="N28" s="22">
        <f t="shared" si="12"/>
        <v>2915</v>
      </c>
      <c r="O28" s="22">
        <f>SUM(O15:O27)</f>
        <v>0</v>
      </c>
      <c r="Q28" s="24"/>
    </row>
    <row r="30" spans="2:17" ht="28.8" customHeight="1" x14ac:dyDescent="0.3">
      <c r="B30" s="35" t="s">
        <v>4</v>
      </c>
      <c r="C30" s="35"/>
      <c r="D30" s="35"/>
      <c r="E30" s="35"/>
      <c r="F30" s="83" t="s">
        <v>48</v>
      </c>
      <c r="G30" s="83"/>
      <c r="H30" s="83" t="s">
        <v>49</v>
      </c>
      <c r="I30" s="83"/>
      <c r="J30" s="83" t="s">
        <v>50</v>
      </c>
      <c r="K30" s="83"/>
      <c r="L30" s="83" t="s">
        <v>51</v>
      </c>
      <c r="M30" s="83"/>
      <c r="N30" s="83" t="s">
        <v>52</v>
      </c>
      <c r="O30" s="83"/>
    </row>
    <row r="31" spans="2:17" ht="14.4" customHeight="1" x14ac:dyDescent="0.3">
      <c r="B31" s="35"/>
      <c r="C31" s="35"/>
      <c r="D31" s="35"/>
      <c r="E31" s="35"/>
      <c r="F31" s="83" t="s">
        <v>53</v>
      </c>
      <c r="G31" s="83" t="s">
        <v>56</v>
      </c>
      <c r="H31" s="83" t="s">
        <v>53</v>
      </c>
      <c r="I31" s="83" t="s">
        <v>56</v>
      </c>
      <c r="J31" s="83" t="s">
        <v>53</v>
      </c>
      <c r="K31" s="83" t="s">
        <v>56</v>
      </c>
      <c r="L31" s="83" t="s">
        <v>53</v>
      </c>
      <c r="M31" s="83" t="s">
        <v>56</v>
      </c>
      <c r="N31" s="83" t="s">
        <v>53</v>
      </c>
      <c r="O31" s="83" t="s">
        <v>56</v>
      </c>
    </row>
    <row r="32" spans="2:17" ht="14.4" customHeight="1" x14ac:dyDescent="0.3">
      <c r="B32" s="35"/>
      <c r="C32" s="35"/>
      <c r="D32" s="35"/>
      <c r="E32" s="35"/>
      <c r="F32" s="83"/>
      <c r="G32" s="83"/>
      <c r="H32" s="83"/>
      <c r="I32" s="83"/>
      <c r="J32" s="83"/>
      <c r="K32" s="83"/>
      <c r="L32" s="83"/>
      <c r="M32" s="83"/>
      <c r="N32" s="83"/>
      <c r="O32" s="83"/>
    </row>
    <row r="33" spans="2:15" x14ac:dyDescent="0.3">
      <c r="B33" s="8" t="s">
        <v>6</v>
      </c>
      <c r="C33" s="8" t="s">
        <v>7</v>
      </c>
      <c r="D33" s="8" t="s">
        <v>8</v>
      </c>
      <c r="E33" s="3" t="s">
        <v>57</v>
      </c>
      <c r="F33" s="83"/>
      <c r="G33" s="83"/>
      <c r="H33" s="83"/>
      <c r="I33" s="83"/>
      <c r="J33" s="83"/>
      <c r="K33" s="83"/>
      <c r="L33" s="83"/>
      <c r="M33" s="83"/>
      <c r="N33" s="83"/>
      <c r="O33" s="83"/>
    </row>
    <row r="34" spans="2:15" x14ac:dyDescent="0.3">
      <c r="B34" s="6" t="s">
        <v>12</v>
      </c>
      <c r="C34" s="4" t="s">
        <v>61</v>
      </c>
      <c r="D34" s="6" t="str">
        <f>BPU!D15</f>
        <v>1 J</v>
      </c>
      <c r="E34" s="9">
        <f>BPU!G15</f>
        <v>0</v>
      </c>
      <c r="F34" s="20">
        <f t="shared" ref="F34:F46" si="13">F15</f>
        <v>30</v>
      </c>
      <c r="G34" s="10">
        <f t="shared" ref="G34:G40" si="14">$E34*F34</f>
        <v>0</v>
      </c>
      <c r="H34" s="20">
        <f t="shared" ref="H34:H46" si="15">H15</f>
        <v>30</v>
      </c>
      <c r="I34" s="10">
        <f t="shared" ref="I34:I45" si="16">$E34*H34</f>
        <v>0</v>
      </c>
      <c r="J34" s="20">
        <f t="shared" ref="J34:J46" si="17">J15</f>
        <v>20</v>
      </c>
      <c r="K34" s="10">
        <f t="shared" ref="K34:K45" si="18">$E34*J34</f>
        <v>0</v>
      </c>
      <c r="L34" s="20">
        <f t="shared" ref="L34:L46" si="19">L15</f>
        <v>10</v>
      </c>
      <c r="M34" s="10">
        <f t="shared" ref="M34:M45" si="20">$E34*L34</f>
        <v>0</v>
      </c>
      <c r="N34" s="20">
        <f>F34+H34+J34+L34</f>
        <v>90</v>
      </c>
      <c r="O34" s="14">
        <f>G34+I34+K34+M34</f>
        <v>0</v>
      </c>
    </row>
    <row r="35" spans="2:15" x14ac:dyDescent="0.3">
      <c r="B35" s="6" t="s">
        <v>14</v>
      </c>
      <c r="C35" s="4" t="s">
        <v>15</v>
      </c>
      <c r="D35" s="6" t="str">
        <f>BPU!D16</f>
        <v>1 J</v>
      </c>
      <c r="E35" s="9">
        <f>BPU!G16</f>
        <v>0</v>
      </c>
      <c r="F35" s="20">
        <f t="shared" si="13"/>
        <v>50</v>
      </c>
      <c r="G35" s="10">
        <f t="shared" si="14"/>
        <v>0</v>
      </c>
      <c r="H35" s="20">
        <f t="shared" si="15"/>
        <v>50</v>
      </c>
      <c r="I35" s="10">
        <f t="shared" si="16"/>
        <v>0</v>
      </c>
      <c r="J35" s="20">
        <f t="shared" si="17"/>
        <v>30</v>
      </c>
      <c r="K35" s="10">
        <f t="shared" si="18"/>
        <v>0</v>
      </c>
      <c r="L35" s="20">
        <f t="shared" si="19"/>
        <v>30</v>
      </c>
      <c r="M35" s="10">
        <f t="shared" si="20"/>
        <v>0</v>
      </c>
      <c r="N35" s="20">
        <f t="shared" ref="N35:N40" si="21">F35+H35+J35+L35</f>
        <v>160</v>
      </c>
      <c r="O35" s="14">
        <f t="shared" ref="O35:O36" si="22">G35+I35+K35+M35</f>
        <v>0</v>
      </c>
    </row>
    <row r="36" spans="2:15" x14ac:dyDescent="0.3">
      <c r="B36" s="6" t="s">
        <v>16</v>
      </c>
      <c r="C36" s="4" t="s">
        <v>17</v>
      </c>
      <c r="D36" s="6" t="str">
        <f>BPU!D17</f>
        <v>1 J</v>
      </c>
      <c r="E36" s="9">
        <f>BPU!G17</f>
        <v>0</v>
      </c>
      <c r="F36" s="20">
        <f t="shared" si="13"/>
        <v>50</v>
      </c>
      <c r="G36" s="10">
        <f t="shared" si="14"/>
        <v>0</v>
      </c>
      <c r="H36" s="20">
        <f t="shared" si="15"/>
        <v>50</v>
      </c>
      <c r="I36" s="10">
        <f t="shared" si="16"/>
        <v>0</v>
      </c>
      <c r="J36" s="20">
        <f t="shared" si="17"/>
        <v>40</v>
      </c>
      <c r="K36" s="10">
        <f t="shared" si="18"/>
        <v>0</v>
      </c>
      <c r="L36" s="20">
        <f t="shared" si="19"/>
        <v>40</v>
      </c>
      <c r="M36" s="10">
        <f t="shared" si="20"/>
        <v>0</v>
      </c>
      <c r="N36" s="20">
        <f t="shared" si="21"/>
        <v>180</v>
      </c>
      <c r="O36" s="14">
        <f t="shared" si="22"/>
        <v>0</v>
      </c>
    </row>
    <row r="37" spans="2:15" x14ac:dyDescent="0.3">
      <c r="B37" s="6" t="s">
        <v>18</v>
      </c>
      <c r="C37" s="4" t="s">
        <v>19</v>
      </c>
      <c r="D37" s="6" t="str">
        <f>BPU!D18</f>
        <v>1 J</v>
      </c>
      <c r="E37" s="9">
        <f>BPU!G18</f>
        <v>0</v>
      </c>
      <c r="F37" s="20">
        <f t="shared" si="13"/>
        <v>150</v>
      </c>
      <c r="G37" s="10">
        <f t="shared" si="14"/>
        <v>0</v>
      </c>
      <c r="H37" s="20">
        <f t="shared" si="15"/>
        <v>150</v>
      </c>
      <c r="I37" s="10">
        <f t="shared" si="16"/>
        <v>0</v>
      </c>
      <c r="J37" s="20">
        <f t="shared" si="17"/>
        <v>100</v>
      </c>
      <c r="K37" s="10">
        <f t="shared" si="18"/>
        <v>0</v>
      </c>
      <c r="L37" s="20">
        <f t="shared" si="19"/>
        <v>100</v>
      </c>
      <c r="M37" s="10">
        <f t="shared" si="20"/>
        <v>0</v>
      </c>
      <c r="N37" s="20">
        <f t="shared" si="21"/>
        <v>500</v>
      </c>
      <c r="O37" s="14">
        <f t="shared" ref="O37:O40" si="23">G37+I37+K37+M37</f>
        <v>0</v>
      </c>
    </row>
    <row r="38" spans="2:15" x14ac:dyDescent="0.3">
      <c r="B38" s="6" t="s">
        <v>20</v>
      </c>
      <c r="C38" s="4" t="s">
        <v>21</v>
      </c>
      <c r="D38" s="6" t="str">
        <f>BPU!D19</f>
        <v>1 J</v>
      </c>
      <c r="E38" s="9">
        <f>BPU!G19</f>
        <v>0</v>
      </c>
      <c r="F38" s="20">
        <f t="shared" si="13"/>
        <v>100</v>
      </c>
      <c r="G38" s="10">
        <f t="shared" si="14"/>
        <v>0</v>
      </c>
      <c r="H38" s="20">
        <f t="shared" si="15"/>
        <v>100</v>
      </c>
      <c r="I38" s="10">
        <f t="shared" si="16"/>
        <v>0</v>
      </c>
      <c r="J38" s="20">
        <f t="shared" si="17"/>
        <v>75</v>
      </c>
      <c r="K38" s="10">
        <f t="shared" si="18"/>
        <v>0</v>
      </c>
      <c r="L38" s="20">
        <f t="shared" si="19"/>
        <v>60</v>
      </c>
      <c r="M38" s="10">
        <f t="shared" si="20"/>
        <v>0</v>
      </c>
      <c r="N38" s="20">
        <f t="shared" si="21"/>
        <v>335</v>
      </c>
      <c r="O38" s="14">
        <f t="shared" si="23"/>
        <v>0</v>
      </c>
    </row>
    <row r="39" spans="2:15" x14ac:dyDescent="0.3">
      <c r="B39" s="6" t="s">
        <v>22</v>
      </c>
      <c r="C39" s="4" t="s">
        <v>23</v>
      </c>
      <c r="D39" s="6" t="str">
        <f>BPU!D20</f>
        <v>1 J</v>
      </c>
      <c r="E39" s="9">
        <f>BPU!G20</f>
        <v>0</v>
      </c>
      <c r="F39" s="20">
        <f t="shared" si="13"/>
        <v>25</v>
      </c>
      <c r="G39" s="10">
        <f t="shared" si="14"/>
        <v>0</v>
      </c>
      <c r="H39" s="20">
        <f t="shared" si="15"/>
        <v>25</v>
      </c>
      <c r="I39" s="10">
        <f t="shared" si="16"/>
        <v>0</v>
      </c>
      <c r="J39" s="20">
        <f t="shared" si="17"/>
        <v>20</v>
      </c>
      <c r="K39" s="10">
        <f t="shared" si="18"/>
        <v>0</v>
      </c>
      <c r="L39" s="20">
        <f t="shared" si="19"/>
        <v>20</v>
      </c>
      <c r="M39" s="10">
        <f t="shared" si="20"/>
        <v>0</v>
      </c>
      <c r="N39" s="20">
        <f t="shared" si="21"/>
        <v>90</v>
      </c>
      <c r="O39" s="14">
        <f t="shared" si="23"/>
        <v>0</v>
      </c>
    </row>
    <row r="40" spans="2:15" x14ac:dyDescent="0.3">
      <c r="B40" s="6" t="s">
        <v>24</v>
      </c>
      <c r="C40" s="4" t="s">
        <v>25</v>
      </c>
      <c r="D40" s="6" t="str">
        <f>BPU!D25</f>
        <v>1 J</v>
      </c>
      <c r="E40" s="9">
        <f>BPU!G21</f>
        <v>0</v>
      </c>
      <c r="F40" s="20">
        <f t="shared" si="13"/>
        <v>200</v>
      </c>
      <c r="G40" s="10">
        <f t="shared" si="14"/>
        <v>0</v>
      </c>
      <c r="H40" s="20">
        <f t="shared" si="15"/>
        <v>200</v>
      </c>
      <c r="I40" s="10">
        <f t="shared" si="16"/>
        <v>0</v>
      </c>
      <c r="J40" s="20">
        <f t="shared" si="17"/>
        <v>150</v>
      </c>
      <c r="K40" s="10">
        <f t="shared" si="18"/>
        <v>0</v>
      </c>
      <c r="L40" s="20">
        <f t="shared" si="19"/>
        <v>130</v>
      </c>
      <c r="M40" s="10">
        <f t="shared" si="20"/>
        <v>0</v>
      </c>
      <c r="N40" s="20">
        <f t="shared" si="21"/>
        <v>680</v>
      </c>
      <c r="O40" s="14">
        <f t="shared" si="23"/>
        <v>0</v>
      </c>
    </row>
    <row r="41" spans="2:15" x14ac:dyDescent="0.3">
      <c r="B41" s="6" t="s">
        <v>26</v>
      </c>
      <c r="C41" s="4" t="s">
        <v>27</v>
      </c>
      <c r="D41" s="6" t="str">
        <f>BPU!D22</f>
        <v>1 J</v>
      </c>
      <c r="E41" s="9">
        <f>BPU!G22</f>
        <v>0</v>
      </c>
      <c r="F41" s="20">
        <f t="shared" si="13"/>
        <v>50</v>
      </c>
      <c r="G41" s="10">
        <f t="shared" ref="G41:G44" si="24">$E41*F41</f>
        <v>0</v>
      </c>
      <c r="H41" s="20">
        <f t="shared" si="15"/>
        <v>50</v>
      </c>
      <c r="I41" s="10">
        <f t="shared" si="16"/>
        <v>0</v>
      </c>
      <c r="J41" s="20">
        <f t="shared" si="17"/>
        <v>40</v>
      </c>
      <c r="K41" s="10">
        <f t="shared" si="18"/>
        <v>0</v>
      </c>
      <c r="L41" s="20">
        <f t="shared" si="19"/>
        <v>30</v>
      </c>
      <c r="M41" s="10">
        <f t="shared" si="20"/>
        <v>0</v>
      </c>
      <c r="N41" s="20">
        <f t="shared" ref="N41:N44" si="25">F41+H41+J41+L41</f>
        <v>170</v>
      </c>
      <c r="O41" s="14">
        <f t="shared" ref="O41:O44" si="26">G41+I41+K41+M41</f>
        <v>0</v>
      </c>
    </row>
    <row r="42" spans="2:15" x14ac:dyDescent="0.3">
      <c r="B42" s="6" t="s">
        <v>28</v>
      </c>
      <c r="C42" s="4" t="s">
        <v>29</v>
      </c>
      <c r="D42" s="6" t="str">
        <f>BPU!D23</f>
        <v>1 J</v>
      </c>
      <c r="E42" s="9">
        <f>BPU!G23</f>
        <v>0</v>
      </c>
      <c r="F42" s="20">
        <f t="shared" si="13"/>
        <v>50</v>
      </c>
      <c r="G42" s="10">
        <f t="shared" si="24"/>
        <v>0</v>
      </c>
      <c r="H42" s="20">
        <f t="shared" si="15"/>
        <v>50</v>
      </c>
      <c r="I42" s="10">
        <f t="shared" si="16"/>
        <v>0</v>
      </c>
      <c r="J42" s="20">
        <f t="shared" si="17"/>
        <v>20</v>
      </c>
      <c r="K42" s="10">
        <f t="shared" si="18"/>
        <v>0</v>
      </c>
      <c r="L42" s="20">
        <f t="shared" si="19"/>
        <v>20</v>
      </c>
      <c r="M42" s="10">
        <f t="shared" si="20"/>
        <v>0</v>
      </c>
      <c r="N42" s="20">
        <f t="shared" si="25"/>
        <v>140</v>
      </c>
      <c r="O42" s="14">
        <f t="shared" si="26"/>
        <v>0</v>
      </c>
    </row>
    <row r="43" spans="2:15" x14ac:dyDescent="0.3">
      <c r="B43" s="6" t="s">
        <v>30</v>
      </c>
      <c r="C43" s="4" t="s">
        <v>58</v>
      </c>
      <c r="D43" s="6" t="str">
        <f>BPU!D24</f>
        <v>1 J</v>
      </c>
      <c r="E43" s="9">
        <f>BPU!G24</f>
        <v>0</v>
      </c>
      <c r="F43" s="20">
        <f t="shared" si="13"/>
        <v>50</v>
      </c>
      <c r="G43" s="10">
        <f t="shared" si="24"/>
        <v>0</v>
      </c>
      <c r="H43" s="20">
        <f t="shared" si="15"/>
        <v>50</v>
      </c>
      <c r="I43" s="10">
        <f t="shared" si="16"/>
        <v>0</v>
      </c>
      <c r="J43" s="20">
        <f t="shared" si="17"/>
        <v>50</v>
      </c>
      <c r="K43" s="10">
        <f t="shared" si="18"/>
        <v>0</v>
      </c>
      <c r="L43" s="20">
        <f t="shared" si="19"/>
        <v>30</v>
      </c>
      <c r="M43" s="10">
        <f t="shared" si="20"/>
        <v>0</v>
      </c>
      <c r="N43" s="20">
        <f t="shared" si="25"/>
        <v>180</v>
      </c>
      <c r="O43" s="14">
        <f t="shared" si="26"/>
        <v>0</v>
      </c>
    </row>
    <row r="44" spans="2:15" x14ac:dyDescent="0.3">
      <c r="B44" s="6" t="s">
        <v>31</v>
      </c>
      <c r="C44" s="4" t="s">
        <v>59</v>
      </c>
      <c r="D44" s="6" t="str">
        <f>BPU!D25</f>
        <v>1 J</v>
      </c>
      <c r="E44" s="9">
        <f>BPU!G25</f>
        <v>0</v>
      </c>
      <c r="F44" s="20">
        <f t="shared" si="13"/>
        <v>50</v>
      </c>
      <c r="G44" s="10">
        <f t="shared" si="24"/>
        <v>0</v>
      </c>
      <c r="H44" s="20">
        <f t="shared" si="15"/>
        <v>50</v>
      </c>
      <c r="I44" s="10">
        <f t="shared" si="16"/>
        <v>0</v>
      </c>
      <c r="J44" s="20">
        <f t="shared" si="17"/>
        <v>30</v>
      </c>
      <c r="K44" s="10">
        <f t="shared" si="18"/>
        <v>0</v>
      </c>
      <c r="L44" s="20">
        <f t="shared" si="19"/>
        <v>20</v>
      </c>
      <c r="M44" s="10">
        <f t="shared" si="20"/>
        <v>0</v>
      </c>
      <c r="N44" s="20">
        <f t="shared" si="25"/>
        <v>150</v>
      </c>
      <c r="O44" s="14">
        <f t="shared" si="26"/>
        <v>0</v>
      </c>
    </row>
    <row r="45" spans="2:15" x14ac:dyDescent="0.3">
      <c r="B45" s="6" t="s">
        <v>32</v>
      </c>
      <c r="C45" s="85" t="s">
        <v>62</v>
      </c>
      <c r="D45" s="6" t="str">
        <f>BPU!D26</f>
        <v>1 J</v>
      </c>
      <c r="E45" s="9">
        <f>BPU!G26</f>
        <v>0</v>
      </c>
      <c r="F45" s="20">
        <f t="shared" si="13"/>
        <v>50</v>
      </c>
      <c r="G45" s="10">
        <f t="shared" ref="G45" si="27">$E45*F45</f>
        <v>0</v>
      </c>
      <c r="H45" s="20">
        <f t="shared" si="15"/>
        <v>50</v>
      </c>
      <c r="I45" s="10">
        <f t="shared" si="16"/>
        <v>0</v>
      </c>
      <c r="J45" s="20">
        <f t="shared" si="17"/>
        <v>25</v>
      </c>
      <c r="K45" s="10">
        <f t="shared" si="18"/>
        <v>0</v>
      </c>
      <c r="L45" s="20">
        <f t="shared" si="19"/>
        <v>15</v>
      </c>
      <c r="M45" s="10">
        <f t="shared" si="20"/>
        <v>0</v>
      </c>
      <c r="N45" s="20">
        <f t="shared" ref="N45" si="28">F45+H45+J45+L45</f>
        <v>140</v>
      </c>
      <c r="O45" s="14">
        <f t="shared" ref="O45" si="29">G45+I45+K45+M45</f>
        <v>0</v>
      </c>
    </row>
    <row r="46" spans="2:15" x14ac:dyDescent="0.3">
      <c r="B46" s="6" t="s">
        <v>33</v>
      </c>
      <c r="C46" s="25" t="s">
        <v>60</v>
      </c>
      <c r="D46" s="6" t="str">
        <f>BPU!D27</f>
        <v>1 J</v>
      </c>
      <c r="E46" s="9">
        <f>BPU!G27</f>
        <v>0</v>
      </c>
      <c r="F46" s="20">
        <f t="shared" si="13"/>
        <v>10</v>
      </c>
      <c r="G46" s="10">
        <f t="shared" ref="G46" si="30">$E46*F46</f>
        <v>0</v>
      </c>
      <c r="H46" s="20">
        <f t="shared" si="15"/>
        <v>20</v>
      </c>
      <c r="I46" s="10">
        <f t="shared" ref="I46" si="31">$E46*H46</f>
        <v>0</v>
      </c>
      <c r="J46" s="20">
        <f t="shared" si="17"/>
        <v>30</v>
      </c>
      <c r="K46" s="10">
        <f t="shared" ref="K46" si="32">$E46*J46</f>
        <v>0</v>
      </c>
      <c r="L46" s="20">
        <f t="shared" si="19"/>
        <v>40</v>
      </c>
      <c r="M46" s="10">
        <f t="shared" ref="M46" si="33">$E46*L46</f>
        <v>0</v>
      </c>
      <c r="N46" s="20">
        <f t="shared" ref="N46" si="34">F46+H46+J46+L46</f>
        <v>100</v>
      </c>
      <c r="O46" s="14">
        <f t="shared" ref="O46" si="35">G46+I46+K46+M46</f>
        <v>0</v>
      </c>
    </row>
    <row r="47" spans="2:15" x14ac:dyDescent="0.3">
      <c r="B47" s="84" t="s">
        <v>45</v>
      </c>
      <c r="C47" s="84"/>
      <c r="D47" s="84"/>
      <c r="E47" s="84"/>
      <c r="F47" s="21">
        <f>SUM(F34:F46)</f>
        <v>865</v>
      </c>
      <c r="G47" s="21">
        <f t="shared" ref="G47:N47" si="36">SUM(G34:G46)</f>
        <v>0</v>
      </c>
      <c r="H47" s="21">
        <f t="shared" si="36"/>
        <v>875</v>
      </c>
      <c r="I47" s="21">
        <f t="shared" si="36"/>
        <v>0</v>
      </c>
      <c r="J47" s="21">
        <f t="shared" si="36"/>
        <v>630</v>
      </c>
      <c r="K47" s="21">
        <f t="shared" si="36"/>
        <v>0</v>
      </c>
      <c r="L47" s="21">
        <f t="shared" si="36"/>
        <v>545</v>
      </c>
      <c r="M47" s="21">
        <f>SUM(M34:M46)</f>
        <v>0</v>
      </c>
      <c r="N47" s="21">
        <f t="shared" si="36"/>
        <v>2915</v>
      </c>
      <c r="O47" s="21">
        <f>SUM(O34:O46)</f>
        <v>0</v>
      </c>
    </row>
    <row r="50" spans="6:14" x14ac:dyDescent="0.3">
      <c r="F50" s="24"/>
      <c r="N50" s="24"/>
    </row>
  </sheetData>
  <mergeCells count="41">
    <mergeCell ref="A1:B7"/>
    <mergeCell ref="C1:H7"/>
    <mergeCell ref="B47:E47"/>
    <mergeCell ref="N30:O30"/>
    <mergeCell ref="F31:F33"/>
    <mergeCell ref="G31:G33"/>
    <mergeCell ref="H31:H33"/>
    <mergeCell ref="I31:I33"/>
    <mergeCell ref="J31:J33"/>
    <mergeCell ref="K31:K33"/>
    <mergeCell ref="L31:L33"/>
    <mergeCell ref="M31:M33"/>
    <mergeCell ref="N31:N33"/>
    <mergeCell ref="O31:O33"/>
    <mergeCell ref="B30:E32"/>
    <mergeCell ref="F30:G30"/>
    <mergeCell ref="H30:I30"/>
    <mergeCell ref="J30:K30"/>
    <mergeCell ref="L30:M30"/>
    <mergeCell ref="A8:B8"/>
    <mergeCell ref="A9:B9"/>
    <mergeCell ref="C8:H8"/>
    <mergeCell ref="C9:H9"/>
    <mergeCell ref="B28:E28"/>
    <mergeCell ref="F12:F14"/>
    <mergeCell ref="G12:G14"/>
    <mergeCell ref="F11:G11"/>
    <mergeCell ref="H11:I11"/>
    <mergeCell ref="H12:H14"/>
    <mergeCell ref="I12:I14"/>
    <mergeCell ref="B11:E13"/>
    <mergeCell ref="J2:O7"/>
    <mergeCell ref="L11:M11"/>
    <mergeCell ref="L12:L14"/>
    <mergeCell ref="M12:M14"/>
    <mergeCell ref="N11:O11"/>
    <mergeCell ref="N12:N14"/>
    <mergeCell ref="O12:O14"/>
    <mergeCell ref="J11:K11"/>
    <mergeCell ref="J12:J14"/>
    <mergeCell ref="K12:K14"/>
  </mergeCells>
  <pageMargins left="0.31496062992125984" right="0.31496062992125984" top="0.55118110236220474" bottom="0.55118110236220474" header="0.31496062992125984" footer="0.31496062992125984"/>
  <pageSetup paperSize="9" scale="59" orientation="landscape" verticalDpi="9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AFD9A972569444C971815C2DE47EEB4" ma:contentTypeVersion="6" ma:contentTypeDescription="Crée un document." ma:contentTypeScope="" ma:versionID="07ddcf10a4abfb390a42c72adc39e9a2">
  <xsd:schema xmlns:xsd="http://www.w3.org/2001/XMLSchema" xmlns:xs="http://www.w3.org/2001/XMLSchema" xmlns:p="http://schemas.microsoft.com/office/2006/metadata/properties" xmlns:ns2="8bb9f66c-cc75-4a3f-a604-17234ec98f02" xmlns:ns3="da8d6023-e076-4d45-ae0e-b70f96c7aaf7" targetNamespace="http://schemas.microsoft.com/office/2006/metadata/properties" ma:root="true" ma:fieldsID="ca94d04508ce3ba6176ce3c755aeecdf" ns2:_="" ns3:_="">
    <xsd:import namespace="8bb9f66c-cc75-4a3f-a604-17234ec98f02"/>
    <xsd:import namespace="da8d6023-e076-4d45-ae0e-b70f96c7aaf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b9f66c-cc75-4a3f-a604-17234ec98f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8d6023-e076-4d45-ae0e-b70f96c7aaf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AAB2AB4-8D6A-4F2F-9E9D-C72BB6F019F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C8072E2-6381-49C7-95E3-A2619396FD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bb9f66c-cc75-4a3f-a604-17234ec98f02"/>
    <ds:schemaRef ds:uri="da8d6023-e076-4d45-ae0e-b70f96c7aa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BD776D8-B6DE-4C1D-9FE8-E76167C4384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</vt:lpstr>
      <vt:lpstr>Répartion des efforts</vt:lpstr>
      <vt:lpstr>Simulation de commandes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Amandine CHAMPEIX</dc:creator>
  <cp:keywords/>
  <dc:description/>
  <cp:lastModifiedBy>Jeanine DEFEVER</cp:lastModifiedBy>
  <cp:revision/>
  <cp:lastPrinted>2025-03-25T15:50:42Z</cp:lastPrinted>
  <dcterms:created xsi:type="dcterms:W3CDTF">2021-03-18T09:15:37Z</dcterms:created>
  <dcterms:modified xsi:type="dcterms:W3CDTF">2025-03-27T15:17:13Z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0x0101002AFD9A972569444C971815C2DE47EEB4</vt:lpwstr>
  </property>
</Properties>
</file>