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D.S.E\Cellule juridique\TX RENOVATION HT&amp; BT PRATEL AURAY\"/>
    </mc:Choice>
  </mc:AlternateContent>
  <bookViews>
    <workbookView xWindow="-120" yWindow="-120" windowWidth="29040" windowHeight="15840" activeTab="1"/>
  </bookViews>
  <sheets>
    <sheet name="PDG" sheetId="6" r:id="rId1"/>
    <sheet name=" Tranche Ferme" sheetId="8" r:id="rId2"/>
    <sheet name=" Tranche optionnelle" sheetId="9" r:id="rId3"/>
  </sheets>
  <definedNames>
    <definedName name="_xlnm.Print_Titles" localSheetId="1">' Tranche Ferme'!$2:$8</definedName>
    <definedName name="_xlnm.Print_Titles" localSheetId="2">' Tranche optionnelle'!$2:$8</definedName>
    <definedName name="LOT" localSheetId="1">' Tranche Ferme'!$B$5</definedName>
    <definedName name="LOT" localSheetId="2">' Tranche optionnelle'!$B$5</definedName>
    <definedName name="LOT" localSheetId="0">#REF!</definedName>
    <definedName name="LOT">#REF!</definedName>
    <definedName name="N°_LOT" localSheetId="1">' Tranche Ferme'!$A$5</definedName>
    <definedName name="N°_LOT" localSheetId="2">' Tranche optionnelle'!$A$5</definedName>
    <definedName name="N°_LOT" localSheetId="0">#REF!</definedName>
    <definedName name="N°_LOT">#REF!</definedName>
    <definedName name="nomprofilé" localSheetId="1">#REF!</definedName>
    <definedName name="nomprofilé" localSheetId="2">#REF!</definedName>
    <definedName name="nomprofilé">#REF!</definedName>
    <definedName name="soutainement" localSheetId="1">#REF!</definedName>
    <definedName name="soutainement" localSheetId="2">#REF!</definedName>
    <definedName name="soutainement">#REF!</definedName>
    <definedName name="Titre" localSheetId="2">#REF!</definedName>
    <definedName name="Titre">#REF!</definedName>
    <definedName name="_xlnm.Print_Area" localSheetId="0">PDG!$A$1:$H$51</definedName>
  </definedNames>
  <calcPr calcId="162913"/>
</workbook>
</file>

<file path=xl/calcChain.xml><?xml version="1.0" encoding="utf-8"?>
<calcChain xmlns="http://schemas.openxmlformats.org/spreadsheetml/2006/main">
  <c r="I65" i="9" l="1"/>
  <c r="B197" i="8"/>
  <c r="B195" i="8"/>
  <c r="E2" i="8"/>
  <c r="I61" i="9" l="1"/>
  <c r="E2" i="9"/>
  <c r="A2" i="9"/>
  <c r="I9" i="9" l="1"/>
  <c r="I10" i="9"/>
  <c r="I193" i="8"/>
  <c r="I186" i="8"/>
  <c r="I181" i="8"/>
  <c r="I175" i="8"/>
  <c r="I169" i="8" s="1"/>
  <c r="I170" i="8"/>
  <c r="I159" i="8"/>
  <c r="I150" i="8"/>
  <c r="I145" i="8"/>
  <c r="I141" i="8"/>
  <c r="I140" i="8"/>
  <c r="I135" i="8"/>
  <c r="I130" i="8"/>
  <c r="I129" i="8" s="1"/>
  <c r="I29" i="8"/>
  <c r="I25" i="8"/>
  <c r="I121" i="8"/>
  <c r="I109" i="8"/>
  <c r="I104" i="8"/>
  <c r="I98" i="8"/>
  <c r="I91" i="8"/>
  <c r="I85" i="8"/>
  <c r="I77" i="8"/>
  <c r="I69" i="8"/>
  <c r="I62" i="8"/>
  <c r="I47" i="8"/>
  <c r="I43" i="8"/>
  <c r="I38" i="8"/>
  <c r="I34" i="8"/>
  <c r="I30" i="8"/>
  <c r="I17" i="8"/>
  <c r="I9" i="8"/>
  <c r="I180" i="8" l="1"/>
  <c r="G26" i="9" l="1"/>
  <c r="G15" i="9"/>
  <c r="G14" i="9"/>
  <c r="E4" i="9"/>
  <c r="G127" i="8" l="1"/>
  <c r="G119" i="8"/>
  <c r="G118" i="8"/>
  <c r="G117" i="8"/>
  <c r="G95" i="8"/>
  <c r="G93" i="8"/>
  <c r="G45" i="8" l="1"/>
  <c r="G20" i="8"/>
  <c r="E4" i="8"/>
  <c r="G13" i="8" l="1"/>
  <c r="G14" i="8"/>
  <c r="G15" i="8"/>
  <c r="G21" i="8"/>
  <c r="G22" i="8"/>
  <c r="G23" i="8"/>
  <c r="G36" i="8"/>
  <c r="G40" i="8"/>
  <c r="G41" i="8"/>
  <c r="G49" i="8"/>
  <c r="G70" i="8"/>
  <c r="G71" i="8"/>
  <c r="G78" i="8"/>
  <c r="G79" i="8"/>
  <c r="G86" i="8"/>
  <c r="G87" i="8"/>
  <c r="G90" i="8"/>
  <c r="G97" i="8"/>
  <c r="G99" i="8"/>
  <c r="G100" i="8"/>
  <c r="G101" i="8"/>
  <c r="G102" i="8"/>
  <c r="G105" i="8"/>
  <c r="G106" i="8"/>
  <c r="G108" i="8"/>
  <c r="G110" i="8"/>
  <c r="G111" i="8"/>
  <c r="G112" i="8"/>
  <c r="G113" i="8"/>
  <c r="G114" i="8"/>
  <c r="G116" i="8"/>
  <c r="G120" i="8"/>
  <c r="G122" i="8"/>
  <c r="G123" i="8"/>
  <c r="G124" i="8"/>
  <c r="G125" i="8"/>
  <c r="G126" i="8"/>
  <c r="G128" i="8"/>
  <c r="I195" i="8" l="1"/>
  <c r="I63" i="9"/>
  <c r="I196" i="8" l="1"/>
  <c r="I197" i="8" s="1"/>
  <c r="G195" i="8"/>
  <c r="I64" i="9"/>
  <c r="G63" i="9"/>
</calcChain>
</file>

<file path=xl/sharedStrings.xml><?xml version="1.0" encoding="utf-8"?>
<sst xmlns="http://schemas.openxmlformats.org/spreadsheetml/2006/main" count="428" uniqueCount="271">
  <si>
    <t>Phase</t>
  </si>
  <si>
    <t>Total (€HT)</t>
  </si>
  <si>
    <t>DPGF</t>
  </si>
  <si>
    <t>Version</t>
  </si>
  <si>
    <t>art.</t>
  </si>
  <si>
    <t>Prestation</t>
  </si>
  <si>
    <t>Unité</t>
  </si>
  <si>
    <t xml:space="preserve">PU € </t>
  </si>
  <si>
    <t>TOTAL €</t>
  </si>
  <si>
    <t>Total €</t>
  </si>
  <si>
    <t xml:space="preserve">TVA au taux de : </t>
  </si>
  <si>
    <t>ens</t>
  </si>
  <si>
    <t>u</t>
  </si>
  <si>
    <t>PM</t>
  </si>
  <si>
    <t>MAITRISE D’OUVRAGE</t>
  </si>
  <si>
    <t>OPÉRATION</t>
  </si>
  <si>
    <t>MAITRISE D’OEUVRE</t>
  </si>
  <si>
    <t>DECOMPOSITION DU PRIX GLOBAL ET FORFAITAIRE
(D.P.G.F.)</t>
  </si>
  <si>
    <t>DCE</t>
  </si>
  <si>
    <t>BET TECHNIQUE ET OPC</t>
  </si>
  <si>
    <t>Email : rennes@oteis.fr</t>
  </si>
  <si>
    <r>
      <rPr>
        <b/>
        <sz val="8"/>
        <color rgb="FF403A60"/>
        <rFont val="Calibri Light"/>
        <family val="2"/>
      </rPr>
      <t xml:space="preserve">OTEIS </t>
    </r>
    <r>
      <rPr>
        <sz val="8"/>
        <color rgb="FF403A60"/>
        <rFont val="Calibri Light"/>
        <family val="2"/>
      </rPr>
      <t xml:space="preserve">
10 Parc de Brocéliande – 35760 SAINT GREGOIRE
Tel : 02.99.23.45.67
</t>
    </r>
  </si>
  <si>
    <t>Synthèse</t>
  </si>
  <si>
    <t>SPECIFICATIONS TECHNIQUES GENERALES</t>
  </si>
  <si>
    <t>2</t>
  </si>
  <si>
    <t>PRESENTATION DE L'OPERATION</t>
  </si>
  <si>
    <t>1</t>
  </si>
  <si>
    <t xml:space="preserve">Qté </t>
  </si>
  <si>
    <t>5</t>
  </si>
  <si>
    <t>4.9</t>
  </si>
  <si>
    <t>4.8</t>
  </si>
  <si>
    <t>4.7</t>
  </si>
  <si>
    <t>4.6</t>
  </si>
  <si>
    <t>4.5</t>
  </si>
  <si>
    <t>4.4</t>
  </si>
  <si>
    <t>4.3</t>
  </si>
  <si>
    <t>4.2</t>
  </si>
  <si>
    <t>4.1</t>
  </si>
  <si>
    <t>4</t>
  </si>
  <si>
    <t>PHASAGE DES TRAVAUX</t>
  </si>
  <si>
    <t>GENERALITES</t>
  </si>
  <si>
    <t>3</t>
  </si>
  <si>
    <r>
      <rPr>
        <b/>
        <u/>
        <sz val="11"/>
        <color rgb="FFFF0000"/>
        <rFont val="Calibri"/>
        <family val="2"/>
        <scheme val="minor"/>
      </rPr>
      <t>Nota</t>
    </r>
    <r>
      <rPr>
        <b/>
        <sz val="11"/>
        <color rgb="FFFF0000"/>
        <rFont val="Calibri"/>
        <family val="2"/>
        <scheme val="minor"/>
      </rPr>
      <t xml:space="preserve"> : les quantités sont données à titre indicatif. L'entreprise est tenue de les vérifier et les modifier le cas échéant, ce afin d'atteindre les 
objectifs et performances stipulés dans les pièces écrites et graphiques du Dossier de Consultation des Entreprises.
Elle ne pourra en aucun cas arguer d'erreurs ou d'omissions et modifier son prix en conséquence durant les travaux.</t>
    </r>
  </si>
  <si>
    <t>Etat des lieux suivant CCTP</t>
  </si>
  <si>
    <t>Organisation et installation de chantier suivant CCTP</t>
  </si>
  <si>
    <t>Nettoyage chantier suivant CCTP</t>
  </si>
  <si>
    <t>Ouvrages et installations existantes suivant CCTP</t>
  </si>
  <si>
    <t>Etudes et réalisation suivant CCTP</t>
  </si>
  <si>
    <t>ELECTRICITE CFO CFA</t>
  </si>
  <si>
    <t>Plans PAC - PEO suivant CCTP</t>
  </si>
  <si>
    <t>Dossier des Ouvrages Exécutés DOE / Dossier d'Intervention Ultérieure sur l'Ouvrage DIUO suivant CCTP</t>
  </si>
  <si>
    <t>Relation avec le contrôleur technique suivant CCTP</t>
  </si>
  <si>
    <t>Formation du personnel suivant CCTP</t>
  </si>
  <si>
    <t>DESCRIPTION DES INSTALLATIONS HTA/BT EXISTANTES</t>
  </si>
  <si>
    <t>Pour mémoire</t>
  </si>
  <si>
    <t>DESCRIPTION DES INSTALLATIONS HTA/BT A REALISER</t>
  </si>
  <si>
    <t>CONDITIONS DE FONCTIONNEMENT - CONTAINTES</t>
  </si>
  <si>
    <t>PRINCIPE DE FONCTIONNEMENT</t>
  </si>
  <si>
    <t>Fourniture, pose et raccordement d'une protection de découplage NF C 15-400 suivant CCTP</t>
  </si>
  <si>
    <t>Etude de la sélectivité des protection du réseau BT suivant CCTP</t>
  </si>
  <si>
    <t>MATERIELS HAUTE TENSION</t>
  </si>
  <si>
    <t>POSTE DE LIVRAISON</t>
  </si>
  <si>
    <t>Fourniture, pose et raccordement d'une cellule HT arrivée suivant CCTP</t>
  </si>
  <si>
    <t>Fourniture, pose et raccordement d'une cellule HT protection transformateur suivant CCTP</t>
  </si>
  <si>
    <t>Fourniture, pose et raccordement d'une cellule HT transformateur de potentiel suivant CCTP</t>
  </si>
  <si>
    <t>Liaisons Haute Tension suivant CCTP</t>
  </si>
  <si>
    <t>Modification et extension du socle sous les cellules HT suivant CCTP</t>
  </si>
  <si>
    <t>Liaisons Haute auxiliaires suivant CCTP</t>
  </si>
  <si>
    <t>Accessoires du poste suivant CCTP</t>
  </si>
  <si>
    <t>Protection de découplage suivant CCTP</t>
  </si>
  <si>
    <t>Equipements annexes suivant CCTP</t>
  </si>
  <si>
    <t>Ventilation du local suivant CCTP</t>
  </si>
  <si>
    <t>TRAVAUX SUR GROUPES ELECTROGENE</t>
  </si>
  <si>
    <t>Modification des armoires groupes suivant CCTP</t>
  </si>
  <si>
    <t>Analyse fonctionnelle suivant CCTP</t>
  </si>
  <si>
    <t>Soutirage (Disjoncteurs, liaisons, coffret dans local onduleur, …) suivant CCTP</t>
  </si>
  <si>
    <t>ALIMENTATIONS 48V - EQUIPEMENTS ANNEXES</t>
  </si>
  <si>
    <t>Fourniture, pose et raccordements d'alimentations 48 Volts NF C 13-100 suivant CCTP</t>
  </si>
  <si>
    <t>Fourniture, pose et raccordements d'une armoire 48 Volts suivant CCTP</t>
  </si>
  <si>
    <t>Liaisons 48 volts suivant CCTP</t>
  </si>
  <si>
    <t>Fourniture, pose et raccordement d'un blocs de secours étanche 48 Volts 400 lumens y compris alimentation en CR1 depuis l'armoire 48 Volts suivant CCTP</t>
  </si>
  <si>
    <t xml:space="preserve">ens </t>
  </si>
  <si>
    <t>ARMOIRE GENERALE BASSE TENSION (A.G.B.T)</t>
  </si>
  <si>
    <t>Fourniture, pose et raccordement d'une Armoire Générale Basse Tension suivant CCTP</t>
  </si>
  <si>
    <t>Reprises des liaisons entre l'arrêt d'urgence, l'A.G.B.T et la cellule protection transformateur suivant CCTP</t>
  </si>
  <si>
    <t>Fourniture, pose et raccordement d'un arrêt d'urgence pour coupure du départ T.G.B.T existant y compris liaison suivant CCTP</t>
  </si>
  <si>
    <t>Liaison BT entre le D.G.B.T et le transformateur par câbles U1000RO2V suivant CCTP</t>
  </si>
  <si>
    <t>TABLEAU SECOURS</t>
  </si>
  <si>
    <t>Fourniture, pose et raccordement d'un tableau secours suivant CCTP</t>
  </si>
  <si>
    <t>Informations à fournir à la GTC suivant CCTP</t>
  </si>
  <si>
    <t>4.10</t>
  </si>
  <si>
    <t>TABLEAU BASSE TENSION EXTENSION T.G.B.T</t>
  </si>
  <si>
    <t>Parafoudre de type 1 et 2 suivant CCTP</t>
  </si>
  <si>
    <t>4.11</t>
  </si>
  <si>
    <t>MODIFICATIONS DES TABLEAUX EXISTANTS</t>
  </si>
  <si>
    <t>Modifications du T.G.B.T existant suivant CCTP</t>
  </si>
  <si>
    <t>Modifications du tableau divisionnaire  du local commande groupes suivant CCTP</t>
  </si>
  <si>
    <t>Modifications du tableau divisionnaire  du local T.G.B.T existant suivant CCTP</t>
  </si>
  <si>
    <t>4.12</t>
  </si>
  <si>
    <t>COFFRET EXTERIEUR DE RACCORDEMENT GE MOBILE</t>
  </si>
  <si>
    <t>4.13</t>
  </si>
  <si>
    <t>LIAISONS BASSE TENSION NORMALE ET SECOURS</t>
  </si>
  <si>
    <t>Liaison normale D.G.B.T/Tableau secours par câbles ARO2V suivant CCTP</t>
  </si>
  <si>
    <t>Liaison Extension T.G.B.T/T.G.B.T existant par câbles ARO2V suivant CCTP</t>
  </si>
  <si>
    <t>Liaison Secours armoire commune commande groupes/Tableau secours par câbles ARO2V  suivant CCTP</t>
  </si>
  <si>
    <t>Liaison Tableau secours/Extension T.G.B.T par câbles ARO2V  suivant CCTP</t>
  </si>
  <si>
    <t>Liaison Extension T.G.B.T/Coffret GE mobile par câbles ARO2V  suivant CCTP</t>
  </si>
  <si>
    <t>Chemins de câbles divers suivant CCTP</t>
  </si>
  <si>
    <t>4.14</t>
  </si>
  <si>
    <t>MISE A LA TERRE</t>
  </si>
  <si>
    <t>Sortie de terre suivant CCTP</t>
  </si>
  <si>
    <t>Liaisons équipotentielles suivant CCTP</t>
  </si>
  <si>
    <t>Mise à la terre des masses métalliques suivant CCTP</t>
  </si>
  <si>
    <t>Identifications des câbles au départ et à l'arrivée suivant CCTP</t>
  </si>
  <si>
    <t>5.1</t>
  </si>
  <si>
    <t>Fourniture d'un calendrier prévisionnel suivant CCTP</t>
  </si>
  <si>
    <t>Prise en compte du phasage suivant CCTP</t>
  </si>
  <si>
    <t>Mise en place d'un groupe électrogène durant les étapes 04 à 08 y compris cuve et raccordements suivant CCTP</t>
  </si>
  <si>
    <t>Fourniture du carburant durant les phases de travaux suivant CCTP.</t>
  </si>
  <si>
    <t>6</t>
  </si>
  <si>
    <t>MISE EN SERVICE - ESSAIS - ESSAIS SUR SITE</t>
  </si>
  <si>
    <t>6.1</t>
  </si>
  <si>
    <t>Organisation mise en place suivant CCTP</t>
  </si>
  <si>
    <t>5.2</t>
  </si>
  <si>
    <t>GROUPE ELECTROGENE PROVISOIRE</t>
  </si>
  <si>
    <t>ORGANISATION MISE EN PLACE</t>
  </si>
  <si>
    <t>6.2</t>
  </si>
  <si>
    <t>Examen visuel suivant CCTP</t>
  </si>
  <si>
    <t>Essais suivant CCTP</t>
  </si>
  <si>
    <t>6.3</t>
  </si>
  <si>
    <t>MISE EN SERVICE</t>
  </si>
  <si>
    <t>Autocontrôles suivant CCTP</t>
  </si>
  <si>
    <t>Contrôle de l'installation suivant CCTP</t>
  </si>
  <si>
    <t>Raccordements électriques suivant CCTP</t>
  </si>
  <si>
    <t>Essais de fonctionnement et contrôles en mode manuel suivant CCTP</t>
  </si>
  <si>
    <t>ESSAIS EN USINE DU TABLEAU EXTENSION DU T.G.B.T et TABLEAU SECOURS</t>
  </si>
  <si>
    <t>Essais préalable à la mise en service des installations d'électricité CFO/CFA suivant CCTP</t>
  </si>
  <si>
    <t>Essais de fonctionnement automatique suivant CCTP</t>
  </si>
  <si>
    <t>6.4</t>
  </si>
  <si>
    <t>ESSAIS SUR SITE</t>
  </si>
  <si>
    <t>Essais contrôle et tolérances suivant CCTP</t>
  </si>
  <si>
    <t>Examen de conformité et essais de fonctionnement élémentaires suivant CCTP</t>
  </si>
  <si>
    <t>Essais d'ensemble suivant CCTP</t>
  </si>
  <si>
    <t>Essais des protections, verrouillages et sécurités suivant CCTP</t>
  </si>
  <si>
    <t>Epreuves et contrôles des installations d'électricité CFO/CFA suivant CCTP</t>
  </si>
  <si>
    <t>Essais C15-400 suivant CCTP</t>
  </si>
  <si>
    <t>7</t>
  </si>
  <si>
    <t>DEMONTAGE DES INSTALLATIONS EXISTANTES</t>
  </si>
  <si>
    <t>7.1</t>
  </si>
  <si>
    <t>Objet et consistance des travaux suivant CCTP</t>
  </si>
  <si>
    <t>7.2</t>
  </si>
  <si>
    <t>DESCRIPTION DES TRAVAUX</t>
  </si>
  <si>
    <t>Installations à déposer suivant CCTP</t>
  </si>
  <si>
    <t>Prestations à prévoir suivant CCTP</t>
  </si>
  <si>
    <t>8</t>
  </si>
  <si>
    <t>COURANTS FAIBLES</t>
  </si>
  <si>
    <t>8.1</t>
  </si>
  <si>
    <t>GTC</t>
  </si>
  <si>
    <t>Etat existant suivant CCTP</t>
  </si>
  <si>
    <t>Travaux à réaliser suivant CCTP</t>
  </si>
  <si>
    <t>Fourniture, pose et raccordements de synoptiques y compris convertisseurs de puissance suivant CCTP</t>
  </si>
  <si>
    <t>Câblage de l'ensemble suivant CCTP</t>
  </si>
  <si>
    <t>9</t>
  </si>
  <si>
    <t>9.1</t>
  </si>
  <si>
    <t>GTE</t>
  </si>
  <si>
    <t>Généralités suivant CCTP</t>
  </si>
  <si>
    <t>Présentation du Projet de GTE suivant CCTP</t>
  </si>
  <si>
    <t>Présentation de la GTE suivant CCTP</t>
  </si>
  <si>
    <t>9.1.1</t>
  </si>
  <si>
    <t>9.1.2</t>
  </si>
  <si>
    <t>9.1.3</t>
  </si>
  <si>
    <t>9.1.4</t>
  </si>
  <si>
    <t>9.1.5</t>
  </si>
  <si>
    <t>Objectif de la GTE suivant CCTP</t>
  </si>
  <si>
    <t>Fonctionnalités de la GTE suivant CCTP</t>
  </si>
  <si>
    <t>9.1.6</t>
  </si>
  <si>
    <t>Pilotage de système SOFREL suivant CCTP</t>
  </si>
  <si>
    <t>9.1.7</t>
  </si>
  <si>
    <t>Pilotage des relais GTC suivant CCTP</t>
  </si>
  <si>
    <t>9.1.8</t>
  </si>
  <si>
    <t>9.1.9</t>
  </si>
  <si>
    <t>9.1.9.1</t>
  </si>
  <si>
    <t>Performances suivant CCTP</t>
  </si>
  <si>
    <t>9.1.9.2</t>
  </si>
  <si>
    <t>9.1.9.3</t>
  </si>
  <si>
    <t>9.1.9.4</t>
  </si>
  <si>
    <t>Disponibilité suivant CCTP</t>
  </si>
  <si>
    <t>Sécurité suivant CCTP</t>
  </si>
  <si>
    <t>Evolutivité suivant CCTP</t>
  </si>
  <si>
    <t>9.1.9.5</t>
  </si>
  <si>
    <t>Télé maintenance suivant CCTP</t>
  </si>
  <si>
    <t>9.1.10</t>
  </si>
  <si>
    <t>PC portable maintenance suivant CCTP</t>
  </si>
  <si>
    <t>9.1.11</t>
  </si>
  <si>
    <t>Solutions techniques</t>
  </si>
  <si>
    <t>9.1.11.1</t>
  </si>
  <si>
    <t>Principes généraux suivant CCTP</t>
  </si>
  <si>
    <t>9.1.11.2</t>
  </si>
  <si>
    <t>9.1.11.3</t>
  </si>
  <si>
    <t>Les différents types d'informations exploitées (couche terrain) suivant CCTP</t>
  </si>
  <si>
    <t>9.1.11.4</t>
  </si>
  <si>
    <t>L'automate suivant CCTP</t>
  </si>
  <si>
    <t>9.1.11.5</t>
  </si>
  <si>
    <t>Caractéristiques UTL suivant CCTP</t>
  </si>
  <si>
    <t>9.1.11.6</t>
  </si>
  <si>
    <t>9.1.11.7</t>
  </si>
  <si>
    <t>9.1.11.8</t>
  </si>
  <si>
    <t>Les bus de terrain locaux suivant CCTP</t>
  </si>
  <si>
    <t>Réseaux d'exploitations distants suivant CCTP</t>
  </si>
  <si>
    <t>9.1.11.9</t>
  </si>
  <si>
    <t>Le réseau de communication (couche communication) suivant CCTP</t>
  </si>
  <si>
    <t>9.1.12</t>
  </si>
  <si>
    <t>Supervision</t>
  </si>
  <si>
    <t>9.1.12.1</t>
  </si>
  <si>
    <t>Description de la supervision suivant CCTP</t>
  </si>
  <si>
    <t>9.1.12.2</t>
  </si>
  <si>
    <t>9.1.12.3</t>
  </si>
  <si>
    <t>L'interface Utilisateur suivant CCTP</t>
  </si>
  <si>
    <t>9.1.12.4</t>
  </si>
  <si>
    <t>9.1.12.5</t>
  </si>
  <si>
    <t>Graphiques suivant CCTP</t>
  </si>
  <si>
    <t>Sélection et navigation suivant CCTP</t>
  </si>
  <si>
    <t>9.1.12.6</t>
  </si>
  <si>
    <t>9.1.12.7</t>
  </si>
  <si>
    <t>9.1.12.8</t>
  </si>
  <si>
    <t>9.1.12.9</t>
  </si>
  <si>
    <t>Poste portable Maintenance suivant CCTP</t>
  </si>
  <si>
    <t>Imprimante laser couleur suivant CCTP</t>
  </si>
  <si>
    <t>9.1.13</t>
  </si>
  <si>
    <t>Licences logicielles</t>
  </si>
  <si>
    <t>9.1.13.1</t>
  </si>
  <si>
    <t>9.1.13.2</t>
  </si>
  <si>
    <t>9.1.13.3</t>
  </si>
  <si>
    <t>9.1.14</t>
  </si>
  <si>
    <t>Liaisons Cuivre GTE suivant CCTP</t>
  </si>
  <si>
    <t>8.2</t>
  </si>
  <si>
    <t>Travaux de rénovation des équipements
 Haute Tension et Basse Tension</t>
  </si>
  <si>
    <t>Site d'AURAY
 Poste HT du bâtiment 101 / LE PRATEL</t>
  </si>
  <si>
    <t>Déplacement du compteur ENEDIS suivant CCTP</t>
  </si>
  <si>
    <t>Alimentations des chargeurs 48 Volts depuis le tableau extension T.G.B.T</t>
  </si>
  <si>
    <t>Liaisons pour report d'informations suivant CCTP</t>
  </si>
  <si>
    <t>L'armoire automate UTL (couche d'acquisition) suivant CCTP</t>
  </si>
  <si>
    <t>Affichage et traitement des alarmes suivant CCTP</t>
  </si>
  <si>
    <t>Affichage dynamique de données suivant CCTP</t>
  </si>
  <si>
    <t>Le système de traçabilité suivant CCTP</t>
  </si>
  <si>
    <t>Fonctions système</t>
  </si>
  <si>
    <t>Traitement des Alarmes suivant CCTP</t>
  </si>
  <si>
    <t>Alimentations auxiliaires 48 Volts depuis armoire 48 Volts suivant CCTP</t>
  </si>
  <si>
    <t>Fourniture, pose et raccordement d'un tableau Basse Tension Extension suivant CCTP</t>
  </si>
  <si>
    <t>Mise à la terre du groupe mobile suivant CCTP</t>
  </si>
  <si>
    <t>Alimentations auxiliaires 230/400V et 24 VCC suivant CCTP</t>
  </si>
  <si>
    <t>Notes de calculs des installations électriques suivant CCTP</t>
  </si>
  <si>
    <t>Equipement du local suivant CCTP</t>
  </si>
  <si>
    <t>Fourniture, pose et raccordement d'un Coffret GE mobile suivant CCTP</t>
  </si>
  <si>
    <t>Modification de la liaison T.G.S par câbles CR1 suivant CCTP</t>
  </si>
  <si>
    <t>Modification de la liaison du tableau divisionnaire du local commande groupes par câble U1000 RO2V suivant CCTP</t>
  </si>
  <si>
    <t>Modification de la liaison du tableau divisionnaire local T.G.B.T existant par câble U1000 RO2V suivant CCTP</t>
  </si>
  <si>
    <t>Contrôles thermographiques</t>
  </si>
  <si>
    <t>Prescription techniques générales suivant CCTP</t>
  </si>
  <si>
    <t>Prescriptions techniques générales suivant CCTP</t>
  </si>
  <si>
    <t>*</t>
  </si>
  <si>
    <t>Serveur de GTE suivant CCTP</t>
  </si>
  <si>
    <t>Licence de supervision serveur suivant CCTP</t>
  </si>
  <si>
    <t>Licence de supervision flottante suivant CCTP</t>
  </si>
  <si>
    <t>Licence de programmation des automates suivant CCTP</t>
  </si>
  <si>
    <t>Centre Hospitalier Bretagne Atlantique
Fonction Achat Mutualisé - Secteur Travaux
20 Boulevard Général Maurice Guillemot
BP 70555
56017 VANNES CEDEX</t>
  </si>
  <si>
    <t xml:space="preserve">Entreprise :
</t>
  </si>
  <si>
    <t>TRAVAUX DE RENOVATION DES EQUIPEMENTS HAUTE ET BASSE TENSION (POSTE HT DU BATIMENT 101/LE PRATEL) | AURAY (56)</t>
  </si>
  <si>
    <t>TRANCHE OPTIONNELLE</t>
  </si>
  <si>
    <t xml:space="preserve">Total HT Tranche optionnelle </t>
  </si>
  <si>
    <t>Total TTC tranche optionnelle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</si>
</sst>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quot;"/>
    <numFmt numFmtId="165" formatCode="dd/mm/yy"/>
    <numFmt numFmtId="166" formatCode="#,##0.00&quot; €HT&quot;"/>
    <numFmt numFmtId="167" formatCode="#,##0.00&quot; €TTC&quot;"/>
  </numFmts>
  <fonts count="40"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Arial"/>
      <family val="2"/>
    </font>
    <font>
      <sz val="11"/>
      <color theme="0" tint="-0.499984740745262"/>
      <name val="Calibri"/>
      <family val="2"/>
      <scheme val="minor"/>
    </font>
    <font>
      <b/>
      <sz val="11"/>
      <color theme="0" tint="-0.499984740745262"/>
      <name val="Calibri"/>
      <family val="2"/>
      <scheme val="minor"/>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0"/>
      <color theme="0" tint="-0.499984740745262"/>
      <name val="Calibri"/>
      <family val="2"/>
      <scheme val="minor"/>
    </font>
    <font>
      <b/>
      <sz val="9"/>
      <color theme="0" tint="-0.499984740745262"/>
      <name val="Calibri"/>
      <family val="2"/>
      <scheme val="minor"/>
    </font>
    <font>
      <b/>
      <sz val="9"/>
      <name val="Calibri"/>
      <family val="2"/>
      <scheme val="minor"/>
    </font>
    <font>
      <b/>
      <sz val="18"/>
      <color rgb="FFFE5000"/>
      <name val="Calibri"/>
      <family val="2"/>
      <scheme val="minor"/>
    </font>
    <font>
      <b/>
      <sz val="12"/>
      <color rgb="FFFE5000"/>
      <name val="Calibri"/>
      <family val="2"/>
      <scheme val="minor"/>
    </font>
    <font>
      <b/>
      <sz val="12"/>
      <color theme="0"/>
      <name val="Calibri"/>
      <family val="2"/>
      <scheme val="minor"/>
    </font>
    <font>
      <u/>
      <sz val="11"/>
      <color theme="10"/>
      <name val="Arial"/>
      <family val="2"/>
    </font>
    <font>
      <b/>
      <sz val="10"/>
      <color rgb="FF002060"/>
      <name val="Calibri"/>
      <family val="2"/>
    </font>
    <font>
      <b/>
      <sz val="10"/>
      <color rgb="FF403A60"/>
      <name val="Calibri"/>
      <family val="2"/>
    </font>
    <font>
      <b/>
      <sz val="18"/>
      <color rgb="FFFE5000"/>
      <name val="Calibri Light"/>
      <family val="2"/>
    </font>
    <font>
      <b/>
      <sz val="18"/>
      <color rgb="FF008EAA"/>
      <name val="Calibri"/>
      <family val="2"/>
      <scheme val="minor"/>
    </font>
    <font>
      <sz val="18"/>
      <color rgb="FF008EAA"/>
      <name val="Calibri Light"/>
      <family val="2"/>
    </font>
    <font>
      <sz val="8"/>
      <color rgb="FF008EAA"/>
      <name val="Calibri Light"/>
      <family val="2"/>
    </font>
    <font>
      <b/>
      <sz val="8"/>
      <color rgb="FF403A60"/>
      <name val="Calibri Light"/>
      <family val="2"/>
    </font>
    <font>
      <sz val="8"/>
      <color rgb="FF403A60"/>
      <name val="Calibri Light"/>
      <family val="2"/>
    </font>
    <font>
      <u/>
      <sz val="8"/>
      <color theme="10"/>
      <name val="Calibri Light"/>
      <family val="2"/>
    </font>
    <font>
      <u/>
      <sz val="10"/>
      <color theme="10"/>
      <name val="Arial"/>
      <family val="2"/>
    </font>
    <font>
      <u/>
      <sz val="8"/>
      <color theme="10"/>
      <name val="Calibri"/>
      <family val="2"/>
      <scheme val="minor"/>
    </font>
    <font>
      <sz val="8"/>
      <color theme="1"/>
      <name val="Calibri Light"/>
      <family val="2"/>
    </font>
    <font>
      <sz val="11"/>
      <color rgb="FFFFFFFF"/>
      <name val="Calibri"/>
      <family val="2"/>
      <scheme val="minor"/>
    </font>
    <font>
      <b/>
      <u/>
      <sz val="10"/>
      <name val="Calibri"/>
      <family val="2"/>
      <scheme val="minor"/>
    </font>
    <font>
      <b/>
      <sz val="11"/>
      <color rgb="FFFF0000"/>
      <name val="Calibri"/>
      <family val="2"/>
      <scheme val="minor"/>
    </font>
    <font>
      <b/>
      <u/>
      <sz val="11"/>
      <color rgb="FFFF0000"/>
      <name val="Calibri"/>
      <family val="2"/>
      <scheme val="minor"/>
    </font>
    <font>
      <b/>
      <i/>
      <sz val="10"/>
      <name val="Calibri"/>
      <family val="2"/>
      <scheme val="minor"/>
    </font>
    <font>
      <b/>
      <sz val="5"/>
      <name val="Calibri"/>
      <family val="2"/>
      <scheme val="minor"/>
    </font>
    <font>
      <b/>
      <sz val="9"/>
      <color theme="1"/>
      <name val="Calibri Light"/>
      <family val="2"/>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rgb="FF403A57"/>
        <bgColor indexed="64"/>
      </patternFill>
    </fill>
    <fill>
      <patternFill patternType="solid">
        <fgColor rgb="FF008EAA"/>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249977111117893"/>
        <bgColor indexed="64"/>
      </patternFill>
    </fill>
  </fills>
  <borders count="35">
    <border>
      <left/>
      <right/>
      <top/>
      <bottom/>
      <diagonal/>
    </border>
    <border>
      <left style="thin">
        <color theme="0" tint="-0.24994659260841701"/>
      </left>
      <right style="thin">
        <color theme="0" tint="-0.24994659260841701"/>
      </right>
      <top/>
      <bottom/>
      <diagonal/>
    </border>
    <border>
      <left style="thin">
        <color theme="0"/>
      </left>
      <right style="thin">
        <color theme="0"/>
      </right>
      <top style="thin">
        <color theme="0"/>
      </top>
      <bottom style="thin">
        <color theme="0"/>
      </bottom>
      <diagonal/>
    </border>
    <border>
      <left style="thin">
        <color theme="0"/>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top/>
      <bottom style="thin">
        <color theme="0" tint="-0.24994659260841701"/>
      </bottom>
      <diagonal/>
    </border>
    <border>
      <left style="thin">
        <color theme="0"/>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right/>
      <top/>
      <bottom style="thin">
        <color theme="0"/>
      </bottom>
      <diagonal/>
    </border>
    <border>
      <left/>
      <right style="thin">
        <color theme="0" tint="-0.24994659260841701"/>
      </right>
      <top/>
      <bottom style="thin">
        <color theme="0"/>
      </bottom>
      <diagonal/>
    </border>
    <border>
      <left/>
      <right style="thin">
        <color theme="0" tint="-0.24994659260841701"/>
      </right>
      <top/>
      <bottom style="thin">
        <color theme="0" tint="-0.24994659260841701"/>
      </bottom>
      <diagonal/>
    </border>
    <border>
      <left/>
      <right style="thin">
        <color theme="0"/>
      </right>
      <top style="thin">
        <color theme="0"/>
      </top>
      <bottom style="thin">
        <color theme="0"/>
      </bottom>
      <diagonal/>
    </border>
    <border>
      <left style="hair">
        <color theme="0" tint="-0.24994659260841701"/>
      </left>
      <right style="hair">
        <color theme="0" tint="-0.24994659260841701"/>
      </right>
      <top style="thin">
        <color theme="0" tint="-0.24994659260841701"/>
      </top>
      <bottom style="thin">
        <color theme="0" tint="-0.24994659260841701"/>
      </bottom>
      <diagonal/>
    </border>
    <border>
      <left style="hair">
        <color theme="0" tint="-0.24994659260841701"/>
      </left>
      <right style="hair">
        <color theme="0" tint="-0.24994659260841701"/>
      </right>
      <top/>
      <bottom/>
      <diagonal/>
    </border>
    <border>
      <left/>
      <right/>
      <top style="thin">
        <color theme="0" tint="-0.24994659260841701"/>
      </top>
      <bottom style="thin">
        <color theme="0" tint="-0.24994659260841701"/>
      </bottom>
      <diagonal/>
    </border>
    <border>
      <left style="thin">
        <color theme="0" tint="-0.24994659260841701"/>
      </left>
      <right style="hair">
        <color theme="0" tint="-0.24994659260841701"/>
      </right>
      <top style="thin">
        <color theme="0" tint="-0.24994659260841701"/>
      </top>
      <bottom style="thin">
        <color theme="0" tint="-0.24994659260841701"/>
      </bottom>
      <diagonal/>
    </border>
    <border>
      <left/>
      <right style="thin">
        <color theme="0"/>
      </right>
      <top/>
      <bottom/>
      <diagonal/>
    </border>
    <border>
      <left/>
      <right style="thin">
        <color theme="0" tint="-0.24994659260841701"/>
      </right>
      <top style="hair">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hair">
        <color theme="0" tint="-0.24994659260841701"/>
      </top>
      <bottom style="hair">
        <color theme="0" tint="-0.24994659260841701"/>
      </bottom>
      <diagonal/>
    </border>
    <border>
      <left style="thin">
        <color theme="0" tint="-0.24994659260841701"/>
      </left>
      <right/>
      <top/>
      <bottom style="thin">
        <color theme="0" tint="-0.24994659260841701"/>
      </bottom>
      <diagonal/>
    </border>
    <border>
      <left style="thin">
        <color theme="0" tint="-0.14999847407452621"/>
      </left>
      <right/>
      <top/>
      <bottom style="thin">
        <color theme="0"/>
      </bottom>
      <diagonal/>
    </border>
    <border>
      <left style="thin">
        <color theme="0"/>
      </left>
      <right/>
      <top style="thin">
        <color theme="0" tint="-0.24994659260841701"/>
      </top>
      <bottom/>
      <diagonal/>
    </border>
    <border>
      <left style="thin">
        <color theme="0"/>
      </left>
      <right style="thin">
        <color theme="0"/>
      </right>
      <top style="thin">
        <color theme="0" tint="-0.24994659260841701"/>
      </top>
      <bottom/>
      <diagonal/>
    </border>
    <border>
      <left style="thin">
        <color theme="0" tint="-0.24994659260841701"/>
      </left>
      <right style="thin">
        <color theme="0"/>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right/>
      <top style="thin">
        <color theme="0"/>
      </top>
      <bottom/>
      <diagonal/>
    </border>
    <border>
      <left style="hair">
        <color theme="0" tint="-0.24994659260841701"/>
      </left>
      <right style="hair">
        <color theme="0" tint="-0.24994659260841701"/>
      </right>
      <top style="thin">
        <color theme="0"/>
      </top>
      <bottom/>
      <diagonal/>
    </border>
    <border>
      <left/>
      <right style="thin">
        <color theme="0" tint="-0.24994659260841701"/>
      </right>
      <top style="thin">
        <color theme="0"/>
      </top>
      <bottom/>
      <diagonal/>
    </border>
    <border>
      <left style="thin">
        <color theme="0" tint="-0.24994659260841701"/>
      </left>
      <right/>
      <top style="thin">
        <color theme="0"/>
      </top>
      <bottom/>
      <diagonal/>
    </border>
  </borders>
  <cellStyleXfs count="6">
    <xf numFmtId="0" fontId="0" fillId="0" borderId="0"/>
    <xf numFmtId="9" fontId="4" fillId="0" borderId="0" applyFont="0" applyFill="0" applyBorder="0" applyAlignment="0" applyProtection="0"/>
    <xf numFmtId="0" fontId="9" fillId="0" borderId="0"/>
    <xf numFmtId="0" fontId="20" fillId="0" borderId="0" applyNumberFormat="0" applyFill="0" applyBorder="0" applyAlignment="0" applyProtection="0"/>
    <xf numFmtId="0" fontId="4" fillId="0" borderId="0"/>
    <xf numFmtId="0" fontId="30" fillId="0" borderId="0" applyNumberFormat="0" applyFill="0" applyBorder="0" applyAlignment="0" applyProtection="0"/>
  </cellStyleXfs>
  <cellXfs count="151">
    <xf numFmtId="0" fontId="0" fillId="0" borderId="0" xfId="0"/>
    <xf numFmtId="9" fontId="15" fillId="0" borderId="2" xfId="1" applyFont="1" applyFill="1" applyBorder="1" applyAlignment="1">
      <alignment horizontal="center" vertical="center"/>
    </xf>
    <xf numFmtId="0" fontId="22" fillId="7" borderId="0" xfId="2" applyFont="1" applyFill="1"/>
    <xf numFmtId="0" fontId="21" fillId="7" borderId="0" xfId="4" applyFont="1" applyFill="1" applyAlignment="1">
      <alignment horizontal="left"/>
    </xf>
    <xf numFmtId="0" fontId="4" fillId="0" borderId="0" xfId="4"/>
    <xf numFmtId="0" fontId="4" fillId="0" borderId="0" xfId="4" applyBorder="1"/>
    <xf numFmtId="0" fontId="26" fillId="0" borderId="0" xfId="4" applyFont="1" applyBorder="1" applyAlignment="1">
      <alignment horizontal="left"/>
    </xf>
    <xf numFmtId="0" fontId="28" fillId="0" borderId="0" xfId="2" applyFont="1" applyBorder="1"/>
    <xf numFmtId="0" fontId="28" fillId="0" borderId="0" xfId="4" applyFont="1" applyBorder="1" applyAlignment="1">
      <alignment horizontal="left" vertical="top"/>
    </xf>
    <xf numFmtId="0" fontId="29" fillId="0" borderId="0" xfId="3" applyFont="1" applyBorder="1" applyAlignment="1">
      <alignment vertical="top"/>
    </xf>
    <xf numFmtId="0" fontId="31" fillId="0" borderId="0" xfId="5" applyFont="1" applyBorder="1" applyAlignment="1">
      <alignment vertical="top"/>
    </xf>
    <xf numFmtId="0" fontId="4" fillId="0" borderId="0" xfId="4" applyAlignment="1">
      <alignment vertical="top"/>
    </xf>
    <xf numFmtId="0" fontId="26" fillId="0" borderId="0" xfId="4" applyFont="1" applyBorder="1"/>
    <xf numFmtId="0" fontId="26" fillId="0" borderId="0" xfId="0" applyFont="1" applyAlignment="1">
      <alignment horizontal="left" vertical="center"/>
    </xf>
    <xf numFmtId="0" fontId="26" fillId="0" borderId="0" xfId="4" applyFont="1" applyFill="1" applyBorder="1" applyAlignment="1">
      <alignment horizontal="left"/>
    </xf>
    <xf numFmtId="0" fontId="4" fillId="0" borderId="0" xfId="4" applyFill="1" applyBorder="1"/>
    <xf numFmtId="0" fontId="4" fillId="0" borderId="0" xfId="4" applyFill="1" applyBorder="1" applyAlignment="1">
      <alignment horizontal="left"/>
    </xf>
    <xf numFmtId="0" fontId="28" fillId="0" borderId="0" xfId="2" applyFont="1" applyFill="1" applyBorder="1" applyAlignment="1">
      <alignment horizontal="left" vertical="top" wrapText="1" shrinkToFit="1"/>
    </xf>
    <xf numFmtId="0" fontId="28" fillId="0" borderId="0" xfId="2" applyFont="1" applyFill="1" applyBorder="1" applyAlignment="1">
      <alignment horizontal="center" vertical="top" wrapText="1" shrinkToFit="1"/>
    </xf>
    <xf numFmtId="0" fontId="26" fillId="0" borderId="0" xfId="4" applyFont="1" applyFill="1" applyBorder="1"/>
    <xf numFmtId="0" fontId="26" fillId="0" borderId="0" xfId="0" applyFont="1" applyFill="1" applyAlignment="1">
      <alignment horizontal="left"/>
    </xf>
    <xf numFmtId="0" fontId="20" fillId="0" borderId="0" xfId="3"/>
    <xf numFmtId="0" fontId="29" fillId="0" borderId="0" xfId="3" applyFont="1"/>
    <xf numFmtId="0" fontId="32" fillId="0" borderId="0" xfId="4" applyFont="1" applyBorder="1"/>
    <xf numFmtId="167" fontId="11" fillId="8" borderId="15" xfId="2" applyNumberFormat="1" applyFont="1" applyFill="1" applyBorder="1" applyAlignment="1">
      <alignment horizontal="right" vertical="center"/>
    </xf>
    <xf numFmtId="164" fontId="10" fillId="2" borderId="0" xfId="2" applyNumberFormat="1" applyFont="1" applyFill="1" applyBorder="1" applyAlignment="1">
      <alignment horizontal="right" vertical="center"/>
    </xf>
    <xf numFmtId="164" fontId="10" fillId="2" borderId="0" xfId="2" applyNumberFormat="1" applyFont="1" applyFill="1" applyBorder="1" applyAlignment="1">
      <alignment horizontal="center" vertical="center"/>
    </xf>
    <xf numFmtId="0" fontId="11" fillId="8" borderId="2" xfId="2" applyFont="1" applyFill="1" applyBorder="1" applyAlignment="1">
      <alignment horizontal="center" vertical="center"/>
    </xf>
    <xf numFmtId="164" fontId="14" fillId="0" borderId="15" xfId="2" applyNumberFormat="1" applyFont="1" applyBorder="1" applyAlignment="1">
      <alignment horizontal="right" vertical="center"/>
    </xf>
    <xf numFmtId="164" fontId="14" fillId="2" borderId="0" xfId="2" applyNumberFormat="1" applyFont="1" applyFill="1" applyBorder="1" applyAlignment="1">
      <alignment horizontal="right" vertical="center"/>
    </xf>
    <xf numFmtId="164" fontId="14" fillId="2" borderId="0" xfId="2" applyNumberFormat="1" applyFont="1" applyFill="1" applyBorder="1" applyAlignment="1">
      <alignment horizontal="center" vertical="center"/>
    </xf>
    <xf numFmtId="166" fontId="11" fillId="9" borderId="15" xfId="2" applyNumberFormat="1" applyFont="1" applyFill="1" applyBorder="1" applyAlignment="1">
      <alignment horizontal="right" vertical="center"/>
    </xf>
    <xf numFmtId="166" fontId="10" fillId="9" borderId="5" xfId="2" applyNumberFormat="1" applyFont="1" applyFill="1" applyBorder="1" applyAlignment="1">
      <alignment horizontal="right" vertical="center"/>
    </xf>
    <xf numFmtId="1" fontId="10" fillId="9" borderId="4" xfId="2" applyNumberFormat="1" applyFont="1" applyFill="1" applyBorder="1" applyAlignment="1">
      <alignment horizontal="center" vertical="center"/>
    </xf>
    <xf numFmtId="164" fontId="8" fillId="2" borderId="2" xfId="0" applyNumberFormat="1" applyFont="1" applyFill="1" applyBorder="1" applyAlignment="1">
      <alignment horizontal="right" vertical="center"/>
    </xf>
    <xf numFmtId="164" fontId="8" fillId="2" borderId="3" xfId="0" applyNumberFormat="1" applyFont="1" applyFill="1" applyBorder="1" applyAlignment="1">
      <alignment horizontal="right" vertical="center"/>
    </xf>
    <xf numFmtId="1" fontId="8" fillId="2" borderId="2" xfId="0" applyNumberFormat="1" applyFont="1" applyFill="1" applyBorder="1" applyAlignment="1">
      <alignment horizontal="center" vertical="center"/>
    </xf>
    <xf numFmtId="164" fontId="8" fillId="2" borderId="3" xfId="0" applyNumberFormat="1" applyFont="1" applyFill="1" applyBorder="1" applyAlignment="1">
      <alignment horizontal="center" vertical="center"/>
    </xf>
    <xf numFmtId="0" fontId="8" fillId="2" borderId="2" xfId="0" applyFont="1" applyFill="1" applyBorder="1" applyAlignment="1">
      <alignment horizontal="center" vertical="center"/>
    </xf>
    <xf numFmtId="0" fontId="8" fillId="2" borderId="2" xfId="0" applyFont="1" applyFill="1" applyBorder="1" applyAlignment="1">
      <alignment horizontal="left" vertical="center"/>
    </xf>
    <xf numFmtId="164" fontId="7" fillId="8" borderId="15" xfId="0" applyNumberFormat="1" applyFont="1" applyFill="1" applyBorder="1" applyAlignment="1">
      <alignment horizontal="right" vertical="center"/>
    </xf>
    <xf numFmtId="164" fontId="8" fillId="2" borderId="0" xfId="0" applyNumberFormat="1" applyFont="1" applyFill="1" applyBorder="1" applyAlignment="1">
      <alignment horizontal="right" vertical="center"/>
    </xf>
    <xf numFmtId="49" fontId="11" fillId="8" borderId="2" xfId="2" applyNumberFormat="1" applyFont="1" applyFill="1" applyBorder="1" applyAlignment="1">
      <alignment horizontal="right" vertical="center"/>
    </xf>
    <xf numFmtId="1" fontId="11" fillId="8" borderId="2" xfId="2" applyNumberFormat="1" applyFont="1" applyFill="1" applyBorder="1" applyAlignment="1">
      <alignment horizontal="center" vertical="center"/>
    </xf>
    <xf numFmtId="164" fontId="8" fillId="2" borderId="0" xfId="0" applyNumberFormat="1" applyFont="1" applyFill="1" applyBorder="1" applyAlignment="1">
      <alignment horizontal="center" vertical="center"/>
    </xf>
    <xf numFmtId="49" fontId="10" fillId="0" borderId="16" xfId="2" applyNumberFormat="1" applyFont="1" applyFill="1" applyBorder="1" applyAlignment="1">
      <alignment horizontal="left" vertical="center" wrapText="1"/>
    </xf>
    <xf numFmtId="1" fontId="10" fillId="0" borderId="16" xfId="2" applyNumberFormat="1" applyFont="1" applyFill="1" applyBorder="1" applyAlignment="1">
      <alignment horizontal="center" vertical="center"/>
    </xf>
    <xf numFmtId="49" fontId="10" fillId="0" borderId="16" xfId="2" applyNumberFormat="1" applyFont="1" applyFill="1" applyBorder="1" applyAlignment="1">
      <alignment horizontal="center" vertical="center"/>
    </xf>
    <xf numFmtId="164" fontId="11" fillId="8" borderId="2" xfId="2" applyNumberFormat="1" applyFont="1" applyFill="1" applyBorder="1" applyAlignment="1">
      <alignment horizontal="right" vertical="center"/>
    </xf>
    <xf numFmtId="164" fontId="11" fillId="2" borderId="3" xfId="2" applyNumberFormat="1" applyFont="1" applyFill="1" applyBorder="1" applyAlignment="1">
      <alignment horizontal="right" vertical="center"/>
    </xf>
    <xf numFmtId="164" fontId="11" fillId="2" borderId="3" xfId="2" applyNumberFormat="1" applyFont="1" applyFill="1" applyBorder="1" applyAlignment="1">
      <alignment horizontal="center" vertical="center"/>
    </xf>
    <xf numFmtId="49" fontId="11" fillId="8" borderId="2" xfId="2" applyNumberFormat="1" applyFont="1" applyFill="1" applyBorder="1" applyAlignment="1">
      <alignment horizontal="center" vertical="center"/>
    </xf>
    <xf numFmtId="49" fontId="11" fillId="8" borderId="2" xfId="2" applyNumberFormat="1" applyFont="1" applyFill="1" applyBorder="1" applyAlignment="1">
      <alignment horizontal="left" vertical="center" wrapText="1"/>
    </xf>
    <xf numFmtId="164" fontId="11" fillId="0" borderId="0" xfId="2" applyNumberFormat="1" applyFont="1" applyFill="1" applyBorder="1" applyAlignment="1">
      <alignment horizontal="right" vertical="center"/>
    </xf>
    <xf numFmtId="164" fontId="10" fillId="0" borderId="18" xfId="2" applyNumberFormat="1" applyFont="1" applyFill="1" applyBorder="1" applyAlignment="1">
      <alignment horizontal="right" vertical="center"/>
    </xf>
    <xf numFmtId="1" fontId="10" fillId="0" borderId="18" xfId="2" applyNumberFormat="1" applyFont="1" applyFill="1" applyBorder="1" applyAlignment="1">
      <alignment horizontal="center" vertical="center"/>
    </xf>
    <xf numFmtId="164" fontId="11" fillId="0" borderId="0" xfId="2" applyNumberFormat="1" applyFont="1" applyFill="1" applyBorder="1" applyAlignment="1">
      <alignment horizontal="center" vertical="center"/>
    </xf>
    <xf numFmtId="49" fontId="10" fillId="0" borderId="18" xfId="2" applyNumberFormat="1" applyFont="1" applyFill="1" applyBorder="1" applyAlignment="1">
      <alignment horizontal="center" vertical="center"/>
    </xf>
    <xf numFmtId="49" fontId="10" fillId="0" borderId="18" xfId="2" applyNumberFormat="1" applyFont="1" applyFill="1" applyBorder="1" applyAlignment="1">
      <alignment horizontal="left" vertical="center" wrapText="1"/>
    </xf>
    <xf numFmtId="0" fontId="16" fillId="0" borderId="18" xfId="2" applyFont="1" applyFill="1" applyBorder="1" applyAlignment="1">
      <alignment horizontal="center" vertical="center"/>
    </xf>
    <xf numFmtId="164" fontId="11" fillId="0" borderId="17" xfId="2" applyNumberFormat="1" applyFont="1" applyFill="1" applyBorder="1" applyAlignment="1">
      <alignment horizontal="right" vertical="center"/>
    </xf>
    <xf numFmtId="164" fontId="10" fillId="0" borderId="16" xfId="2" applyNumberFormat="1" applyFont="1" applyFill="1" applyBorder="1" applyAlignment="1">
      <alignment horizontal="right" vertical="center"/>
    </xf>
    <xf numFmtId="164" fontId="11" fillId="0" borderId="17" xfId="2" applyNumberFormat="1" applyFont="1" applyFill="1" applyBorder="1" applyAlignment="1">
      <alignment horizontal="center" vertical="center"/>
    </xf>
    <xf numFmtId="0" fontId="16" fillId="0" borderId="19" xfId="2" applyFont="1" applyFill="1" applyBorder="1" applyAlignment="1">
      <alignment horizontal="center" vertical="center"/>
    </xf>
    <xf numFmtId="164" fontId="10" fillId="0" borderId="0" xfId="2" applyNumberFormat="1" applyFont="1" applyFill="1" applyBorder="1" applyAlignment="1">
      <alignment horizontal="right" vertical="center"/>
    </xf>
    <xf numFmtId="1" fontId="10" fillId="0" borderId="0" xfId="2" applyNumberFormat="1" applyFont="1" applyFill="1" applyBorder="1" applyAlignment="1">
      <alignment horizontal="center" vertical="center"/>
    </xf>
    <xf numFmtId="49" fontId="10" fillId="0" borderId="0" xfId="2" applyNumberFormat="1" applyFont="1" applyFill="1" applyBorder="1" applyAlignment="1">
      <alignment horizontal="center" vertical="center"/>
    </xf>
    <xf numFmtId="49" fontId="10" fillId="0" borderId="0" xfId="2" applyNumberFormat="1" applyFont="1" applyFill="1" applyBorder="1" applyAlignment="1">
      <alignment horizontal="left" vertical="center" wrapText="1"/>
    </xf>
    <xf numFmtId="0" fontId="16" fillId="0" borderId="0" xfId="2" applyFont="1" applyFill="1" applyBorder="1" applyAlignment="1">
      <alignment horizontal="center" vertical="center"/>
    </xf>
    <xf numFmtId="0" fontId="10" fillId="2" borderId="0" xfId="2" applyFont="1" applyFill="1" applyAlignment="1">
      <alignment horizontal="right" vertical="center"/>
    </xf>
    <xf numFmtId="164" fontId="13" fillId="10" borderId="7" xfId="0" applyNumberFormat="1" applyFont="1" applyFill="1" applyBorder="1" applyAlignment="1">
      <alignment horizontal="center" vertical="center"/>
    </xf>
    <xf numFmtId="164" fontId="13" fillId="2" borderId="7" xfId="0" applyNumberFormat="1" applyFont="1" applyFill="1" applyBorder="1" applyAlignment="1">
      <alignment horizontal="center" vertical="center"/>
    </xf>
    <xf numFmtId="0" fontId="13" fillId="10" borderId="3" xfId="0" applyFont="1" applyFill="1" applyBorder="1" applyAlignment="1">
      <alignment horizontal="center" vertical="center"/>
    </xf>
    <xf numFmtId="1" fontId="13" fillId="10" borderId="3" xfId="0" applyNumberFormat="1" applyFont="1" applyFill="1" applyBorder="1" applyAlignment="1">
      <alignment horizontal="center" vertical="center"/>
    </xf>
    <xf numFmtId="0" fontId="13" fillId="10" borderId="20" xfId="0" applyFont="1" applyFill="1" applyBorder="1" applyAlignment="1">
      <alignment horizontal="center" vertical="center"/>
    </xf>
    <xf numFmtId="167" fontId="12" fillId="2" borderId="3" xfId="2" applyNumberFormat="1" applyFont="1" applyFill="1" applyBorder="1" applyAlignment="1">
      <alignment horizontal="center" vertical="center"/>
    </xf>
    <xf numFmtId="0" fontId="6" fillId="2" borderId="21" xfId="0" applyNumberFormat="1" applyFont="1" applyFill="1" applyBorder="1" applyAlignment="1">
      <alignment horizontal="center" vertical="center"/>
    </xf>
    <xf numFmtId="4" fontId="6" fillId="3" borderId="22" xfId="0" applyNumberFormat="1" applyFont="1" applyFill="1" applyBorder="1" applyAlignment="1">
      <alignment horizontal="left" vertical="center" wrapText="1"/>
    </xf>
    <xf numFmtId="0" fontId="6" fillId="3" borderId="23" xfId="0" applyFont="1" applyFill="1" applyBorder="1" applyAlignment="1">
      <alignment horizontal="left" vertical="center"/>
    </xf>
    <xf numFmtId="166" fontId="10" fillId="2" borderId="3" xfId="2" applyNumberFormat="1" applyFont="1" applyFill="1" applyBorder="1" applyAlignment="1">
      <alignment horizontal="center" vertical="center"/>
    </xf>
    <xf numFmtId="165" fontId="5" fillId="2" borderId="24" xfId="0" applyNumberFormat="1" applyFont="1" applyFill="1" applyBorder="1" applyAlignment="1">
      <alignment horizontal="center" vertical="center"/>
    </xf>
    <xf numFmtId="4" fontId="6" fillId="2" borderId="24" xfId="0" applyNumberFormat="1" applyFont="1" applyFill="1" applyBorder="1" applyAlignment="1">
      <alignment horizontal="center" vertical="center"/>
    </xf>
    <xf numFmtId="0" fontId="17" fillId="2" borderId="11" xfId="0" applyFont="1" applyFill="1" applyBorder="1" applyAlignment="1">
      <alignment vertical="center"/>
    </xf>
    <xf numFmtId="0" fontId="17" fillId="2" borderId="10" xfId="0" applyFont="1" applyFill="1" applyBorder="1" applyAlignment="1">
      <alignment vertical="center"/>
    </xf>
    <xf numFmtId="1" fontId="6" fillId="2" borderId="1" xfId="0" applyNumberFormat="1" applyFont="1" applyFill="1" applyBorder="1" applyAlignment="1">
      <alignment horizontal="center" vertical="center"/>
    </xf>
    <xf numFmtId="1" fontId="5" fillId="2" borderId="30" xfId="0" applyNumberFormat="1" applyFont="1" applyFill="1" applyBorder="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1" fontId="3" fillId="0" borderId="0" xfId="0" applyNumberFormat="1" applyFont="1" applyAlignment="1">
      <alignment horizontal="center" vertical="center"/>
    </xf>
    <xf numFmtId="0" fontId="3" fillId="0" borderId="0" xfId="0" applyFont="1" applyAlignment="1">
      <alignment horizontal="center" vertical="center"/>
    </xf>
    <xf numFmtId="1" fontId="10" fillId="0" borderId="0" xfId="2" applyNumberFormat="1" applyFont="1" applyAlignment="1">
      <alignment horizontal="center" vertical="center"/>
    </xf>
    <xf numFmtId="166" fontId="3" fillId="8" borderId="15" xfId="2" applyNumberFormat="1" applyFont="1" applyFill="1" applyBorder="1" applyAlignment="1">
      <alignment horizontal="right" vertical="center"/>
    </xf>
    <xf numFmtId="164" fontId="3" fillId="0" borderId="17" xfId="0" applyNumberFormat="1" applyFont="1" applyFill="1" applyBorder="1" applyAlignment="1">
      <alignment horizontal="right" vertical="center"/>
    </xf>
    <xf numFmtId="49" fontId="34" fillId="0" borderId="16" xfId="2" applyNumberFormat="1" applyFont="1" applyFill="1" applyBorder="1" applyAlignment="1">
      <alignment horizontal="left" vertical="center" wrapText="1"/>
    </xf>
    <xf numFmtId="164" fontId="3" fillId="0" borderId="0" xfId="0" applyNumberFormat="1" applyFont="1" applyFill="1" applyBorder="1" applyAlignment="1">
      <alignment horizontal="right" vertical="center"/>
    </xf>
    <xf numFmtId="164" fontId="3" fillId="0" borderId="12" xfId="0" applyNumberFormat="1" applyFont="1" applyFill="1" applyBorder="1" applyAlignment="1">
      <alignment horizontal="right" vertical="center"/>
    </xf>
    <xf numFmtId="164" fontId="3" fillId="0" borderId="31" xfId="0" applyNumberFormat="1" applyFont="1" applyFill="1" applyBorder="1" applyAlignment="1">
      <alignment horizontal="right" vertical="center"/>
    </xf>
    <xf numFmtId="1" fontId="3" fillId="0" borderId="0" xfId="0" applyNumberFormat="1" applyFont="1" applyAlignment="1">
      <alignment vertical="center"/>
    </xf>
    <xf numFmtId="164" fontId="3" fillId="0" borderId="32" xfId="0" applyNumberFormat="1" applyFont="1" applyFill="1" applyBorder="1" applyAlignment="1">
      <alignment horizontal="right" vertical="center"/>
    </xf>
    <xf numFmtId="4" fontId="3" fillId="2" borderId="0" xfId="0" applyNumberFormat="1" applyFont="1" applyFill="1" applyBorder="1" applyAlignment="1">
      <alignment horizontal="center" vertical="center"/>
    </xf>
    <xf numFmtId="164" fontId="3" fillId="2" borderId="0" xfId="0" applyNumberFormat="1" applyFont="1" applyFill="1" applyBorder="1" applyAlignment="1">
      <alignment horizontal="center" vertical="center"/>
    </xf>
    <xf numFmtId="1" fontId="3"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Alignment="1">
      <alignment horizontal="center" vertical="center"/>
    </xf>
    <xf numFmtId="49" fontId="37" fillId="0" borderId="16" xfId="2" applyNumberFormat="1" applyFont="1" applyFill="1" applyBorder="1" applyAlignment="1">
      <alignment horizontal="left" vertical="center" wrapText="1"/>
    </xf>
    <xf numFmtId="49" fontId="37" fillId="0" borderId="18" xfId="2" applyNumberFormat="1" applyFont="1" applyFill="1" applyBorder="1" applyAlignment="1">
      <alignment horizontal="left" vertical="center" wrapText="1"/>
    </xf>
    <xf numFmtId="0" fontId="28" fillId="0" borderId="0" xfId="2" applyFont="1" applyFill="1" applyBorder="1" applyAlignment="1">
      <alignment horizontal="left" vertical="top" wrapText="1" shrinkToFit="1"/>
    </xf>
    <xf numFmtId="0" fontId="38" fillId="8" borderId="2" xfId="2" applyFont="1" applyFill="1" applyBorder="1" applyAlignment="1">
      <alignment horizontal="center" vertical="center"/>
    </xf>
    <xf numFmtId="164" fontId="2" fillId="0" borderId="17" xfId="0" applyNumberFormat="1" applyFont="1" applyFill="1" applyBorder="1" applyAlignment="1">
      <alignment horizontal="right" vertical="center"/>
    </xf>
    <xf numFmtId="0" fontId="28" fillId="0" borderId="0" xfId="2" applyFont="1" applyFill="1" applyBorder="1" applyAlignment="1">
      <alignment horizontal="left" vertical="top" wrapText="1" shrinkToFit="1"/>
    </xf>
    <xf numFmtId="0" fontId="28" fillId="0" borderId="0" xfId="2" applyFont="1" applyBorder="1" applyAlignment="1">
      <alignment horizontal="left" vertical="top" wrapText="1" shrinkToFit="1"/>
    </xf>
    <xf numFmtId="0" fontId="28" fillId="0" borderId="0" xfId="2" applyFont="1" applyBorder="1" applyAlignment="1">
      <alignment horizontal="left" wrapText="1" shrinkToFit="1"/>
    </xf>
    <xf numFmtId="0" fontId="24" fillId="0" borderId="0" xfId="4" applyFont="1" applyAlignment="1">
      <alignment horizontal="center" wrapText="1"/>
    </xf>
    <xf numFmtId="0" fontId="24" fillId="0" borderId="0" xfId="4" applyFont="1" applyAlignment="1">
      <alignment horizontal="center"/>
    </xf>
    <xf numFmtId="0" fontId="25" fillId="0" borderId="0" xfId="4" applyFont="1" applyAlignment="1">
      <alignment horizontal="center"/>
    </xf>
    <xf numFmtId="0" fontId="21" fillId="7" borderId="0" xfId="4" applyFont="1" applyFill="1" applyAlignment="1">
      <alignment horizontal="left"/>
    </xf>
    <xf numFmtId="0" fontId="39" fillId="0" borderId="0" xfId="4" applyFont="1" applyAlignment="1">
      <alignment horizontal="center" vertical="center" wrapText="1"/>
    </xf>
    <xf numFmtId="0" fontId="39" fillId="0" borderId="0" xfId="0" applyFont="1" applyAlignment="1">
      <alignment wrapText="1"/>
    </xf>
    <xf numFmtId="0" fontId="23" fillId="0" borderId="0" xfId="2" applyFont="1" applyAlignment="1">
      <alignment horizontal="center" wrapText="1"/>
    </xf>
    <xf numFmtId="0" fontId="23" fillId="0" borderId="0" xfId="2" applyFont="1" applyAlignment="1">
      <alignment horizontal="center"/>
    </xf>
    <xf numFmtId="0" fontId="0" fillId="0" borderId="0" xfId="0" applyAlignment="1">
      <alignment horizontal="center"/>
    </xf>
    <xf numFmtId="0" fontId="22" fillId="7" borderId="0" xfId="4" applyFont="1" applyFill="1" applyAlignment="1">
      <alignment horizontal="left"/>
    </xf>
    <xf numFmtId="49" fontId="1" fillId="0" borderId="6" xfId="0" applyNumberFormat="1" applyFont="1" applyBorder="1" applyAlignment="1">
      <alignment horizontal="left" vertical="top" wrapText="1"/>
    </xf>
    <xf numFmtId="49" fontId="3" fillId="0" borderId="6" xfId="0" applyNumberFormat="1" applyFont="1" applyBorder="1" applyAlignment="1">
      <alignment horizontal="left" vertical="top" wrapText="1"/>
    </xf>
    <xf numFmtId="0" fontId="11" fillId="8" borderId="2" xfId="2" applyFont="1" applyFill="1" applyBorder="1" applyAlignment="1">
      <alignment horizontal="center" vertical="center"/>
    </xf>
    <xf numFmtId="167" fontId="10" fillId="9" borderId="4" xfId="2" applyNumberFormat="1" applyFont="1" applyFill="1" applyBorder="1" applyAlignment="1">
      <alignment horizontal="right" vertical="center"/>
    </xf>
    <xf numFmtId="167" fontId="10" fillId="9" borderId="5" xfId="2" applyNumberFormat="1" applyFont="1" applyFill="1" applyBorder="1" applyAlignment="1">
      <alignment horizontal="right" vertical="center"/>
    </xf>
    <xf numFmtId="167" fontId="10" fillId="9" borderId="15" xfId="2" applyNumberFormat="1" applyFont="1" applyFill="1" applyBorder="1" applyAlignment="1">
      <alignment horizontal="right" vertical="center"/>
    </xf>
    <xf numFmtId="164" fontId="33" fillId="5" borderId="29" xfId="0" applyNumberFormat="1" applyFont="1" applyFill="1" applyBorder="1" applyAlignment="1">
      <alignment horizontal="center" vertical="center"/>
    </xf>
    <xf numFmtId="164" fontId="33" fillId="5" borderId="28" xfId="0" applyNumberFormat="1" applyFont="1" applyFill="1" applyBorder="1" applyAlignment="1">
      <alignment horizontal="center" vertical="center"/>
    </xf>
    <xf numFmtId="164" fontId="33" fillId="5" borderId="27" xfId="0" applyNumberFormat="1" applyFont="1" applyFill="1" applyBorder="1" applyAlignment="1">
      <alignment horizontal="center" vertical="center"/>
    </xf>
    <xf numFmtId="0" fontId="18" fillId="2" borderId="25" xfId="2" applyFont="1" applyFill="1" applyBorder="1" applyAlignment="1">
      <alignment horizontal="center" vertical="center"/>
    </xf>
    <xf numFmtId="0" fontId="18" fillId="2" borderId="14" xfId="2" applyFont="1" applyFill="1" applyBorder="1" applyAlignment="1">
      <alignment horizontal="center" vertical="center"/>
    </xf>
    <xf numFmtId="164" fontId="19" fillId="6" borderId="26" xfId="0" applyNumberFormat="1" applyFont="1" applyFill="1" applyBorder="1" applyAlignment="1">
      <alignment horizontal="center" vertical="center"/>
    </xf>
    <xf numFmtId="164" fontId="19" fillId="6" borderId="12" xfId="0" applyNumberFormat="1" applyFont="1" applyFill="1" applyBorder="1" applyAlignment="1">
      <alignment horizontal="center" vertical="center"/>
    </xf>
    <xf numFmtId="164" fontId="19" fillId="6" borderId="13" xfId="0" applyNumberFormat="1" applyFont="1" applyFill="1" applyBorder="1" applyAlignment="1">
      <alignment horizontal="center" vertical="center"/>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35" fillId="2" borderId="0" xfId="0" applyFont="1" applyFill="1" applyAlignment="1">
      <alignment horizontal="left" vertical="top" wrapText="1"/>
    </xf>
    <xf numFmtId="0" fontId="7" fillId="10" borderId="2" xfId="0" applyFont="1" applyFill="1" applyBorder="1" applyAlignment="1">
      <alignment horizontal="left" vertical="center"/>
    </xf>
    <xf numFmtId="0" fontId="14" fillId="0" borderId="2" xfId="2" applyFont="1" applyFill="1" applyBorder="1" applyAlignment="1">
      <alignment horizontal="right" vertical="center"/>
    </xf>
    <xf numFmtId="164" fontId="14" fillId="2" borderId="4" xfId="2" applyNumberFormat="1" applyFont="1" applyFill="1" applyBorder="1" applyAlignment="1">
      <alignment horizontal="right" vertical="center"/>
    </xf>
    <xf numFmtId="164" fontId="14" fillId="2" borderId="5" xfId="2" applyNumberFormat="1" applyFont="1" applyFill="1" applyBorder="1" applyAlignment="1">
      <alignment horizontal="right" vertical="center"/>
    </xf>
    <xf numFmtId="164" fontId="14" fillId="2" borderId="15" xfId="2" applyNumberFormat="1" applyFont="1" applyFill="1" applyBorder="1" applyAlignment="1">
      <alignment horizontal="right" vertical="center"/>
    </xf>
    <xf numFmtId="166" fontId="11" fillId="4" borderId="34" xfId="2" applyNumberFormat="1" applyFont="1" applyFill="1" applyBorder="1" applyAlignment="1">
      <alignment horizontal="center" vertical="center"/>
    </xf>
    <xf numFmtId="0" fontId="0" fillId="0" borderId="31" xfId="0" applyBorder="1" applyAlignment="1">
      <alignment vertical="center"/>
    </xf>
    <xf numFmtId="0" fontId="0" fillId="0" borderId="33" xfId="0" applyBorder="1" applyAlignment="1">
      <alignment vertical="center"/>
    </xf>
    <xf numFmtId="0" fontId="0" fillId="0" borderId="25" xfId="0" applyBorder="1" applyAlignment="1">
      <alignment vertical="center"/>
    </xf>
    <xf numFmtId="0" fontId="0" fillId="0" borderId="6" xfId="0" applyBorder="1" applyAlignment="1">
      <alignment vertical="center"/>
    </xf>
    <xf numFmtId="0" fontId="0" fillId="0" borderId="14" xfId="0" applyBorder="1" applyAlignment="1">
      <alignment vertical="center"/>
    </xf>
  </cellXfs>
  <cellStyles count="6">
    <cellStyle name="Lien hypertexte" xfId="3" builtinId="8"/>
    <cellStyle name="Lien hypertexte 2" xfId="5"/>
    <cellStyle name="Normal" xfId="0" builtinId="0"/>
    <cellStyle name="Normal 2 2 2" xfId="2"/>
    <cellStyle name="Normal 5" xfId="4"/>
    <cellStyle name="Pourcentage" xfId="1" builtinId="5"/>
  </cellStyles>
  <dxfs count="0"/>
  <tableStyles count="0" defaultTableStyle="TableStyleMedium9" defaultPivotStyle="PivotStyleLight16"/>
  <colors>
    <mruColors>
      <color rgb="FFBFBFBF"/>
      <color rgb="FFDDD9C4"/>
      <color rgb="FFFF33CC"/>
      <color rgb="FF00FF00"/>
      <color rgb="FFFE5000"/>
      <color rgb="FF403A57"/>
      <color rgb="FF008EAA"/>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219075</xdr:colOff>
      <xdr:row>0</xdr:row>
      <xdr:rowOff>57150</xdr:rowOff>
    </xdr:from>
    <xdr:to>
      <xdr:col>4</xdr:col>
      <xdr:colOff>1123951</xdr:colOff>
      <xdr:row>6</xdr:row>
      <xdr:rowOff>76200</xdr:rowOff>
    </xdr:to>
    <xdr:pic>
      <xdr:nvPicPr>
        <xdr:cNvPr id="2" name="Image 2">
          <a:extLst>
            <a:ext uri="{FF2B5EF4-FFF2-40B4-BE49-F238E27FC236}">
              <a16:creationId xmlns:a16="http://schemas.microsoft.com/office/drawing/2014/main" id="{01C19121-6AC6-491F-8671-3A3744E3E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19325" y="57150"/>
          <a:ext cx="18002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188259</xdr:colOff>
      <xdr:row>8</xdr:row>
      <xdr:rowOff>134471</xdr:rowOff>
    </xdr:from>
    <xdr:to>
      <xdr:col>3</xdr:col>
      <xdr:colOff>817469</xdr:colOff>
      <xdr:row>13</xdr:row>
      <xdr:rowOff>121024</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8259" y="1568824"/>
          <a:ext cx="2619375" cy="9906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121920</xdr:colOff>
      <xdr:row>0</xdr:row>
      <xdr:rowOff>45720</xdr:rowOff>
    </xdr:from>
    <xdr:ext cx="1299209" cy="798919"/>
    <xdr:pic>
      <xdr:nvPicPr>
        <xdr:cNvPr id="2" name="Image 1">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99209" cy="798919"/>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121920</xdr:colOff>
      <xdr:row>0</xdr:row>
      <xdr:rowOff>45720</xdr:rowOff>
    </xdr:from>
    <xdr:ext cx="1299209" cy="798919"/>
    <xdr:pic>
      <xdr:nvPicPr>
        <xdr:cNvPr id="2" name="Image 1">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299209" cy="798919"/>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rennes@oteis.fr"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K51"/>
  <sheetViews>
    <sheetView topLeftCell="A10" zoomScale="85" zoomScaleNormal="85" zoomScaleSheetLayoutView="70" workbookViewId="0">
      <selection activeCell="D37" sqref="D37:E38"/>
    </sheetView>
  </sheetViews>
  <sheetFormatPr baseColWidth="10" defaultRowHeight="13.8" x14ac:dyDescent="0.25"/>
  <cols>
    <col min="1" max="1" width="9.09765625" style="4" customWidth="1"/>
    <col min="2" max="2" width="8.8984375" style="4" customWidth="1"/>
    <col min="3" max="3" width="8.09765625" style="4" customWidth="1"/>
    <col min="4" max="4" width="11.69921875" style="4" customWidth="1"/>
    <col min="5" max="5" width="16.3984375" style="4" customWidth="1"/>
    <col min="6" max="6" width="9.19921875" style="4" customWidth="1"/>
    <col min="7" max="8" width="11" style="4" customWidth="1"/>
    <col min="9" max="257" width="11" style="4"/>
    <col min="258" max="258" width="10.69921875" style="4" customWidth="1"/>
    <col min="259" max="513" width="11" style="4"/>
    <col min="514" max="514" width="10.69921875" style="4" customWidth="1"/>
    <col min="515" max="769" width="11" style="4"/>
    <col min="770" max="770" width="10.69921875" style="4" customWidth="1"/>
    <col min="771" max="1025" width="11" style="4"/>
    <col min="1026" max="1026" width="10.69921875" style="4" customWidth="1"/>
    <col min="1027" max="1281" width="11" style="4"/>
    <col min="1282" max="1282" width="10.69921875" style="4" customWidth="1"/>
    <col min="1283" max="1537" width="11" style="4"/>
    <col min="1538" max="1538" width="10.69921875" style="4" customWidth="1"/>
    <col min="1539" max="1793" width="11" style="4"/>
    <col min="1794" max="1794" width="10.69921875" style="4" customWidth="1"/>
    <col min="1795" max="2049" width="11" style="4"/>
    <col min="2050" max="2050" width="10.69921875" style="4" customWidth="1"/>
    <col min="2051" max="2305" width="11" style="4"/>
    <col min="2306" max="2306" width="10.69921875" style="4" customWidth="1"/>
    <col min="2307" max="2561" width="11" style="4"/>
    <col min="2562" max="2562" width="10.69921875" style="4" customWidth="1"/>
    <col min="2563" max="2817" width="11" style="4"/>
    <col min="2818" max="2818" width="10.69921875" style="4" customWidth="1"/>
    <col min="2819" max="3073" width="11" style="4"/>
    <col min="3074" max="3074" width="10.69921875" style="4" customWidth="1"/>
    <col min="3075" max="3329" width="11" style="4"/>
    <col min="3330" max="3330" width="10.69921875" style="4" customWidth="1"/>
    <col min="3331" max="3585" width="11" style="4"/>
    <col min="3586" max="3586" width="10.69921875" style="4" customWidth="1"/>
    <col min="3587" max="3841" width="11" style="4"/>
    <col min="3842" max="3842" width="10.69921875" style="4" customWidth="1"/>
    <col min="3843" max="4097" width="11" style="4"/>
    <col min="4098" max="4098" width="10.69921875" style="4" customWidth="1"/>
    <col min="4099" max="4353" width="11" style="4"/>
    <col min="4354" max="4354" width="10.69921875" style="4" customWidth="1"/>
    <col min="4355" max="4609" width="11" style="4"/>
    <col min="4610" max="4610" width="10.69921875" style="4" customWidth="1"/>
    <col min="4611" max="4865" width="11" style="4"/>
    <col min="4866" max="4866" width="10.69921875" style="4" customWidth="1"/>
    <col min="4867" max="5121" width="11" style="4"/>
    <col min="5122" max="5122" width="10.69921875" style="4" customWidth="1"/>
    <col min="5123" max="5377" width="11" style="4"/>
    <col min="5378" max="5378" width="10.69921875" style="4" customWidth="1"/>
    <col min="5379" max="5633" width="11" style="4"/>
    <col min="5634" max="5634" width="10.69921875" style="4" customWidth="1"/>
    <col min="5635" max="5889" width="11" style="4"/>
    <col min="5890" max="5890" width="10.69921875" style="4" customWidth="1"/>
    <col min="5891" max="6145" width="11" style="4"/>
    <col min="6146" max="6146" width="10.69921875" style="4" customWidth="1"/>
    <col min="6147" max="6401" width="11" style="4"/>
    <col min="6402" max="6402" width="10.69921875" style="4" customWidth="1"/>
    <col min="6403" max="6657" width="11" style="4"/>
    <col min="6658" max="6658" width="10.69921875" style="4" customWidth="1"/>
    <col min="6659" max="6913" width="11" style="4"/>
    <col min="6914" max="6914" width="10.69921875" style="4" customWidth="1"/>
    <col min="6915" max="7169" width="11" style="4"/>
    <col min="7170" max="7170" width="10.69921875" style="4" customWidth="1"/>
    <col min="7171" max="7425" width="11" style="4"/>
    <col min="7426" max="7426" width="10.69921875" style="4" customWidth="1"/>
    <col min="7427" max="7681" width="11" style="4"/>
    <col min="7682" max="7682" width="10.69921875" style="4" customWidth="1"/>
    <col min="7683" max="7937" width="11" style="4"/>
    <col min="7938" max="7938" width="10.69921875" style="4" customWidth="1"/>
    <col min="7939" max="8193" width="11" style="4"/>
    <col min="8194" max="8194" width="10.69921875" style="4" customWidth="1"/>
    <col min="8195" max="8449" width="11" style="4"/>
    <col min="8450" max="8450" width="10.69921875" style="4" customWidth="1"/>
    <col min="8451" max="8705" width="11" style="4"/>
    <col min="8706" max="8706" width="10.69921875" style="4" customWidth="1"/>
    <col min="8707" max="8961" width="11" style="4"/>
    <col min="8962" max="8962" width="10.69921875" style="4" customWidth="1"/>
    <col min="8963" max="9217" width="11" style="4"/>
    <col min="9218" max="9218" width="10.69921875" style="4" customWidth="1"/>
    <col min="9219" max="9473" width="11" style="4"/>
    <col min="9474" max="9474" width="10.69921875" style="4" customWidth="1"/>
    <col min="9475" max="9729" width="11" style="4"/>
    <col min="9730" max="9730" width="10.69921875" style="4" customWidth="1"/>
    <col min="9731" max="9985" width="11" style="4"/>
    <col min="9986" max="9986" width="10.69921875" style="4" customWidth="1"/>
    <col min="9987" max="10241" width="11" style="4"/>
    <col min="10242" max="10242" width="10.69921875" style="4" customWidth="1"/>
    <col min="10243" max="10497" width="11" style="4"/>
    <col min="10498" max="10498" width="10.69921875" style="4" customWidth="1"/>
    <col min="10499" max="10753" width="11" style="4"/>
    <col min="10754" max="10754" width="10.69921875" style="4" customWidth="1"/>
    <col min="10755" max="11009" width="11" style="4"/>
    <col min="11010" max="11010" width="10.69921875" style="4" customWidth="1"/>
    <col min="11011" max="11265" width="11" style="4"/>
    <col min="11266" max="11266" width="10.69921875" style="4" customWidth="1"/>
    <col min="11267" max="11521" width="11" style="4"/>
    <col min="11522" max="11522" width="10.69921875" style="4" customWidth="1"/>
    <col min="11523" max="11777" width="11" style="4"/>
    <col min="11778" max="11778" width="10.69921875" style="4" customWidth="1"/>
    <col min="11779" max="12033" width="11" style="4"/>
    <col min="12034" max="12034" width="10.69921875" style="4" customWidth="1"/>
    <col min="12035" max="12289" width="11" style="4"/>
    <col min="12290" max="12290" width="10.69921875" style="4" customWidth="1"/>
    <col min="12291" max="12545" width="11" style="4"/>
    <col min="12546" max="12546" width="10.69921875" style="4" customWidth="1"/>
    <col min="12547" max="12801" width="11" style="4"/>
    <col min="12802" max="12802" width="10.69921875" style="4" customWidth="1"/>
    <col min="12803" max="13057" width="11" style="4"/>
    <col min="13058" max="13058" width="10.69921875" style="4" customWidth="1"/>
    <col min="13059" max="13313" width="11" style="4"/>
    <col min="13314" max="13314" width="10.69921875" style="4" customWidth="1"/>
    <col min="13315" max="13569" width="11" style="4"/>
    <col min="13570" max="13570" width="10.69921875" style="4" customWidth="1"/>
    <col min="13571" max="13825" width="11" style="4"/>
    <col min="13826" max="13826" width="10.69921875" style="4" customWidth="1"/>
    <col min="13827" max="14081" width="11" style="4"/>
    <col min="14082" max="14082" width="10.69921875" style="4" customWidth="1"/>
    <col min="14083" max="14337" width="11" style="4"/>
    <col min="14338" max="14338" width="10.69921875" style="4" customWidth="1"/>
    <col min="14339" max="14593" width="11" style="4"/>
    <col min="14594" max="14594" width="10.69921875" style="4" customWidth="1"/>
    <col min="14595" max="14849" width="11" style="4"/>
    <col min="14850" max="14850" width="10.69921875" style="4" customWidth="1"/>
    <col min="14851" max="15105" width="11" style="4"/>
    <col min="15106" max="15106" width="10.69921875" style="4" customWidth="1"/>
    <col min="15107" max="15361" width="11" style="4"/>
    <col min="15362" max="15362" width="10.69921875" style="4" customWidth="1"/>
    <col min="15363" max="15617" width="11" style="4"/>
    <col min="15618" max="15618" width="10.69921875" style="4" customWidth="1"/>
    <col min="15619" max="15873" width="11" style="4"/>
    <col min="15874" max="15874" width="10.69921875" style="4" customWidth="1"/>
    <col min="15875" max="16129" width="11" style="4"/>
    <col min="16130" max="16130" width="10.69921875" style="4" customWidth="1"/>
    <col min="16131" max="16384" width="11" style="4"/>
  </cols>
  <sheetData>
    <row r="8" spans="1:8" ht="14.4" x14ac:dyDescent="0.3">
      <c r="A8" s="2" t="s">
        <v>14</v>
      </c>
      <c r="B8" s="3"/>
      <c r="C8" s="3"/>
      <c r="D8" s="3"/>
      <c r="E8" s="2"/>
      <c r="F8" s="2"/>
      <c r="G8" s="2"/>
      <c r="H8" s="3"/>
    </row>
    <row r="9" spans="1:8" ht="12" customHeight="1" x14ac:dyDescent="0.25"/>
    <row r="10" spans="1:8" ht="23.25" customHeight="1" x14ac:dyDescent="0.25">
      <c r="E10" s="117" t="s">
        <v>265</v>
      </c>
      <c r="F10" s="118"/>
      <c r="G10" s="118"/>
      <c r="H10" s="118"/>
    </row>
    <row r="11" spans="1:8" x14ac:dyDescent="0.25">
      <c r="E11" s="118"/>
      <c r="F11" s="118"/>
      <c r="G11" s="118"/>
      <c r="H11" s="118"/>
    </row>
    <row r="12" spans="1:8" ht="13.95" customHeight="1" x14ac:dyDescent="0.25">
      <c r="E12" s="118"/>
      <c r="F12" s="118"/>
      <c r="G12" s="118"/>
      <c r="H12" s="118"/>
    </row>
    <row r="13" spans="1:8" ht="16.5" customHeight="1" x14ac:dyDescent="0.25">
      <c r="E13" s="118"/>
      <c r="F13" s="118"/>
      <c r="G13" s="118"/>
      <c r="H13" s="118"/>
    </row>
    <row r="15" spans="1:8" ht="14.4" x14ac:dyDescent="0.3">
      <c r="A15" s="122" t="s">
        <v>15</v>
      </c>
      <c r="B15" s="122"/>
      <c r="C15" s="122"/>
      <c r="D15" s="122"/>
      <c r="E15" s="122"/>
      <c r="F15" s="122"/>
      <c r="G15" s="122"/>
      <c r="H15" s="122"/>
    </row>
    <row r="16" spans="1:8" ht="6.75" customHeight="1" x14ac:dyDescent="0.25"/>
    <row r="17" spans="1:8" ht="48" customHeight="1" x14ac:dyDescent="0.25">
      <c r="A17" s="119" t="s">
        <v>236</v>
      </c>
      <c r="B17" s="120"/>
      <c r="C17" s="120"/>
      <c r="D17" s="120"/>
      <c r="E17" s="120"/>
      <c r="F17" s="120"/>
      <c r="G17" s="120"/>
      <c r="H17" s="120"/>
    </row>
    <row r="18" spans="1:8" ht="27" customHeight="1" x14ac:dyDescent="0.25">
      <c r="A18" s="120"/>
      <c r="B18" s="120"/>
      <c r="C18" s="120"/>
      <c r="D18" s="120"/>
      <c r="E18" s="120"/>
      <c r="F18" s="120"/>
      <c r="G18" s="120"/>
      <c r="H18" s="120"/>
    </row>
    <row r="20" spans="1:8" ht="14.25" customHeight="1" x14ac:dyDescent="0.25"/>
    <row r="22" spans="1:8" x14ac:dyDescent="0.25">
      <c r="A22" s="119" t="s">
        <v>237</v>
      </c>
      <c r="B22" s="120"/>
      <c r="C22" s="120"/>
      <c r="D22" s="120"/>
      <c r="E22" s="120"/>
      <c r="F22" s="120"/>
      <c r="G22" s="120"/>
      <c r="H22" s="120"/>
    </row>
    <row r="23" spans="1:8" x14ac:dyDescent="0.25">
      <c r="A23" s="120"/>
      <c r="B23" s="120"/>
      <c r="C23" s="120"/>
      <c r="D23" s="120"/>
      <c r="E23" s="120"/>
      <c r="F23" s="120"/>
      <c r="G23" s="120"/>
      <c r="H23" s="120"/>
    </row>
    <row r="24" spans="1:8" x14ac:dyDescent="0.25">
      <c r="A24" s="121"/>
      <c r="B24" s="121"/>
      <c r="C24" s="121"/>
      <c r="D24" s="121"/>
      <c r="E24" s="121"/>
      <c r="F24" s="121"/>
      <c r="G24" s="121"/>
      <c r="H24" s="121"/>
    </row>
    <row r="25" spans="1:8" x14ac:dyDescent="0.25">
      <c r="A25" s="121"/>
      <c r="B25" s="121"/>
      <c r="C25" s="121"/>
      <c r="D25" s="121"/>
      <c r="E25" s="121"/>
      <c r="F25" s="121"/>
      <c r="G25" s="121"/>
      <c r="H25" s="121"/>
    </row>
    <row r="30" spans="1:8" ht="33.75" customHeight="1" x14ac:dyDescent="0.25">
      <c r="A30" s="5"/>
      <c r="B30" s="5"/>
      <c r="C30" s="5"/>
      <c r="D30" s="5"/>
      <c r="E30" s="5"/>
      <c r="F30" s="5"/>
      <c r="G30" s="5"/>
      <c r="H30" s="5"/>
    </row>
    <row r="31" spans="1:8" ht="49.5" customHeight="1" x14ac:dyDescent="0.45">
      <c r="A31" s="113" t="s">
        <v>17</v>
      </c>
      <c r="B31" s="114"/>
      <c r="C31" s="114"/>
      <c r="D31" s="114"/>
      <c r="E31" s="114"/>
      <c r="F31" s="114"/>
      <c r="G31" s="114"/>
      <c r="H31" s="114"/>
    </row>
    <row r="32" spans="1:8" ht="25.5" customHeight="1" x14ac:dyDescent="0.45">
      <c r="A32" s="115"/>
      <c r="B32" s="115"/>
      <c r="C32" s="115"/>
      <c r="D32" s="115"/>
      <c r="E32" s="115"/>
      <c r="F32" s="115"/>
      <c r="G32" s="115"/>
      <c r="H32" s="115"/>
    </row>
    <row r="33" spans="1:11" ht="9.75" customHeight="1" x14ac:dyDescent="0.25"/>
    <row r="34" spans="1:11" ht="14.4" x14ac:dyDescent="0.3">
      <c r="A34" s="116" t="s">
        <v>16</v>
      </c>
      <c r="B34" s="116"/>
      <c r="C34" s="116"/>
      <c r="D34" s="116"/>
      <c r="E34" s="116"/>
      <c r="F34" s="116"/>
      <c r="G34" s="116"/>
      <c r="H34" s="116"/>
    </row>
    <row r="35" spans="1:11" ht="8.25" customHeight="1" x14ac:dyDescent="0.25">
      <c r="A35" s="5"/>
      <c r="B35" s="5"/>
      <c r="C35" s="5"/>
      <c r="D35" s="5"/>
      <c r="E35" s="5"/>
      <c r="J35" s="112"/>
      <c r="K35" s="112"/>
    </row>
    <row r="36" spans="1:11" ht="12.6" customHeight="1" x14ac:dyDescent="0.25">
      <c r="A36" s="12" t="s">
        <v>19</v>
      </c>
      <c r="B36" s="5"/>
      <c r="C36" s="5"/>
      <c r="D36" s="13"/>
      <c r="E36" s="6"/>
      <c r="F36" s="6"/>
      <c r="G36" s="5"/>
      <c r="H36" s="6"/>
      <c r="J36" s="112"/>
      <c r="K36" s="112"/>
    </row>
    <row r="37" spans="1:11" ht="19.5" customHeight="1" x14ac:dyDescent="0.25">
      <c r="A37" s="111" t="s">
        <v>21</v>
      </c>
      <c r="B37" s="111"/>
      <c r="C37" s="111"/>
      <c r="D37" s="111"/>
      <c r="E37" s="111"/>
      <c r="F37" s="111"/>
      <c r="G37" s="111"/>
      <c r="H37" s="111"/>
      <c r="J37" s="112"/>
      <c r="K37" s="112"/>
    </row>
    <row r="38" spans="1:11" ht="12" customHeight="1" x14ac:dyDescent="0.25">
      <c r="A38" s="111"/>
      <c r="B38" s="111"/>
      <c r="C38" s="111"/>
      <c r="D38" s="111"/>
      <c r="E38" s="111"/>
      <c r="F38" s="111"/>
      <c r="G38" s="111"/>
      <c r="H38" s="111"/>
      <c r="K38" s="7"/>
    </row>
    <row r="39" spans="1:11" s="11" customFormat="1" ht="12.6" customHeight="1" x14ac:dyDescent="0.2">
      <c r="A39" s="111"/>
      <c r="B39" s="111"/>
      <c r="C39" s="111"/>
      <c r="D39" s="22"/>
      <c r="E39" s="8"/>
      <c r="F39" s="22"/>
      <c r="G39" s="8"/>
      <c r="H39" s="8"/>
    </row>
    <row r="40" spans="1:11" s="11" customFormat="1" ht="11.1" customHeight="1" x14ac:dyDescent="0.2">
      <c r="A40" s="22" t="s">
        <v>20</v>
      </c>
      <c r="B40" s="107"/>
      <c r="C40" s="107"/>
      <c r="D40" s="9"/>
      <c r="E40" s="8"/>
      <c r="F40" s="10"/>
      <c r="G40" s="8"/>
      <c r="H40" s="8"/>
    </row>
    <row r="41" spans="1:11" ht="17.25" customHeight="1" x14ac:dyDescent="0.25">
      <c r="A41" s="12"/>
      <c r="B41" s="5"/>
      <c r="C41" s="5"/>
      <c r="D41" s="6"/>
      <c r="E41" s="6"/>
      <c r="F41" s="14"/>
      <c r="G41" s="15"/>
      <c r="H41" s="16"/>
    </row>
    <row r="42" spans="1:11" ht="12" customHeight="1" x14ac:dyDescent="0.25">
      <c r="A42" s="111"/>
      <c r="B42" s="111"/>
      <c r="C42" s="111"/>
      <c r="D42" s="111"/>
      <c r="E42" s="111"/>
      <c r="F42" s="110"/>
      <c r="G42" s="110"/>
      <c r="H42" s="110"/>
    </row>
    <row r="43" spans="1:11" ht="12" customHeight="1" x14ac:dyDescent="0.25">
      <c r="A43" s="111"/>
      <c r="B43" s="111"/>
      <c r="C43" s="111"/>
      <c r="D43" s="111"/>
      <c r="E43" s="111"/>
      <c r="F43" s="110"/>
      <c r="G43" s="110"/>
      <c r="H43" s="110"/>
    </row>
    <row r="44" spans="1:11" ht="18.899999999999999" customHeight="1" x14ac:dyDescent="0.25">
      <c r="A44" s="111"/>
      <c r="B44" s="111"/>
      <c r="C44" s="111"/>
      <c r="D44" s="111"/>
      <c r="E44" s="111"/>
      <c r="F44" s="110"/>
      <c r="G44" s="110"/>
      <c r="H44" s="110"/>
    </row>
    <row r="45" spans="1:11" ht="9.6" customHeight="1" x14ac:dyDescent="0.25">
      <c r="A45" s="22"/>
      <c r="B45" s="17"/>
      <c r="C45" s="17"/>
      <c r="D45" s="22"/>
      <c r="E45" s="17"/>
      <c r="F45" s="22"/>
      <c r="G45" s="18"/>
      <c r="H45" s="18"/>
    </row>
    <row r="46" spans="1:11" ht="9.6" customHeight="1" x14ac:dyDescent="0.25">
      <c r="A46" s="21"/>
      <c r="B46" s="17"/>
      <c r="C46" s="17"/>
      <c r="D46" s="17"/>
      <c r="E46" s="17"/>
      <c r="F46" s="18"/>
      <c r="G46" s="18"/>
      <c r="H46" s="18"/>
    </row>
    <row r="47" spans="1:11" ht="15.6" customHeight="1" x14ac:dyDescent="0.25">
      <c r="A47" s="19"/>
      <c r="B47" s="15"/>
      <c r="C47" s="15"/>
      <c r="D47" s="14"/>
      <c r="E47" s="14"/>
      <c r="F47" s="20"/>
      <c r="G47" s="15"/>
      <c r="H47" s="16"/>
    </row>
    <row r="48" spans="1:11" ht="12" customHeight="1" x14ac:dyDescent="0.25">
      <c r="A48" s="110"/>
      <c r="B48" s="110"/>
      <c r="C48" s="110"/>
      <c r="D48" s="110"/>
      <c r="E48" s="110"/>
      <c r="F48" s="110"/>
      <c r="G48" s="110"/>
      <c r="H48" s="110"/>
    </row>
    <row r="49" spans="1:8" x14ac:dyDescent="0.25">
      <c r="A49" s="110"/>
      <c r="B49" s="110"/>
      <c r="C49" s="110"/>
      <c r="D49" s="110"/>
      <c r="E49" s="110"/>
      <c r="F49" s="110"/>
      <c r="G49" s="110"/>
      <c r="H49" s="110"/>
    </row>
    <row r="50" spans="1:8" ht="8.4" customHeight="1" x14ac:dyDescent="0.25">
      <c r="A50" s="110"/>
      <c r="B50" s="110"/>
      <c r="C50" s="110"/>
      <c r="D50" s="110"/>
      <c r="E50" s="110"/>
      <c r="F50" s="110"/>
      <c r="G50" s="110"/>
      <c r="H50" s="110"/>
    </row>
    <row r="51" spans="1:8" ht="11.1" customHeight="1" x14ac:dyDescent="0.25">
      <c r="A51" s="22"/>
      <c r="B51" s="23"/>
      <c r="C51" s="23"/>
      <c r="D51" s="22"/>
      <c r="E51" s="23"/>
      <c r="F51" s="22"/>
      <c r="G51" s="23"/>
      <c r="H51" s="23"/>
    </row>
  </sheetData>
  <mergeCells count="17">
    <mergeCell ref="J35:K37"/>
    <mergeCell ref="A31:H31"/>
    <mergeCell ref="A32:H32"/>
    <mergeCell ref="A34:H34"/>
    <mergeCell ref="E10:H13"/>
    <mergeCell ref="A37:C39"/>
    <mergeCell ref="A22:H25"/>
    <mergeCell ref="D37:E38"/>
    <mergeCell ref="A15:H15"/>
    <mergeCell ref="A17:H18"/>
    <mergeCell ref="F37:H38"/>
    <mergeCell ref="A48:C50"/>
    <mergeCell ref="D48:E50"/>
    <mergeCell ref="F48:H50"/>
    <mergeCell ref="A42:C44"/>
    <mergeCell ref="D42:E44"/>
    <mergeCell ref="F42:H44"/>
  </mergeCells>
  <hyperlinks>
    <hyperlink ref="A40" r:id="rId1" display="mailto:rennes@oteis.fr"/>
  </hyperlinks>
  <printOptions horizontalCentered="1" verticalCentered="1"/>
  <pageMargins left="0.47244094488188981" right="0.47244094488188981" top="0.35433070866141736" bottom="0.35433070866141736" header="0.31496062992125984" footer="0.31496062992125984"/>
  <pageSetup paperSize="9" scale="98"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J200"/>
  <sheetViews>
    <sheetView showZeros="0" tabSelected="1" view="pageBreakPreview" zoomScaleNormal="100" zoomScaleSheetLayoutView="100" workbookViewId="0">
      <selection activeCell="B200" sqref="B200"/>
    </sheetView>
  </sheetViews>
  <sheetFormatPr baseColWidth="10" defaultColWidth="11" defaultRowHeight="14.4" x14ac:dyDescent="0.25"/>
  <cols>
    <col min="1" max="1" width="7.69921875" style="89" customWidth="1"/>
    <col min="2" max="2" width="45.69921875" style="86" customWidth="1"/>
    <col min="3" max="3" width="7.8984375" style="86" customWidth="1"/>
    <col min="4" max="4" width="1.3984375" style="86" customWidth="1"/>
    <col min="5" max="5" width="8.19921875" style="88" customWidth="1"/>
    <col min="6" max="6" width="10.19921875" style="86" customWidth="1"/>
    <col min="7" max="7" width="11.69921875" style="86" customWidth="1"/>
    <col min="8" max="8" width="1.3984375" style="86" customWidth="1"/>
    <col min="9" max="9" width="21.69921875" style="87" customWidth="1"/>
    <col min="10" max="16384" width="11" style="86"/>
  </cols>
  <sheetData>
    <row r="1" spans="1:10" ht="87" customHeight="1" x14ac:dyDescent="0.25">
      <c r="E1" s="123" t="s">
        <v>266</v>
      </c>
      <c r="F1" s="124"/>
      <c r="G1" s="124"/>
      <c r="H1" s="124"/>
      <c r="I1" s="124"/>
    </row>
    <row r="2" spans="1:10" ht="52.5" customHeight="1" x14ac:dyDescent="0.25">
      <c r="A2" s="137" t="s">
        <v>267</v>
      </c>
      <c r="B2" s="138"/>
      <c r="C2" s="85" t="s">
        <v>0</v>
      </c>
      <c r="D2" s="84"/>
      <c r="E2" s="129" t="str">
        <f>"Cadre DPGF "&amp;A5&amp;" - "&amp;B5</f>
        <v>Cadre DPGF  - ELECTRICITE CFO CFA</v>
      </c>
      <c r="F2" s="130"/>
      <c r="G2" s="130"/>
      <c r="H2" s="130"/>
      <c r="I2" s="131"/>
    </row>
    <row r="3" spans="1:10" ht="15.6" customHeight="1" x14ac:dyDescent="0.25">
      <c r="A3" s="83"/>
      <c r="B3" s="82"/>
      <c r="C3" s="81" t="s">
        <v>18</v>
      </c>
      <c r="D3" s="44"/>
      <c r="E3" s="134" t="s">
        <v>1</v>
      </c>
      <c r="F3" s="135"/>
      <c r="G3" s="135"/>
      <c r="H3" s="135"/>
      <c r="I3" s="136"/>
    </row>
    <row r="4" spans="1:10" ht="15.6" x14ac:dyDescent="0.25">
      <c r="A4" s="132" t="s">
        <v>2</v>
      </c>
      <c r="B4" s="133"/>
      <c r="C4" s="80" t="s">
        <v>3</v>
      </c>
      <c r="D4" s="79"/>
      <c r="E4" s="145" t="str">
        <f>+LOT</f>
        <v>ELECTRICITE CFO CFA</v>
      </c>
      <c r="F4" s="146"/>
      <c r="G4" s="146"/>
      <c r="H4" s="146"/>
      <c r="I4" s="147"/>
    </row>
    <row r="5" spans="1:10" x14ac:dyDescent="0.25">
      <c r="A5" s="78"/>
      <c r="B5" s="77" t="s">
        <v>48</v>
      </c>
      <c r="C5" s="76">
        <v>1</v>
      </c>
      <c r="D5" s="75"/>
      <c r="E5" s="148"/>
      <c r="F5" s="149"/>
      <c r="G5" s="149"/>
      <c r="H5" s="149"/>
      <c r="I5" s="150"/>
    </row>
    <row r="6" spans="1:10" ht="49.95" customHeight="1" x14ac:dyDescent="0.25">
      <c r="A6" s="104"/>
      <c r="B6" s="139" t="s">
        <v>42</v>
      </c>
      <c r="C6" s="139"/>
      <c r="D6" s="139"/>
      <c r="E6" s="139"/>
      <c r="F6" s="139"/>
      <c r="G6" s="139"/>
      <c r="H6" s="139"/>
      <c r="I6" s="139"/>
    </row>
    <row r="7" spans="1:10" x14ac:dyDescent="0.25">
      <c r="A7" s="74" t="s">
        <v>4</v>
      </c>
      <c r="B7" s="72" t="s">
        <v>5</v>
      </c>
      <c r="C7" s="72" t="s">
        <v>6</v>
      </c>
      <c r="D7" s="71"/>
      <c r="E7" s="73" t="s">
        <v>27</v>
      </c>
      <c r="F7" s="72" t="s">
        <v>7</v>
      </c>
      <c r="G7" s="72" t="s">
        <v>8</v>
      </c>
      <c r="H7" s="71"/>
      <c r="I7" s="70" t="s">
        <v>9</v>
      </c>
    </row>
    <row r="8" spans="1:10" x14ac:dyDescent="0.25">
      <c r="A8" s="102"/>
      <c r="B8" s="103"/>
      <c r="C8" s="102"/>
      <c r="D8" s="99"/>
      <c r="E8" s="101"/>
      <c r="F8" s="100"/>
      <c r="G8" s="99"/>
      <c r="H8" s="99"/>
      <c r="I8" s="69"/>
    </row>
    <row r="9" spans="1:10" x14ac:dyDescent="0.25">
      <c r="A9" s="51" t="s">
        <v>26</v>
      </c>
      <c r="B9" s="52" t="s">
        <v>25</v>
      </c>
      <c r="C9" s="51"/>
      <c r="D9" s="50"/>
      <c r="E9" s="43"/>
      <c r="F9" s="51"/>
      <c r="G9" s="51"/>
      <c r="H9" s="50"/>
      <c r="I9" s="48">
        <f>SUM(G10:G16)</f>
        <v>0</v>
      </c>
    </row>
    <row r="10" spans="1:10" ht="23.25" customHeight="1" x14ac:dyDescent="0.25">
      <c r="A10" s="63"/>
      <c r="B10" s="45"/>
      <c r="C10" s="47"/>
      <c r="D10" s="62"/>
      <c r="E10" s="46"/>
      <c r="F10" s="61"/>
      <c r="G10" s="61"/>
      <c r="H10" s="60"/>
      <c r="I10" s="98"/>
    </row>
    <row r="11" spans="1:10" x14ac:dyDescent="0.25">
      <c r="A11" s="63"/>
      <c r="B11" s="45" t="s">
        <v>43</v>
      </c>
      <c r="C11" s="47" t="s">
        <v>11</v>
      </c>
      <c r="D11" s="62"/>
      <c r="E11" s="46">
        <v>1</v>
      </c>
      <c r="F11" s="61"/>
      <c r="G11" s="61"/>
      <c r="H11" s="60"/>
      <c r="I11" s="92"/>
      <c r="J11" s="97"/>
    </row>
    <row r="12" spans="1:10" x14ac:dyDescent="0.25">
      <c r="A12" s="63"/>
      <c r="B12" s="45" t="s">
        <v>46</v>
      </c>
      <c r="C12" s="47" t="s">
        <v>11</v>
      </c>
      <c r="D12" s="62"/>
      <c r="E12" s="46">
        <v>1</v>
      </c>
      <c r="F12" s="61"/>
      <c r="G12" s="61"/>
      <c r="H12" s="60"/>
      <c r="I12" s="92"/>
      <c r="J12" s="97"/>
    </row>
    <row r="13" spans="1:10" x14ac:dyDescent="0.25">
      <c r="A13" s="63"/>
      <c r="B13" s="45" t="s">
        <v>47</v>
      </c>
      <c r="C13" s="47" t="s">
        <v>11</v>
      </c>
      <c r="D13" s="62"/>
      <c r="E13" s="46">
        <v>1</v>
      </c>
      <c r="F13" s="61"/>
      <c r="G13" s="61">
        <f>E13*F13</f>
        <v>0</v>
      </c>
      <c r="H13" s="60"/>
      <c r="I13" s="92"/>
    </row>
    <row r="14" spans="1:10" x14ac:dyDescent="0.25">
      <c r="A14" s="63"/>
      <c r="B14" s="45" t="s">
        <v>44</v>
      </c>
      <c r="C14" s="47" t="s">
        <v>11</v>
      </c>
      <c r="D14" s="62"/>
      <c r="E14" s="46">
        <v>1</v>
      </c>
      <c r="F14" s="61"/>
      <c r="G14" s="61">
        <f>E14*F14</f>
        <v>0</v>
      </c>
      <c r="H14" s="60"/>
      <c r="I14" s="92"/>
    </row>
    <row r="15" spans="1:10" x14ac:dyDescent="0.25">
      <c r="A15" s="63"/>
      <c r="B15" s="45" t="s">
        <v>45</v>
      </c>
      <c r="C15" s="47" t="s">
        <v>11</v>
      </c>
      <c r="D15" s="62"/>
      <c r="E15" s="46">
        <v>1</v>
      </c>
      <c r="F15" s="61"/>
      <c r="G15" s="61">
        <f>E15*F15</f>
        <v>0</v>
      </c>
      <c r="H15" s="60"/>
      <c r="I15" s="92"/>
    </row>
    <row r="16" spans="1:10" x14ac:dyDescent="0.25">
      <c r="A16" s="59"/>
      <c r="B16" s="58"/>
      <c r="C16" s="57"/>
      <c r="D16" s="56"/>
      <c r="E16" s="55"/>
      <c r="F16" s="54"/>
      <c r="G16" s="54"/>
      <c r="H16" s="53"/>
      <c r="I16" s="94"/>
    </row>
    <row r="17" spans="1:9" x14ac:dyDescent="0.25">
      <c r="A17" s="51" t="s">
        <v>24</v>
      </c>
      <c r="B17" s="52" t="s">
        <v>23</v>
      </c>
      <c r="C17" s="51"/>
      <c r="D17" s="50"/>
      <c r="E17" s="43"/>
      <c r="F17" s="42"/>
      <c r="G17" s="42"/>
      <c r="H17" s="49"/>
      <c r="I17" s="48">
        <f>SUM(G18:G24)</f>
        <v>0</v>
      </c>
    </row>
    <row r="18" spans="1:9" x14ac:dyDescent="0.25">
      <c r="A18" s="59"/>
      <c r="B18" s="58"/>
      <c r="C18" s="57"/>
      <c r="D18" s="56"/>
      <c r="E18" s="55"/>
      <c r="F18" s="54"/>
      <c r="G18" s="54"/>
      <c r="H18" s="53"/>
      <c r="I18" s="96"/>
    </row>
    <row r="19" spans="1:9" x14ac:dyDescent="0.25">
      <c r="A19" s="59"/>
      <c r="B19" s="58" t="s">
        <v>251</v>
      </c>
      <c r="C19" s="47" t="s">
        <v>11</v>
      </c>
      <c r="D19" s="56"/>
      <c r="E19" s="55">
        <v>1</v>
      </c>
      <c r="F19" s="54"/>
      <c r="G19" s="54"/>
      <c r="H19" s="53"/>
      <c r="I19" s="94"/>
    </row>
    <row r="20" spans="1:9" x14ac:dyDescent="0.25">
      <c r="A20" s="63"/>
      <c r="B20" s="45" t="s">
        <v>51</v>
      </c>
      <c r="C20" s="47" t="s">
        <v>11</v>
      </c>
      <c r="D20" s="62"/>
      <c r="E20" s="46">
        <v>1</v>
      </c>
      <c r="F20" s="61"/>
      <c r="G20" s="61">
        <f t="shared" ref="G20" si="0">E20*F20</f>
        <v>0</v>
      </c>
      <c r="H20" s="60"/>
      <c r="I20" s="92"/>
    </row>
    <row r="21" spans="1:9" x14ac:dyDescent="0.25">
      <c r="A21" s="63"/>
      <c r="B21" s="45" t="s">
        <v>49</v>
      </c>
      <c r="C21" s="47" t="s">
        <v>11</v>
      </c>
      <c r="D21" s="62"/>
      <c r="E21" s="46">
        <v>1</v>
      </c>
      <c r="F21" s="61"/>
      <c r="G21" s="61">
        <f t="shared" ref="G21:G23" si="1">E21*F21</f>
        <v>0</v>
      </c>
      <c r="H21" s="60"/>
      <c r="I21" s="92"/>
    </row>
    <row r="22" spans="1:9" ht="27.6" x14ac:dyDescent="0.25">
      <c r="A22" s="63"/>
      <c r="B22" s="45" t="s">
        <v>50</v>
      </c>
      <c r="C22" s="47" t="s">
        <v>11</v>
      </c>
      <c r="D22" s="62"/>
      <c r="E22" s="46">
        <v>1</v>
      </c>
      <c r="F22" s="61"/>
      <c r="G22" s="61">
        <f t="shared" si="1"/>
        <v>0</v>
      </c>
      <c r="H22" s="60"/>
      <c r="I22" s="92"/>
    </row>
    <row r="23" spans="1:9" x14ac:dyDescent="0.25">
      <c r="A23" s="63"/>
      <c r="B23" s="45" t="s">
        <v>52</v>
      </c>
      <c r="C23" s="47" t="s">
        <v>11</v>
      </c>
      <c r="D23" s="62"/>
      <c r="E23" s="46">
        <v>1</v>
      </c>
      <c r="F23" s="61"/>
      <c r="G23" s="61">
        <f t="shared" si="1"/>
        <v>0</v>
      </c>
      <c r="H23" s="60"/>
      <c r="I23" s="92"/>
    </row>
    <row r="24" spans="1:9" x14ac:dyDescent="0.25">
      <c r="A24" s="59"/>
      <c r="B24" s="58"/>
      <c r="C24" s="57"/>
      <c r="D24" s="56"/>
      <c r="E24" s="55"/>
      <c r="F24" s="54"/>
      <c r="G24" s="54"/>
      <c r="H24" s="53"/>
      <c r="I24" s="95"/>
    </row>
    <row r="25" spans="1:9" x14ac:dyDescent="0.25">
      <c r="A25" s="51" t="s">
        <v>41</v>
      </c>
      <c r="B25" s="52" t="s">
        <v>53</v>
      </c>
      <c r="C25" s="51"/>
      <c r="D25" s="50"/>
      <c r="E25" s="43"/>
      <c r="F25" s="42"/>
      <c r="G25" s="42"/>
      <c r="H25" s="49"/>
      <c r="I25" s="48">
        <f>SUM(G26:G28)</f>
        <v>0</v>
      </c>
    </row>
    <row r="26" spans="1:9" x14ac:dyDescent="0.25">
      <c r="A26" s="59"/>
      <c r="B26" s="58"/>
      <c r="C26" s="57"/>
      <c r="D26" s="56"/>
      <c r="E26" s="55"/>
      <c r="F26" s="54"/>
      <c r="G26" s="54"/>
      <c r="H26" s="53"/>
      <c r="I26" s="92"/>
    </row>
    <row r="27" spans="1:9" x14ac:dyDescent="0.25">
      <c r="A27" s="59"/>
      <c r="B27" s="58" t="s">
        <v>54</v>
      </c>
      <c r="C27" s="57" t="s">
        <v>13</v>
      </c>
      <c r="D27" s="56"/>
      <c r="E27" s="55"/>
      <c r="F27" s="54"/>
      <c r="G27" s="54"/>
      <c r="H27" s="53"/>
      <c r="I27" s="92"/>
    </row>
    <row r="28" spans="1:9" x14ac:dyDescent="0.25">
      <c r="A28" s="68"/>
      <c r="B28" s="67"/>
      <c r="C28" s="66"/>
      <c r="D28" s="56"/>
      <c r="E28" s="65"/>
      <c r="F28" s="64"/>
      <c r="G28" s="64"/>
      <c r="H28" s="53"/>
      <c r="I28" s="92"/>
    </row>
    <row r="29" spans="1:9" x14ac:dyDescent="0.25">
      <c r="A29" s="51" t="s">
        <v>38</v>
      </c>
      <c r="B29" s="52" t="s">
        <v>55</v>
      </c>
      <c r="C29" s="51"/>
      <c r="D29" s="50"/>
      <c r="E29" s="43"/>
      <c r="F29" s="42"/>
      <c r="G29" s="42"/>
      <c r="H29" s="49"/>
      <c r="I29" s="48">
        <f>I30+I34+I38+I43+I47+I62+I69+I77+I85+I30+I98+I104+I109+I121+I91</f>
        <v>0</v>
      </c>
    </row>
    <row r="30" spans="1:9" x14ac:dyDescent="0.25">
      <c r="A30" s="51" t="s">
        <v>37</v>
      </c>
      <c r="B30" s="52" t="s">
        <v>40</v>
      </c>
      <c r="C30" s="51"/>
      <c r="D30" s="50"/>
      <c r="E30" s="43"/>
      <c r="F30" s="42"/>
      <c r="G30" s="42"/>
      <c r="H30" s="49"/>
      <c r="I30" s="48">
        <f>SUM(G31:G33)</f>
        <v>0</v>
      </c>
    </row>
    <row r="31" spans="1:9" x14ac:dyDescent="0.25">
      <c r="A31" s="68"/>
      <c r="B31" s="67"/>
      <c r="C31" s="66"/>
      <c r="D31" s="56"/>
      <c r="E31" s="65"/>
      <c r="F31" s="64"/>
      <c r="G31" s="64"/>
      <c r="H31" s="53"/>
      <c r="I31" s="109" t="s">
        <v>260</v>
      </c>
    </row>
    <row r="32" spans="1:9" ht="17.25" customHeight="1" x14ac:dyDescent="0.25">
      <c r="A32" s="68"/>
      <c r="B32" s="58" t="s">
        <v>54</v>
      </c>
      <c r="C32" s="57" t="s">
        <v>13</v>
      </c>
      <c r="D32" s="56"/>
      <c r="E32" s="65"/>
      <c r="F32" s="64"/>
      <c r="G32" s="64"/>
      <c r="H32" s="53"/>
      <c r="I32" s="92"/>
    </row>
    <row r="33" spans="1:9" ht="17.25" customHeight="1" x14ac:dyDescent="0.25">
      <c r="A33" s="68"/>
      <c r="B33" s="67"/>
      <c r="C33" s="66"/>
      <c r="D33" s="56"/>
      <c r="E33" s="65"/>
      <c r="F33" s="64"/>
      <c r="G33" s="64"/>
      <c r="H33" s="53"/>
      <c r="I33" s="94"/>
    </row>
    <row r="34" spans="1:9" x14ac:dyDescent="0.25">
      <c r="A34" s="51" t="s">
        <v>36</v>
      </c>
      <c r="B34" s="52" t="s">
        <v>56</v>
      </c>
      <c r="C34" s="51"/>
      <c r="D34" s="50"/>
      <c r="E34" s="43"/>
      <c r="F34" s="42"/>
      <c r="G34" s="42"/>
      <c r="H34" s="49"/>
      <c r="I34" s="48">
        <f>SUM(G35:G37)</f>
        <v>0</v>
      </c>
    </row>
    <row r="35" spans="1:9" x14ac:dyDescent="0.25">
      <c r="A35" s="68"/>
      <c r="B35" s="67"/>
      <c r="C35" s="66"/>
      <c r="D35" s="56"/>
      <c r="E35" s="65"/>
      <c r="F35" s="64"/>
      <c r="G35" s="64"/>
      <c r="H35" s="53"/>
      <c r="I35" s="92"/>
    </row>
    <row r="36" spans="1:9" x14ac:dyDescent="0.25">
      <c r="A36" s="63"/>
      <c r="B36" s="45" t="s">
        <v>54</v>
      </c>
      <c r="C36" s="47" t="s">
        <v>13</v>
      </c>
      <c r="D36" s="62"/>
      <c r="E36" s="46"/>
      <c r="F36" s="61"/>
      <c r="G36" s="61">
        <f>E36*F36</f>
        <v>0</v>
      </c>
      <c r="H36" s="60"/>
      <c r="I36" s="92"/>
    </row>
    <row r="37" spans="1:9" x14ac:dyDescent="0.25">
      <c r="A37" s="68"/>
      <c r="B37" s="67"/>
      <c r="C37" s="66"/>
      <c r="D37" s="56"/>
      <c r="E37" s="65"/>
      <c r="F37" s="64"/>
      <c r="G37" s="64"/>
      <c r="H37" s="53"/>
      <c r="I37" s="94"/>
    </row>
    <row r="38" spans="1:9" x14ac:dyDescent="0.25">
      <c r="A38" s="51" t="s">
        <v>35</v>
      </c>
      <c r="B38" s="52" t="s">
        <v>57</v>
      </c>
      <c r="C38" s="51"/>
      <c r="D38" s="50"/>
      <c r="E38" s="43"/>
      <c r="F38" s="42"/>
      <c r="G38" s="42"/>
      <c r="H38" s="49"/>
      <c r="I38" s="48">
        <f>SUM(G39:G42)</f>
        <v>0</v>
      </c>
    </row>
    <row r="39" spans="1:9" x14ac:dyDescent="0.25">
      <c r="A39" s="68"/>
      <c r="B39" s="67"/>
      <c r="C39" s="66"/>
      <c r="D39" s="56"/>
      <c r="E39" s="65"/>
      <c r="F39" s="64"/>
      <c r="G39" s="64"/>
      <c r="H39" s="53"/>
      <c r="I39" s="92"/>
    </row>
    <row r="40" spans="1:9" ht="27.6" x14ac:dyDescent="0.25">
      <c r="A40" s="63"/>
      <c r="B40" s="45" t="s">
        <v>58</v>
      </c>
      <c r="C40" s="47" t="s">
        <v>11</v>
      </c>
      <c r="D40" s="62"/>
      <c r="E40" s="46">
        <v>1</v>
      </c>
      <c r="F40" s="61"/>
      <c r="G40" s="61">
        <f>E40*F40</f>
        <v>0</v>
      </c>
      <c r="H40" s="60"/>
      <c r="I40" s="92"/>
    </row>
    <row r="41" spans="1:9" ht="27.6" x14ac:dyDescent="0.25">
      <c r="A41" s="63"/>
      <c r="B41" s="67" t="s">
        <v>59</v>
      </c>
      <c r="C41" s="47" t="s">
        <v>11</v>
      </c>
      <c r="D41" s="62"/>
      <c r="E41" s="46">
        <v>1</v>
      </c>
      <c r="F41" s="61"/>
      <c r="G41" s="61">
        <f>E41*F41</f>
        <v>0</v>
      </c>
      <c r="H41" s="60"/>
      <c r="I41" s="92"/>
    </row>
    <row r="42" spans="1:9" x14ac:dyDescent="0.25">
      <c r="A42" s="63"/>
      <c r="B42" s="45"/>
      <c r="C42" s="47"/>
      <c r="D42" s="62"/>
      <c r="E42" s="46"/>
      <c r="F42" s="61"/>
      <c r="G42" s="61"/>
      <c r="H42" s="60"/>
      <c r="I42" s="92"/>
    </row>
    <row r="43" spans="1:9" x14ac:dyDescent="0.25">
      <c r="A43" s="51" t="s">
        <v>34</v>
      </c>
      <c r="B43" s="52" t="s">
        <v>60</v>
      </c>
      <c r="C43" s="51"/>
      <c r="D43" s="50"/>
      <c r="E43" s="43"/>
      <c r="F43" s="42"/>
      <c r="G43" s="42"/>
      <c r="H43" s="49"/>
      <c r="I43" s="48">
        <f>SUM(G44:G46)</f>
        <v>0</v>
      </c>
    </row>
    <row r="44" spans="1:9" x14ac:dyDescent="0.25">
      <c r="A44" s="68"/>
      <c r="B44" s="67"/>
      <c r="C44" s="66"/>
      <c r="D44" s="56"/>
      <c r="E44" s="65"/>
      <c r="F44" s="64"/>
      <c r="G44" s="64"/>
      <c r="H44" s="53"/>
      <c r="I44" s="92"/>
    </row>
    <row r="45" spans="1:9" x14ac:dyDescent="0.25">
      <c r="A45" s="63"/>
      <c r="B45" s="45" t="s">
        <v>54</v>
      </c>
      <c r="C45" s="47" t="s">
        <v>13</v>
      </c>
      <c r="D45" s="62"/>
      <c r="E45" s="46"/>
      <c r="F45" s="61"/>
      <c r="G45" s="61">
        <f>E45*F45</f>
        <v>0</v>
      </c>
      <c r="H45" s="60"/>
      <c r="I45" s="92"/>
    </row>
    <row r="46" spans="1:9" x14ac:dyDescent="0.25">
      <c r="A46" s="68"/>
      <c r="B46" s="67"/>
      <c r="C46" s="66"/>
      <c r="D46" s="56"/>
      <c r="E46" s="65"/>
      <c r="F46" s="64"/>
      <c r="G46" s="64"/>
      <c r="H46" s="53"/>
      <c r="I46" s="94"/>
    </row>
    <row r="47" spans="1:9" x14ac:dyDescent="0.25">
      <c r="A47" s="51" t="s">
        <v>33</v>
      </c>
      <c r="B47" s="52" t="s">
        <v>61</v>
      </c>
      <c r="C47" s="51"/>
      <c r="D47" s="50"/>
      <c r="E47" s="43"/>
      <c r="F47" s="42"/>
      <c r="G47" s="42"/>
      <c r="H47" s="49"/>
      <c r="I47" s="48">
        <f>SUM(G48:G61)</f>
        <v>0</v>
      </c>
    </row>
    <row r="48" spans="1:9" x14ac:dyDescent="0.25">
      <c r="A48" s="63"/>
      <c r="B48" s="45"/>
      <c r="C48" s="47"/>
      <c r="D48" s="62"/>
      <c r="E48" s="46"/>
      <c r="F48" s="61"/>
      <c r="G48" s="61"/>
      <c r="H48" s="60"/>
      <c r="I48" s="92"/>
    </row>
    <row r="49" spans="1:9" ht="27.6" x14ac:dyDescent="0.25">
      <c r="A49" s="63"/>
      <c r="B49" s="45" t="s">
        <v>62</v>
      </c>
      <c r="C49" s="47" t="s">
        <v>12</v>
      </c>
      <c r="D49" s="62"/>
      <c r="E49" s="46">
        <v>2</v>
      </c>
      <c r="F49" s="61"/>
      <c r="G49" s="61">
        <f>E49*F49</f>
        <v>0</v>
      </c>
      <c r="H49" s="60"/>
      <c r="I49" s="92"/>
    </row>
    <row r="50" spans="1:9" ht="27.6" x14ac:dyDescent="0.25">
      <c r="A50" s="68"/>
      <c r="B50" s="45" t="s">
        <v>64</v>
      </c>
      <c r="C50" s="47" t="s">
        <v>12</v>
      </c>
      <c r="D50" s="56"/>
      <c r="E50" s="65">
        <v>1</v>
      </c>
      <c r="F50" s="64"/>
      <c r="G50" s="64"/>
      <c r="H50" s="53"/>
      <c r="I50" s="94"/>
    </row>
    <row r="51" spans="1:9" ht="27.6" x14ac:dyDescent="0.25">
      <c r="A51" s="68"/>
      <c r="B51" s="45" t="s">
        <v>63</v>
      </c>
      <c r="C51" s="47" t="s">
        <v>12</v>
      </c>
      <c r="D51" s="56"/>
      <c r="E51" s="65">
        <v>1</v>
      </c>
      <c r="F51" s="64"/>
      <c r="G51" s="64"/>
      <c r="H51" s="53"/>
      <c r="I51" s="94"/>
    </row>
    <row r="52" spans="1:9" x14ac:dyDescent="0.25">
      <c r="A52" s="68"/>
      <c r="B52" s="67" t="s">
        <v>65</v>
      </c>
      <c r="C52" s="47" t="s">
        <v>13</v>
      </c>
      <c r="D52" s="56"/>
      <c r="E52" s="65"/>
      <c r="F52" s="64"/>
      <c r="G52" s="64"/>
      <c r="H52" s="53"/>
      <c r="I52" s="94"/>
    </row>
    <row r="53" spans="1:9" ht="27.6" x14ac:dyDescent="0.25">
      <c r="A53" s="68"/>
      <c r="B53" s="67" t="s">
        <v>66</v>
      </c>
      <c r="C53" s="47" t="s">
        <v>11</v>
      </c>
      <c r="D53" s="56"/>
      <c r="E53" s="65">
        <v>1</v>
      </c>
      <c r="F53" s="64"/>
      <c r="G53" s="64"/>
      <c r="H53" s="53"/>
      <c r="I53" s="94"/>
    </row>
    <row r="54" spans="1:9" x14ac:dyDescent="0.25">
      <c r="A54" s="68"/>
      <c r="B54" s="67" t="s">
        <v>67</v>
      </c>
      <c r="C54" s="47" t="s">
        <v>11</v>
      </c>
      <c r="D54" s="56"/>
      <c r="E54" s="65">
        <v>1</v>
      </c>
      <c r="F54" s="64"/>
      <c r="G54" s="64"/>
      <c r="H54" s="53"/>
      <c r="I54" s="94"/>
    </row>
    <row r="55" spans="1:9" x14ac:dyDescent="0.25">
      <c r="A55" s="68"/>
      <c r="B55" s="67" t="s">
        <v>68</v>
      </c>
      <c r="C55" s="47" t="s">
        <v>11</v>
      </c>
      <c r="D55" s="56"/>
      <c r="E55" s="65">
        <v>1</v>
      </c>
      <c r="F55" s="64"/>
      <c r="G55" s="64"/>
      <c r="H55" s="53"/>
      <c r="I55" s="94"/>
    </row>
    <row r="56" spans="1:9" x14ac:dyDescent="0.25">
      <c r="A56" s="68"/>
      <c r="B56" s="67" t="s">
        <v>69</v>
      </c>
      <c r="C56" s="66" t="s">
        <v>12</v>
      </c>
      <c r="D56" s="56"/>
      <c r="E56" s="65">
        <v>1</v>
      </c>
      <c r="F56" s="64"/>
      <c r="G56" s="64"/>
      <c r="H56" s="53"/>
      <c r="I56" s="94"/>
    </row>
    <row r="57" spans="1:9" x14ac:dyDescent="0.25">
      <c r="A57" s="68"/>
      <c r="B57" s="67" t="s">
        <v>70</v>
      </c>
      <c r="C57" s="66" t="s">
        <v>11</v>
      </c>
      <c r="D57" s="56"/>
      <c r="E57" s="65">
        <v>1</v>
      </c>
      <c r="F57" s="64"/>
      <c r="G57" s="64"/>
      <c r="H57" s="53"/>
      <c r="I57" s="94"/>
    </row>
    <row r="58" spans="1:9" x14ac:dyDescent="0.25">
      <c r="A58" s="68"/>
      <c r="B58" s="67" t="s">
        <v>238</v>
      </c>
      <c r="C58" s="66" t="s">
        <v>11</v>
      </c>
      <c r="D58" s="56"/>
      <c r="E58" s="65">
        <v>1</v>
      </c>
      <c r="F58" s="64"/>
      <c r="G58" s="64"/>
      <c r="H58" s="53"/>
      <c r="I58" s="94"/>
    </row>
    <row r="59" spans="1:9" x14ac:dyDescent="0.25">
      <c r="A59" s="68"/>
      <c r="B59" s="67" t="s">
        <v>71</v>
      </c>
      <c r="C59" s="66" t="s">
        <v>11</v>
      </c>
      <c r="D59" s="56"/>
      <c r="E59" s="65">
        <v>1</v>
      </c>
      <c r="F59" s="64"/>
      <c r="G59" s="64"/>
      <c r="H59" s="53"/>
      <c r="I59" s="94"/>
    </row>
    <row r="60" spans="1:9" x14ac:dyDescent="0.25">
      <c r="A60" s="68"/>
      <c r="B60" s="67" t="s">
        <v>252</v>
      </c>
      <c r="C60" s="66" t="s">
        <v>11</v>
      </c>
      <c r="D60" s="56"/>
      <c r="E60" s="65">
        <v>1</v>
      </c>
      <c r="F60" s="64"/>
      <c r="G60" s="64"/>
      <c r="H60" s="53"/>
      <c r="I60" s="94"/>
    </row>
    <row r="61" spans="1:9" x14ac:dyDescent="0.25">
      <c r="A61" s="68"/>
      <c r="B61" s="67"/>
      <c r="C61" s="66"/>
      <c r="D61" s="56"/>
      <c r="E61" s="65"/>
      <c r="F61" s="64"/>
      <c r="G61" s="64"/>
      <c r="H61" s="53"/>
      <c r="I61" s="94"/>
    </row>
    <row r="62" spans="1:9" x14ac:dyDescent="0.25">
      <c r="A62" s="51" t="s">
        <v>32</v>
      </c>
      <c r="B62" s="52" t="s">
        <v>72</v>
      </c>
      <c r="C62" s="51"/>
      <c r="D62" s="50"/>
      <c r="E62" s="43"/>
      <c r="F62" s="42"/>
      <c r="G62" s="42"/>
      <c r="H62" s="49"/>
      <c r="I62" s="48">
        <f>SUM(G63:G68)</f>
        <v>0</v>
      </c>
    </row>
    <row r="63" spans="1:9" x14ac:dyDescent="0.25">
      <c r="A63" s="63"/>
      <c r="B63" s="45"/>
      <c r="C63" s="47"/>
      <c r="D63" s="62"/>
      <c r="E63" s="46"/>
      <c r="F63" s="61"/>
      <c r="G63" s="61"/>
      <c r="H63" s="60"/>
      <c r="I63" s="92"/>
    </row>
    <row r="64" spans="1:9" x14ac:dyDescent="0.25">
      <c r="A64" s="63"/>
      <c r="B64" s="45" t="s">
        <v>73</v>
      </c>
      <c r="C64" s="47" t="s">
        <v>11</v>
      </c>
      <c r="D64" s="62"/>
      <c r="E64" s="46">
        <v>1</v>
      </c>
      <c r="F64" s="61"/>
      <c r="G64" s="61"/>
      <c r="H64" s="60"/>
      <c r="I64" s="92"/>
    </row>
    <row r="65" spans="1:9" x14ac:dyDescent="0.25">
      <c r="A65" s="63"/>
      <c r="B65" s="45" t="s">
        <v>74</v>
      </c>
      <c r="C65" s="47" t="s">
        <v>11</v>
      </c>
      <c r="D65" s="62"/>
      <c r="E65" s="46">
        <v>1</v>
      </c>
      <c r="F65" s="61"/>
      <c r="G65" s="61"/>
      <c r="H65" s="60"/>
      <c r="I65" s="92"/>
    </row>
    <row r="66" spans="1:9" x14ac:dyDescent="0.25">
      <c r="A66" s="63"/>
      <c r="B66" s="45" t="s">
        <v>250</v>
      </c>
      <c r="C66" s="47" t="s">
        <v>11</v>
      </c>
      <c r="D66" s="62"/>
      <c r="E66" s="46">
        <v>1</v>
      </c>
      <c r="F66" s="61"/>
      <c r="G66" s="61"/>
      <c r="H66" s="60"/>
      <c r="I66" s="92"/>
    </row>
    <row r="67" spans="1:9" ht="27.6" x14ac:dyDescent="0.25">
      <c r="A67" s="63"/>
      <c r="B67" s="45" t="s">
        <v>75</v>
      </c>
      <c r="C67" s="47" t="s">
        <v>11</v>
      </c>
      <c r="D67" s="62"/>
      <c r="E67" s="46">
        <v>1</v>
      </c>
      <c r="F67" s="61"/>
      <c r="G67" s="61"/>
      <c r="H67" s="60"/>
      <c r="I67" s="92"/>
    </row>
    <row r="68" spans="1:9" x14ac:dyDescent="0.25">
      <c r="A68" s="68"/>
      <c r="B68" s="67"/>
      <c r="C68" s="66"/>
      <c r="D68" s="56"/>
      <c r="E68" s="65"/>
      <c r="F68" s="64"/>
      <c r="G68" s="64"/>
      <c r="H68" s="53"/>
      <c r="I68" s="94"/>
    </row>
    <row r="69" spans="1:9" x14ac:dyDescent="0.25">
      <c r="A69" s="51" t="s">
        <v>31</v>
      </c>
      <c r="B69" s="52" t="s">
        <v>76</v>
      </c>
      <c r="C69" s="51"/>
      <c r="D69" s="50"/>
      <c r="E69" s="43"/>
      <c r="F69" s="42"/>
      <c r="G69" s="42"/>
      <c r="H69" s="49"/>
      <c r="I69" s="48">
        <f>SUM(G70:G76)</f>
        <v>0</v>
      </c>
    </row>
    <row r="70" spans="1:9" x14ac:dyDescent="0.25">
      <c r="A70" s="63"/>
      <c r="B70" s="45"/>
      <c r="C70" s="47"/>
      <c r="D70" s="62"/>
      <c r="E70" s="46"/>
      <c r="F70" s="61"/>
      <c r="G70" s="61">
        <f>E70*F70</f>
        <v>0</v>
      </c>
      <c r="H70" s="60"/>
      <c r="I70" s="92"/>
    </row>
    <row r="71" spans="1:9" ht="27.6" x14ac:dyDescent="0.25">
      <c r="A71" s="63"/>
      <c r="B71" s="45" t="s">
        <v>77</v>
      </c>
      <c r="C71" s="47" t="s">
        <v>12</v>
      </c>
      <c r="D71" s="62"/>
      <c r="E71" s="46">
        <v>2</v>
      </c>
      <c r="F71" s="61"/>
      <c r="G71" s="61">
        <f>E71*F71</f>
        <v>0</v>
      </c>
      <c r="H71" s="60"/>
      <c r="I71" s="92"/>
    </row>
    <row r="72" spans="1:9" ht="27.6" x14ac:dyDescent="0.25">
      <c r="A72" s="63"/>
      <c r="B72" s="45" t="s">
        <v>78</v>
      </c>
      <c r="C72" s="47" t="s">
        <v>12</v>
      </c>
      <c r="D72" s="62"/>
      <c r="E72" s="46">
        <v>1</v>
      </c>
      <c r="F72" s="61"/>
      <c r="G72" s="61"/>
      <c r="H72" s="60"/>
      <c r="I72" s="92"/>
    </row>
    <row r="73" spans="1:9" x14ac:dyDescent="0.25">
      <c r="A73" s="63"/>
      <c r="B73" s="45" t="s">
        <v>79</v>
      </c>
      <c r="C73" s="47" t="s">
        <v>11</v>
      </c>
      <c r="D73" s="62"/>
      <c r="E73" s="46">
        <v>1</v>
      </c>
      <c r="F73" s="61"/>
      <c r="G73" s="61"/>
      <c r="H73" s="60"/>
      <c r="I73" s="92"/>
    </row>
    <row r="74" spans="1:9" ht="27.6" x14ac:dyDescent="0.25">
      <c r="A74" s="63"/>
      <c r="B74" s="45" t="s">
        <v>239</v>
      </c>
      <c r="C74" s="47" t="s">
        <v>12</v>
      </c>
      <c r="D74" s="62"/>
      <c r="E74" s="46">
        <v>2</v>
      </c>
      <c r="F74" s="61"/>
      <c r="G74" s="61"/>
      <c r="H74" s="60"/>
      <c r="I74" s="92"/>
    </row>
    <row r="75" spans="1:9" ht="41.4" x14ac:dyDescent="0.25">
      <c r="A75" s="63"/>
      <c r="B75" s="45" t="s">
        <v>80</v>
      </c>
      <c r="C75" s="47" t="s">
        <v>81</v>
      </c>
      <c r="D75" s="62"/>
      <c r="E75" s="46">
        <v>1</v>
      </c>
      <c r="F75" s="61"/>
      <c r="G75" s="61"/>
      <c r="H75" s="60"/>
      <c r="I75" s="92"/>
    </row>
    <row r="76" spans="1:9" x14ac:dyDescent="0.25">
      <c r="A76" s="63"/>
      <c r="B76" s="45"/>
      <c r="C76" s="47"/>
      <c r="D76" s="62"/>
      <c r="E76" s="46"/>
      <c r="F76" s="61"/>
      <c r="G76" s="61"/>
      <c r="H76" s="60"/>
      <c r="I76" s="92"/>
    </row>
    <row r="77" spans="1:9" x14ac:dyDescent="0.25">
      <c r="A77" s="51" t="s">
        <v>30</v>
      </c>
      <c r="B77" s="52" t="s">
        <v>82</v>
      </c>
      <c r="C77" s="51"/>
      <c r="D77" s="50"/>
      <c r="E77" s="43"/>
      <c r="F77" s="42"/>
      <c r="G77" s="42"/>
      <c r="H77" s="49"/>
      <c r="I77" s="48">
        <f>SUM(G78:G84)</f>
        <v>0</v>
      </c>
    </row>
    <row r="78" spans="1:9" x14ac:dyDescent="0.25">
      <c r="A78" s="63"/>
      <c r="B78" s="45"/>
      <c r="C78" s="47"/>
      <c r="D78" s="62"/>
      <c r="E78" s="46"/>
      <c r="F78" s="61"/>
      <c r="G78" s="61">
        <f>E78*F78</f>
        <v>0</v>
      </c>
      <c r="H78" s="60"/>
      <c r="I78" s="92"/>
    </row>
    <row r="79" spans="1:9" ht="27.6" x14ac:dyDescent="0.25">
      <c r="A79" s="63"/>
      <c r="B79" s="45" t="s">
        <v>83</v>
      </c>
      <c r="C79" s="47" t="s">
        <v>12</v>
      </c>
      <c r="D79" s="62"/>
      <c r="E79" s="46">
        <v>1</v>
      </c>
      <c r="F79" s="61"/>
      <c r="G79" s="61">
        <f>E79*F79</f>
        <v>0</v>
      </c>
      <c r="H79" s="60"/>
      <c r="I79" s="92"/>
    </row>
    <row r="80" spans="1:9" x14ac:dyDescent="0.25">
      <c r="A80" s="63"/>
      <c r="B80" s="45" t="s">
        <v>89</v>
      </c>
      <c r="C80" s="47" t="s">
        <v>13</v>
      </c>
      <c r="D80" s="62"/>
      <c r="E80" s="46"/>
      <c r="F80" s="61"/>
      <c r="G80" s="61"/>
      <c r="H80" s="60"/>
      <c r="I80" s="92"/>
    </row>
    <row r="81" spans="1:9" ht="27.6" x14ac:dyDescent="0.25">
      <c r="A81" s="63"/>
      <c r="B81" s="45" t="s">
        <v>247</v>
      </c>
      <c r="C81" s="47" t="s">
        <v>11</v>
      </c>
      <c r="D81" s="62"/>
      <c r="E81" s="46">
        <v>1</v>
      </c>
      <c r="F81" s="61"/>
      <c r="G81" s="61"/>
      <c r="H81" s="60"/>
      <c r="I81" s="92"/>
    </row>
    <row r="82" spans="1:9" ht="27.6" x14ac:dyDescent="0.25">
      <c r="A82" s="63"/>
      <c r="B82" s="45" t="s">
        <v>84</v>
      </c>
      <c r="C82" s="47" t="s">
        <v>11</v>
      </c>
      <c r="D82" s="62"/>
      <c r="E82" s="46">
        <v>1</v>
      </c>
      <c r="F82" s="61"/>
      <c r="G82" s="61"/>
      <c r="H82" s="60"/>
      <c r="I82" s="92"/>
    </row>
    <row r="83" spans="1:9" ht="27.6" x14ac:dyDescent="0.25">
      <c r="A83" s="63"/>
      <c r="B83" s="45" t="s">
        <v>86</v>
      </c>
      <c r="C83" s="47" t="s">
        <v>11</v>
      </c>
      <c r="D83" s="62"/>
      <c r="E83" s="46">
        <v>1</v>
      </c>
      <c r="F83" s="61"/>
      <c r="G83" s="61"/>
      <c r="H83" s="60"/>
      <c r="I83" s="92"/>
    </row>
    <row r="84" spans="1:9" x14ac:dyDescent="0.25">
      <c r="A84" s="63"/>
      <c r="B84" s="45"/>
      <c r="C84" s="47"/>
      <c r="D84" s="62"/>
      <c r="E84" s="46"/>
      <c r="F84" s="61"/>
      <c r="G84" s="61"/>
      <c r="H84" s="60"/>
      <c r="I84" s="92"/>
    </row>
    <row r="85" spans="1:9" x14ac:dyDescent="0.25">
      <c r="A85" s="51" t="s">
        <v>29</v>
      </c>
      <c r="B85" s="52" t="s">
        <v>87</v>
      </c>
      <c r="C85" s="51"/>
      <c r="D85" s="50"/>
      <c r="E85" s="43"/>
      <c r="F85" s="42"/>
      <c r="G85" s="42"/>
      <c r="H85" s="49"/>
      <c r="I85" s="48">
        <f>SUM(G86:G90)</f>
        <v>0</v>
      </c>
    </row>
    <row r="86" spans="1:9" x14ac:dyDescent="0.25">
      <c r="A86" s="63"/>
      <c r="B86" s="45"/>
      <c r="C86" s="47"/>
      <c r="D86" s="62"/>
      <c r="E86" s="46"/>
      <c r="F86" s="61"/>
      <c r="G86" s="61">
        <f>E86*F86</f>
        <v>0</v>
      </c>
      <c r="H86" s="60"/>
      <c r="I86" s="92"/>
    </row>
    <row r="87" spans="1:9" ht="27.6" x14ac:dyDescent="0.25">
      <c r="A87" s="63"/>
      <c r="B87" s="45" t="s">
        <v>88</v>
      </c>
      <c r="C87" s="47" t="s">
        <v>12</v>
      </c>
      <c r="D87" s="62"/>
      <c r="E87" s="46">
        <v>1</v>
      </c>
      <c r="F87" s="61"/>
      <c r="G87" s="61">
        <f>E87*F87</f>
        <v>0</v>
      </c>
      <c r="H87" s="60"/>
      <c r="I87" s="92"/>
    </row>
    <row r="88" spans="1:9" x14ac:dyDescent="0.25">
      <c r="A88" s="63"/>
      <c r="B88" s="45" t="s">
        <v>89</v>
      </c>
      <c r="C88" s="47" t="s">
        <v>13</v>
      </c>
      <c r="D88" s="62"/>
      <c r="E88" s="46"/>
      <c r="F88" s="61"/>
      <c r="G88" s="61"/>
      <c r="H88" s="60"/>
      <c r="I88" s="92"/>
    </row>
    <row r="89" spans="1:9" ht="27.6" x14ac:dyDescent="0.25">
      <c r="A89" s="63"/>
      <c r="B89" s="45" t="s">
        <v>247</v>
      </c>
      <c r="C89" s="47" t="s">
        <v>11</v>
      </c>
      <c r="D89" s="62"/>
      <c r="E89" s="46">
        <v>1</v>
      </c>
      <c r="F89" s="61"/>
      <c r="G89" s="61"/>
      <c r="H89" s="60"/>
      <c r="I89" s="92"/>
    </row>
    <row r="90" spans="1:9" x14ac:dyDescent="0.25">
      <c r="A90" s="63"/>
      <c r="B90" s="45"/>
      <c r="C90" s="47"/>
      <c r="D90" s="62"/>
      <c r="E90" s="46"/>
      <c r="F90" s="61"/>
      <c r="G90" s="61">
        <f>E90*F90</f>
        <v>0</v>
      </c>
      <c r="H90" s="60"/>
      <c r="I90" s="92"/>
    </row>
    <row r="91" spans="1:9" x14ac:dyDescent="0.25">
      <c r="A91" s="51" t="s">
        <v>90</v>
      </c>
      <c r="B91" s="52" t="s">
        <v>91</v>
      </c>
      <c r="C91" s="51"/>
      <c r="D91" s="50"/>
      <c r="E91" s="43"/>
      <c r="F91" s="42"/>
      <c r="G91" s="42"/>
      <c r="H91" s="49"/>
      <c r="I91" s="48">
        <f>SUM(G92:G97)</f>
        <v>0</v>
      </c>
    </row>
    <row r="92" spans="1:9" x14ac:dyDescent="0.25">
      <c r="A92" s="63"/>
      <c r="B92" s="45"/>
      <c r="C92" s="47"/>
      <c r="D92" s="62"/>
      <c r="E92" s="46"/>
      <c r="F92" s="61"/>
      <c r="G92" s="61"/>
      <c r="H92" s="60"/>
      <c r="I92" s="92"/>
    </row>
    <row r="93" spans="1:9" ht="27.6" x14ac:dyDescent="0.25">
      <c r="A93" s="63"/>
      <c r="B93" s="45" t="s">
        <v>248</v>
      </c>
      <c r="C93" s="47" t="s">
        <v>12</v>
      </c>
      <c r="D93" s="62"/>
      <c r="E93" s="46">
        <v>1</v>
      </c>
      <c r="F93" s="61"/>
      <c r="G93" s="61">
        <f>E93*F93</f>
        <v>0</v>
      </c>
      <c r="H93" s="60"/>
      <c r="I93" s="92"/>
    </row>
    <row r="94" spans="1:9" x14ac:dyDescent="0.25">
      <c r="A94" s="63"/>
      <c r="B94" s="45" t="s">
        <v>89</v>
      </c>
      <c r="C94" s="47" t="s">
        <v>13</v>
      </c>
      <c r="D94" s="62"/>
      <c r="E94" s="46"/>
      <c r="F94" s="61"/>
      <c r="G94" s="61"/>
      <c r="H94" s="60"/>
      <c r="I94" s="92"/>
    </row>
    <row r="95" spans="1:9" x14ac:dyDescent="0.25">
      <c r="A95" s="63"/>
      <c r="B95" s="45" t="s">
        <v>92</v>
      </c>
      <c r="C95" s="47" t="s">
        <v>11</v>
      </c>
      <c r="D95" s="62"/>
      <c r="E95" s="46">
        <v>1</v>
      </c>
      <c r="F95" s="61"/>
      <c r="G95" s="61">
        <f>E95*F95</f>
        <v>0</v>
      </c>
      <c r="H95" s="60"/>
      <c r="I95" s="92"/>
    </row>
    <row r="96" spans="1:9" ht="41.4" x14ac:dyDescent="0.25">
      <c r="A96" s="63"/>
      <c r="B96" s="45" t="s">
        <v>85</v>
      </c>
      <c r="C96" s="47" t="s">
        <v>11</v>
      </c>
      <c r="D96" s="62"/>
      <c r="E96" s="46">
        <v>1</v>
      </c>
      <c r="F96" s="61"/>
      <c r="G96" s="61"/>
      <c r="H96" s="60"/>
      <c r="I96" s="92"/>
    </row>
    <row r="97" spans="1:9" x14ac:dyDescent="0.25">
      <c r="A97" s="63"/>
      <c r="B97" s="45"/>
      <c r="C97" s="47"/>
      <c r="D97" s="62"/>
      <c r="E97" s="46"/>
      <c r="F97" s="61"/>
      <c r="G97" s="61">
        <f>E97*F97</f>
        <v>0</v>
      </c>
      <c r="H97" s="60"/>
      <c r="I97" s="92"/>
    </row>
    <row r="98" spans="1:9" x14ac:dyDescent="0.25">
      <c r="A98" s="51" t="s">
        <v>93</v>
      </c>
      <c r="B98" s="52" t="s">
        <v>94</v>
      </c>
      <c r="C98" s="51"/>
      <c r="D98" s="50"/>
      <c r="E98" s="43"/>
      <c r="F98" s="42"/>
      <c r="G98" s="42"/>
      <c r="H98" s="49"/>
      <c r="I98" s="48">
        <f>SUM(G99:G103)</f>
        <v>0</v>
      </c>
    </row>
    <row r="99" spans="1:9" x14ac:dyDescent="0.25">
      <c r="A99" s="63"/>
      <c r="B99" s="45"/>
      <c r="C99" s="47"/>
      <c r="D99" s="62"/>
      <c r="E99" s="46"/>
      <c r="F99" s="61"/>
      <c r="G99" s="61">
        <f>E99*F99</f>
        <v>0</v>
      </c>
      <c r="H99" s="60"/>
      <c r="I99" s="92"/>
    </row>
    <row r="100" spans="1:9" x14ac:dyDescent="0.25">
      <c r="A100" s="63"/>
      <c r="B100" s="45" t="s">
        <v>95</v>
      </c>
      <c r="C100" s="47" t="s">
        <v>12</v>
      </c>
      <c r="D100" s="62"/>
      <c r="E100" s="46">
        <v>1</v>
      </c>
      <c r="F100" s="61"/>
      <c r="G100" s="61">
        <f>E100*F100</f>
        <v>0</v>
      </c>
      <c r="H100" s="60"/>
      <c r="I100" s="92"/>
    </row>
    <row r="101" spans="1:9" ht="27.6" x14ac:dyDescent="0.25">
      <c r="A101" s="63"/>
      <c r="B101" s="45" t="s">
        <v>96</v>
      </c>
      <c r="C101" s="47" t="s">
        <v>12</v>
      </c>
      <c r="D101" s="62"/>
      <c r="E101" s="46">
        <v>1</v>
      </c>
      <c r="F101" s="61"/>
      <c r="G101" s="61">
        <f>E101*F101</f>
        <v>0</v>
      </c>
      <c r="H101" s="60"/>
      <c r="I101" s="92"/>
    </row>
    <row r="102" spans="1:9" ht="27.6" x14ac:dyDescent="0.25">
      <c r="A102" s="63"/>
      <c r="B102" s="45" t="s">
        <v>97</v>
      </c>
      <c r="C102" s="47" t="s">
        <v>11</v>
      </c>
      <c r="D102" s="62"/>
      <c r="E102" s="46">
        <v>1</v>
      </c>
      <c r="F102" s="61"/>
      <c r="G102" s="61">
        <f>E102*F102</f>
        <v>0</v>
      </c>
      <c r="H102" s="60"/>
      <c r="I102" s="92"/>
    </row>
    <row r="103" spans="1:9" x14ac:dyDescent="0.25">
      <c r="A103" s="68"/>
      <c r="B103" s="67"/>
      <c r="C103" s="66"/>
      <c r="D103" s="56"/>
      <c r="E103" s="65"/>
      <c r="F103" s="64"/>
      <c r="G103" s="64"/>
      <c r="H103" s="53"/>
      <c r="I103" s="94"/>
    </row>
    <row r="104" spans="1:9" x14ac:dyDescent="0.25">
      <c r="A104" s="51" t="s">
        <v>98</v>
      </c>
      <c r="B104" s="52" t="s">
        <v>99</v>
      </c>
      <c r="C104" s="51"/>
      <c r="D104" s="50"/>
      <c r="E104" s="43"/>
      <c r="F104" s="42"/>
      <c r="G104" s="42"/>
      <c r="H104" s="49"/>
      <c r="I104" s="48">
        <f>SUM(G105:G108)</f>
        <v>0</v>
      </c>
    </row>
    <row r="105" spans="1:9" x14ac:dyDescent="0.25">
      <c r="A105" s="63"/>
      <c r="B105" s="45"/>
      <c r="C105" s="47"/>
      <c r="D105" s="62"/>
      <c r="E105" s="46"/>
      <c r="F105" s="61"/>
      <c r="G105" s="61">
        <f>E105*F105</f>
        <v>0</v>
      </c>
      <c r="H105" s="60"/>
      <c r="I105" s="92"/>
    </row>
    <row r="106" spans="1:9" ht="27.6" x14ac:dyDescent="0.25">
      <c r="A106" s="63"/>
      <c r="B106" s="45" t="s">
        <v>253</v>
      </c>
      <c r="C106" s="47" t="s">
        <v>12</v>
      </c>
      <c r="D106" s="62"/>
      <c r="E106" s="46">
        <v>1</v>
      </c>
      <c r="F106" s="61"/>
      <c r="G106" s="61">
        <f>E106*F106</f>
        <v>0</v>
      </c>
      <c r="H106" s="60"/>
      <c r="I106" s="92"/>
    </row>
    <row r="107" spans="1:9" x14ac:dyDescent="0.25">
      <c r="A107" s="63"/>
      <c r="B107" s="45" t="s">
        <v>240</v>
      </c>
      <c r="C107" s="47" t="s">
        <v>11</v>
      </c>
      <c r="D107" s="62"/>
      <c r="E107" s="46">
        <v>1</v>
      </c>
      <c r="F107" s="61"/>
      <c r="G107" s="61"/>
      <c r="H107" s="60"/>
      <c r="I107" s="92"/>
    </row>
    <row r="108" spans="1:9" x14ac:dyDescent="0.25">
      <c r="A108" s="63"/>
      <c r="B108" s="45"/>
      <c r="C108" s="47"/>
      <c r="D108" s="62"/>
      <c r="E108" s="46"/>
      <c r="F108" s="61"/>
      <c r="G108" s="61">
        <f>E108*F108</f>
        <v>0</v>
      </c>
      <c r="H108" s="60"/>
      <c r="I108" s="92"/>
    </row>
    <row r="109" spans="1:9" x14ac:dyDescent="0.25">
      <c r="A109" s="51" t="s">
        <v>100</v>
      </c>
      <c r="B109" s="52" t="s">
        <v>101</v>
      </c>
      <c r="C109" s="51"/>
      <c r="D109" s="50"/>
      <c r="E109" s="43"/>
      <c r="F109" s="42"/>
      <c r="G109" s="42"/>
      <c r="H109" s="49"/>
      <c r="I109" s="48">
        <f>SUM(G110:G120)</f>
        <v>0</v>
      </c>
    </row>
    <row r="110" spans="1:9" x14ac:dyDescent="0.25">
      <c r="A110" s="63"/>
      <c r="B110" s="45"/>
      <c r="C110" s="47"/>
      <c r="D110" s="62"/>
      <c r="E110" s="46"/>
      <c r="F110" s="61"/>
      <c r="G110" s="61">
        <f>E110*F110</f>
        <v>0</v>
      </c>
      <c r="H110" s="60"/>
      <c r="I110" s="92"/>
    </row>
    <row r="111" spans="1:9" ht="27.6" x14ac:dyDescent="0.25">
      <c r="A111" s="63"/>
      <c r="B111" s="45" t="s">
        <v>102</v>
      </c>
      <c r="C111" s="47" t="s">
        <v>12</v>
      </c>
      <c r="D111" s="62"/>
      <c r="E111" s="46">
        <v>1</v>
      </c>
      <c r="F111" s="61"/>
      <c r="G111" s="61">
        <f>E111*F111</f>
        <v>0</v>
      </c>
      <c r="H111" s="60"/>
      <c r="I111" s="92"/>
    </row>
    <row r="112" spans="1:9" ht="27.6" x14ac:dyDescent="0.25">
      <c r="A112" s="63"/>
      <c r="B112" s="45" t="s">
        <v>104</v>
      </c>
      <c r="C112" s="47" t="s">
        <v>12</v>
      </c>
      <c r="D112" s="62"/>
      <c r="E112" s="46">
        <v>1</v>
      </c>
      <c r="F112" s="61"/>
      <c r="G112" s="61">
        <f>E112*F112</f>
        <v>0</v>
      </c>
      <c r="H112" s="60"/>
      <c r="I112" s="92"/>
    </row>
    <row r="113" spans="1:9" ht="27.6" x14ac:dyDescent="0.25">
      <c r="A113" s="63"/>
      <c r="B113" s="45" t="s">
        <v>105</v>
      </c>
      <c r="C113" s="47" t="s">
        <v>12</v>
      </c>
      <c r="D113" s="62"/>
      <c r="E113" s="46">
        <v>1</v>
      </c>
      <c r="F113" s="61"/>
      <c r="G113" s="61">
        <f>E113*F113</f>
        <v>0</v>
      </c>
      <c r="H113" s="60"/>
      <c r="I113" s="92"/>
    </row>
    <row r="114" spans="1:9" ht="27.6" x14ac:dyDescent="0.25">
      <c r="A114" s="63"/>
      <c r="B114" s="45" t="s">
        <v>103</v>
      </c>
      <c r="C114" s="47" t="s">
        <v>12</v>
      </c>
      <c r="D114" s="62"/>
      <c r="E114" s="46">
        <v>1</v>
      </c>
      <c r="F114" s="61"/>
      <c r="G114" s="61">
        <f>E114*F114</f>
        <v>0</v>
      </c>
      <c r="H114" s="60"/>
      <c r="I114" s="92"/>
    </row>
    <row r="115" spans="1:9" ht="27.6" x14ac:dyDescent="0.25">
      <c r="A115" s="63"/>
      <c r="B115" s="45" t="s">
        <v>106</v>
      </c>
      <c r="C115" s="47" t="s">
        <v>12</v>
      </c>
      <c r="D115" s="62"/>
      <c r="E115" s="46">
        <v>1</v>
      </c>
      <c r="F115" s="61"/>
      <c r="G115" s="61"/>
      <c r="H115" s="60"/>
      <c r="I115" s="92"/>
    </row>
    <row r="116" spans="1:9" x14ac:dyDescent="0.25">
      <c r="A116" s="63"/>
      <c r="B116" s="45" t="s">
        <v>254</v>
      </c>
      <c r="C116" s="47" t="s">
        <v>11</v>
      </c>
      <c r="D116" s="62"/>
      <c r="E116" s="46">
        <v>1</v>
      </c>
      <c r="F116" s="61"/>
      <c r="G116" s="61">
        <f>E116*F116</f>
        <v>0</v>
      </c>
      <c r="H116" s="60"/>
      <c r="I116" s="92"/>
    </row>
    <row r="117" spans="1:9" ht="27.6" x14ac:dyDescent="0.25">
      <c r="A117" s="63"/>
      <c r="B117" s="45" t="s">
        <v>255</v>
      </c>
      <c r="C117" s="47" t="s">
        <v>11</v>
      </c>
      <c r="D117" s="62"/>
      <c r="E117" s="46">
        <v>1</v>
      </c>
      <c r="F117" s="61"/>
      <c r="G117" s="61">
        <f>E117*F117</f>
        <v>0</v>
      </c>
      <c r="H117" s="60"/>
      <c r="I117" s="92"/>
    </row>
    <row r="118" spans="1:9" ht="27.6" x14ac:dyDescent="0.25">
      <c r="A118" s="63"/>
      <c r="B118" s="45" t="s">
        <v>256</v>
      </c>
      <c r="C118" s="47" t="s">
        <v>11</v>
      </c>
      <c r="D118" s="62"/>
      <c r="E118" s="46">
        <v>1</v>
      </c>
      <c r="F118" s="61"/>
      <c r="G118" s="61">
        <f>E118*F118</f>
        <v>0</v>
      </c>
      <c r="H118" s="60"/>
      <c r="I118" s="92"/>
    </row>
    <row r="119" spans="1:9" x14ac:dyDescent="0.25">
      <c r="A119" s="63"/>
      <c r="B119" s="45" t="s">
        <v>107</v>
      </c>
      <c r="C119" s="47" t="s">
        <v>11</v>
      </c>
      <c r="D119" s="62"/>
      <c r="E119" s="46">
        <v>1</v>
      </c>
      <c r="F119" s="61"/>
      <c r="G119" s="61">
        <f>E119*F119</f>
        <v>0</v>
      </c>
      <c r="H119" s="60"/>
      <c r="I119" s="92"/>
    </row>
    <row r="120" spans="1:9" x14ac:dyDescent="0.25">
      <c r="A120" s="63"/>
      <c r="B120" s="93"/>
      <c r="C120" s="47"/>
      <c r="D120" s="62"/>
      <c r="E120" s="46"/>
      <c r="F120" s="61"/>
      <c r="G120" s="61">
        <f t="shared" ref="G120" si="2">E120*F120</f>
        <v>0</v>
      </c>
      <c r="H120" s="60"/>
      <c r="I120" s="92"/>
    </row>
    <row r="121" spans="1:9" x14ac:dyDescent="0.25">
      <c r="A121" s="51" t="s">
        <v>108</v>
      </c>
      <c r="B121" s="52" t="s">
        <v>109</v>
      </c>
      <c r="C121" s="51"/>
      <c r="D121" s="50"/>
      <c r="E121" s="43"/>
      <c r="F121" s="42"/>
      <c r="G121" s="42"/>
      <c r="H121" s="49"/>
      <c r="I121" s="48">
        <f>SUM(G122:G128)</f>
        <v>0</v>
      </c>
    </row>
    <row r="122" spans="1:9" x14ac:dyDescent="0.25">
      <c r="A122" s="63"/>
      <c r="B122" s="45"/>
      <c r="C122" s="47"/>
      <c r="D122" s="62"/>
      <c r="E122" s="46"/>
      <c r="F122" s="61"/>
      <c r="G122" s="61">
        <f t="shared" ref="G122:G128" si="3">E122*F122</f>
        <v>0</v>
      </c>
      <c r="H122" s="60"/>
      <c r="I122" s="92"/>
    </row>
    <row r="123" spans="1:9" x14ac:dyDescent="0.25">
      <c r="A123" s="63"/>
      <c r="B123" s="45" t="s">
        <v>110</v>
      </c>
      <c r="C123" s="47" t="s">
        <v>11</v>
      </c>
      <c r="D123" s="62"/>
      <c r="E123" s="46">
        <v>1</v>
      </c>
      <c r="F123" s="61"/>
      <c r="G123" s="61">
        <f t="shared" si="3"/>
        <v>0</v>
      </c>
      <c r="H123" s="60"/>
      <c r="I123" s="92"/>
    </row>
    <row r="124" spans="1:9" x14ac:dyDescent="0.25">
      <c r="A124" s="63"/>
      <c r="B124" s="45" t="s">
        <v>111</v>
      </c>
      <c r="C124" s="47" t="s">
        <v>11</v>
      </c>
      <c r="D124" s="62"/>
      <c r="E124" s="46">
        <v>1</v>
      </c>
      <c r="F124" s="61"/>
      <c r="G124" s="61">
        <f t="shared" si="3"/>
        <v>0</v>
      </c>
      <c r="H124" s="60"/>
      <c r="I124" s="92"/>
    </row>
    <row r="125" spans="1:9" x14ac:dyDescent="0.25">
      <c r="A125" s="63"/>
      <c r="B125" s="45" t="s">
        <v>112</v>
      </c>
      <c r="C125" s="47" t="s">
        <v>11</v>
      </c>
      <c r="D125" s="62"/>
      <c r="E125" s="46">
        <v>1</v>
      </c>
      <c r="F125" s="61"/>
      <c r="G125" s="61">
        <f t="shared" si="3"/>
        <v>0</v>
      </c>
      <c r="H125" s="60"/>
      <c r="I125" s="92"/>
    </row>
    <row r="126" spans="1:9" x14ac:dyDescent="0.25">
      <c r="A126" s="63"/>
      <c r="B126" s="45" t="s">
        <v>249</v>
      </c>
      <c r="C126" s="47" t="s">
        <v>11</v>
      </c>
      <c r="D126" s="62"/>
      <c r="E126" s="46">
        <v>1</v>
      </c>
      <c r="F126" s="61"/>
      <c r="G126" s="61">
        <f t="shared" si="3"/>
        <v>0</v>
      </c>
      <c r="H126" s="60"/>
      <c r="I126" s="92"/>
    </row>
    <row r="127" spans="1:9" x14ac:dyDescent="0.25">
      <c r="A127" s="63"/>
      <c r="B127" s="45" t="s">
        <v>113</v>
      </c>
      <c r="C127" s="47" t="s">
        <v>11</v>
      </c>
      <c r="D127" s="62"/>
      <c r="E127" s="46">
        <v>1</v>
      </c>
      <c r="F127" s="61"/>
      <c r="G127" s="61">
        <f t="shared" si="3"/>
        <v>0</v>
      </c>
      <c r="H127" s="60"/>
      <c r="I127" s="92"/>
    </row>
    <row r="128" spans="1:9" x14ac:dyDescent="0.25">
      <c r="A128" s="63"/>
      <c r="B128" s="45"/>
      <c r="C128" s="47"/>
      <c r="D128" s="62"/>
      <c r="E128" s="46"/>
      <c r="F128" s="61"/>
      <c r="G128" s="61">
        <f t="shared" si="3"/>
        <v>0</v>
      </c>
      <c r="H128" s="60"/>
      <c r="I128" s="92"/>
    </row>
    <row r="129" spans="1:9" x14ac:dyDescent="0.25">
      <c r="A129" s="51" t="s">
        <v>28</v>
      </c>
      <c r="B129" s="52" t="s">
        <v>39</v>
      </c>
      <c r="C129" s="51"/>
      <c r="D129" s="50"/>
      <c r="E129" s="43"/>
      <c r="F129" s="42"/>
      <c r="G129" s="42"/>
      <c r="H129" s="49"/>
      <c r="I129" s="48">
        <f>I130+I135</f>
        <v>0</v>
      </c>
    </row>
    <row r="130" spans="1:9" x14ac:dyDescent="0.25">
      <c r="A130" s="51" t="s">
        <v>114</v>
      </c>
      <c r="B130" s="52" t="s">
        <v>40</v>
      </c>
      <c r="C130" s="51"/>
      <c r="D130" s="50"/>
      <c r="E130" s="43"/>
      <c r="F130" s="42"/>
      <c r="G130" s="42"/>
      <c r="H130" s="49"/>
      <c r="I130" s="48">
        <f>SUM(G131:G134)</f>
        <v>0</v>
      </c>
    </row>
    <row r="131" spans="1:9" x14ac:dyDescent="0.25">
      <c r="A131" s="68"/>
      <c r="B131" s="67"/>
      <c r="C131" s="66"/>
      <c r="D131" s="56"/>
      <c r="E131" s="65"/>
      <c r="F131" s="64"/>
      <c r="G131" s="64"/>
      <c r="H131" s="53"/>
      <c r="I131" s="94"/>
    </row>
    <row r="132" spans="1:9" x14ac:dyDescent="0.25">
      <c r="A132" s="68"/>
      <c r="B132" s="67" t="s">
        <v>115</v>
      </c>
      <c r="C132" s="66" t="s">
        <v>12</v>
      </c>
      <c r="D132" s="56"/>
      <c r="E132" s="65">
        <v>1</v>
      </c>
      <c r="F132" s="64"/>
      <c r="G132" s="64"/>
      <c r="H132" s="53"/>
      <c r="I132" s="94"/>
    </row>
    <row r="133" spans="1:9" x14ac:dyDescent="0.25">
      <c r="A133" s="68"/>
      <c r="B133" s="67" t="s">
        <v>116</v>
      </c>
      <c r="C133" s="66" t="s">
        <v>11</v>
      </c>
      <c r="D133" s="56"/>
      <c r="E133" s="65">
        <v>1</v>
      </c>
      <c r="F133" s="64"/>
      <c r="G133" s="64"/>
      <c r="H133" s="53"/>
      <c r="I133" s="94"/>
    </row>
    <row r="134" spans="1:9" x14ac:dyDescent="0.25">
      <c r="A134" s="68"/>
      <c r="B134" s="67"/>
      <c r="C134" s="66"/>
      <c r="D134" s="56"/>
      <c r="E134" s="65"/>
      <c r="F134" s="64"/>
      <c r="G134" s="64"/>
      <c r="H134" s="53"/>
      <c r="I134" s="94"/>
    </row>
    <row r="135" spans="1:9" x14ac:dyDescent="0.25">
      <c r="A135" s="51" t="s">
        <v>123</v>
      </c>
      <c r="B135" s="52" t="s">
        <v>124</v>
      </c>
      <c r="C135" s="51"/>
      <c r="D135" s="50"/>
      <c r="E135" s="43"/>
      <c r="F135" s="42"/>
      <c r="G135" s="42"/>
      <c r="H135" s="49"/>
      <c r="I135" s="48">
        <f>SUM(G136:G139)</f>
        <v>0</v>
      </c>
    </row>
    <row r="136" spans="1:9" x14ac:dyDescent="0.25">
      <c r="A136" s="68"/>
      <c r="B136" s="67"/>
      <c r="C136" s="66"/>
      <c r="D136" s="56"/>
      <c r="E136" s="65"/>
      <c r="F136" s="64"/>
      <c r="G136" s="64"/>
      <c r="H136" s="53"/>
      <c r="I136" s="94"/>
    </row>
    <row r="137" spans="1:9" ht="27.6" x14ac:dyDescent="0.25">
      <c r="A137" s="68"/>
      <c r="B137" s="67" t="s">
        <v>117</v>
      </c>
      <c r="C137" s="66" t="s">
        <v>11</v>
      </c>
      <c r="D137" s="56"/>
      <c r="E137" s="65">
        <v>1</v>
      </c>
      <c r="F137" s="64"/>
      <c r="G137" s="64"/>
      <c r="H137" s="53"/>
      <c r="I137" s="94"/>
    </row>
    <row r="138" spans="1:9" ht="27.6" x14ac:dyDescent="0.25">
      <c r="A138" s="68"/>
      <c r="B138" s="67" t="s">
        <v>118</v>
      </c>
      <c r="C138" s="66" t="s">
        <v>11</v>
      </c>
      <c r="D138" s="56"/>
      <c r="E138" s="65">
        <v>1</v>
      </c>
      <c r="F138" s="64"/>
      <c r="G138" s="64"/>
      <c r="H138" s="53"/>
      <c r="I138" s="94"/>
    </row>
    <row r="139" spans="1:9" x14ac:dyDescent="0.25">
      <c r="A139" s="68"/>
      <c r="B139" s="67"/>
      <c r="C139" s="66"/>
      <c r="D139" s="56"/>
      <c r="E139" s="65"/>
      <c r="F139" s="64"/>
      <c r="G139" s="64"/>
      <c r="H139" s="53"/>
      <c r="I139" s="94"/>
    </row>
    <row r="140" spans="1:9" x14ac:dyDescent="0.25">
      <c r="A140" s="51" t="s">
        <v>119</v>
      </c>
      <c r="B140" s="52" t="s">
        <v>120</v>
      </c>
      <c r="C140" s="51"/>
      <c r="D140" s="50"/>
      <c r="E140" s="43"/>
      <c r="F140" s="42"/>
      <c r="G140" s="42"/>
      <c r="H140" s="49"/>
      <c r="I140" s="48">
        <f>I141+I145+I150+I159</f>
        <v>0</v>
      </c>
    </row>
    <row r="141" spans="1:9" x14ac:dyDescent="0.25">
      <c r="A141" s="51" t="s">
        <v>121</v>
      </c>
      <c r="B141" s="52" t="s">
        <v>125</v>
      </c>
      <c r="C141" s="51"/>
      <c r="D141" s="50"/>
      <c r="E141" s="43"/>
      <c r="F141" s="42"/>
      <c r="G141" s="42"/>
      <c r="H141" s="49"/>
      <c r="I141" s="48">
        <f>SUM(G142:G144)</f>
        <v>0</v>
      </c>
    </row>
    <row r="142" spans="1:9" x14ac:dyDescent="0.25">
      <c r="A142" s="68"/>
      <c r="B142" s="67"/>
      <c r="C142" s="66"/>
      <c r="D142" s="56"/>
      <c r="E142" s="65"/>
      <c r="F142" s="64"/>
      <c r="G142" s="64"/>
      <c r="H142" s="53"/>
      <c r="I142" s="94"/>
    </row>
    <row r="143" spans="1:9" x14ac:dyDescent="0.25">
      <c r="A143" s="68"/>
      <c r="B143" s="67" t="s">
        <v>122</v>
      </c>
      <c r="C143" s="66" t="s">
        <v>11</v>
      </c>
      <c r="D143" s="56"/>
      <c r="E143" s="65">
        <v>1</v>
      </c>
      <c r="F143" s="64"/>
      <c r="G143" s="64"/>
      <c r="H143" s="53"/>
      <c r="I143" s="94"/>
    </row>
    <row r="144" spans="1:9" x14ac:dyDescent="0.25">
      <c r="A144" s="68"/>
      <c r="B144" s="67"/>
      <c r="C144" s="66"/>
      <c r="D144" s="56"/>
      <c r="E144" s="65"/>
      <c r="F144" s="64"/>
      <c r="G144" s="64"/>
      <c r="H144" s="53"/>
      <c r="I144" s="94"/>
    </row>
    <row r="145" spans="1:9" ht="27.6" x14ac:dyDescent="0.25">
      <c r="A145" s="51" t="s">
        <v>126</v>
      </c>
      <c r="B145" s="52" t="s">
        <v>135</v>
      </c>
      <c r="C145" s="51"/>
      <c r="D145" s="50"/>
      <c r="E145" s="43"/>
      <c r="F145" s="42"/>
      <c r="G145" s="42"/>
      <c r="H145" s="49"/>
      <c r="I145" s="48">
        <f>SUM(G146:G149)</f>
        <v>0</v>
      </c>
    </row>
    <row r="146" spans="1:9" x14ac:dyDescent="0.25">
      <c r="A146" s="68"/>
      <c r="B146" s="67"/>
      <c r="C146" s="66"/>
      <c r="D146" s="56"/>
      <c r="E146" s="65"/>
      <c r="F146" s="64"/>
      <c r="G146" s="64"/>
      <c r="H146" s="53"/>
      <c r="I146" s="94"/>
    </row>
    <row r="147" spans="1:9" x14ac:dyDescent="0.25">
      <c r="A147" s="68"/>
      <c r="B147" s="67" t="s">
        <v>127</v>
      </c>
      <c r="C147" s="66" t="s">
        <v>11</v>
      </c>
      <c r="D147" s="56"/>
      <c r="E147" s="65">
        <v>1</v>
      </c>
      <c r="F147" s="64"/>
      <c r="G147" s="64"/>
      <c r="H147" s="53"/>
      <c r="I147" s="94"/>
    </row>
    <row r="148" spans="1:9" x14ac:dyDescent="0.25">
      <c r="A148" s="68"/>
      <c r="B148" s="67" t="s">
        <v>128</v>
      </c>
      <c r="C148" s="66" t="s">
        <v>11</v>
      </c>
      <c r="D148" s="56"/>
      <c r="E148" s="65">
        <v>1</v>
      </c>
      <c r="F148" s="64"/>
      <c r="G148" s="64"/>
      <c r="H148" s="53"/>
      <c r="I148" s="94"/>
    </row>
    <row r="149" spans="1:9" x14ac:dyDescent="0.25">
      <c r="A149" s="68"/>
      <c r="B149" s="67"/>
      <c r="C149" s="66"/>
      <c r="D149" s="56"/>
      <c r="E149" s="65"/>
      <c r="F149" s="64"/>
      <c r="G149" s="64"/>
      <c r="H149" s="53"/>
      <c r="I149" s="94"/>
    </row>
    <row r="150" spans="1:9" x14ac:dyDescent="0.25">
      <c r="A150" s="51" t="s">
        <v>129</v>
      </c>
      <c r="B150" s="52" t="s">
        <v>130</v>
      </c>
      <c r="C150" s="51"/>
      <c r="D150" s="50"/>
      <c r="E150" s="43"/>
      <c r="F150" s="42"/>
      <c r="G150" s="42"/>
      <c r="H150" s="49"/>
      <c r="I150" s="48">
        <f>SUM(G151:G158)</f>
        <v>0</v>
      </c>
    </row>
    <row r="151" spans="1:9" x14ac:dyDescent="0.25">
      <c r="A151" s="68"/>
      <c r="B151" s="67"/>
      <c r="C151" s="66"/>
      <c r="D151" s="56"/>
      <c r="E151" s="65"/>
      <c r="F151" s="64"/>
      <c r="G151" s="64"/>
      <c r="H151" s="53"/>
      <c r="I151" s="94"/>
    </row>
    <row r="152" spans="1:9" x14ac:dyDescent="0.25">
      <c r="A152" s="68"/>
      <c r="B152" s="67" t="s">
        <v>131</v>
      </c>
      <c r="C152" s="66" t="s">
        <v>11</v>
      </c>
      <c r="D152" s="56"/>
      <c r="E152" s="65">
        <v>1</v>
      </c>
      <c r="F152" s="64"/>
      <c r="G152" s="64"/>
      <c r="H152" s="53"/>
      <c r="I152" s="94"/>
    </row>
    <row r="153" spans="1:9" x14ac:dyDescent="0.25">
      <c r="A153" s="68"/>
      <c r="B153" s="67" t="s">
        <v>132</v>
      </c>
      <c r="C153" s="66" t="s">
        <v>11</v>
      </c>
      <c r="D153" s="56"/>
      <c r="E153" s="65"/>
      <c r="F153" s="64"/>
      <c r="G153" s="64"/>
      <c r="H153" s="53"/>
      <c r="I153" s="94"/>
    </row>
    <row r="154" spans="1:9" x14ac:dyDescent="0.25">
      <c r="A154" s="68"/>
      <c r="B154" s="67" t="s">
        <v>133</v>
      </c>
      <c r="C154" s="66" t="s">
        <v>11</v>
      </c>
      <c r="D154" s="56"/>
      <c r="E154" s="65">
        <v>1</v>
      </c>
      <c r="F154" s="64"/>
      <c r="G154" s="64"/>
      <c r="H154" s="53"/>
      <c r="I154" s="94"/>
    </row>
    <row r="155" spans="1:9" ht="27.6" x14ac:dyDescent="0.25">
      <c r="A155" s="68"/>
      <c r="B155" s="67" t="s">
        <v>134</v>
      </c>
      <c r="C155" s="66" t="s">
        <v>11</v>
      </c>
      <c r="D155" s="56"/>
      <c r="E155" s="65">
        <v>1</v>
      </c>
      <c r="F155" s="64"/>
      <c r="G155" s="64"/>
      <c r="H155" s="53"/>
      <c r="I155" s="94"/>
    </row>
    <row r="156" spans="1:9" x14ac:dyDescent="0.25">
      <c r="A156" s="68"/>
      <c r="B156" s="67" t="s">
        <v>137</v>
      </c>
      <c r="C156" s="66" t="s">
        <v>11</v>
      </c>
      <c r="D156" s="56"/>
      <c r="E156" s="65">
        <v>1</v>
      </c>
      <c r="F156" s="64"/>
      <c r="G156" s="64"/>
      <c r="H156" s="53"/>
      <c r="I156" s="94"/>
    </row>
    <row r="157" spans="1:9" ht="27.6" x14ac:dyDescent="0.25">
      <c r="A157" s="68"/>
      <c r="B157" s="67" t="s">
        <v>136</v>
      </c>
      <c r="C157" s="66" t="s">
        <v>11</v>
      </c>
      <c r="D157" s="56"/>
      <c r="E157" s="65">
        <v>1</v>
      </c>
      <c r="F157" s="64"/>
      <c r="G157" s="64"/>
      <c r="H157" s="53"/>
      <c r="I157" s="94"/>
    </row>
    <row r="158" spans="1:9" x14ac:dyDescent="0.25">
      <c r="A158" s="68"/>
      <c r="B158" s="67"/>
      <c r="C158" s="66"/>
      <c r="D158" s="56"/>
      <c r="E158" s="65"/>
      <c r="F158" s="64"/>
      <c r="G158" s="64"/>
      <c r="H158" s="53"/>
      <c r="I158" s="94"/>
    </row>
    <row r="159" spans="1:9" x14ac:dyDescent="0.25">
      <c r="A159" s="51" t="s">
        <v>138</v>
      </c>
      <c r="B159" s="52" t="s">
        <v>139</v>
      </c>
      <c r="C159" s="51"/>
      <c r="D159" s="50"/>
      <c r="E159" s="43"/>
      <c r="F159" s="42"/>
      <c r="G159" s="42"/>
      <c r="H159" s="49"/>
      <c r="I159" s="48">
        <f>SUM(G160:G168)</f>
        <v>0</v>
      </c>
    </row>
    <row r="160" spans="1:9" x14ac:dyDescent="0.25">
      <c r="A160" s="68"/>
      <c r="B160" s="67"/>
      <c r="C160" s="66"/>
      <c r="D160" s="56"/>
      <c r="E160" s="65"/>
      <c r="F160" s="64"/>
      <c r="G160" s="64"/>
      <c r="H160" s="53"/>
      <c r="I160" s="94"/>
    </row>
    <row r="161" spans="1:9" x14ac:dyDescent="0.25">
      <c r="A161" s="68"/>
      <c r="B161" s="67" t="s">
        <v>140</v>
      </c>
      <c r="C161" s="66" t="s">
        <v>11</v>
      </c>
      <c r="D161" s="56"/>
      <c r="E161" s="65">
        <v>1</v>
      </c>
      <c r="F161" s="64"/>
      <c r="G161" s="64"/>
      <c r="H161" s="53"/>
      <c r="I161" s="94"/>
    </row>
    <row r="162" spans="1:9" ht="27.6" x14ac:dyDescent="0.25">
      <c r="A162" s="68"/>
      <c r="B162" s="67" t="s">
        <v>141</v>
      </c>
      <c r="C162" s="66" t="s">
        <v>11</v>
      </c>
      <c r="D162" s="56"/>
      <c r="E162" s="65"/>
      <c r="F162" s="64"/>
      <c r="G162" s="64"/>
      <c r="H162" s="53"/>
      <c r="I162" s="94"/>
    </row>
    <row r="163" spans="1:9" x14ac:dyDescent="0.25">
      <c r="A163" s="68"/>
      <c r="B163" s="67" t="s">
        <v>142</v>
      </c>
      <c r="C163" s="66" t="s">
        <v>11</v>
      </c>
      <c r="D163" s="56"/>
      <c r="E163" s="65">
        <v>1</v>
      </c>
      <c r="F163" s="64"/>
      <c r="G163" s="64"/>
      <c r="H163" s="53"/>
      <c r="I163" s="94"/>
    </row>
    <row r="164" spans="1:9" x14ac:dyDescent="0.25">
      <c r="A164" s="68"/>
      <c r="B164" s="67" t="s">
        <v>143</v>
      </c>
      <c r="C164" s="66" t="s">
        <v>11</v>
      </c>
      <c r="D164" s="56"/>
      <c r="E164" s="65">
        <v>1</v>
      </c>
      <c r="F164" s="64"/>
      <c r="G164" s="64"/>
      <c r="H164" s="53"/>
      <c r="I164" s="94"/>
    </row>
    <row r="165" spans="1:9" ht="27.6" x14ac:dyDescent="0.25">
      <c r="A165" s="68"/>
      <c r="B165" s="67" t="s">
        <v>144</v>
      </c>
      <c r="C165" s="66" t="s">
        <v>11</v>
      </c>
      <c r="D165" s="56"/>
      <c r="E165" s="65">
        <v>1</v>
      </c>
      <c r="F165" s="64"/>
      <c r="G165" s="64"/>
      <c r="H165" s="53"/>
      <c r="I165" s="94"/>
    </row>
    <row r="166" spans="1:9" x14ac:dyDescent="0.25">
      <c r="A166" s="68"/>
      <c r="B166" s="67" t="s">
        <v>257</v>
      </c>
      <c r="C166" s="66" t="s">
        <v>11</v>
      </c>
      <c r="D166" s="56"/>
      <c r="E166" s="65">
        <v>1</v>
      </c>
      <c r="F166" s="64"/>
      <c r="G166" s="64"/>
      <c r="H166" s="53"/>
      <c r="I166" s="94"/>
    </row>
    <row r="167" spans="1:9" x14ac:dyDescent="0.25">
      <c r="A167" s="68"/>
      <c r="B167" s="67" t="s">
        <v>145</v>
      </c>
      <c r="C167" s="66" t="s">
        <v>11</v>
      </c>
      <c r="D167" s="56"/>
      <c r="E167" s="65">
        <v>1</v>
      </c>
      <c r="F167" s="64"/>
      <c r="G167" s="64"/>
      <c r="H167" s="53"/>
      <c r="I167" s="94"/>
    </row>
    <row r="168" spans="1:9" x14ac:dyDescent="0.25">
      <c r="A168" s="68"/>
      <c r="B168" s="67"/>
      <c r="C168" s="66"/>
      <c r="D168" s="56"/>
      <c r="E168" s="65"/>
      <c r="F168" s="64"/>
      <c r="G168" s="64"/>
      <c r="H168" s="53"/>
      <c r="I168" s="94"/>
    </row>
    <row r="169" spans="1:9" x14ac:dyDescent="0.25">
      <c r="A169" s="51" t="s">
        <v>146</v>
      </c>
      <c r="B169" s="52" t="s">
        <v>147</v>
      </c>
      <c r="C169" s="51"/>
      <c r="D169" s="50"/>
      <c r="E169" s="43"/>
      <c r="F169" s="42"/>
      <c r="G169" s="42"/>
      <c r="H169" s="49"/>
      <c r="I169" s="48">
        <f>I170+I175</f>
        <v>0</v>
      </c>
    </row>
    <row r="170" spans="1:9" x14ac:dyDescent="0.25">
      <c r="A170" s="51" t="s">
        <v>148</v>
      </c>
      <c r="B170" s="52" t="s">
        <v>40</v>
      </c>
      <c r="C170" s="51"/>
      <c r="D170" s="50"/>
      <c r="E170" s="43"/>
      <c r="F170" s="42"/>
      <c r="G170" s="42"/>
      <c r="H170" s="49"/>
      <c r="I170" s="48">
        <f>SUM(G171:G174)</f>
        <v>0</v>
      </c>
    </row>
    <row r="171" spans="1:9" x14ac:dyDescent="0.25">
      <c r="A171" s="68"/>
      <c r="B171" s="67"/>
      <c r="C171" s="66"/>
      <c r="D171" s="56"/>
      <c r="E171" s="65"/>
      <c r="F171" s="64"/>
      <c r="G171" s="64"/>
      <c r="H171" s="53"/>
      <c r="I171" s="94"/>
    </row>
    <row r="172" spans="1:9" x14ac:dyDescent="0.25">
      <c r="A172" s="68"/>
      <c r="B172" s="67" t="s">
        <v>149</v>
      </c>
      <c r="C172" s="66" t="s">
        <v>11</v>
      </c>
      <c r="D172" s="56"/>
      <c r="E172" s="65">
        <v>1</v>
      </c>
      <c r="F172" s="64"/>
      <c r="G172" s="64"/>
      <c r="H172" s="53"/>
      <c r="I172" s="94"/>
    </row>
    <row r="173" spans="1:9" x14ac:dyDescent="0.25">
      <c r="A173" s="68"/>
      <c r="B173" s="67" t="s">
        <v>258</v>
      </c>
      <c r="C173" s="66" t="s">
        <v>11</v>
      </c>
      <c r="D173" s="56"/>
      <c r="E173" s="65">
        <v>1</v>
      </c>
      <c r="F173" s="64"/>
      <c r="G173" s="64"/>
      <c r="H173" s="53"/>
      <c r="I173" s="94"/>
    </row>
    <row r="174" spans="1:9" x14ac:dyDescent="0.25">
      <c r="A174" s="68"/>
      <c r="B174" s="67"/>
      <c r="C174" s="66"/>
      <c r="D174" s="56"/>
      <c r="E174" s="65"/>
      <c r="F174" s="64"/>
      <c r="G174" s="64"/>
      <c r="H174" s="53"/>
      <c r="I174" s="94"/>
    </row>
    <row r="175" spans="1:9" x14ac:dyDescent="0.25">
      <c r="A175" s="51" t="s">
        <v>150</v>
      </c>
      <c r="B175" s="52" t="s">
        <v>151</v>
      </c>
      <c r="C175" s="51"/>
      <c r="D175" s="50"/>
      <c r="E175" s="43"/>
      <c r="F175" s="42"/>
      <c r="G175" s="42"/>
      <c r="H175" s="49"/>
      <c r="I175" s="48">
        <f>SUM(G176:G179)</f>
        <v>0</v>
      </c>
    </row>
    <row r="176" spans="1:9" x14ac:dyDescent="0.25">
      <c r="A176" s="68"/>
      <c r="B176" s="67"/>
      <c r="C176" s="66"/>
      <c r="D176" s="56"/>
      <c r="E176" s="65"/>
      <c r="F176" s="64"/>
      <c r="G176" s="64"/>
      <c r="H176" s="53"/>
      <c r="I176" s="94"/>
    </row>
    <row r="177" spans="1:9" x14ac:dyDescent="0.25">
      <c r="A177" s="68"/>
      <c r="B177" s="67" t="s">
        <v>152</v>
      </c>
      <c r="C177" s="66" t="s">
        <v>11</v>
      </c>
      <c r="D177" s="56"/>
      <c r="E177" s="65">
        <v>1</v>
      </c>
      <c r="F177" s="64"/>
      <c r="G177" s="64"/>
      <c r="H177" s="53"/>
      <c r="I177" s="94"/>
    </row>
    <row r="178" spans="1:9" x14ac:dyDescent="0.25">
      <c r="A178" s="68"/>
      <c r="B178" s="67" t="s">
        <v>153</v>
      </c>
      <c r="C178" s="66" t="s">
        <v>11</v>
      </c>
      <c r="D178" s="56"/>
      <c r="E178" s="65">
        <v>1</v>
      </c>
      <c r="F178" s="64"/>
      <c r="G178" s="64"/>
      <c r="H178" s="53"/>
      <c r="I178" s="94"/>
    </row>
    <row r="179" spans="1:9" x14ac:dyDescent="0.25">
      <c r="A179" s="68"/>
      <c r="B179" s="67"/>
      <c r="C179" s="66"/>
      <c r="D179" s="56"/>
      <c r="E179" s="65"/>
      <c r="F179" s="64"/>
      <c r="G179" s="64"/>
      <c r="H179" s="53"/>
      <c r="I179" s="94"/>
    </row>
    <row r="180" spans="1:9" x14ac:dyDescent="0.25">
      <c r="A180" s="51" t="s">
        <v>154</v>
      </c>
      <c r="B180" s="52" t="s">
        <v>155</v>
      </c>
      <c r="C180" s="51"/>
      <c r="D180" s="50"/>
      <c r="E180" s="43"/>
      <c r="F180" s="42"/>
      <c r="G180" s="42"/>
      <c r="H180" s="49"/>
      <c r="I180" s="48">
        <f>I181+I186</f>
        <v>0</v>
      </c>
    </row>
    <row r="181" spans="1:9" x14ac:dyDescent="0.25">
      <c r="A181" s="51" t="s">
        <v>156</v>
      </c>
      <c r="B181" s="52" t="s">
        <v>157</v>
      </c>
      <c r="C181" s="51"/>
      <c r="D181" s="50"/>
      <c r="E181" s="43"/>
      <c r="F181" s="42"/>
      <c r="G181" s="42"/>
      <c r="H181" s="49"/>
      <c r="I181" s="48">
        <f>SUM(G182:G185)</f>
        <v>0</v>
      </c>
    </row>
    <row r="182" spans="1:9" x14ac:dyDescent="0.25">
      <c r="A182" s="68"/>
      <c r="B182" s="67"/>
      <c r="C182" s="66"/>
      <c r="D182" s="56"/>
      <c r="E182" s="65"/>
      <c r="F182" s="64"/>
      <c r="G182" s="64"/>
      <c r="H182" s="53"/>
      <c r="I182" s="94"/>
    </row>
    <row r="183" spans="1:9" x14ac:dyDescent="0.25">
      <c r="A183" s="68"/>
      <c r="B183" s="67" t="s">
        <v>149</v>
      </c>
      <c r="C183" s="66" t="s">
        <v>11</v>
      </c>
      <c r="D183" s="56"/>
      <c r="E183" s="65">
        <v>1</v>
      </c>
      <c r="F183" s="64"/>
      <c r="G183" s="64"/>
      <c r="H183" s="53"/>
      <c r="I183" s="94"/>
    </row>
    <row r="184" spans="1:9" x14ac:dyDescent="0.25">
      <c r="A184" s="68"/>
      <c r="B184" s="67" t="s">
        <v>259</v>
      </c>
      <c r="C184" s="66" t="s">
        <v>11</v>
      </c>
      <c r="D184" s="56"/>
      <c r="E184" s="65">
        <v>1</v>
      </c>
      <c r="F184" s="64"/>
      <c r="G184" s="64"/>
      <c r="H184" s="53"/>
      <c r="I184" s="94"/>
    </row>
    <row r="185" spans="1:9" x14ac:dyDescent="0.25">
      <c r="A185" s="68"/>
      <c r="B185" s="67"/>
      <c r="C185" s="66"/>
      <c r="D185" s="56"/>
      <c r="E185" s="65"/>
      <c r="F185" s="64"/>
      <c r="G185" s="64"/>
      <c r="H185" s="53"/>
      <c r="I185" s="94"/>
    </row>
    <row r="186" spans="1:9" x14ac:dyDescent="0.25">
      <c r="A186" s="51" t="s">
        <v>235</v>
      </c>
      <c r="B186" s="52" t="s">
        <v>151</v>
      </c>
      <c r="C186" s="51"/>
      <c r="D186" s="50"/>
      <c r="E186" s="43"/>
      <c r="F186" s="42"/>
      <c r="G186" s="42"/>
      <c r="H186" s="49"/>
      <c r="I186" s="48">
        <f>SUM(G187:G192)</f>
        <v>0</v>
      </c>
    </row>
    <row r="187" spans="1:9" x14ac:dyDescent="0.25">
      <c r="A187" s="68"/>
      <c r="B187" s="67"/>
      <c r="C187" s="66"/>
      <c r="D187" s="56"/>
      <c r="E187" s="65"/>
      <c r="F187" s="64"/>
      <c r="G187" s="64"/>
      <c r="H187" s="53"/>
      <c r="I187" s="94"/>
    </row>
    <row r="188" spans="1:9" x14ac:dyDescent="0.25">
      <c r="A188" s="68"/>
      <c r="B188" s="67" t="s">
        <v>158</v>
      </c>
      <c r="C188" s="66" t="s">
        <v>13</v>
      </c>
      <c r="D188" s="56"/>
      <c r="E188" s="65"/>
      <c r="F188" s="64"/>
      <c r="G188" s="64"/>
      <c r="H188" s="53"/>
      <c r="I188" s="94"/>
    </row>
    <row r="189" spans="1:9" x14ac:dyDescent="0.25">
      <c r="A189" s="68"/>
      <c r="B189" s="67" t="s">
        <v>159</v>
      </c>
      <c r="C189" s="66" t="s">
        <v>11</v>
      </c>
      <c r="D189" s="56"/>
      <c r="E189" s="65">
        <v>1</v>
      </c>
      <c r="F189" s="64"/>
      <c r="G189" s="64"/>
      <c r="H189" s="53"/>
      <c r="I189" s="94"/>
    </row>
    <row r="190" spans="1:9" ht="27.6" x14ac:dyDescent="0.25">
      <c r="A190" s="68"/>
      <c r="B190" s="67" t="s">
        <v>160</v>
      </c>
      <c r="C190" s="66" t="s">
        <v>12</v>
      </c>
      <c r="D190" s="56"/>
      <c r="E190" s="65">
        <v>2</v>
      </c>
      <c r="F190" s="64"/>
      <c r="G190" s="64"/>
      <c r="H190" s="53"/>
      <c r="I190" s="94"/>
    </row>
    <row r="191" spans="1:9" x14ac:dyDescent="0.25">
      <c r="A191" s="68"/>
      <c r="B191" s="67" t="s">
        <v>161</v>
      </c>
      <c r="C191" s="66" t="s">
        <v>11</v>
      </c>
      <c r="D191" s="56"/>
      <c r="E191" s="65">
        <v>1</v>
      </c>
      <c r="F191" s="64"/>
      <c r="G191" s="64"/>
      <c r="H191" s="53"/>
      <c r="I191" s="94"/>
    </row>
    <row r="192" spans="1:9" x14ac:dyDescent="0.25">
      <c r="A192" s="68"/>
      <c r="B192" s="67"/>
      <c r="C192" s="66"/>
      <c r="D192" s="56"/>
      <c r="E192" s="65"/>
      <c r="F192" s="64"/>
      <c r="G192" s="64"/>
      <c r="H192" s="53"/>
      <c r="I192" s="94"/>
    </row>
    <row r="193" spans="1:9" x14ac:dyDescent="0.25">
      <c r="A193" s="140" t="s">
        <v>22</v>
      </c>
      <c r="B193" s="140"/>
      <c r="C193" s="140"/>
      <c r="D193" s="44"/>
      <c r="E193" s="43"/>
      <c r="F193" s="42"/>
      <c r="G193" s="42"/>
      <c r="H193" s="41"/>
      <c r="I193" s="40">
        <f>I9+I17+I25+I29+I129+I140+I169+I180</f>
        <v>0</v>
      </c>
    </row>
    <row r="194" spans="1:9" x14ac:dyDescent="0.25">
      <c r="A194" s="38"/>
      <c r="B194" s="39"/>
      <c r="C194" s="38"/>
      <c r="D194" s="37"/>
      <c r="E194" s="36"/>
      <c r="F194" s="34"/>
      <c r="G194" s="34"/>
      <c r="H194" s="35"/>
      <c r="I194" s="34"/>
    </row>
    <row r="195" spans="1:9" x14ac:dyDescent="0.25">
      <c r="A195" s="27"/>
      <c r="B195" s="125" t="str">
        <f>"Total HT Tranche Ferme "&amp;$B$5</f>
        <v>Total HT Tranche Ferme ELECTRICITE CFO CFA</v>
      </c>
      <c r="C195" s="125"/>
      <c r="D195" s="26"/>
      <c r="E195" s="33"/>
      <c r="F195" s="32"/>
      <c r="G195" s="31" t="str">
        <f>IF(SUM(G8:G139)=I195,"","ERREUR sur totaux")</f>
        <v/>
      </c>
      <c r="H195" s="25"/>
      <c r="I195" s="91">
        <f>I193</f>
        <v>0</v>
      </c>
    </row>
    <row r="196" spans="1:9" x14ac:dyDescent="0.25">
      <c r="A196" s="141" t="s">
        <v>10</v>
      </c>
      <c r="B196" s="141"/>
      <c r="C196" s="1">
        <v>0.2</v>
      </c>
      <c r="D196" s="30"/>
      <c r="E196" s="142"/>
      <c r="F196" s="143"/>
      <c r="G196" s="144"/>
      <c r="H196" s="29"/>
      <c r="I196" s="28">
        <f>I195*20/100</f>
        <v>0</v>
      </c>
    </row>
    <row r="197" spans="1:9" x14ac:dyDescent="0.25">
      <c r="A197" s="27"/>
      <c r="B197" s="125" t="str">
        <f>"Total TTC Tranche Ferme "&amp;$B$5</f>
        <v>Total TTC Tranche Ferme ELECTRICITE CFO CFA</v>
      </c>
      <c r="C197" s="125"/>
      <c r="D197" s="26"/>
      <c r="E197" s="126"/>
      <c r="F197" s="127"/>
      <c r="G197" s="128"/>
      <c r="H197" s="25"/>
      <c r="I197" s="24">
        <f>I195+I196</f>
        <v>0</v>
      </c>
    </row>
    <row r="198" spans="1:9" x14ac:dyDescent="0.25">
      <c r="C198" s="47"/>
      <c r="E198" s="90"/>
      <c r="F198" s="87"/>
      <c r="G198" s="87"/>
      <c r="H198" s="87"/>
    </row>
    <row r="199" spans="1:9" x14ac:dyDescent="0.25">
      <c r="B199" s="45"/>
    </row>
    <row r="200" spans="1:9" x14ac:dyDescent="0.25">
      <c r="B200" s="45"/>
    </row>
  </sheetData>
  <mergeCells count="13">
    <mergeCell ref="E1:I1"/>
    <mergeCell ref="B197:C197"/>
    <mergeCell ref="E197:G197"/>
    <mergeCell ref="E2:I2"/>
    <mergeCell ref="A4:B4"/>
    <mergeCell ref="E3:I3"/>
    <mergeCell ref="A2:B2"/>
    <mergeCell ref="B6:I6"/>
    <mergeCell ref="A193:C193"/>
    <mergeCell ref="B195:C195"/>
    <mergeCell ref="A196:B196"/>
    <mergeCell ref="E196:G196"/>
    <mergeCell ref="E4:I5"/>
  </mergeCells>
  <printOptions horizontalCentered="1"/>
  <pageMargins left="0.39370078740157483" right="0.39370078740157483" top="0.39370078740157483" bottom="0.39370078740157483" header="0.31496062992125984" footer="0.31496062992125984"/>
  <pageSetup paperSize="9" scale="75" fitToHeight="0" orientation="portrait" r:id="rId1"/>
  <headerFooter>
    <oddFooter>&amp;L&amp;"Calibri,Normal"&amp;9&amp;K00-027&amp;A&amp;C&amp;"-,Normal"&amp;9&amp;KBFBFBFMARS 2025&amp;R&amp;"Calibri,Normal"&amp;9&amp;K00-027page &amp;P |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J68"/>
  <sheetViews>
    <sheetView showZeros="0" view="pageBreakPreview" zoomScaleNormal="100" zoomScaleSheetLayoutView="100" workbookViewId="0">
      <selection activeCell="E3" sqref="E3:I3"/>
    </sheetView>
  </sheetViews>
  <sheetFormatPr baseColWidth="10" defaultColWidth="11" defaultRowHeight="14.4" x14ac:dyDescent="0.25"/>
  <cols>
    <col min="1" max="1" width="7.69921875" style="89" customWidth="1"/>
    <col min="2" max="2" width="45.69921875" style="86" customWidth="1"/>
    <col min="3" max="3" width="7.8984375" style="86" customWidth="1"/>
    <col min="4" max="4" width="1.3984375" style="86" customWidth="1"/>
    <col min="5" max="5" width="8.19921875" style="88" customWidth="1"/>
    <col min="6" max="6" width="10.19921875" style="86" customWidth="1"/>
    <col min="7" max="7" width="11.69921875" style="86" customWidth="1"/>
    <col min="8" max="8" width="1.3984375" style="86" customWidth="1"/>
    <col min="9" max="9" width="21.69921875" style="87" customWidth="1"/>
    <col min="10" max="16384" width="11" style="86"/>
  </cols>
  <sheetData>
    <row r="1" spans="1:10" ht="87" customHeight="1" x14ac:dyDescent="0.25">
      <c r="E1" s="123" t="s">
        <v>266</v>
      </c>
      <c r="F1" s="124"/>
      <c r="G1" s="124"/>
      <c r="H1" s="124"/>
      <c r="I1" s="124"/>
    </row>
    <row r="2" spans="1:10" ht="31.5" customHeight="1" x14ac:dyDescent="0.25">
      <c r="A2" s="137" t="str">
        <f>' Tranche Ferme'!A2:B2</f>
        <v>TRAVAUX DE RENOVATION DES EQUIPEMENTS HAUTE ET BASSE TENSION (POSTE HT DU BATIMENT 101/LE PRATEL) | AURAY (56)</v>
      </c>
      <c r="B2" s="138"/>
      <c r="C2" s="85" t="s">
        <v>0</v>
      </c>
      <c r="D2" s="84"/>
      <c r="E2" s="129" t="str">
        <f>"Cadre DPGF  "&amp;A5&amp;" - "&amp;B5</f>
        <v>Cadre DPGF   - ELECTRICITE CFO CFA</v>
      </c>
      <c r="F2" s="130"/>
      <c r="G2" s="130"/>
      <c r="H2" s="130"/>
      <c r="I2" s="131"/>
    </row>
    <row r="3" spans="1:10" ht="15.6" customHeight="1" x14ac:dyDescent="0.25">
      <c r="A3" s="83"/>
      <c r="B3" s="82"/>
      <c r="C3" s="81" t="s">
        <v>18</v>
      </c>
      <c r="D3" s="44"/>
      <c r="E3" s="134" t="s">
        <v>1</v>
      </c>
      <c r="F3" s="135"/>
      <c r="G3" s="135"/>
      <c r="H3" s="135"/>
      <c r="I3" s="136"/>
    </row>
    <row r="4" spans="1:10" ht="15.6" x14ac:dyDescent="0.25">
      <c r="A4" s="132" t="s">
        <v>2</v>
      </c>
      <c r="B4" s="133"/>
      <c r="C4" s="80" t="s">
        <v>3</v>
      </c>
      <c r="D4" s="79"/>
      <c r="E4" s="145" t="str">
        <f>+LOT</f>
        <v>ELECTRICITE CFO CFA</v>
      </c>
      <c r="F4" s="146"/>
      <c r="G4" s="146"/>
      <c r="H4" s="146"/>
      <c r="I4" s="147"/>
    </row>
    <row r="5" spans="1:10" x14ac:dyDescent="0.25">
      <c r="A5" s="78"/>
      <c r="B5" s="77" t="s">
        <v>48</v>
      </c>
      <c r="C5" s="76">
        <v>1</v>
      </c>
      <c r="D5" s="75"/>
      <c r="E5" s="148"/>
      <c r="F5" s="149"/>
      <c r="G5" s="149"/>
      <c r="H5" s="149"/>
      <c r="I5" s="150"/>
    </row>
    <row r="6" spans="1:10" ht="49.95" customHeight="1" x14ac:dyDescent="0.25">
      <c r="A6" s="104"/>
      <c r="B6" s="139" t="s">
        <v>42</v>
      </c>
      <c r="C6" s="139"/>
      <c r="D6" s="139"/>
      <c r="E6" s="139"/>
      <c r="F6" s="139"/>
      <c r="G6" s="139"/>
      <c r="H6" s="139"/>
      <c r="I6" s="139"/>
    </row>
    <row r="7" spans="1:10" x14ac:dyDescent="0.25">
      <c r="A7" s="74" t="s">
        <v>4</v>
      </c>
      <c r="B7" s="72" t="s">
        <v>5</v>
      </c>
      <c r="C7" s="72" t="s">
        <v>6</v>
      </c>
      <c r="D7" s="71"/>
      <c r="E7" s="73" t="s">
        <v>27</v>
      </c>
      <c r="F7" s="72" t="s">
        <v>7</v>
      </c>
      <c r="G7" s="72" t="s">
        <v>8</v>
      </c>
      <c r="H7" s="71"/>
      <c r="I7" s="70" t="s">
        <v>9</v>
      </c>
    </row>
    <row r="8" spans="1:10" x14ac:dyDescent="0.25">
      <c r="A8" s="102"/>
      <c r="B8" s="103"/>
      <c r="C8" s="102"/>
      <c r="D8" s="99"/>
      <c r="E8" s="101"/>
      <c r="F8" s="100"/>
      <c r="G8" s="99"/>
      <c r="H8" s="99"/>
      <c r="I8" s="69"/>
    </row>
    <row r="9" spans="1:10" x14ac:dyDescent="0.25">
      <c r="A9" s="51" t="s">
        <v>162</v>
      </c>
      <c r="B9" s="52" t="s">
        <v>268</v>
      </c>
      <c r="C9" s="51"/>
      <c r="D9" s="50"/>
      <c r="E9" s="43"/>
      <c r="F9" s="51"/>
      <c r="G9" s="51"/>
      <c r="H9" s="50"/>
      <c r="I9" s="48">
        <f>SUM(G11:G58)</f>
        <v>0</v>
      </c>
    </row>
    <row r="10" spans="1:10" x14ac:dyDescent="0.25">
      <c r="A10" s="51" t="s">
        <v>163</v>
      </c>
      <c r="B10" s="52" t="s">
        <v>164</v>
      </c>
      <c r="C10" s="51"/>
      <c r="D10" s="50"/>
      <c r="E10" s="43"/>
      <c r="F10" s="51"/>
      <c r="G10" s="51"/>
      <c r="H10" s="50"/>
      <c r="I10" s="48">
        <f>SUM(G12:G58)</f>
        <v>0</v>
      </c>
    </row>
    <row r="11" spans="1:10" ht="15.6" customHeight="1" x14ac:dyDescent="0.25">
      <c r="A11" s="63"/>
      <c r="B11" s="45"/>
      <c r="C11" s="47"/>
      <c r="D11" s="62"/>
      <c r="E11" s="46"/>
      <c r="F11" s="61"/>
      <c r="G11" s="61"/>
      <c r="H11" s="60"/>
      <c r="I11" s="98"/>
    </row>
    <row r="12" spans="1:10" x14ac:dyDescent="0.25">
      <c r="A12" s="63" t="s">
        <v>168</v>
      </c>
      <c r="B12" s="45" t="s">
        <v>165</v>
      </c>
      <c r="C12" s="47" t="s">
        <v>13</v>
      </c>
      <c r="D12" s="62"/>
      <c r="E12" s="46"/>
      <c r="F12" s="61"/>
      <c r="G12" s="61"/>
      <c r="H12" s="60"/>
      <c r="I12" s="92"/>
      <c r="J12" s="97"/>
    </row>
    <row r="13" spans="1:10" x14ac:dyDescent="0.25">
      <c r="A13" s="63" t="s">
        <v>169</v>
      </c>
      <c r="B13" s="45" t="s">
        <v>166</v>
      </c>
      <c r="C13" s="47" t="s">
        <v>13</v>
      </c>
      <c r="D13" s="62"/>
      <c r="E13" s="46"/>
      <c r="F13" s="61"/>
      <c r="G13" s="61"/>
      <c r="H13" s="60"/>
      <c r="I13" s="92"/>
      <c r="J13" s="97"/>
    </row>
    <row r="14" spans="1:10" x14ac:dyDescent="0.25">
      <c r="A14" s="63" t="s">
        <v>170</v>
      </c>
      <c r="B14" s="45" t="s">
        <v>167</v>
      </c>
      <c r="C14" s="47" t="s">
        <v>13</v>
      </c>
      <c r="D14" s="62"/>
      <c r="E14" s="46"/>
      <c r="F14" s="61"/>
      <c r="G14" s="61">
        <f>E14*F14</f>
        <v>0</v>
      </c>
      <c r="H14" s="60"/>
      <c r="I14" s="92"/>
    </row>
    <row r="15" spans="1:10" x14ac:dyDescent="0.25">
      <c r="A15" s="63" t="s">
        <v>171</v>
      </c>
      <c r="B15" s="45" t="s">
        <v>173</v>
      </c>
      <c r="C15" s="47" t="s">
        <v>11</v>
      </c>
      <c r="D15" s="62"/>
      <c r="E15" s="46">
        <v>1</v>
      </c>
      <c r="F15" s="61"/>
      <c r="G15" s="61">
        <f>E15*F15</f>
        <v>0</v>
      </c>
      <c r="H15" s="60"/>
      <c r="I15" s="92"/>
    </row>
    <row r="16" spans="1:10" x14ac:dyDescent="0.25">
      <c r="A16" s="63" t="s">
        <v>172</v>
      </c>
      <c r="B16" s="45" t="s">
        <v>174</v>
      </c>
      <c r="C16" s="47" t="s">
        <v>11</v>
      </c>
      <c r="D16" s="62"/>
      <c r="E16" s="46">
        <v>1</v>
      </c>
      <c r="F16" s="61"/>
      <c r="G16" s="61"/>
      <c r="H16" s="60"/>
      <c r="I16" s="92"/>
    </row>
    <row r="17" spans="1:9" x14ac:dyDescent="0.25">
      <c r="A17" s="63" t="s">
        <v>175</v>
      </c>
      <c r="B17" s="45" t="s">
        <v>176</v>
      </c>
      <c r="C17" s="47" t="s">
        <v>11</v>
      </c>
      <c r="D17" s="62"/>
      <c r="E17" s="46">
        <v>1</v>
      </c>
      <c r="F17" s="61"/>
      <c r="G17" s="61"/>
      <c r="H17" s="60"/>
      <c r="I17" s="92"/>
    </row>
    <row r="18" spans="1:9" x14ac:dyDescent="0.25">
      <c r="A18" s="63" t="s">
        <v>177</v>
      </c>
      <c r="B18" s="45" t="s">
        <v>178</v>
      </c>
      <c r="C18" s="47" t="s">
        <v>11</v>
      </c>
      <c r="D18" s="62"/>
      <c r="E18" s="46">
        <v>1</v>
      </c>
      <c r="F18" s="61"/>
      <c r="G18" s="61"/>
      <c r="H18" s="60"/>
      <c r="I18" s="92"/>
    </row>
    <row r="19" spans="1:9" x14ac:dyDescent="0.25">
      <c r="A19" s="63" t="s">
        <v>179</v>
      </c>
      <c r="B19" s="45" t="s">
        <v>244</v>
      </c>
      <c r="C19" s="47" t="s">
        <v>11</v>
      </c>
      <c r="D19" s="62"/>
      <c r="E19" s="46">
        <v>1</v>
      </c>
      <c r="F19" s="61"/>
      <c r="G19" s="61"/>
      <c r="H19" s="60"/>
      <c r="I19" s="92"/>
    </row>
    <row r="20" spans="1:9" x14ac:dyDescent="0.25">
      <c r="A20" s="63"/>
      <c r="B20" s="45"/>
      <c r="C20" s="47"/>
      <c r="D20" s="62"/>
      <c r="E20" s="46"/>
      <c r="F20" s="61"/>
      <c r="G20" s="61"/>
      <c r="H20" s="60"/>
      <c r="I20" s="92"/>
    </row>
    <row r="21" spans="1:9" x14ac:dyDescent="0.25">
      <c r="A21" s="63" t="s">
        <v>180</v>
      </c>
      <c r="B21" s="105" t="s">
        <v>245</v>
      </c>
      <c r="C21" s="47"/>
      <c r="D21" s="62"/>
      <c r="E21" s="46"/>
      <c r="F21" s="61"/>
      <c r="G21" s="61"/>
      <c r="H21" s="60"/>
      <c r="I21" s="92"/>
    </row>
    <row r="22" spans="1:9" x14ac:dyDescent="0.25">
      <c r="A22" s="63" t="s">
        <v>181</v>
      </c>
      <c r="B22" s="45" t="s">
        <v>182</v>
      </c>
      <c r="C22" s="47" t="s">
        <v>11</v>
      </c>
      <c r="D22" s="62"/>
      <c r="E22" s="46">
        <v>1</v>
      </c>
      <c r="F22" s="61"/>
      <c r="G22" s="61"/>
      <c r="H22" s="60"/>
      <c r="I22" s="92"/>
    </row>
    <row r="23" spans="1:9" x14ac:dyDescent="0.25">
      <c r="A23" s="63" t="s">
        <v>183</v>
      </c>
      <c r="B23" s="45" t="s">
        <v>186</v>
      </c>
      <c r="C23" s="47" t="s">
        <v>11</v>
      </c>
      <c r="D23" s="62"/>
      <c r="E23" s="46">
        <v>1</v>
      </c>
      <c r="F23" s="61"/>
      <c r="G23" s="61"/>
      <c r="H23" s="60"/>
      <c r="I23" s="92"/>
    </row>
    <row r="24" spans="1:9" x14ac:dyDescent="0.25">
      <c r="A24" s="63" t="s">
        <v>184</v>
      </c>
      <c r="B24" s="45" t="s">
        <v>187</v>
      </c>
      <c r="C24" s="47" t="s">
        <v>11</v>
      </c>
      <c r="D24" s="62"/>
      <c r="E24" s="46">
        <v>1</v>
      </c>
      <c r="F24" s="61"/>
      <c r="G24" s="61"/>
      <c r="H24" s="60"/>
      <c r="I24" s="92"/>
    </row>
    <row r="25" spans="1:9" x14ac:dyDescent="0.25">
      <c r="A25" s="63" t="s">
        <v>185</v>
      </c>
      <c r="B25" s="45" t="s">
        <v>188</v>
      </c>
      <c r="C25" s="47" t="s">
        <v>11</v>
      </c>
      <c r="D25" s="62"/>
      <c r="E25" s="46">
        <v>1</v>
      </c>
      <c r="F25" s="61"/>
      <c r="G25" s="61"/>
      <c r="H25" s="60"/>
      <c r="I25" s="92"/>
    </row>
    <row r="26" spans="1:9" x14ac:dyDescent="0.25">
      <c r="A26" s="63" t="s">
        <v>189</v>
      </c>
      <c r="B26" s="45" t="s">
        <v>190</v>
      </c>
      <c r="C26" s="47" t="s">
        <v>11</v>
      </c>
      <c r="D26" s="62"/>
      <c r="E26" s="46">
        <v>1</v>
      </c>
      <c r="F26" s="61"/>
      <c r="G26" s="61">
        <f>E26*F26</f>
        <v>0</v>
      </c>
      <c r="H26" s="60"/>
      <c r="I26" s="92"/>
    </row>
    <row r="27" spans="1:9" x14ac:dyDescent="0.25">
      <c r="A27" s="63"/>
      <c r="B27" s="58"/>
      <c r="C27" s="57"/>
      <c r="D27" s="56"/>
      <c r="E27" s="55"/>
      <c r="F27" s="54"/>
      <c r="G27" s="54"/>
      <c r="H27" s="53"/>
      <c r="I27" s="94"/>
    </row>
    <row r="28" spans="1:9" x14ac:dyDescent="0.25">
      <c r="A28" s="63" t="s">
        <v>191</v>
      </c>
      <c r="B28" s="58" t="s">
        <v>192</v>
      </c>
      <c r="C28" s="57" t="s">
        <v>13</v>
      </c>
      <c r="D28" s="56"/>
      <c r="E28" s="55"/>
      <c r="F28" s="54"/>
      <c r="G28" s="54"/>
      <c r="H28" s="53"/>
      <c r="I28" s="94"/>
    </row>
    <row r="29" spans="1:9" x14ac:dyDescent="0.25">
      <c r="A29" s="59"/>
      <c r="B29" s="58"/>
      <c r="C29" s="57"/>
      <c r="D29" s="56"/>
      <c r="E29" s="55"/>
      <c r="F29" s="54"/>
      <c r="G29" s="54"/>
      <c r="H29" s="53"/>
      <c r="I29" s="94"/>
    </row>
    <row r="30" spans="1:9" x14ac:dyDescent="0.25">
      <c r="A30" s="59" t="s">
        <v>193</v>
      </c>
      <c r="B30" s="106" t="s">
        <v>194</v>
      </c>
      <c r="C30" s="57"/>
      <c r="D30" s="56"/>
      <c r="E30" s="55"/>
      <c r="F30" s="54"/>
      <c r="G30" s="54"/>
      <c r="H30" s="53"/>
      <c r="I30" s="94"/>
    </row>
    <row r="31" spans="1:9" x14ac:dyDescent="0.25">
      <c r="A31" s="59" t="s">
        <v>195</v>
      </c>
      <c r="B31" s="58" t="s">
        <v>196</v>
      </c>
      <c r="C31" s="57" t="s">
        <v>11</v>
      </c>
      <c r="D31" s="56"/>
      <c r="E31" s="55">
        <v>1</v>
      </c>
      <c r="F31" s="54"/>
      <c r="G31" s="54"/>
      <c r="H31" s="53"/>
      <c r="I31" s="94"/>
    </row>
    <row r="32" spans="1:9" ht="27.6" x14ac:dyDescent="0.25">
      <c r="A32" s="59" t="s">
        <v>197</v>
      </c>
      <c r="B32" s="58" t="s">
        <v>199</v>
      </c>
      <c r="C32" s="57" t="s">
        <v>11</v>
      </c>
      <c r="D32" s="56"/>
      <c r="E32" s="55">
        <v>1</v>
      </c>
      <c r="F32" s="54"/>
      <c r="G32" s="54"/>
      <c r="H32" s="53"/>
      <c r="I32" s="94"/>
    </row>
    <row r="33" spans="1:9" x14ac:dyDescent="0.25">
      <c r="A33" s="59" t="s">
        <v>198</v>
      </c>
      <c r="B33" s="58" t="s">
        <v>241</v>
      </c>
      <c r="C33" s="57" t="s">
        <v>11</v>
      </c>
      <c r="D33" s="56"/>
      <c r="E33" s="55">
        <v>1</v>
      </c>
      <c r="F33" s="54"/>
      <c r="G33" s="54"/>
      <c r="H33" s="53"/>
      <c r="I33" s="94"/>
    </row>
    <row r="34" spans="1:9" x14ac:dyDescent="0.25">
      <c r="A34" s="59" t="s">
        <v>200</v>
      </c>
      <c r="B34" s="58" t="s">
        <v>201</v>
      </c>
      <c r="C34" s="57" t="s">
        <v>11</v>
      </c>
      <c r="D34" s="56"/>
      <c r="E34" s="55">
        <v>1</v>
      </c>
      <c r="F34" s="54"/>
      <c r="G34" s="54"/>
      <c r="H34" s="53"/>
      <c r="I34" s="94"/>
    </row>
    <row r="35" spans="1:9" x14ac:dyDescent="0.25">
      <c r="A35" s="59" t="s">
        <v>202</v>
      </c>
      <c r="B35" s="58" t="s">
        <v>203</v>
      </c>
      <c r="C35" s="57" t="s">
        <v>11</v>
      </c>
      <c r="D35" s="56"/>
      <c r="E35" s="55">
        <v>1</v>
      </c>
      <c r="F35" s="54"/>
      <c r="G35" s="54"/>
      <c r="H35" s="53"/>
      <c r="I35" s="94"/>
    </row>
    <row r="36" spans="1:9" x14ac:dyDescent="0.25">
      <c r="A36" s="59" t="s">
        <v>204</v>
      </c>
      <c r="B36" s="58" t="s">
        <v>207</v>
      </c>
      <c r="C36" s="57" t="s">
        <v>11</v>
      </c>
      <c r="D36" s="56"/>
      <c r="E36" s="55">
        <v>1</v>
      </c>
      <c r="F36" s="54"/>
      <c r="G36" s="54"/>
      <c r="H36" s="53"/>
      <c r="I36" s="94"/>
    </row>
    <row r="37" spans="1:9" x14ac:dyDescent="0.25">
      <c r="A37" s="59" t="s">
        <v>205</v>
      </c>
      <c r="B37" s="58" t="s">
        <v>208</v>
      </c>
      <c r="C37" s="57" t="s">
        <v>11</v>
      </c>
      <c r="D37" s="56"/>
      <c r="E37" s="55">
        <v>1</v>
      </c>
      <c r="F37" s="54"/>
      <c r="G37" s="54"/>
      <c r="H37" s="53"/>
      <c r="I37" s="94"/>
    </row>
    <row r="38" spans="1:9" x14ac:dyDescent="0.25">
      <c r="A38" s="59" t="s">
        <v>206</v>
      </c>
      <c r="B38" s="58" t="s">
        <v>246</v>
      </c>
      <c r="C38" s="57" t="s">
        <v>11</v>
      </c>
      <c r="D38" s="56"/>
      <c r="E38" s="55">
        <v>1</v>
      </c>
      <c r="F38" s="54"/>
      <c r="G38" s="54"/>
      <c r="H38" s="53"/>
      <c r="I38" s="94"/>
    </row>
    <row r="39" spans="1:9" ht="27.6" x14ac:dyDescent="0.25">
      <c r="A39" s="59" t="s">
        <v>209</v>
      </c>
      <c r="B39" s="58" t="s">
        <v>210</v>
      </c>
      <c r="C39" s="57" t="s">
        <v>11</v>
      </c>
      <c r="D39" s="56"/>
      <c r="E39" s="55">
        <v>1</v>
      </c>
      <c r="F39" s="54"/>
      <c r="G39" s="54"/>
      <c r="H39" s="53"/>
      <c r="I39" s="94"/>
    </row>
    <row r="40" spans="1:9" x14ac:dyDescent="0.25">
      <c r="A40" s="59"/>
      <c r="B40" s="58"/>
      <c r="C40" s="57"/>
      <c r="D40" s="56"/>
      <c r="E40" s="55"/>
      <c r="F40" s="54"/>
      <c r="G40" s="54"/>
      <c r="H40" s="53"/>
      <c r="I40" s="94"/>
    </row>
    <row r="41" spans="1:9" x14ac:dyDescent="0.25">
      <c r="A41" s="59" t="s">
        <v>211</v>
      </c>
      <c r="B41" s="106" t="s">
        <v>212</v>
      </c>
      <c r="C41" s="57"/>
      <c r="D41" s="56"/>
      <c r="E41" s="55"/>
      <c r="F41" s="54"/>
      <c r="G41" s="54"/>
      <c r="H41" s="53"/>
      <c r="I41" s="94"/>
    </row>
    <row r="42" spans="1:9" x14ac:dyDescent="0.25">
      <c r="A42" s="59" t="s">
        <v>213</v>
      </c>
      <c r="B42" s="58" t="s">
        <v>214</v>
      </c>
      <c r="C42" s="57" t="s">
        <v>11</v>
      </c>
      <c r="D42" s="56"/>
      <c r="E42" s="55">
        <v>1</v>
      </c>
      <c r="F42" s="54"/>
      <c r="G42" s="54"/>
      <c r="H42" s="53"/>
      <c r="I42" s="94"/>
    </row>
    <row r="43" spans="1:9" x14ac:dyDescent="0.25">
      <c r="A43" s="59" t="s">
        <v>215</v>
      </c>
      <c r="B43" s="58" t="s">
        <v>217</v>
      </c>
      <c r="C43" s="57" t="s">
        <v>11</v>
      </c>
      <c r="D43" s="56"/>
      <c r="E43" s="55">
        <v>1</v>
      </c>
      <c r="F43" s="54"/>
      <c r="G43" s="54"/>
      <c r="H43" s="53"/>
      <c r="I43" s="94"/>
    </row>
    <row r="44" spans="1:9" x14ac:dyDescent="0.25">
      <c r="A44" s="59" t="s">
        <v>216</v>
      </c>
      <c r="B44" s="58" t="s">
        <v>220</v>
      </c>
      <c r="C44" s="57" t="s">
        <v>11</v>
      </c>
      <c r="D44" s="56"/>
      <c r="E44" s="55">
        <v>1</v>
      </c>
      <c r="F44" s="54"/>
      <c r="G44" s="54"/>
      <c r="H44" s="53"/>
      <c r="I44" s="94"/>
    </row>
    <row r="45" spans="1:9" x14ac:dyDescent="0.25">
      <c r="A45" s="59" t="s">
        <v>218</v>
      </c>
      <c r="B45" s="58" t="s">
        <v>221</v>
      </c>
      <c r="C45" s="57" t="s">
        <v>11</v>
      </c>
      <c r="D45" s="56"/>
      <c r="E45" s="55">
        <v>1</v>
      </c>
      <c r="F45" s="54"/>
      <c r="G45" s="54"/>
      <c r="H45" s="53"/>
      <c r="I45" s="94"/>
    </row>
    <row r="46" spans="1:9" x14ac:dyDescent="0.25">
      <c r="A46" s="59" t="s">
        <v>219</v>
      </c>
      <c r="B46" s="58" t="s">
        <v>243</v>
      </c>
      <c r="C46" s="57" t="s">
        <v>11</v>
      </c>
      <c r="D46" s="56"/>
      <c r="E46" s="55">
        <v>1</v>
      </c>
      <c r="F46" s="54"/>
      <c r="G46" s="54"/>
      <c r="H46" s="53"/>
      <c r="I46" s="94"/>
    </row>
    <row r="47" spans="1:9" x14ac:dyDescent="0.25">
      <c r="A47" s="59" t="s">
        <v>222</v>
      </c>
      <c r="B47" s="58" t="s">
        <v>242</v>
      </c>
      <c r="C47" s="57" t="s">
        <v>11</v>
      </c>
      <c r="D47" s="56"/>
      <c r="E47" s="55">
        <v>1</v>
      </c>
      <c r="F47" s="54"/>
      <c r="G47" s="54"/>
      <c r="H47" s="53"/>
      <c r="I47" s="94"/>
    </row>
    <row r="48" spans="1:9" x14ac:dyDescent="0.25">
      <c r="A48" s="59" t="s">
        <v>223</v>
      </c>
      <c r="B48" s="58" t="s">
        <v>261</v>
      </c>
      <c r="C48" s="57" t="s">
        <v>11</v>
      </c>
      <c r="D48" s="56"/>
      <c r="E48" s="55">
        <v>1</v>
      </c>
      <c r="F48" s="54"/>
      <c r="G48" s="54"/>
      <c r="H48" s="53"/>
      <c r="I48" s="94"/>
    </row>
    <row r="49" spans="1:9" x14ac:dyDescent="0.25">
      <c r="A49" s="59" t="s">
        <v>224</v>
      </c>
      <c r="B49" s="58" t="s">
        <v>226</v>
      </c>
      <c r="C49" s="57" t="s">
        <v>11</v>
      </c>
      <c r="D49" s="56"/>
      <c r="E49" s="55">
        <v>1</v>
      </c>
      <c r="F49" s="54"/>
      <c r="G49" s="54"/>
      <c r="H49" s="53"/>
      <c r="I49" s="94"/>
    </row>
    <row r="50" spans="1:9" x14ac:dyDescent="0.25">
      <c r="A50" s="59" t="s">
        <v>225</v>
      </c>
      <c r="B50" s="58" t="s">
        <v>227</v>
      </c>
      <c r="C50" s="57" t="s">
        <v>11</v>
      </c>
      <c r="D50" s="56"/>
      <c r="E50" s="55">
        <v>1</v>
      </c>
      <c r="F50" s="54"/>
      <c r="G50" s="54"/>
      <c r="H50" s="53"/>
      <c r="I50" s="94"/>
    </row>
    <row r="51" spans="1:9" x14ac:dyDescent="0.25">
      <c r="A51" s="59"/>
      <c r="B51" s="58"/>
      <c r="C51" s="57"/>
      <c r="D51" s="56"/>
      <c r="E51" s="55"/>
      <c r="F51" s="54"/>
      <c r="G51" s="54"/>
      <c r="H51" s="53"/>
      <c r="I51" s="94"/>
    </row>
    <row r="52" spans="1:9" x14ac:dyDescent="0.25">
      <c r="A52" s="59" t="s">
        <v>228</v>
      </c>
      <c r="B52" s="106" t="s">
        <v>229</v>
      </c>
      <c r="C52" s="57"/>
      <c r="D52" s="56"/>
      <c r="E52" s="55"/>
      <c r="F52" s="54"/>
      <c r="G52" s="54"/>
      <c r="H52" s="53"/>
      <c r="I52" s="94"/>
    </row>
    <row r="53" spans="1:9" x14ac:dyDescent="0.25">
      <c r="A53" s="59" t="s">
        <v>230</v>
      </c>
      <c r="B53" s="58" t="s">
        <v>262</v>
      </c>
      <c r="C53" s="57" t="s">
        <v>11</v>
      </c>
      <c r="D53" s="56"/>
      <c r="E53" s="55">
        <v>1</v>
      </c>
      <c r="F53" s="54"/>
      <c r="G53" s="54"/>
      <c r="H53" s="53"/>
      <c r="I53" s="94"/>
    </row>
    <row r="54" spans="1:9" x14ac:dyDescent="0.25">
      <c r="A54" s="59" t="s">
        <v>231</v>
      </c>
      <c r="B54" s="58" t="s">
        <v>263</v>
      </c>
      <c r="C54" s="57" t="s">
        <v>11</v>
      </c>
      <c r="D54" s="56"/>
      <c r="E54" s="55">
        <v>1</v>
      </c>
      <c r="F54" s="54"/>
      <c r="G54" s="54"/>
      <c r="H54" s="53"/>
      <c r="I54" s="94"/>
    </row>
    <row r="55" spans="1:9" x14ac:dyDescent="0.25">
      <c r="A55" s="59" t="s">
        <v>232</v>
      </c>
      <c r="B55" s="58" t="s">
        <v>264</v>
      </c>
      <c r="C55" s="57" t="s">
        <v>11</v>
      </c>
      <c r="D55" s="56"/>
      <c r="E55" s="55">
        <v>1</v>
      </c>
      <c r="F55" s="54"/>
      <c r="G55" s="54"/>
      <c r="H55" s="53"/>
      <c r="I55" s="94"/>
    </row>
    <row r="56" spans="1:9" x14ac:dyDescent="0.25">
      <c r="A56" s="59"/>
      <c r="B56" s="58"/>
      <c r="C56" s="57"/>
      <c r="D56" s="56"/>
      <c r="E56" s="55"/>
      <c r="F56" s="54"/>
      <c r="G56" s="54"/>
      <c r="H56" s="53"/>
      <c r="I56" s="94"/>
    </row>
    <row r="57" spans="1:9" x14ac:dyDescent="0.25">
      <c r="A57" s="59" t="s">
        <v>233</v>
      </c>
      <c r="B57" s="58" t="s">
        <v>234</v>
      </c>
      <c r="C57" s="57" t="s">
        <v>11</v>
      </c>
      <c r="D57" s="56"/>
      <c r="E57" s="55">
        <v>1</v>
      </c>
      <c r="F57" s="54"/>
      <c r="G57" s="54"/>
      <c r="H57" s="53"/>
      <c r="I57" s="94"/>
    </row>
    <row r="58" spans="1:9" x14ac:dyDescent="0.25">
      <c r="A58" s="59"/>
      <c r="B58" s="58"/>
      <c r="C58" s="57"/>
      <c r="D58" s="56"/>
      <c r="E58" s="55"/>
      <c r="F58" s="54"/>
      <c r="G58" s="54"/>
      <c r="H58" s="53"/>
      <c r="I58" s="94"/>
    </row>
    <row r="59" spans="1:9" x14ac:dyDescent="0.25">
      <c r="A59" s="68"/>
      <c r="B59" s="67"/>
      <c r="C59" s="66"/>
      <c r="D59" s="56"/>
      <c r="E59" s="65"/>
      <c r="F59" s="64"/>
      <c r="G59" s="64"/>
      <c r="H59" s="53"/>
      <c r="I59" s="94"/>
    </row>
    <row r="60" spans="1:9" x14ac:dyDescent="0.25">
      <c r="A60" s="68"/>
      <c r="B60" s="67"/>
      <c r="C60" s="66"/>
      <c r="D60" s="56"/>
      <c r="E60" s="65"/>
      <c r="F60" s="64"/>
      <c r="G60" s="64"/>
      <c r="H60" s="53"/>
      <c r="I60" s="94"/>
    </row>
    <row r="61" spans="1:9" x14ac:dyDescent="0.25">
      <c r="A61" s="140" t="s">
        <v>22</v>
      </c>
      <c r="B61" s="140"/>
      <c r="C61" s="140"/>
      <c r="D61" s="44"/>
      <c r="E61" s="43"/>
      <c r="F61" s="42"/>
      <c r="G61" s="42"/>
      <c r="H61" s="41"/>
      <c r="I61" s="40">
        <f>I9</f>
        <v>0</v>
      </c>
    </row>
    <row r="62" spans="1:9" x14ac:dyDescent="0.25">
      <c r="A62" s="38"/>
      <c r="B62" s="39"/>
      <c r="C62" s="38"/>
      <c r="D62" s="37"/>
      <c r="E62" s="36"/>
      <c r="F62" s="34"/>
      <c r="G62" s="34"/>
      <c r="H62" s="35"/>
      <c r="I62" s="34"/>
    </row>
    <row r="63" spans="1:9" x14ac:dyDescent="0.25">
      <c r="A63" s="108"/>
      <c r="B63" s="125" t="s">
        <v>269</v>
      </c>
      <c r="C63" s="125"/>
      <c r="D63" s="26"/>
      <c r="E63" s="33"/>
      <c r="F63" s="32"/>
      <c r="G63" s="31" t="str">
        <f>IF(SUM(G8:G58)=I63,"","ERREUR sur totaux")</f>
        <v/>
      </c>
      <c r="H63" s="25"/>
      <c r="I63" s="91">
        <f>I61</f>
        <v>0</v>
      </c>
    </row>
    <row r="64" spans="1:9" x14ac:dyDescent="0.25">
      <c r="A64" s="141" t="s">
        <v>10</v>
      </c>
      <c r="B64" s="141"/>
      <c r="C64" s="1">
        <v>0.2</v>
      </c>
      <c r="D64" s="30"/>
      <c r="E64" s="142"/>
      <c r="F64" s="143"/>
      <c r="G64" s="144"/>
      <c r="H64" s="29"/>
      <c r="I64" s="28">
        <f>I63*20/100</f>
        <v>0</v>
      </c>
    </row>
    <row r="65" spans="1:9" x14ac:dyDescent="0.25">
      <c r="A65" s="108"/>
      <c r="B65" s="125" t="s">
        <v>270</v>
      </c>
      <c r="C65" s="125"/>
      <c r="D65" s="26"/>
      <c r="E65" s="126"/>
      <c r="F65" s="127"/>
      <c r="G65" s="128"/>
      <c r="H65" s="25"/>
      <c r="I65" s="24">
        <f>I63+I64</f>
        <v>0</v>
      </c>
    </row>
    <row r="66" spans="1:9" x14ac:dyDescent="0.25">
      <c r="C66" s="47"/>
      <c r="E66" s="90"/>
      <c r="F66" s="87"/>
      <c r="G66" s="87"/>
      <c r="H66" s="87"/>
    </row>
    <row r="67" spans="1:9" x14ac:dyDescent="0.25">
      <c r="B67" s="45"/>
    </row>
    <row r="68" spans="1:9" x14ac:dyDescent="0.25">
      <c r="B68" s="45"/>
    </row>
  </sheetData>
  <mergeCells count="13">
    <mergeCell ref="B65:C65"/>
    <mergeCell ref="E65:G65"/>
    <mergeCell ref="E1:I1"/>
    <mergeCell ref="A2:B2"/>
    <mergeCell ref="E2:I2"/>
    <mergeCell ref="E3:I3"/>
    <mergeCell ref="A4:B4"/>
    <mergeCell ref="E4:I5"/>
    <mergeCell ref="B6:I6"/>
    <mergeCell ref="A61:C61"/>
    <mergeCell ref="B63:C63"/>
    <mergeCell ref="A64:B64"/>
    <mergeCell ref="E64:G64"/>
  </mergeCells>
  <printOptions horizontalCentered="1"/>
  <pageMargins left="0.39370078740157483" right="0.39370078740157483" top="0.39370078740157483" bottom="0.39370078740157483" header="0.31496062992125984" footer="0.31496062992125984"/>
  <pageSetup paperSize="9" scale="75" fitToHeight="0" orientation="portrait" r:id="rId1"/>
  <headerFooter>
    <oddFooter>&amp;L&amp;"Calibri,Normal"&amp;9&amp;K00-024&amp;A&amp;C&amp;"-,Normal"&amp;9&amp;KBFBFBFMARS 2025&amp;R&amp;"Calibri,Normal"&amp;9&amp;K00-024page &amp;P | &amp;N</oddFooter>
  </headerFooter>
  <rowBreaks count="1" manualBreakCount="1">
    <brk id="5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7</vt:i4>
      </vt:variant>
    </vt:vector>
  </HeadingPairs>
  <TitlesOfParts>
    <vt:vector size="10" baseType="lpstr">
      <vt:lpstr>PDG</vt:lpstr>
      <vt:lpstr> Tranche Ferme</vt:lpstr>
      <vt:lpstr> Tranche optionnelle</vt:lpstr>
      <vt:lpstr>' Tranche Ferme'!Impression_des_titres</vt:lpstr>
      <vt:lpstr>' Tranche optionnelle'!Impression_des_titres</vt:lpstr>
      <vt:lpstr>' Tranche Ferme'!LOT</vt:lpstr>
      <vt:lpstr>' Tranche optionnelle'!LOT</vt:lpstr>
      <vt:lpstr>' Tranche Ferme'!N°_LOT</vt:lpstr>
      <vt:lpstr>' Tranche optionnelle'!N°_LOT</vt:lpstr>
      <vt:lpstr>PDG!Zone_d_impression</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hemery</dc:creator>
  <cp:lastModifiedBy>LEGAY Stéphanie</cp:lastModifiedBy>
  <cp:lastPrinted>2025-03-21T13:49:21Z</cp:lastPrinted>
  <dcterms:created xsi:type="dcterms:W3CDTF">2016-02-22T09:49:09Z</dcterms:created>
  <dcterms:modified xsi:type="dcterms:W3CDTF">2025-03-31T08:27:47Z</dcterms:modified>
</cp:coreProperties>
</file>