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M:\groupe\LU\BUDGET\DAM\2. MP\2025\SGX\4. MAPA\2025019 - Restauration traiteur\2 - Consultation\DCE\2. AE\"/>
    </mc:Choice>
  </mc:AlternateContent>
  <xr:revisionPtr revIDLastSave="0" documentId="13_ncr:1_{6C78C9B9-C9C7-4EFD-8F93-6E0DDCF66E3F}" xr6:coauthVersionLast="47" xr6:coauthVersionMax="47" xr10:uidLastSave="{00000000-0000-0000-0000-000000000000}"/>
  <bookViews>
    <workbookView xWindow="-120" yWindow="-120" windowWidth="29040" windowHeight="15840" firstSheet="2" activeTab="4" xr2:uid="{00000000-000D-0000-FFFF-FFFF00000000}"/>
  </bookViews>
  <sheets>
    <sheet name="Page de garde" sheetId="33" r:id="rId1"/>
    <sheet name="1- frais fixes midi &amp; soir " sheetId="28" r:id="rId2"/>
    <sheet name="2-coûts alimentaires" sheetId="31" r:id="rId3"/>
    <sheet name="3-Prestations BDC" sheetId="30" r:id="rId4"/>
    <sheet name="4-DQE " sheetId="34" r:id="rId5"/>
  </sheets>
  <definedNames>
    <definedName name="_xlnm._FilterDatabase" localSheetId="4" hidden="1">'4-DQE '!$B$90:$N$95</definedName>
    <definedName name="_xlnm.Print_Area" localSheetId="1">'1- frais fixes midi &amp; soir '!$A$1:$K$122</definedName>
    <definedName name="_xlnm.Print_Area" localSheetId="3">'3-Prestations BDC'!$A$1:$L$138</definedName>
    <definedName name="_xlnm.Print_Area" localSheetId="4">'4-DQE '!$A$1:$Q$71</definedName>
    <definedName name="_xlnm.Print_Area" localSheetId="0">'Page de garde'!$B$2:$H$16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 i="34" l="1"/>
  <c r="Q8" i="34"/>
  <c r="O53" i="34"/>
  <c r="O57" i="34"/>
  <c r="O49" i="34"/>
  <c r="O34" i="34"/>
  <c r="O37" i="34"/>
  <c r="O40" i="34"/>
  <c r="O43" i="34"/>
  <c r="O46" i="34"/>
  <c r="O31" i="34"/>
  <c r="O29" i="34"/>
  <c r="O27" i="34"/>
  <c r="M79" i="34"/>
  <c r="M81" i="34"/>
  <c r="M78" i="34"/>
  <c r="M26" i="34"/>
  <c r="M31" i="34"/>
  <c r="M34" i="34"/>
  <c r="M37" i="34"/>
  <c r="M40" i="34"/>
  <c r="M43" i="34"/>
  <c r="M46" i="34"/>
  <c r="M52" i="34"/>
  <c r="M61" i="34"/>
  <c r="M62" i="34"/>
  <c r="M63" i="34"/>
  <c r="M64" i="34"/>
  <c r="M65" i="34"/>
  <c r="M66" i="34"/>
  <c r="M67" i="34"/>
  <c r="M68" i="34"/>
  <c r="M69" i="34"/>
  <c r="M70" i="34"/>
  <c r="M25" i="34"/>
  <c r="K26" i="34"/>
  <c r="L26" i="34" s="1"/>
  <c r="N26" i="34" s="1"/>
  <c r="K27" i="34"/>
  <c r="L27" i="34" s="1"/>
  <c r="P27" i="34" s="1"/>
  <c r="K28" i="34"/>
  <c r="L28" i="34" s="1"/>
  <c r="K29" i="34"/>
  <c r="L29" i="34" s="1"/>
  <c r="K30" i="34"/>
  <c r="L30" i="34" s="1"/>
  <c r="K31" i="34"/>
  <c r="L31" i="34" s="1"/>
  <c r="N31" i="34" s="1"/>
  <c r="K32" i="34"/>
  <c r="L32" i="34" s="1"/>
  <c r="K33" i="34"/>
  <c r="L33" i="34" s="1"/>
  <c r="K34" i="34"/>
  <c r="L34" i="34" s="1"/>
  <c r="N34" i="34" s="1"/>
  <c r="K35" i="34"/>
  <c r="L35" i="34" s="1"/>
  <c r="K36" i="34"/>
  <c r="L36" i="34" s="1"/>
  <c r="K37" i="34"/>
  <c r="L37" i="34" s="1"/>
  <c r="N37" i="34" s="1"/>
  <c r="K38" i="34"/>
  <c r="L38" i="34" s="1"/>
  <c r="K39" i="34"/>
  <c r="L39" i="34" s="1"/>
  <c r="K40" i="34"/>
  <c r="L40" i="34" s="1"/>
  <c r="N40" i="34" s="1"/>
  <c r="K41" i="34"/>
  <c r="L41" i="34" s="1"/>
  <c r="K42" i="34"/>
  <c r="L42" i="34" s="1"/>
  <c r="K43" i="34"/>
  <c r="L43" i="34" s="1"/>
  <c r="N43" i="34" s="1"/>
  <c r="K44" i="34"/>
  <c r="L44" i="34" s="1"/>
  <c r="K45" i="34"/>
  <c r="L45" i="34" s="1"/>
  <c r="K46" i="34"/>
  <c r="L46" i="34" s="1"/>
  <c r="N46" i="34" s="1"/>
  <c r="K47" i="34"/>
  <c r="L47" i="34" s="1"/>
  <c r="K48" i="34"/>
  <c r="L48" i="34" s="1"/>
  <c r="K49" i="34"/>
  <c r="L49" i="34" s="1"/>
  <c r="K50" i="34"/>
  <c r="L50" i="34" s="1"/>
  <c r="K51" i="34"/>
  <c r="L51" i="34" s="1"/>
  <c r="K52" i="34"/>
  <c r="L52" i="34" s="1"/>
  <c r="K53" i="34"/>
  <c r="L53" i="34" s="1"/>
  <c r="P53" i="34" s="1"/>
  <c r="K54" i="34"/>
  <c r="L54" i="34" s="1"/>
  <c r="K55" i="34"/>
  <c r="L55" i="34" s="1"/>
  <c r="K56" i="34"/>
  <c r="L56" i="34" s="1"/>
  <c r="K57" i="34"/>
  <c r="L57" i="34" s="1"/>
  <c r="K58" i="34"/>
  <c r="L58" i="34" s="1"/>
  <c r="K59" i="34"/>
  <c r="L59" i="34" s="1"/>
  <c r="K60" i="34"/>
  <c r="L60" i="34" s="1"/>
  <c r="K61" i="34"/>
  <c r="L61" i="34" s="1"/>
  <c r="N61" i="34" s="1"/>
  <c r="K62" i="34"/>
  <c r="L62" i="34" s="1"/>
  <c r="N62" i="34" s="1"/>
  <c r="K63" i="34"/>
  <c r="L63" i="34" s="1"/>
  <c r="N63" i="34" s="1"/>
  <c r="K64" i="34"/>
  <c r="L64" i="34" s="1"/>
  <c r="N64" i="34" s="1"/>
  <c r="K65" i="34"/>
  <c r="L65" i="34" s="1"/>
  <c r="N65" i="34" s="1"/>
  <c r="K66" i="34"/>
  <c r="L66" i="34" s="1"/>
  <c r="N66" i="34" s="1"/>
  <c r="K67" i="34"/>
  <c r="L67" i="34" s="1"/>
  <c r="N67" i="34" s="1"/>
  <c r="K68" i="34"/>
  <c r="L68" i="34" s="1"/>
  <c r="N68" i="34" s="1"/>
  <c r="K69" i="34"/>
  <c r="L69" i="34" s="1"/>
  <c r="N69" i="34" s="1"/>
  <c r="K70" i="34"/>
  <c r="L70" i="34" s="1"/>
  <c r="N70" i="34" s="1"/>
  <c r="H60" i="34"/>
  <c r="M60" i="34" s="1"/>
  <c r="H59" i="34"/>
  <c r="M59" i="34" s="1"/>
  <c r="H58" i="34"/>
  <c r="M58" i="34" s="1"/>
  <c r="H56" i="34"/>
  <c r="M56" i="34" s="1"/>
  <c r="H55" i="34"/>
  <c r="M55" i="34" s="1"/>
  <c r="H54" i="34"/>
  <c r="M54" i="34" s="1"/>
  <c r="H52" i="34"/>
  <c r="H51" i="34"/>
  <c r="M51" i="34" s="1"/>
  <c r="H50" i="34"/>
  <c r="M50" i="34" s="1"/>
  <c r="H48" i="34"/>
  <c r="M48" i="34" s="1"/>
  <c r="H47" i="34"/>
  <c r="M47" i="34" s="1"/>
  <c r="H45" i="34"/>
  <c r="M45" i="34" s="1"/>
  <c r="H44" i="34"/>
  <c r="M44" i="34" s="1"/>
  <c r="H42" i="34"/>
  <c r="M42" i="34" s="1"/>
  <c r="H41" i="34"/>
  <c r="M41" i="34" s="1"/>
  <c r="H39" i="34"/>
  <c r="M39" i="34" s="1"/>
  <c r="H38" i="34"/>
  <c r="M38" i="34" s="1"/>
  <c r="H36" i="34"/>
  <c r="M36" i="34" s="1"/>
  <c r="H35" i="34"/>
  <c r="M35" i="34" s="1"/>
  <c r="H33" i="34"/>
  <c r="M33" i="34" s="1"/>
  <c r="H32" i="34"/>
  <c r="M32" i="34" s="1"/>
  <c r="H30" i="34"/>
  <c r="M30" i="34" s="1"/>
  <c r="H28" i="34"/>
  <c r="M28" i="34" s="1"/>
  <c r="I215" i="34"/>
  <c r="K215" i="34" s="1"/>
  <c r="L215" i="34" s="1"/>
  <c r="K214" i="34"/>
  <c r="L214" i="34" s="1"/>
  <c r="K213" i="34"/>
  <c r="L213" i="34" s="1"/>
  <c r="M212" i="34"/>
  <c r="K212" i="34"/>
  <c r="L212" i="34" s="1"/>
  <c r="K211" i="34"/>
  <c r="L211" i="34" s="1"/>
  <c r="M210" i="34"/>
  <c r="K210" i="34"/>
  <c r="L210" i="34" s="1"/>
  <c r="K209" i="34"/>
  <c r="L209" i="34" s="1"/>
  <c r="K208" i="34"/>
  <c r="L208" i="34" s="1"/>
  <c r="M207" i="34"/>
  <c r="K207" i="34"/>
  <c r="L207" i="34" s="1"/>
  <c r="K206" i="34"/>
  <c r="L206" i="34" s="1"/>
  <c r="M205" i="34"/>
  <c r="K205" i="34"/>
  <c r="L205" i="34" s="1"/>
  <c r="K204" i="34"/>
  <c r="L204" i="34" s="1"/>
  <c r="K203" i="34"/>
  <c r="L203" i="34" s="1"/>
  <c r="M202" i="34"/>
  <c r="K202" i="34"/>
  <c r="L202" i="34" s="1"/>
  <c r="K201" i="34"/>
  <c r="L201" i="34" s="1"/>
  <c r="M200" i="34"/>
  <c r="K200" i="34"/>
  <c r="L200" i="34" s="1"/>
  <c r="K199" i="34"/>
  <c r="L199" i="34" s="1"/>
  <c r="K198" i="34"/>
  <c r="L198" i="34" s="1"/>
  <c r="M197" i="34"/>
  <c r="K197" i="34"/>
  <c r="L197" i="34" s="1"/>
  <c r="K196" i="34"/>
  <c r="L196" i="34" s="1"/>
  <c r="K195" i="34"/>
  <c r="L195" i="34" s="1"/>
  <c r="M194" i="34"/>
  <c r="K194" i="34"/>
  <c r="L194" i="34" s="1"/>
  <c r="K193" i="34"/>
  <c r="L193" i="34" s="1"/>
  <c r="K192" i="34"/>
  <c r="L192" i="34" s="1"/>
  <c r="M191" i="34"/>
  <c r="K191" i="34"/>
  <c r="L191" i="34" s="1"/>
  <c r="K190" i="34"/>
  <c r="L190" i="34" s="1"/>
  <c r="K189" i="34"/>
  <c r="L189" i="34" s="1"/>
  <c r="M188" i="34"/>
  <c r="K188" i="34"/>
  <c r="L188" i="34" s="1"/>
  <c r="K187" i="34"/>
  <c r="L187" i="34" s="1"/>
  <c r="K186" i="34"/>
  <c r="L186" i="34" s="1"/>
  <c r="M185" i="34"/>
  <c r="K185" i="34"/>
  <c r="L185" i="34" s="1"/>
  <c r="K184" i="34"/>
  <c r="L184" i="34" s="1"/>
  <c r="K183" i="34"/>
  <c r="L183" i="34" s="1"/>
  <c r="M182" i="34"/>
  <c r="K182" i="34"/>
  <c r="L182" i="34" s="1"/>
  <c r="K181" i="34"/>
  <c r="L181" i="34" s="1"/>
  <c r="K180" i="34"/>
  <c r="L180" i="34" s="1"/>
  <c r="M179" i="34"/>
  <c r="K179" i="34"/>
  <c r="L179" i="34" s="1"/>
  <c r="K178" i="34"/>
  <c r="L178" i="34" s="1"/>
  <c r="K177" i="34"/>
  <c r="L177" i="34" s="1"/>
  <c r="K176" i="34"/>
  <c r="L176" i="34" s="1"/>
  <c r="M175" i="34"/>
  <c r="K175" i="34"/>
  <c r="L175" i="34" s="1"/>
  <c r="K174" i="34"/>
  <c r="L174" i="34" s="1"/>
  <c r="K173" i="34"/>
  <c r="L173" i="34" s="1"/>
  <c r="M172" i="34"/>
  <c r="K172" i="34"/>
  <c r="L172" i="34" s="1"/>
  <c r="K171" i="34"/>
  <c r="L171" i="34" s="1"/>
  <c r="K170" i="34"/>
  <c r="L170" i="34" s="1"/>
  <c r="M169" i="34"/>
  <c r="K169" i="34"/>
  <c r="L169" i="34" s="1"/>
  <c r="K168" i="34"/>
  <c r="L168" i="34" s="1"/>
  <c r="K167" i="34"/>
  <c r="L167" i="34" s="1"/>
  <c r="M166" i="34"/>
  <c r="K166" i="34"/>
  <c r="L166" i="34" s="1"/>
  <c r="K165" i="34"/>
  <c r="L165" i="34" s="1"/>
  <c r="K164" i="34"/>
  <c r="L164" i="34" s="1"/>
  <c r="K163" i="34"/>
  <c r="L163" i="34" s="1"/>
  <c r="M162" i="34"/>
  <c r="K162" i="34"/>
  <c r="L162" i="34" s="1"/>
  <c r="K161" i="34"/>
  <c r="L161" i="34" s="1"/>
  <c r="K160" i="34"/>
  <c r="L160" i="34" s="1"/>
  <c r="M159" i="34"/>
  <c r="K159" i="34"/>
  <c r="L159" i="34" s="1"/>
  <c r="K158" i="34"/>
  <c r="L158" i="34" s="1"/>
  <c r="K157" i="34"/>
  <c r="L157" i="34" s="1"/>
  <c r="K156" i="34"/>
  <c r="L156" i="34" s="1"/>
  <c r="M155" i="34"/>
  <c r="K155" i="34"/>
  <c r="L155" i="34" s="1"/>
  <c r="K154" i="34"/>
  <c r="L154" i="34" s="1"/>
  <c r="K153" i="34"/>
  <c r="L153" i="34" s="1"/>
  <c r="M152" i="34"/>
  <c r="K152" i="34"/>
  <c r="L152" i="34" s="1"/>
  <c r="K151" i="34"/>
  <c r="L151" i="34" s="1"/>
  <c r="K150" i="34"/>
  <c r="L150" i="34" s="1"/>
  <c r="M149" i="34"/>
  <c r="K149" i="34"/>
  <c r="L149" i="34" s="1"/>
  <c r="K148" i="34"/>
  <c r="L148" i="34" s="1"/>
  <c r="K147" i="34"/>
  <c r="L147" i="34" s="1"/>
  <c r="M146" i="34"/>
  <c r="K146" i="34"/>
  <c r="L146" i="34" s="1"/>
  <c r="K145" i="34"/>
  <c r="L145" i="34" s="1"/>
  <c r="K144" i="34"/>
  <c r="L144" i="34" s="1"/>
  <c r="M143" i="34"/>
  <c r="K143" i="34"/>
  <c r="L143" i="34" s="1"/>
  <c r="K142" i="34"/>
  <c r="L142" i="34" s="1"/>
  <c r="K141" i="34"/>
  <c r="L141" i="34" s="1"/>
  <c r="M140" i="34"/>
  <c r="K140" i="34"/>
  <c r="L140" i="34" s="1"/>
  <c r="K139" i="34"/>
  <c r="L139" i="34" s="1"/>
  <c r="K138" i="34"/>
  <c r="L138" i="34" s="1"/>
  <c r="M137" i="34"/>
  <c r="K137" i="34"/>
  <c r="L137" i="34" s="1"/>
  <c r="K136" i="34"/>
  <c r="L136" i="34" s="1"/>
  <c r="K135" i="34"/>
  <c r="L135" i="34" s="1"/>
  <c r="M134" i="34"/>
  <c r="K134" i="34"/>
  <c r="L134" i="34" s="1"/>
  <c r="K133" i="34"/>
  <c r="L133" i="34" s="1"/>
  <c r="K132" i="34"/>
  <c r="L132" i="34" s="1"/>
  <c r="M131" i="34"/>
  <c r="K131" i="34"/>
  <c r="L131" i="34" s="1"/>
  <c r="K130" i="34"/>
  <c r="L130" i="34" s="1"/>
  <c r="K129" i="34"/>
  <c r="L129" i="34" s="1"/>
  <c r="M128" i="34"/>
  <c r="K128" i="34"/>
  <c r="L128" i="34" s="1"/>
  <c r="K127" i="34"/>
  <c r="L127" i="34" s="1"/>
  <c r="M126" i="34"/>
  <c r="K126" i="34"/>
  <c r="L126" i="34" s="1"/>
  <c r="K125" i="34"/>
  <c r="L125" i="34" s="1"/>
  <c r="M124" i="34"/>
  <c r="K124" i="34"/>
  <c r="L124" i="34" s="1"/>
  <c r="K123" i="34"/>
  <c r="L123" i="34" s="1"/>
  <c r="K122" i="34"/>
  <c r="L122" i="34" s="1"/>
  <c r="M121" i="34"/>
  <c r="K121" i="34"/>
  <c r="L121" i="34" s="1"/>
  <c r="K120" i="34"/>
  <c r="L120" i="34" s="1"/>
  <c r="K119" i="34"/>
  <c r="L119" i="34" s="1"/>
  <c r="M118" i="34"/>
  <c r="K118" i="34"/>
  <c r="L118" i="34" s="1"/>
  <c r="K117" i="34"/>
  <c r="L117" i="34" s="1"/>
  <c r="K116" i="34"/>
  <c r="L116" i="34" s="1"/>
  <c r="M115" i="34"/>
  <c r="K115" i="34"/>
  <c r="L115" i="34" s="1"/>
  <c r="K114" i="34"/>
  <c r="L114" i="34" s="1"/>
  <c r="K113" i="34"/>
  <c r="L113" i="34" s="1"/>
  <c r="M112" i="34"/>
  <c r="K112" i="34"/>
  <c r="L112" i="34" s="1"/>
  <c r="K111" i="34"/>
  <c r="L111" i="34" s="1"/>
  <c r="M110" i="34"/>
  <c r="K110" i="34"/>
  <c r="L110" i="34" s="1"/>
  <c r="K109" i="34"/>
  <c r="L109" i="34" s="1"/>
  <c r="K108" i="34"/>
  <c r="L108" i="34" s="1"/>
  <c r="M107" i="34"/>
  <c r="K107" i="34"/>
  <c r="L107" i="34" s="1"/>
  <c r="K106" i="34"/>
  <c r="L106" i="34" s="1"/>
  <c r="M105" i="34"/>
  <c r="K105" i="34"/>
  <c r="L105" i="34" s="1"/>
  <c r="K104" i="34"/>
  <c r="L104" i="34" s="1"/>
  <c r="K103" i="34"/>
  <c r="L103" i="34" s="1"/>
  <c r="K102" i="34"/>
  <c r="L102" i="34" s="1"/>
  <c r="M101" i="34"/>
  <c r="K101" i="34"/>
  <c r="L101" i="34" s="1"/>
  <c r="K100" i="34"/>
  <c r="L100" i="34" s="1"/>
  <c r="K99" i="34"/>
  <c r="L99" i="34" s="1"/>
  <c r="M98" i="34"/>
  <c r="K98" i="34"/>
  <c r="L98" i="34" s="1"/>
  <c r="M83" i="34"/>
  <c r="K81" i="34"/>
  <c r="L81" i="34" s="1"/>
  <c r="N81" i="34" s="1"/>
  <c r="M80" i="34"/>
  <c r="K79" i="34"/>
  <c r="L79" i="34" s="1"/>
  <c r="N79" i="34" s="1"/>
  <c r="K78" i="34"/>
  <c r="L78" i="34" s="1"/>
  <c r="N78" i="34" s="1"/>
  <c r="H57" i="34"/>
  <c r="M57" i="34" s="1"/>
  <c r="H53" i="34"/>
  <c r="M53" i="34" s="1"/>
  <c r="H49" i="34"/>
  <c r="M49" i="34" s="1"/>
  <c r="H29" i="34"/>
  <c r="M29" i="34" s="1"/>
  <c r="H27" i="34"/>
  <c r="M27" i="34" s="1"/>
  <c r="K25" i="34"/>
  <c r="L25" i="34" s="1"/>
  <c r="N25" i="34" s="1"/>
  <c r="P37" i="34" l="1"/>
  <c r="P34" i="34"/>
  <c r="P49" i="34"/>
  <c r="P31" i="34"/>
  <c r="P29" i="34"/>
  <c r="N60" i="34"/>
  <c r="N59" i="34"/>
  <c r="P57" i="34"/>
  <c r="P46" i="34"/>
  <c r="P43" i="34"/>
  <c r="P40" i="34"/>
  <c r="N42" i="34"/>
  <c r="N54" i="34"/>
  <c r="N38" i="34"/>
  <c r="N53" i="34"/>
  <c r="N52" i="34"/>
  <c r="N36" i="34"/>
  <c r="N51" i="34"/>
  <c r="N212" i="34"/>
  <c r="Q29" i="34"/>
  <c r="Q53" i="34"/>
  <c r="Q27" i="34"/>
  <c r="N56" i="34"/>
  <c r="N55" i="34"/>
  <c r="N39" i="34"/>
  <c r="Q34" i="34"/>
  <c r="N35" i="34"/>
  <c r="N50" i="34"/>
  <c r="N49" i="34"/>
  <c r="N33" i="34"/>
  <c r="N48" i="34"/>
  <c r="N32" i="34"/>
  <c r="R31" i="34" s="1"/>
  <c r="N47" i="34"/>
  <c r="N30" i="34"/>
  <c r="N45" i="34"/>
  <c r="N29" i="34"/>
  <c r="N44" i="34"/>
  <c r="R43" i="34" s="1"/>
  <c r="N28" i="34"/>
  <c r="N27" i="34"/>
  <c r="R27" i="34" s="1"/>
  <c r="M84" i="34"/>
  <c r="M11" i="34" s="1"/>
  <c r="N58" i="34"/>
  <c r="N57" i="34"/>
  <c r="N41" i="34"/>
  <c r="R40" i="34" s="1"/>
  <c r="Q31" i="34"/>
  <c r="Q46" i="34"/>
  <c r="Q43" i="34"/>
  <c r="Q40" i="34"/>
  <c r="Q37" i="34"/>
  <c r="Q49" i="34"/>
  <c r="Q57" i="34"/>
  <c r="M71" i="34"/>
  <c r="I91" i="34"/>
  <c r="M91" i="34" s="1"/>
  <c r="M92" i="34" s="1"/>
  <c r="I93" i="34"/>
  <c r="M93" i="34" s="1"/>
  <c r="M94" i="34" s="1"/>
  <c r="M13" i="34" s="1"/>
  <c r="N110" i="34"/>
  <c r="N159" i="34"/>
  <c r="N126" i="34"/>
  <c r="M82" i="34"/>
  <c r="M10" i="34" s="1"/>
  <c r="N137" i="34"/>
  <c r="K80" i="34"/>
  <c r="L80" i="34" s="1"/>
  <c r="N80" i="34" s="1"/>
  <c r="N82" i="34" s="1"/>
  <c r="N10" i="34" s="1"/>
  <c r="N179" i="34"/>
  <c r="N191" i="34"/>
  <c r="N118" i="34"/>
  <c r="N202" i="34"/>
  <c r="N107" i="34"/>
  <c r="N98" i="34"/>
  <c r="N210" i="34"/>
  <c r="N182" i="34"/>
  <c r="M215" i="34"/>
  <c r="N128" i="34"/>
  <c r="N194" i="34"/>
  <c r="N205" i="34"/>
  <c r="N152" i="34"/>
  <c r="N197" i="34"/>
  <c r="N143" i="34"/>
  <c r="N207" i="34"/>
  <c r="N105" i="34"/>
  <c r="N146" i="34"/>
  <c r="N169" i="34"/>
  <c r="N149" i="34"/>
  <c r="N172" i="34"/>
  <c r="N140" i="34"/>
  <c r="N162" i="34"/>
  <c r="N101" i="34"/>
  <c r="N185" i="34"/>
  <c r="N121" i="34"/>
  <c r="N112" i="34"/>
  <c r="N131" i="34"/>
  <c r="N175" i="34"/>
  <c r="N166" i="34"/>
  <c r="N188" i="34"/>
  <c r="N124" i="34"/>
  <c r="N134" i="34"/>
  <c r="N155" i="34"/>
  <c r="N115" i="34"/>
  <c r="N200" i="34"/>
  <c r="K83" i="34"/>
  <c r="L83" i="34" s="1"/>
  <c r="I9" i="28"/>
  <c r="R53" i="34" l="1"/>
  <c r="R46" i="34"/>
  <c r="R34" i="34"/>
  <c r="R57" i="34"/>
  <c r="R37" i="34"/>
  <c r="K91" i="34"/>
  <c r="L91" i="34" s="1"/>
  <c r="N91" i="34" s="1"/>
  <c r="N92" i="34" s="1"/>
  <c r="N12" i="34" s="1"/>
  <c r="R29" i="34"/>
  <c r="R49" i="34"/>
  <c r="M95" i="34"/>
  <c r="M19" i="34" s="1"/>
  <c r="M12" i="34"/>
  <c r="K93" i="34"/>
  <c r="L93" i="34" s="1"/>
  <c r="N93" i="34" s="1"/>
  <c r="N94" i="34" s="1"/>
  <c r="N13" i="34" s="1"/>
  <c r="N71" i="34"/>
  <c r="N17" i="34" s="1"/>
  <c r="N83" i="34"/>
  <c r="N84" i="34" s="1"/>
  <c r="M9" i="34"/>
  <c r="M14" i="34" s="1"/>
  <c r="M17" i="34"/>
  <c r="N9" i="34"/>
  <c r="M86" i="34"/>
  <c r="M18" i="34" s="1"/>
  <c r="N215" i="34"/>
  <c r="M20" i="34" l="1"/>
  <c r="N11" i="34"/>
  <c r="N14" i="34" s="1"/>
  <c r="N86" i="34"/>
  <c r="N18" i="34" s="1"/>
  <c r="N95" i="34"/>
  <c r="N19" i="34" s="1"/>
  <c r="N20" i="34" l="1"/>
  <c r="K26" i="31"/>
  <c r="L26" i="31" s="1"/>
  <c r="K27" i="31"/>
  <c r="L27" i="31" s="1"/>
  <c r="K28" i="31"/>
  <c r="L28" i="31" s="1"/>
  <c r="K29" i="31"/>
  <c r="L29" i="31" s="1"/>
  <c r="K30" i="31"/>
  <c r="L30" i="31" s="1"/>
  <c r="K31" i="31"/>
  <c r="L31" i="31" s="1"/>
  <c r="K32" i="31"/>
  <c r="L32" i="31" s="1"/>
  <c r="K33" i="31"/>
  <c r="L33" i="31" s="1"/>
  <c r="K34" i="31"/>
  <c r="L34" i="31" s="1"/>
  <c r="K35" i="31"/>
  <c r="L35" i="31" s="1"/>
  <c r="K36" i="31"/>
  <c r="L36" i="31" s="1"/>
  <c r="K37" i="31"/>
  <c r="L37" i="31" s="1"/>
  <c r="K38" i="31"/>
  <c r="L38" i="31" s="1"/>
  <c r="K39" i="31"/>
  <c r="L39" i="31" s="1"/>
  <c r="K40" i="31"/>
  <c r="L40" i="31" s="1"/>
  <c r="K41" i="31"/>
  <c r="L41" i="31" s="1"/>
  <c r="K42" i="31"/>
  <c r="L42" i="31" s="1"/>
  <c r="K43" i="31"/>
  <c r="L43" i="31" s="1"/>
  <c r="K44" i="31"/>
  <c r="L44" i="31" s="1"/>
  <c r="K45" i="31"/>
  <c r="L45" i="31" s="1"/>
  <c r="K46" i="31"/>
  <c r="L46" i="31" s="1"/>
  <c r="K47" i="31"/>
  <c r="L47" i="31" s="1"/>
  <c r="K48" i="31"/>
  <c r="L48" i="31" s="1"/>
  <c r="K49" i="31"/>
  <c r="L49" i="31" s="1"/>
  <c r="K50" i="31"/>
  <c r="L50" i="31" s="1"/>
  <c r="K51" i="31"/>
  <c r="L51" i="31" s="1"/>
  <c r="K52" i="31"/>
  <c r="L52" i="31" s="1"/>
  <c r="K53" i="31"/>
  <c r="L53" i="31" s="1"/>
  <c r="K54" i="31"/>
  <c r="L54" i="31" s="1"/>
  <c r="K55" i="31"/>
  <c r="L55" i="31" s="1"/>
  <c r="K56" i="31"/>
  <c r="L56" i="31" s="1"/>
  <c r="K57" i="31"/>
  <c r="L57" i="31" s="1"/>
  <c r="K58" i="31"/>
  <c r="L58" i="31" s="1"/>
  <c r="K59" i="31"/>
  <c r="L59" i="31" s="1"/>
  <c r="K60" i="31"/>
  <c r="L60" i="31" s="1"/>
  <c r="K61" i="31"/>
  <c r="L61" i="31" s="1"/>
  <c r="K62" i="31"/>
  <c r="L62" i="31" s="1"/>
  <c r="K63" i="31"/>
  <c r="L63" i="31" s="1"/>
  <c r="K64" i="31"/>
  <c r="L64" i="31" s="1"/>
  <c r="K65" i="31"/>
  <c r="L65" i="31" s="1"/>
  <c r="K66" i="31"/>
  <c r="L66" i="31" s="1"/>
  <c r="K67" i="31"/>
  <c r="L67" i="31" s="1"/>
  <c r="K68" i="31"/>
  <c r="L68" i="31" s="1"/>
  <c r="K69" i="31"/>
  <c r="L69" i="31" s="1"/>
  <c r="K70" i="31"/>
  <c r="L70" i="31" s="1"/>
  <c r="K71" i="31"/>
  <c r="L71" i="31" s="1"/>
  <c r="K72" i="31"/>
  <c r="L72" i="31" s="1"/>
  <c r="K73" i="31"/>
  <c r="L73" i="31" s="1"/>
  <c r="K74" i="31"/>
  <c r="L74" i="31" s="1"/>
  <c r="K75" i="31"/>
  <c r="L75" i="31" s="1"/>
  <c r="K76" i="31"/>
  <c r="L76" i="31" s="1"/>
  <c r="K77" i="31"/>
  <c r="L77" i="31" s="1"/>
  <c r="K78" i="31"/>
  <c r="L78" i="31" s="1"/>
  <c r="K79" i="31"/>
  <c r="L79" i="31" s="1"/>
  <c r="K80" i="31"/>
  <c r="L80" i="31" s="1"/>
  <c r="K81" i="31"/>
  <c r="L81" i="31" s="1"/>
  <c r="K82" i="31"/>
  <c r="L82" i="31" s="1"/>
  <c r="K83" i="31"/>
  <c r="L83" i="31" s="1"/>
  <c r="K84" i="31"/>
  <c r="L84" i="31" s="1"/>
  <c r="K85" i="31"/>
  <c r="L85" i="31" s="1"/>
  <c r="K86" i="31"/>
  <c r="L86" i="31" s="1"/>
  <c r="K87" i="31"/>
  <c r="L87" i="31" s="1"/>
  <c r="K88" i="31"/>
  <c r="L88" i="31" s="1"/>
  <c r="K89" i="31"/>
  <c r="L89" i="31" s="1"/>
  <c r="K90" i="31"/>
  <c r="L90" i="31" s="1"/>
  <c r="K91" i="31"/>
  <c r="L91" i="31" s="1"/>
  <c r="K92" i="31"/>
  <c r="L92" i="31" s="1"/>
  <c r="K93" i="31"/>
  <c r="L93" i="31" s="1"/>
  <c r="K94" i="31"/>
  <c r="L94" i="31" s="1"/>
  <c r="K95" i="31"/>
  <c r="L95" i="31" s="1"/>
  <c r="K96" i="31"/>
  <c r="L96" i="31" s="1"/>
  <c r="K97" i="31"/>
  <c r="L97" i="31" s="1"/>
  <c r="K98" i="31"/>
  <c r="L98" i="31" s="1"/>
  <c r="K99" i="31"/>
  <c r="L99" i="31" s="1"/>
  <c r="K100" i="31"/>
  <c r="L100" i="31" s="1"/>
  <c r="K101" i="31"/>
  <c r="L101" i="31" s="1"/>
  <c r="K102" i="31"/>
  <c r="L102" i="31" s="1"/>
  <c r="K103" i="31"/>
  <c r="L103" i="31" s="1"/>
  <c r="K104" i="31"/>
  <c r="L104" i="31" s="1"/>
  <c r="K105" i="31"/>
  <c r="L105" i="31" s="1"/>
  <c r="K106" i="31"/>
  <c r="L106" i="31" s="1"/>
  <c r="K107" i="31"/>
  <c r="L107" i="31" s="1"/>
  <c r="K108" i="31"/>
  <c r="L108" i="31" s="1"/>
  <c r="K109" i="31"/>
  <c r="L109" i="31" s="1"/>
  <c r="K110" i="31"/>
  <c r="L110" i="31" s="1"/>
  <c r="K111" i="31"/>
  <c r="L111" i="31" s="1"/>
  <c r="K112" i="31"/>
  <c r="L112" i="31" s="1"/>
  <c r="K113" i="31"/>
  <c r="L113" i="31" s="1"/>
  <c r="K114" i="31"/>
  <c r="L114" i="31" s="1"/>
  <c r="K115" i="31"/>
  <c r="L115" i="31" s="1"/>
  <c r="K116" i="31"/>
  <c r="L116" i="31" s="1"/>
  <c r="K117" i="31"/>
  <c r="L117" i="31" s="1"/>
  <c r="K118" i="31"/>
  <c r="L118" i="31" s="1"/>
  <c r="K119" i="31"/>
  <c r="L119" i="31" s="1"/>
  <c r="K120" i="31"/>
  <c r="L120" i="31" s="1"/>
  <c r="K121" i="31"/>
  <c r="L121" i="31" s="1"/>
  <c r="K122" i="31"/>
  <c r="L122" i="31" s="1"/>
  <c r="K123" i="31"/>
  <c r="L123" i="31" s="1"/>
  <c r="K124" i="31"/>
  <c r="L124" i="31" s="1"/>
  <c r="K125" i="31"/>
  <c r="L125" i="31" s="1"/>
  <c r="K126" i="31"/>
  <c r="L126" i="31" s="1"/>
  <c r="K127" i="31"/>
  <c r="L127" i="31" s="1"/>
  <c r="K128" i="31"/>
  <c r="L128" i="31" s="1"/>
  <c r="K129" i="31"/>
  <c r="L129" i="31" s="1"/>
  <c r="K130" i="31"/>
  <c r="L130" i="31" s="1"/>
  <c r="K131" i="31"/>
  <c r="L131" i="31" s="1"/>
  <c r="K132" i="31"/>
  <c r="L132" i="31" s="1"/>
  <c r="K133" i="31"/>
  <c r="L133" i="31" s="1"/>
  <c r="K134" i="31"/>
  <c r="L134" i="31" s="1"/>
  <c r="K135" i="31"/>
  <c r="L135" i="31" s="1"/>
  <c r="K136" i="31"/>
  <c r="L136" i="31" s="1"/>
  <c r="K137" i="31"/>
  <c r="L137" i="31" s="1"/>
  <c r="K138" i="31"/>
  <c r="L138" i="31" s="1"/>
  <c r="K139" i="31"/>
  <c r="L139" i="31" s="1"/>
  <c r="K140" i="31"/>
  <c r="L140" i="31" s="1"/>
  <c r="K141" i="31"/>
  <c r="L141" i="31" s="1"/>
  <c r="K142" i="31"/>
  <c r="L142" i="31" s="1"/>
  <c r="K143" i="31"/>
  <c r="L143" i="31" s="1"/>
  <c r="K144" i="31"/>
  <c r="L144" i="31" s="1"/>
  <c r="K145" i="31"/>
  <c r="L145" i="31" s="1"/>
  <c r="K146" i="31"/>
  <c r="L146" i="31" s="1"/>
  <c r="K147" i="31"/>
  <c r="L147" i="31" s="1"/>
  <c r="K148" i="31"/>
  <c r="L148" i="31" s="1"/>
  <c r="K149" i="31"/>
  <c r="L149" i="31" s="1"/>
  <c r="K150" i="31"/>
  <c r="L150" i="31" s="1"/>
  <c r="K151" i="31"/>
  <c r="L151" i="31" s="1"/>
  <c r="K152" i="31"/>
  <c r="L152" i="31" s="1"/>
  <c r="K153" i="31"/>
  <c r="L153" i="31" s="1"/>
  <c r="K154" i="31"/>
  <c r="L154" i="31" s="1"/>
  <c r="K155" i="31"/>
  <c r="L155" i="31" s="1"/>
  <c r="K156" i="31"/>
  <c r="L156" i="31" s="1"/>
  <c r="K157" i="31"/>
  <c r="L157" i="31" s="1"/>
  <c r="K158" i="31"/>
  <c r="L158" i="31" s="1"/>
  <c r="K159" i="31"/>
  <c r="L159" i="31" s="1"/>
  <c r="K160" i="31"/>
  <c r="L160" i="31" s="1"/>
  <c r="K161" i="31"/>
  <c r="L161" i="31" s="1"/>
  <c r="K162" i="31"/>
  <c r="L162" i="31" s="1"/>
  <c r="K163" i="31"/>
  <c r="L163" i="31" s="1"/>
  <c r="K164" i="31"/>
  <c r="L164" i="31" s="1"/>
  <c r="K165" i="31"/>
  <c r="L165" i="31" s="1"/>
  <c r="K166" i="31"/>
  <c r="L166" i="31" s="1"/>
  <c r="K167" i="31"/>
  <c r="L167" i="31" s="1"/>
  <c r="K168" i="31"/>
  <c r="L168" i="31" s="1"/>
  <c r="K169" i="31"/>
  <c r="L169" i="31" s="1"/>
  <c r="K170" i="31"/>
  <c r="L170" i="31" s="1"/>
  <c r="K171" i="31"/>
  <c r="L171" i="31" s="1"/>
  <c r="K172" i="31"/>
  <c r="L172" i="31" s="1"/>
  <c r="K173" i="31"/>
  <c r="L173" i="31" s="1"/>
  <c r="K174" i="31"/>
  <c r="L174" i="31" s="1"/>
  <c r="K175" i="31"/>
  <c r="L175" i="31" s="1"/>
  <c r="K176" i="31"/>
  <c r="L176" i="31" s="1"/>
  <c r="K177" i="31"/>
  <c r="L177" i="31" s="1"/>
  <c r="K178" i="31"/>
  <c r="L178" i="31" s="1"/>
  <c r="K179" i="31"/>
  <c r="L179" i="31" s="1"/>
  <c r="K180" i="31"/>
  <c r="L180" i="31" s="1"/>
  <c r="K181" i="31"/>
  <c r="L181" i="31" s="1"/>
  <c r="K182" i="31"/>
  <c r="L182" i="31" s="1"/>
  <c r="K183" i="31"/>
  <c r="L183" i="31" s="1"/>
  <c r="K184" i="31"/>
  <c r="L184" i="31" s="1"/>
  <c r="K185" i="31"/>
  <c r="L185" i="31" s="1"/>
  <c r="K186" i="31"/>
  <c r="L186" i="31" s="1"/>
  <c r="K187" i="31"/>
  <c r="L187" i="31" s="1"/>
  <c r="K188" i="31"/>
  <c r="L188" i="31" s="1"/>
  <c r="K189" i="31"/>
  <c r="L189" i="31" s="1"/>
  <c r="K190" i="31"/>
  <c r="L190" i="31" s="1"/>
  <c r="K191" i="31"/>
  <c r="L191" i="31" s="1"/>
  <c r="K192" i="31"/>
  <c r="L192" i="31" s="1"/>
  <c r="K193" i="31"/>
  <c r="L193" i="31" s="1"/>
  <c r="K194" i="31"/>
  <c r="L194" i="31" s="1"/>
  <c r="K195" i="31"/>
  <c r="L195" i="31" s="1"/>
  <c r="K196" i="31"/>
  <c r="L196" i="31" s="1"/>
  <c r="K197" i="31"/>
  <c r="L197" i="31" s="1"/>
  <c r="K198" i="31"/>
  <c r="L198" i="31" s="1"/>
  <c r="K199" i="31"/>
  <c r="L199" i="31" s="1"/>
  <c r="K200" i="31"/>
  <c r="L200" i="31" s="1"/>
  <c r="K201" i="31"/>
  <c r="L201" i="31" s="1"/>
  <c r="K202" i="31"/>
  <c r="L202" i="31" s="1"/>
  <c r="K203" i="31"/>
  <c r="L203" i="31" s="1"/>
  <c r="K204" i="31"/>
  <c r="L204" i="31" s="1"/>
  <c r="K205" i="31"/>
  <c r="L205" i="31" s="1"/>
  <c r="K206" i="31"/>
  <c r="L206" i="31" s="1"/>
  <c r="K207" i="31"/>
  <c r="L207" i="31" s="1"/>
  <c r="K208" i="31"/>
  <c r="L208" i="31" s="1"/>
  <c r="K209" i="31"/>
  <c r="L209" i="31" s="1"/>
  <c r="K210" i="31"/>
  <c r="L210" i="31" s="1"/>
  <c r="K211" i="31"/>
  <c r="L211" i="31" s="1"/>
  <c r="K212" i="31"/>
  <c r="L212" i="31" s="1"/>
  <c r="K213" i="31"/>
  <c r="L213" i="31" s="1"/>
  <c r="K214" i="31"/>
  <c r="L214" i="31" s="1"/>
  <c r="K215" i="31"/>
  <c r="L215" i="31" s="1"/>
  <c r="K216" i="31"/>
  <c r="L216" i="31" s="1"/>
  <c r="K217" i="31"/>
  <c r="L217" i="31" s="1"/>
  <c r="K218" i="31"/>
  <c r="L218" i="31" s="1"/>
  <c r="K219" i="31"/>
  <c r="L219" i="31" s="1"/>
  <c r="K220" i="31"/>
  <c r="L220" i="31" s="1"/>
  <c r="K221" i="31"/>
  <c r="L221" i="31" s="1"/>
  <c r="K222" i="31"/>
  <c r="L222" i="31" s="1"/>
  <c r="K223" i="31"/>
  <c r="L223" i="31" s="1"/>
  <c r="K224" i="31"/>
  <c r="L224" i="31" s="1"/>
  <c r="K225" i="31"/>
  <c r="L225" i="31" s="1"/>
  <c r="K226" i="31"/>
  <c r="L226" i="31" s="1"/>
  <c r="K227" i="31"/>
  <c r="L227" i="31" s="1"/>
  <c r="K228" i="31"/>
  <c r="L228" i="31" s="1"/>
  <c r="K229" i="31"/>
  <c r="L229" i="31" s="1"/>
  <c r="K230" i="31"/>
  <c r="L230" i="31" s="1"/>
  <c r="K231" i="31"/>
  <c r="L231" i="31" s="1"/>
  <c r="K232" i="31"/>
  <c r="L232" i="31" s="1"/>
  <c r="K233" i="31"/>
  <c r="L233" i="31" s="1"/>
  <c r="K234" i="31"/>
  <c r="L234" i="31" s="1"/>
  <c r="K235" i="31"/>
  <c r="L235" i="31" s="1"/>
  <c r="K236" i="31"/>
  <c r="L236" i="31" s="1"/>
  <c r="K237" i="31"/>
  <c r="L237" i="31" s="1"/>
  <c r="K238" i="31"/>
  <c r="L238" i="31" s="1"/>
  <c r="K239" i="31"/>
  <c r="L239" i="31" s="1"/>
  <c r="K240" i="31"/>
  <c r="L240" i="31" s="1"/>
  <c r="K241" i="31"/>
  <c r="L241" i="31" s="1"/>
  <c r="K242" i="31"/>
  <c r="L242" i="31" s="1"/>
  <c r="K243" i="31"/>
  <c r="L243" i="31" s="1"/>
  <c r="K244" i="31"/>
  <c r="L244" i="31" s="1"/>
  <c r="K245" i="31"/>
  <c r="L245" i="31" s="1"/>
  <c r="K246" i="31"/>
  <c r="L246" i="31" s="1"/>
  <c r="K247" i="31"/>
  <c r="L247" i="31" s="1"/>
  <c r="K248" i="31"/>
  <c r="L248" i="31" s="1"/>
  <c r="K249" i="31"/>
  <c r="L249" i="31" s="1"/>
  <c r="K250" i="31"/>
  <c r="L250" i="31" s="1"/>
  <c r="K251" i="31"/>
  <c r="L251" i="31" s="1"/>
  <c r="K252" i="31"/>
  <c r="L252" i="31" s="1"/>
  <c r="K253" i="31"/>
  <c r="L253" i="31" s="1"/>
  <c r="K254" i="31"/>
  <c r="L254" i="31" s="1"/>
  <c r="K255" i="31"/>
  <c r="L255" i="31" s="1"/>
  <c r="K256" i="31"/>
  <c r="L256" i="31" s="1"/>
  <c r="K257" i="31"/>
  <c r="L257" i="31" s="1"/>
  <c r="K258" i="31"/>
  <c r="L258" i="31" s="1"/>
  <c r="K259" i="31"/>
  <c r="L259" i="31" s="1"/>
  <c r="K260" i="31"/>
  <c r="L260" i="31" s="1"/>
  <c r="K261" i="31"/>
  <c r="L261" i="31" s="1"/>
  <c r="K262" i="31"/>
  <c r="L262" i="31" s="1"/>
  <c r="K263" i="31"/>
  <c r="L263" i="31" s="1"/>
  <c r="K264" i="31"/>
  <c r="L264" i="31" s="1"/>
  <c r="K265" i="31"/>
  <c r="L265" i="31" s="1"/>
  <c r="K266" i="31"/>
  <c r="L266" i="31" s="1"/>
  <c r="K267" i="31"/>
  <c r="L267" i="31" s="1"/>
  <c r="K268" i="31"/>
  <c r="L268" i="31" s="1"/>
  <c r="K269" i="31"/>
  <c r="L269" i="31" s="1"/>
  <c r="K270" i="31"/>
  <c r="L270" i="31" s="1"/>
  <c r="K271" i="31"/>
  <c r="L271" i="31" s="1"/>
  <c r="K272" i="31"/>
  <c r="L272" i="31" s="1"/>
  <c r="K273" i="31"/>
  <c r="L273" i="31" s="1"/>
  <c r="K274" i="31"/>
  <c r="L274" i="31" s="1"/>
  <c r="K275" i="31"/>
  <c r="L275" i="31" s="1"/>
  <c r="K276" i="31"/>
  <c r="L276" i="31" s="1"/>
  <c r="K277" i="31"/>
  <c r="L277" i="31" s="1"/>
  <c r="K278" i="31"/>
  <c r="L278" i="31" s="1"/>
  <c r="K279" i="31"/>
  <c r="L279" i="31" s="1"/>
  <c r="K280" i="31"/>
  <c r="L280" i="31" s="1"/>
  <c r="K281" i="31"/>
  <c r="L281" i="31" s="1"/>
  <c r="K282" i="31"/>
  <c r="L282" i="31" s="1"/>
  <c r="K283" i="31"/>
  <c r="L283" i="31" s="1"/>
  <c r="K284" i="31"/>
  <c r="L284" i="31" s="1"/>
  <c r="K285" i="31"/>
  <c r="L285" i="31" s="1"/>
  <c r="K286" i="31"/>
  <c r="L286" i="31" s="1"/>
  <c r="K287" i="31"/>
  <c r="L287" i="31" s="1"/>
  <c r="K288" i="31"/>
  <c r="L288" i="31" s="1"/>
  <c r="K289" i="31"/>
  <c r="L289" i="31" s="1"/>
  <c r="K290" i="31"/>
  <c r="L290" i="31" s="1"/>
  <c r="K291" i="31"/>
  <c r="L291" i="31" s="1"/>
  <c r="K292" i="31"/>
  <c r="L292" i="31" s="1"/>
  <c r="K293" i="31"/>
  <c r="L293" i="31" s="1"/>
  <c r="K294" i="31"/>
  <c r="L294" i="31" s="1"/>
  <c r="K295" i="31"/>
  <c r="L295" i="31" s="1"/>
  <c r="K296" i="31"/>
  <c r="L296" i="31" s="1"/>
  <c r="K297" i="31"/>
  <c r="L297" i="31" s="1"/>
  <c r="K298" i="31"/>
  <c r="L298" i="31" s="1"/>
  <c r="K299" i="31"/>
  <c r="L299" i="31" s="1"/>
  <c r="K300" i="31"/>
  <c r="L300" i="31" s="1"/>
  <c r="K301" i="31"/>
  <c r="L301" i="31" s="1"/>
  <c r="K302" i="31"/>
  <c r="L302" i="31" s="1"/>
  <c r="K303" i="31"/>
  <c r="L303" i="31" s="1"/>
  <c r="K304" i="31"/>
  <c r="L304" i="31" s="1"/>
  <c r="K305" i="31"/>
  <c r="L305" i="31" s="1"/>
  <c r="K306" i="31"/>
  <c r="L306" i="31" s="1"/>
  <c r="K307" i="31"/>
  <c r="L307" i="31" s="1"/>
  <c r="K308" i="31"/>
  <c r="L308" i="31" s="1"/>
  <c r="K309" i="31"/>
  <c r="L309" i="31" s="1"/>
  <c r="K310" i="31"/>
  <c r="L310" i="31" s="1"/>
  <c r="K311" i="31"/>
  <c r="L311" i="31" s="1"/>
  <c r="K312" i="31"/>
  <c r="L312" i="31" s="1"/>
  <c r="K313" i="31"/>
  <c r="L313" i="31" s="1"/>
  <c r="K314" i="31"/>
  <c r="L314" i="31" s="1"/>
  <c r="K315" i="31"/>
  <c r="L315" i="31" s="1"/>
  <c r="K316" i="31"/>
  <c r="L316" i="31" s="1"/>
  <c r="K317" i="31"/>
  <c r="L317" i="31" s="1"/>
  <c r="K318" i="31"/>
  <c r="L318" i="31" s="1"/>
  <c r="K319" i="31"/>
  <c r="L319" i="31" s="1"/>
  <c r="K320" i="31"/>
  <c r="L320" i="31" s="1"/>
  <c r="K321" i="31"/>
  <c r="L321" i="31" s="1"/>
  <c r="K322" i="31"/>
  <c r="L322" i="31" s="1"/>
  <c r="K323" i="31"/>
  <c r="L323" i="31" s="1"/>
  <c r="K324" i="31"/>
  <c r="L324" i="31" s="1"/>
  <c r="K325" i="31"/>
  <c r="L325" i="31" s="1"/>
  <c r="K326" i="31"/>
  <c r="L326" i="31" s="1"/>
  <c r="K327" i="31"/>
  <c r="L327" i="31" s="1"/>
  <c r="K328" i="31"/>
  <c r="L328" i="31" s="1"/>
  <c r="K329" i="31"/>
  <c r="L329" i="31" s="1"/>
  <c r="K330" i="31"/>
  <c r="L330" i="31" s="1"/>
  <c r="K331" i="31"/>
  <c r="L331" i="31" s="1"/>
  <c r="K332" i="31"/>
  <c r="L332" i="31" s="1"/>
  <c r="K333" i="31"/>
  <c r="L333" i="31" s="1"/>
  <c r="K334" i="31"/>
  <c r="L334" i="31" s="1"/>
  <c r="K335" i="31"/>
  <c r="L335" i="31" s="1"/>
  <c r="K336" i="31"/>
  <c r="L336" i="31" s="1"/>
  <c r="K337" i="31"/>
  <c r="L337" i="31" s="1"/>
  <c r="K338" i="31"/>
  <c r="L338" i="31" s="1"/>
  <c r="K339" i="31"/>
  <c r="L339" i="31" s="1"/>
  <c r="K340" i="31"/>
  <c r="L340" i="31" s="1"/>
  <c r="K341" i="31"/>
  <c r="L341" i="31" s="1"/>
  <c r="K342" i="31"/>
  <c r="L342" i="31" s="1"/>
  <c r="K343" i="31"/>
  <c r="L343" i="31" s="1"/>
  <c r="K344" i="31"/>
  <c r="L344" i="31" s="1"/>
  <c r="K345" i="31"/>
  <c r="L345" i="31" s="1"/>
  <c r="K346" i="31"/>
  <c r="L346" i="31" s="1"/>
  <c r="K347" i="31"/>
  <c r="L347" i="31" s="1"/>
  <c r="K348" i="31"/>
  <c r="L348" i="31" s="1"/>
  <c r="K349" i="31"/>
  <c r="L349" i="31" s="1"/>
  <c r="K350" i="31"/>
  <c r="L350" i="31" s="1"/>
  <c r="K351" i="31"/>
  <c r="L351" i="31" s="1"/>
  <c r="K352" i="31"/>
  <c r="L352" i="31" s="1"/>
  <c r="K353" i="31"/>
  <c r="L353" i="31" s="1"/>
  <c r="K354" i="31"/>
  <c r="L354" i="31" s="1"/>
  <c r="K355" i="31"/>
  <c r="L355" i="31" s="1"/>
  <c r="K356" i="31"/>
  <c r="L356" i="31" s="1"/>
  <c r="K357" i="31"/>
  <c r="L357" i="31" s="1"/>
  <c r="K358" i="31"/>
  <c r="L358" i="31" s="1"/>
  <c r="K359" i="31"/>
  <c r="L359" i="31" s="1"/>
  <c r="K360" i="31"/>
  <c r="L360" i="31" s="1"/>
  <c r="K361" i="31"/>
  <c r="L361" i="31" s="1"/>
  <c r="K362" i="31"/>
  <c r="L362" i="31" s="1"/>
  <c r="K363" i="31"/>
  <c r="L363" i="31" s="1"/>
  <c r="K364" i="31"/>
  <c r="L364" i="31" s="1"/>
  <c r="K365" i="31"/>
  <c r="L365" i="31" s="1"/>
  <c r="K366" i="31"/>
  <c r="L366" i="31" s="1"/>
  <c r="K367" i="31"/>
  <c r="L367" i="31" s="1"/>
  <c r="K368" i="31"/>
  <c r="L368" i="31" s="1"/>
  <c r="K369" i="31"/>
  <c r="L369" i="31" s="1"/>
  <c r="K370" i="31"/>
  <c r="L370" i="31" s="1"/>
  <c r="K371" i="31"/>
  <c r="L371" i="31" s="1"/>
  <c r="K372" i="31"/>
  <c r="L372" i="31" s="1"/>
  <c r="K373" i="31"/>
  <c r="L373" i="31" s="1"/>
  <c r="K374" i="31"/>
  <c r="L374" i="31" s="1"/>
  <c r="K375" i="31"/>
  <c r="L375" i="31" s="1"/>
  <c r="K376" i="31"/>
  <c r="L376" i="31" s="1"/>
  <c r="K377" i="31"/>
  <c r="L377" i="31" s="1"/>
  <c r="K378" i="31"/>
  <c r="L378" i="31" s="1"/>
  <c r="K379" i="31"/>
  <c r="L379" i="31" s="1"/>
  <c r="K380" i="31"/>
  <c r="L380" i="31" s="1"/>
  <c r="K381" i="31"/>
  <c r="L381" i="31" s="1"/>
  <c r="K382" i="31"/>
  <c r="L382" i="31" s="1"/>
  <c r="K383" i="31"/>
  <c r="L383" i="31" s="1"/>
  <c r="K384" i="31"/>
  <c r="L384" i="31" s="1"/>
  <c r="K385" i="31"/>
  <c r="L385" i="31" s="1"/>
  <c r="K386" i="31"/>
  <c r="L386" i="31" s="1"/>
  <c r="K387" i="31"/>
  <c r="L387" i="31" s="1"/>
  <c r="K388" i="31"/>
  <c r="L388" i="31" s="1"/>
  <c r="K389" i="31"/>
  <c r="L389" i="31" s="1"/>
  <c r="K390" i="31"/>
  <c r="L390" i="31" s="1"/>
  <c r="K391" i="31"/>
  <c r="L391" i="31" s="1"/>
  <c r="K392" i="31"/>
  <c r="L392" i="31" s="1"/>
  <c r="K393" i="31"/>
  <c r="L393" i="31" s="1"/>
  <c r="K394" i="31"/>
  <c r="L394" i="31" s="1"/>
  <c r="K395" i="31"/>
  <c r="L395" i="31" s="1"/>
  <c r="K396" i="31"/>
  <c r="L396" i="31" s="1"/>
  <c r="K397" i="31"/>
  <c r="L397" i="31" s="1"/>
  <c r="K398" i="31"/>
  <c r="L398" i="31" s="1"/>
  <c r="K399" i="31"/>
  <c r="L399" i="31" s="1"/>
  <c r="K400" i="31"/>
  <c r="L400" i="31" s="1"/>
  <c r="K401" i="31"/>
  <c r="L401" i="31" s="1"/>
  <c r="K402" i="31"/>
  <c r="L402" i="31" s="1"/>
  <c r="K403" i="31"/>
  <c r="L403" i="31" s="1"/>
  <c r="K404" i="31"/>
  <c r="L404" i="31" s="1"/>
  <c r="K405" i="31"/>
  <c r="L405" i="31" s="1"/>
  <c r="K406" i="31"/>
  <c r="L406" i="31" s="1"/>
  <c r="K407" i="31"/>
  <c r="L407" i="31" s="1"/>
  <c r="K408" i="31"/>
  <c r="L408" i="31" s="1"/>
  <c r="K409" i="31"/>
  <c r="L409" i="31" s="1"/>
  <c r="K410" i="31"/>
  <c r="L410" i="31" s="1"/>
  <c r="K411" i="31"/>
  <c r="L411" i="31" s="1"/>
  <c r="K412" i="31"/>
  <c r="L412" i="31" s="1"/>
  <c r="K413" i="31"/>
  <c r="L413" i="31" s="1"/>
  <c r="K414" i="31"/>
  <c r="L414" i="31" s="1"/>
  <c r="K415" i="31"/>
  <c r="L415" i="31" s="1"/>
  <c r="K416" i="31"/>
  <c r="L416" i="31" s="1"/>
  <c r="K417" i="31"/>
  <c r="L417" i="31" s="1"/>
  <c r="K418" i="31"/>
  <c r="L418" i="31" s="1"/>
  <c r="K419" i="31"/>
  <c r="L419" i="31" s="1"/>
  <c r="K420" i="31"/>
  <c r="L420" i="31" s="1"/>
  <c r="K421" i="31"/>
  <c r="L421" i="31" s="1"/>
  <c r="K422" i="31"/>
  <c r="L422" i="31" s="1"/>
  <c r="K423" i="31"/>
  <c r="L423" i="31" s="1"/>
  <c r="K424" i="31"/>
  <c r="L424" i="31" s="1"/>
  <c r="K425" i="31"/>
  <c r="L425" i="31" s="1"/>
  <c r="K426" i="31"/>
  <c r="L426" i="31" s="1"/>
  <c r="K427" i="31"/>
  <c r="L427" i="31" s="1"/>
  <c r="K428" i="31"/>
  <c r="L428" i="31" s="1"/>
  <c r="K429" i="31"/>
  <c r="L429" i="31" s="1"/>
  <c r="K430" i="31"/>
  <c r="L430" i="31" s="1"/>
  <c r="K431" i="31"/>
  <c r="L431" i="31" s="1"/>
  <c r="K432" i="31"/>
  <c r="L432" i="31" s="1"/>
  <c r="K433" i="31"/>
  <c r="L433" i="31" s="1"/>
  <c r="K434" i="31"/>
  <c r="L434" i="31" s="1"/>
  <c r="K435" i="31"/>
  <c r="L435" i="31" s="1"/>
  <c r="K436" i="31"/>
  <c r="L436" i="31" s="1"/>
  <c r="K437" i="31"/>
  <c r="L437" i="31" s="1"/>
  <c r="K438" i="31"/>
  <c r="L438" i="31" s="1"/>
  <c r="K439" i="31"/>
  <c r="L439" i="31" s="1"/>
  <c r="K440" i="31"/>
  <c r="L440" i="31" s="1"/>
  <c r="K441" i="31"/>
  <c r="L441" i="31" s="1"/>
  <c r="K442" i="31"/>
  <c r="L442" i="31" s="1"/>
  <c r="K443" i="31"/>
  <c r="L443" i="31" s="1"/>
  <c r="K444" i="31"/>
  <c r="L444" i="31" s="1"/>
  <c r="K445" i="31"/>
  <c r="L445" i="31" s="1"/>
  <c r="K446" i="31"/>
  <c r="L446" i="31" s="1"/>
  <c r="K447" i="31"/>
  <c r="L447" i="31" s="1"/>
  <c r="K448" i="31"/>
  <c r="L448" i="31" s="1"/>
  <c r="K449" i="31"/>
  <c r="L449" i="31" s="1"/>
  <c r="K450" i="31"/>
  <c r="L450" i="31" s="1"/>
  <c r="K451" i="31"/>
  <c r="L451" i="31" s="1"/>
  <c r="K452" i="31"/>
  <c r="L452" i="31" s="1"/>
  <c r="K453" i="31"/>
  <c r="L453" i="31" s="1"/>
  <c r="K454" i="31"/>
  <c r="L454" i="31" s="1"/>
  <c r="K455" i="31"/>
  <c r="L455" i="31" s="1"/>
  <c r="K456" i="31"/>
  <c r="L456" i="31" s="1"/>
  <c r="K457" i="31"/>
  <c r="L457" i="31" s="1"/>
  <c r="K458" i="31"/>
  <c r="L458" i="31" s="1"/>
  <c r="K459" i="31"/>
  <c r="L459" i="31" s="1"/>
  <c r="K460" i="31"/>
  <c r="L460" i="31" s="1"/>
  <c r="K461" i="31"/>
  <c r="L461" i="31" s="1"/>
  <c r="K462" i="31"/>
  <c r="L462" i="31" s="1"/>
  <c r="K463" i="31"/>
  <c r="L463" i="31" s="1"/>
  <c r="K464" i="31"/>
  <c r="L464" i="31" s="1"/>
  <c r="K465" i="31"/>
  <c r="L465" i="31" s="1"/>
  <c r="K466" i="31"/>
  <c r="L466" i="31" s="1"/>
  <c r="K467" i="31"/>
  <c r="L467" i="31" s="1"/>
  <c r="K468" i="31"/>
  <c r="L468" i="31" s="1"/>
  <c r="K469" i="31"/>
  <c r="L469" i="31" s="1"/>
  <c r="K470" i="31"/>
  <c r="L470" i="31" s="1"/>
  <c r="K471" i="31"/>
  <c r="L471" i="31" s="1"/>
  <c r="K472" i="31"/>
  <c r="L472" i="31" s="1"/>
  <c r="K473" i="31"/>
  <c r="L473" i="31" s="1"/>
  <c r="K474" i="31"/>
  <c r="L474" i="31" s="1"/>
  <c r="K475" i="31"/>
  <c r="L475" i="31" s="1"/>
  <c r="K476" i="31"/>
  <c r="L476" i="31" s="1"/>
  <c r="K477" i="31"/>
  <c r="L477" i="31" s="1"/>
  <c r="K478" i="31"/>
  <c r="L478" i="31" s="1"/>
  <c r="K479" i="31"/>
  <c r="L479" i="31" s="1"/>
  <c r="K480" i="31"/>
  <c r="L480" i="31" s="1"/>
  <c r="K481" i="31"/>
  <c r="L481" i="31" s="1"/>
  <c r="K482" i="31"/>
  <c r="L482" i="31" s="1"/>
  <c r="K483" i="31"/>
  <c r="L483" i="31" s="1"/>
  <c r="K484" i="31"/>
  <c r="L484" i="31" s="1"/>
  <c r="K485" i="31"/>
  <c r="L485" i="31" s="1"/>
  <c r="K486" i="31"/>
  <c r="L486" i="31" s="1"/>
  <c r="K487" i="31"/>
  <c r="L487" i="31" s="1"/>
  <c r="K488" i="31"/>
  <c r="L488" i="31" s="1"/>
  <c r="K489" i="31"/>
  <c r="L489" i="31" s="1"/>
  <c r="K490" i="31"/>
  <c r="L490" i="31" s="1"/>
  <c r="K491" i="31"/>
  <c r="L491" i="31" s="1"/>
  <c r="K492" i="31"/>
  <c r="L492" i="31" s="1"/>
  <c r="K493" i="31"/>
  <c r="L493" i="31" s="1"/>
  <c r="K494" i="31"/>
  <c r="L494" i="31" s="1"/>
  <c r="K495" i="31"/>
  <c r="L495" i="31" s="1"/>
  <c r="K496" i="31"/>
  <c r="L496" i="31" s="1"/>
  <c r="K497" i="31"/>
  <c r="L497" i="31" s="1"/>
  <c r="K498" i="31"/>
  <c r="L498" i="31" s="1"/>
  <c r="K499" i="31"/>
  <c r="L499" i="31" s="1"/>
  <c r="K500" i="31"/>
  <c r="L500" i="31" s="1"/>
  <c r="K501" i="31"/>
  <c r="L501" i="31" s="1"/>
  <c r="K502" i="31"/>
  <c r="L502" i="31" s="1"/>
  <c r="K503" i="31"/>
  <c r="L503" i="31" s="1"/>
  <c r="K504" i="31"/>
  <c r="L504" i="31" s="1"/>
  <c r="K505" i="31"/>
  <c r="L505" i="31" s="1"/>
  <c r="K506" i="31"/>
  <c r="L506" i="31" s="1"/>
  <c r="K507" i="31"/>
  <c r="L507" i="31" s="1"/>
  <c r="K508" i="31"/>
  <c r="L508" i="31" s="1"/>
  <c r="K509" i="31"/>
  <c r="L509" i="31" s="1"/>
  <c r="K510" i="31"/>
  <c r="L510" i="31" s="1"/>
  <c r="K511" i="31"/>
  <c r="L511" i="31" s="1"/>
  <c r="K512" i="31"/>
  <c r="L512" i="31" s="1"/>
  <c r="K513" i="31"/>
  <c r="L513" i="31" s="1"/>
  <c r="K514" i="31"/>
  <c r="L514" i="31" s="1"/>
  <c r="K515" i="31"/>
  <c r="L515" i="31" s="1"/>
  <c r="K25" i="31"/>
  <c r="L25" i="31" s="1"/>
  <c r="I121" i="30"/>
  <c r="J121" i="30" s="1"/>
  <c r="I122" i="30"/>
  <c r="J122" i="30" s="1"/>
  <c r="I123" i="30"/>
  <c r="J123" i="30" s="1"/>
  <c r="I124" i="30"/>
  <c r="J124" i="30" s="1"/>
  <c r="I125" i="30"/>
  <c r="J125" i="30" s="1"/>
  <c r="I126" i="30"/>
  <c r="J126" i="30" s="1"/>
  <c r="I127" i="30"/>
  <c r="J127" i="30" s="1"/>
  <c r="I128" i="30"/>
  <c r="J128" i="30" s="1"/>
  <c r="I129" i="30"/>
  <c r="J129" i="30" s="1"/>
  <c r="I130" i="30"/>
  <c r="J130" i="30" s="1"/>
  <c r="I131" i="30"/>
  <c r="J131" i="30" s="1"/>
  <c r="I132" i="30"/>
  <c r="J132" i="30" s="1"/>
  <c r="I133" i="30"/>
  <c r="J133" i="30" s="1"/>
  <c r="I134" i="30"/>
  <c r="J134" i="30" s="1"/>
  <c r="I135" i="30"/>
  <c r="J135" i="30" s="1"/>
  <c r="I136" i="30"/>
  <c r="J136" i="30" s="1"/>
  <c r="I137" i="30"/>
  <c r="J137" i="30" s="1"/>
  <c r="I120" i="30"/>
  <c r="J120" i="30" s="1"/>
  <c r="I114" i="30"/>
  <c r="J114" i="30" s="1"/>
  <c r="I115" i="30"/>
  <c r="J115" i="30" s="1"/>
  <c r="I116" i="30"/>
  <c r="J116" i="30" s="1"/>
  <c r="I117" i="30"/>
  <c r="J117" i="30" s="1"/>
  <c r="I118" i="30"/>
  <c r="J118" i="30" s="1"/>
  <c r="I113" i="30"/>
  <c r="J113" i="30" s="1"/>
  <c r="I95" i="30"/>
  <c r="J95" i="30" s="1"/>
  <c r="I96" i="30"/>
  <c r="J96" i="30" s="1"/>
  <c r="I97" i="30"/>
  <c r="J97" i="30" s="1"/>
  <c r="I98" i="30"/>
  <c r="J98" i="30" s="1"/>
  <c r="I99" i="30"/>
  <c r="J99" i="30" s="1"/>
  <c r="I100" i="30"/>
  <c r="J100" i="30" s="1"/>
  <c r="I101" i="30"/>
  <c r="J101" i="30" s="1"/>
  <c r="I102" i="30"/>
  <c r="J102" i="30" s="1"/>
  <c r="I103" i="30"/>
  <c r="J103" i="30" s="1"/>
  <c r="I104" i="30"/>
  <c r="J104" i="30" s="1"/>
  <c r="I105" i="30"/>
  <c r="J105" i="30" s="1"/>
  <c r="I106" i="30"/>
  <c r="J106" i="30" s="1"/>
  <c r="I107" i="30"/>
  <c r="J107" i="30" s="1"/>
  <c r="I108" i="30"/>
  <c r="J108" i="30" s="1"/>
  <c r="I109" i="30"/>
  <c r="J109" i="30" s="1"/>
  <c r="I110" i="30"/>
  <c r="J110" i="30" s="1"/>
  <c r="I111" i="30"/>
  <c r="J111" i="30" s="1"/>
  <c r="I94" i="30"/>
  <c r="J94" i="30" s="1"/>
  <c r="I73" i="30"/>
  <c r="J73" i="30" s="1"/>
  <c r="I74" i="30"/>
  <c r="J74" i="30" s="1"/>
  <c r="I75" i="30"/>
  <c r="J75" i="30" s="1"/>
  <c r="I76" i="30"/>
  <c r="J76" i="30" s="1"/>
  <c r="I77" i="30"/>
  <c r="J77" i="30" s="1"/>
  <c r="I78" i="30"/>
  <c r="J78" i="30" s="1"/>
  <c r="I79" i="30"/>
  <c r="J79" i="30" s="1"/>
  <c r="I80" i="30"/>
  <c r="J80" i="30" s="1"/>
  <c r="I81" i="30"/>
  <c r="J81" i="30" s="1"/>
  <c r="I82" i="30"/>
  <c r="J82" i="30" s="1"/>
  <c r="I83" i="30"/>
  <c r="J83" i="30" s="1"/>
  <c r="I84" i="30"/>
  <c r="J84" i="30" s="1"/>
  <c r="I85" i="30"/>
  <c r="J85" i="30" s="1"/>
  <c r="I86" i="30"/>
  <c r="J86" i="30" s="1"/>
  <c r="I87" i="30"/>
  <c r="J87" i="30" s="1"/>
  <c r="I88" i="30"/>
  <c r="J88" i="30" s="1"/>
  <c r="I89" i="30"/>
  <c r="J89" i="30" s="1"/>
  <c r="I90" i="30"/>
  <c r="J90" i="30" s="1"/>
  <c r="I91" i="30"/>
  <c r="J91" i="30" s="1"/>
  <c r="I92" i="30"/>
  <c r="J92" i="30" s="1"/>
  <c r="I72" i="30"/>
  <c r="J72" i="30" s="1"/>
  <c r="I53" i="30"/>
  <c r="J53" i="30" s="1"/>
  <c r="I54" i="30"/>
  <c r="J54" i="30" s="1"/>
  <c r="I55" i="30"/>
  <c r="J55" i="30" s="1"/>
  <c r="I56" i="30"/>
  <c r="J56" i="30" s="1"/>
  <c r="I57" i="30"/>
  <c r="J57" i="30" s="1"/>
  <c r="I58" i="30"/>
  <c r="J58" i="30" s="1"/>
  <c r="I59" i="30"/>
  <c r="J59" i="30" s="1"/>
  <c r="I60" i="30"/>
  <c r="J60" i="30" s="1"/>
  <c r="I61" i="30"/>
  <c r="J61" i="30" s="1"/>
  <c r="I62" i="30"/>
  <c r="J62" i="30" s="1"/>
  <c r="I63" i="30"/>
  <c r="J63" i="30" s="1"/>
  <c r="I64" i="30"/>
  <c r="J64" i="30" s="1"/>
  <c r="I65" i="30"/>
  <c r="J65" i="30" s="1"/>
  <c r="I66" i="30"/>
  <c r="J66" i="30" s="1"/>
  <c r="I67" i="30"/>
  <c r="J67" i="30" s="1"/>
  <c r="I68" i="30"/>
  <c r="J68" i="30" s="1"/>
  <c r="I69" i="30"/>
  <c r="J69" i="30" s="1"/>
  <c r="I52" i="30"/>
  <c r="J52" i="30" s="1"/>
  <c r="I31" i="30"/>
  <c r="J31" i="30" s="1"/>
  <c r="I32" i="30"/>
  <c r="J32" i="30" s="1"/>
  <c r="I33" i="30"/>
  <c r="J33" i="30" s="1"/>
  <c r="I34" i="30"/>
  <c r="J34" i="30" s="1"/>
  <c r="I35" i="30"/>
  <c r="J35" i="30" s="1"/>
  <c r="I36" i="30"/>
  <c r="J36" i="30" s="1"/>
  <c r="I37" i="30"/>
  <c r="J37" i="30" s="1"/>
  <c r="I38" i="30"/>
  <c r="J38" i="30" s="1"/>
  <c r="I39" i="30"/>
  <c r="J39" i="30" s="1"/>
  <c r="I40" i="30"/>
  <c r="J40" i="30" s="1"/>
  <c r="I41" i="30"/>
  <c r="J41" i="30" s="1"/>
  <c r="I42" i="30"/>
  <c r="J42" i="30" s="1"/>
  <c r="I43" i="30"/>
  <c r="J43" i="30" s="1"/>
  <c r="I44" i="30"/>
  <c r="J44" i="30" s="1"/>
  <c r="I45" i="30"/>
  <c r="J45" i="30" s="1"/>
  <c r="I46" i="30"/>
  <c r="J46" i="30" s="1"/>
  <c r="I47" i="30"/>
  <c r="J47" i="30" s="1"/>
  <c r="I48" i="30"/>
  <c r="J48" i="30" s="1"/>
  <c r="I49" i="30"/>
  <c r="J49" i="30" s="1"/>
  <c r="I50" i="30"/>
  <c r="J50" i="30" s="1"/>
  <c r="I30" i="30"/>
  <c r="J30" i="30" s="1"/>
  <c r="I9" i="30"/>
  <c r="J9" i="30" s="1"/>
  <c r="I10" i="30"/>
  <c r="J10" i="30" s="1"/>
  <c r="I11" i="30"/>
  <c r="J11" i="30" s="1"/>
  <c r="I12" i="30"/>
  <c r="J12" i="30" s="1"/>
  <c r="I13" i="30"/>
  <c r="J13" i="30" s="1"/>
  <c r="I14" i="30"/>
  <c r="J14" i="30" s="1"/>
  <c r="I15" i="30"/>
  <c r="J15" i="30" s="1"/>
  <c r="I16" i="30"/>
  <c r="J16" i="30" s="1"/>
  <c r="I17" i="30"/>
  <c r="J17" i="30" s="1"/>
  <c r="I18" i="30"/>
  <c r="J18" i="30" s="1"/>
  <c r="I19" i="30"/>
  <c r="J19" i="30" s="1"/>
  <c r="I20" i="30"/>
  <c r="J20" i="30" s="1"/>
  <c r="I21" i="30"/>
  <c r="J21" i="30" s="1"/>
  <c r="I23" i="30"/>
  <c r="J23" i="30" s="1"/>
  <c r="I24" i="30"/>
  <c r="J24" i="30" s="1"/>
  <c r="I25" i="30"/>
  <c r="J25" i="30" s="1"/>
  <c r="I27" i="30"/>
  <c r="J27" i="30" s="1"/>
  <c r="I8" i="30"/>
  <c r="J8" i="30" s="1"/>
  <c r="G26" i="30"/>
  <c r="G121" i="28"/>
  <c r="I120" i="28"/>
  <c r="J120" i="28" s="1"/>
  <c r="I119" i="28"/>
  <c r="J119" i="28" s="1"/>
  <c r="I118" i="28"/>
  <c r="I121" i="28" s="1"/>
  <c r="G117" i="28"/>
  <c r="I116" i="28"/>
  <c r="J116" i="28" s="1"/>
  <c r="I115" i="28"/>
  <c r="J115" i="28" s="1"/>
  <c r="J117" i="28" s="1"/>
  <c r="I114" i="28"/>
  <c r="J114" i="28" s="1"/>
  <c r="I113" i="28"/>
  <c r="J113" i="28" s="1"/>
  <c r="I112" i="28"/>
  <c r="J112" i="28" s="1"/>
  <c r="G110" i="28"/>
  <c r="I109" i="28"/>
  <c r="J109" i="28" s="1"/>
  <c r="I108" i="28"/>
  <c r="J108" i="28" s="1"/>
  <c r="I107" i="28"/>
  <c r="J107" i="28" s="1"/>
  <c r="G101" i="28"/>
  <c r="I100" i="28"/>
  <c r="J100" i="28" s="1"/>
  <c r="I99" i="28"/>
  <c r="J99" i="28" s="1"/>
  <c r="I98" i="28"/>
  <c r="J98" i="28" s="1"/>
  <c r="I97" i="28"/>
  <c r="J97" i="28" s="1"/>
  <c r="I96" i="28"/>
  <c r="J96" i="28" s="1"/>
  <c r="I95" i="28"/>
  <c r="J95" i="28" s="1"/>
  <c r="I94" i="28"/>
  <c r="J94" i="28" s="1"/>
  <c r="I93" i="28"/>
  <c r="J93" i="28" s="1"/>
  <c r="I92" i="28"/>
  <c r="J92" i="28" s="1"/>
  <c r="I91" i="28"/>
  <c r="J91" i="28" s="1"/>
  <c r="I90" i="28"/>
  <c r="J90" i="28" s="1"/>
  <c r="I89" i="28"/>
  <c r="G88" i="28"/>
  <c r="I87" i="28"/>
  <c r="J87" i="28" s="1"/>
  <c r="I86" i="28"/>
  <c r="J86" i="28" s="1"/>
  <c r="I85" i="28"/>
  <c r="J85" i="28" s="1"/>
  <c r="I84" i="28"/>
  <c r="J84" i="28" s="1"/>
  <c r="I83" i="28"/>
  <c r="J83" i="28" s="1"/>
  <c r="I82" i="28"/>
  <c r="J82" i="28" s="1"/>
  <c r="I81" i="28"/>
  <c r="J81" i="28" s="1"/>
  <c r="I80" i="28"/>
  <c r="J80" i="28" s="1"/>
  <c r="I79" i="28"/>
  <c r="J79" i="28" s="1"/>
  <c r="I78" i="28"/>
  <c r="J78" i="28" s="1"/>
  <c r="I77" i="28"/>
  <c r="J77" i="28" s="1"/>
  <c r="I76" i="28"/>
  <c r="G75" i="28"/>
  <c r="I74" i="28"/>
  <c r="J74" i="28" s="1"/>
  <c r="I73" i="28"/>
  <c r="J73" i="28" s="1"/>
  <c r="I72" i="28"/>
  <c r="J72" i="28" s="1"/>
  <c r="I71" i="28"/>
  <c r="J71" i="28" s="1"/>
  <c r="I70" i="28"/>
  <c r="J70" i="28" s="1"/>
  <c r="I69" i="28"/>
  <c r="J69" i="28" s="1"/>
  <c r="I68" i="28"/>
  <c r="J68" i="28" s="1"/>
  <c r="I67" i="28"/>
  <c r="J67" i="28" s="1"/>
  <c r="I66" i="28"/>
  <c r="J66" i="28" s="1"/>
  <c r="I65" i="28"/>
  <c r="J65" i="28" s="1"/>
  <c r="I64" i="28"/>
  <c r="J64" i="28" s="1"/>
  <c r="I63" i="28"/>
  <c r="G62" i="28"/>
  <c r="I51" i="28"/>
  <c r="J51" i="28" s="1"/>
  <c r="I52" i="28"/>
  <c r="J52" i="28" s="1"/>
  <c r="I53" i="28"/>
  <c r="J53" i="28" s="1"/>
  <c r="I54" i="28"/>
  <c r="J54" i="28" s="1"/>
  <c r="I55" i="28"/>
  <c r="J55" i="28" s="1"/>
  <c r="I56" i="28"/>
  <c r="J56" i="28" s="1"/>
  <c r="I57" i="28"/>
  <c r="J57" i="28" s="1"/>
  <c r="I58" i="28"/>
  <c r="J58" i="28" s="1"/>
  <c r="I59" i="28"/>
  <c r="J59" i="28" s="1"/>
  <c r="I60" i="28"/>
  <c r="J60" i="28" s="1"/>
  <c r="I61" i="28"/>
  <c r="J61" i="28" s="1"/>
  <c r="I50" i="28"/>
  <c r="J50" i="28" s="1"/>
  <c r="I48" i="28"/>
  <c r="J48" i="28" s="1"/>
  <c r="I47" i="28"/>
  <c r="J47" i="28" s="1"/>
  <c r="I45" i="28"/>
  <c r="J45" i="28" s="1"/>
  <c r="I44" i="28"/>
  <c r="J44" i="28" s="1"/>
  <c r="I42" i="28"/>
  <c r="J42" i="28" s="1"/>
  <c r="I41" i="28"/>
  <c r="J41" i="28" s="1"/>
  <c r="G49" i="28"/>
  <c r="G46" i="28"/>
  <c r="G43" i="28"/>
  <c r="G40" i="28"/>
  <c r="I27" i="28"/>
  <c r="J27" i="28" s="1"/>
  <c r="I28" i="28"/>
  <c r="J28" i="28" s="1"/>
  <c r="I29" i="28"/>
  <c r="J29" i="28" s="1"/>
  <c r="I30" i="28"/>
  <c r="J30" i="28" s="1"/>
  <c r="I31" i="28"/>
  <c r="J31" i="28" s="1"/>
  <c r="I32" i="28"/>
  <c r="J32" i="28" s="1"/>
  <c r="I33" i="28"/>
  <c r="J33" i="28" s="1"/>
  <c r="I34" i="28"/>
  <c r="J34" i="28" s="1"/>
  <c r="I35" i="28"/>
  <c r="J35" i="28" s="1"/>
  <c r="I36" i="28"/>
  <c r="J36" i="28" s="1"/>
  <c r="I37" i="28"/>
  <c r="J37" i="28" s="1"/>
  <c r="I38" i="28"/>
  <c r="J38" i="28" s="1"/>
  <c r="I39" i="28"/>
  <c r="J39" i="28" s="1"/>
  <c r="I26" i="28"/>
  <c r="J26" i="28" s="1"/>
  <c r="G24" i="28"/>
  <c r="I23" i="28"/>
  <c r="J23" i="28" s="1"/>
  <c r="I22" i="28"/>
  <c r="J22" i="28" s="1"/>
  <c r="I21" i="28"/>
  <c r="I24" i="28" s="1"/>
  <c r="G20" i="28"/>
  <c r="I19" i="28"/>
  <c r="J19" i="28" s="1"/>
  <c r="I18" i="28"/>
  <c r="J18" i="28" s="1"/>
  <c r="I17" i="28"/>
  <c r="G16" i="28"/>
  <c r="I15" i="28"/>
  <c r="J15" i="28" s="1"/>
  <c r="I14" i="28"/>
  <c r="J14" i="28" s="1"/>
  <c r="I13" i="28"/>
  <c r="G12" i="28"/>
  <c r="I10" i="28"/>
  <c r="J10" i="28" s="1"/>
  <c r="I11" i="28"/>
  <c r="J11" i="28" s="1"/>
  <c r="J9" i="28"/>
  <c r="J49" i="28" l="1"/>
  <c r="J26" i="30"/>
  <c r="I26" i="30"/>
  <c r="I20" i="28"/>
  <c r="J43" i="28"/>
  <c r="I40" i="28"/>
  <c r="J40" i="28"/>
  <c r="I101" i="28"/>
  <c r="J110" i="28"/>
  <c r="I117" i="28"/>
  <c r="I110" i="28"/>
  <c r="J118" i="28"/>
  <c r="J121" i="28" s="1"/>
  <c r="J46" i="28"/>
  <c r="I12" i="28"/>
  <c r="I43" i="28"/>
  <c r="I16" i="28"/>
  <c r="J62" i="28"/>
  <c r="I62" i="28"/>
  <c r="I75" i="28"/>
  <c r="I88" i="28"/>
  <c r="J89" i="28"/>
  <c r="J101" i="28" s="1"/>
  <c r="J76" i="28"/>
  <c r="J88" i="28" s="1"/>
  <c r="J63" i="28"/>
  <c r="J75" i="28" s="1"/>
  <c r="I49" i="28"/>
  <c r="I46" i="28"/>
  <c r="J21" i="28"/>
  <c r="J24" i="28" s="1"/>
  <c r="J17" i="28"/>
  <c r="J20" i="28" s="1"/>
  <c r="J13" i="28"/>
  <c r="J16" i="28" s="1"/>
  <c r="J12" i="28"/>
</calcChain>
</file>

<file path=xl/sharedStrings.xml><?xml version="1.0" encoding="utf-8"?>
<sst xmlns="http://schemas.openxmlformats.org/spreadsheetml/2006/main" count="1982" uniqueCount="471">
  <si>
    <t>Frais d'exploitation (à détailler ci-dessous)</t>
  </si>
  <si>
    <t>Frais de structure et rémunération</t>
  </si>
  <si>
    <t>Total HT</t>
  </si>
  <si>
    <t>Total TTC</t>
  </si>
  <si>
    <t>Tranche 1</t>
  </si>
  <si>
    <t>Tranche 2</t>
  </si>
  <si>
    <t>Tranche 3</t>
  </si>
  <si>
    <t>Tranche 4</t>
  </si>
  <si>
    <t>Tenues du personnel</t>
  </si>
  <si>
    <t>Impôts et taxes</t>
  </si>
  <si>
    <t>Autres charges d'exploitation (à préciser)</t>
  </si>
  <si>
    <t>Œuf dur mimosa</t>
  </si>
  <si>
    <t>Frais de personnel (charges comprises) (à détailler ci-dessous)</t>
  </si>
  <si>
    <t>Nombre de personnels</t>
  </si>
  <si>
    <t>Nombre d'ETP</t>
  </si>
  <si>
    <t>Masse salariale (€ par an) (toutes charges comprises)</t>
  </si>
  <si>
    <t>Entretien courant des locaux et équipements</t>
  </si>
  <si>
    <t>Contrôles bactériologiques</t>
  </si>
  <si>
    <t>Communication et signalétique</t>
  </si>
  <si>
    <t>Cuisinier</t>
  </si>
  <si>
    <t>CENTRE NATIONAL DU CINEMA ET DE L'IMAGE ANIMEE</t>
  </si>
  <si>
    <r>
      <t xml:space="preserve">Frais fixes </t>
    </r>
    <r>
      <rPr>
        <b/>
        <u/>
        <sz val="10"/>
        <color indexed="9"/>
        <rFont val="Calibri"/>
        <family val="2"/>
        <scheme val="minor"/>
      </rPr>
      <t>par repas</t>
    </r>
    <r>
      <rPr>
        <b/>
        <sz val="10"/>
        <color indexed="9"/>
        <rFont val="Calibri"/>
        <family val="2"/>
        <scheme val="minor"/>
      </rPr>
      <t xml:space="preserve"> servi au self</t>
    </r>
    <r>
      <rPr>
        <b/>
        <sz val="10"/>
        <color theme="0"/>
        <rFont val="Calibri"/>
        <family val="2"/>
        <scheme val="minor"/>
      </rPr>
      <t xml:space="preserve"> (en fonction des tranches - la fréquentation ci-contre s'entend par jour)</t>
    </r>
  </si>
  <si>
    <t>Maintenance des équipements mis à disposition par le Titulaire</t>
  </si>
  <si>
    <t>Renouvellement (petit matériel d'exploitation + équipements attachés au(x) concept(s) du Titulaire)</t>
  </si>
  <si>
    <t>Dotation initiale (petit matériel d'exploitation + équipements attachés au(x) concept(s) du Titulaire)</t>
  </si>
  <si>
    <t>Collecte et valorisation des huiles usagées</t>
  </si>
  <si>
    <t>…</t>
  </si>
  <si>
    <t>LES BUFFETS poids net servi</t>
  </si>
  <si>
    <t xml:space="preserve">Buffet froid Hors d'œuvre </t>
  </si>
  <si>
    <t>Prix HT</t>
  </si>
  <si>
    <t>Prix TTC</t>
  </si>
  <si>
    <t>Moyenne assiette</t>
  </si>
  <si>
    <t xml:space="preserve">Grande assiette </t>
  </si>
  <si>
    <t>Buffet froid Desserts</t>
  </si>
  <si>
    <t>Petite coupelle</t>
  </si>
  <si>
    <t>Moyenne coupelle</t>
  </si>
  <si>
    <t>Pains</t>
  </si>
  <si>
    <t>Pains spéciaux</t>
  </si>
  <si>
    <t>Désignation les féculents</t>
  </si>
  <si>
    <t>Désignation les frites et autres PDT frites</t>
  </si>
  <si>
    <t>Désignation les verts</t>
  </si>
  <si>
    <t xml:space="preserve">Pâtes fraîches seules </t>
  </si>
  <si>
    <t>LES PLATS GARNIS poids protidique brut</t>
  </si>
  <si>
    <t>Poisson de mer</t>
  </si>
  <si>
    <t>Poisson eau douce</t>
  </si>
  <si>
    <t>3 pièces</t>
  </si>
  <si>
    <t>BŒUF/Race à viande</t>
  </si>
  <si>
    <t>Rognons de bœuf à la Bordelaise</t>
  </si>
  <si>
    <t>LES PLATS GARNIS poids plat complet hors salade d'accompagnement</t>
  </si>
  <si>
    <t xml:space="preserve">Le prix inclut la salade d'accompagnement. </t>
  </si>
  <si>
    <t>LES PRODUITS LAITIERS</t>
  </si>
  <si>
    <t>1 pièce</t>
  </si>
  <si>
    <t>1 pot</t>
  </si>
  <si>
    <t>LES DESSERTS</t>
  </si>
  <si>
    <t>Beignets aux pommes</t>
  </si>
  <si>
    <t>Tarte rhubarbe</t>
  </si>
  <si>
    <t>LES BOISSONS</t>
  </si>
  <si>
    <t xml:space="preserve">Café expresso  </t>
  </si>
  <si>
    <t xml:space="preserve">Café double </t>
  </si>
  <si>
    <t xml:space="preserve">Café crème </t>
  </si>
  <si>
    <t xml:space="preserve">Café noisette  </t>
  </si>
  <si>
    <t xml:space="preserve">Chocolat grand </t>
  </si>
  <si>
    <t xml:space="preserve">Décaféiné </t>
  </si>
  <si>
    <t xml:space="preserve">Thé citron rondelle  </t>
  </si>
  <si>
    <t xml:space="preserve">Thé nature ou parfumé </t>
  </si>
  <si>
    <t>Infusion ex Verveine, Tilleul, Camomille</t>
  </si>
  <si>
    <r>
      <t xml:space="preserve">Frais de structure et rémunération </t>
    </r>
    <r>
      <rPr>
        <b/>
        <u/>
        <sz val="9"/>
        <rFont val="Calibri"/>
        <family val="2"/>
        <scheme val="minor"/>
      </rPr>
      <t>par repas</t>
    </r>
    <r>
      <rPr>
        <b/>
        <sz val="9"/>
        <rFont val="Calibri"/>
        <family val="2"/>
        <scheme val="minor"/>
      </rPr>
      <t xml:space="preserve"> servi au self (€ HT)</t>
    </r>
  </si>
  <si>
    <t>Charges de structure</t>
  </si>
  <si>
    <t>Rémunération</t>
  </si>
  <si>
    <t xml:space="preserve">Catégorie 1 : </t>
  </si>
  <si>
    <t>Catégorie 2 :</t>
  </si>
  <si>
    <t>Catégorie 3 :</t>
  </si>
  <si>
    <t>Catégorie 4 :</t>
  </si>
  <si>
    <t>Catégorie 5 :</t>
  </si>
  <si>
    <t>LES HORS D'ŒUVRE poids net servi</t>
  </si>
  <si>
    <t xml:space="preserve">Tranche basse </t>
  </si>
  <si>
    <t>Potage du jour légumes de saison (en L)</t>
  </si>
  <si>
    <t>Périphériques</t>
  </si>
  <si>
    <t>Plats protidiques</t>
  </si>
  <si>
    <t>Catégorie 1 :</t>
  </si>
  <si>
    <t xml:space="preserve">Catégorie 2 : </t>
  </si>
  <si>
    <t>Charcuteries</t>
  </si>
  <si>
    <t>Fruits de saison en coupelle</t>
  </si>
  <si>
    <t>Fruits de saison vendus entiers</t>
  </si>
  <si>
    <t>Fruits secs</t>
  </si>
  <si>
    <t>Fruits préparés en assiette</t>
  </si>
  <si>
    <t>Le verre</t>
  </si>
  <si>
    <t>Les eaux</t>
  </si>
  <si>
    <t>Les sodas et jus de fruits</t>
  </si>
  <si>
    <t>Les bières</t>
  </si>
  <si>
    <t>Les bouteilles</t>
  </si>
  <si>
    <t>Les glaces</t>
  </si>
  <si>
    <t>Les boissons EQ + Gourmandise EQ</t>
  </si>
  <si>
    <t>Assiette complète froide (poids net servi/ Protéines 120g)</t>
  </si>
  <si>
    <t xml:space="preserve">Fromages </t>
  </si>
  <si>
    <t>Yaourts/fromage Blanc</t>
  </si>
  <si>
    <t xml:space="preserve">Dessert lacté industriel ou équivalent </t>
  </si>
  <si>
    <t>Desserts élaborés sur place</t>
  </si>
  <si>
    <t>Pâtes (poids net servi/ Protéines 120g)</t>
  </si>
  <si>
    <t>Pâtes Fraîches (poids net servi/ Protéines 120g)</t>
  </si>
  <si>
    <t xml:space="preserve">Compléments protidiques - Croques, galettes, tartes, ... - + salade verte  </t>
  </si>
  <si>
    <t xml:space="preserve">Pizzas + salade verte </t>
  </si>
  <si>
    <t xml:space="preserve">Abats  </t>
  </si>
  <si>
    <t>Forfait vin</t>
  </si>
  <si>
    <t xml:space="preserve">Forfait apéritif </t>
  </si>
  <si>
    <t>Prestation minimum attendue :
Entrée, plat garni, dessert ou fruit de saison ou mignardise et pain</t>
  </si>
  <si>
    <t>Couverts jetables, la serviette, le sel, le 
poivre inclus</t>
  </si>
  <si>
    <t>Durée de la vacation</t>
  </si>
  <si>
    <t>Heure supplémentaire</t>
  </si>
  <si>
    <t>Coût du service en € HT (*)</t>
  </si>
  <si>
    <t>(*) Le coût du service s'entend mise en place, service, débarrassage, vaisselle, rangement et évacuation des poubelles inclus</t>
  </si>
  <si>
    <t>Nbre de choix</t>
  </si>
  <si>
    <t>€ HT</t>
  </si>
  <si>
    <t>€ TTC</t>
  </si>
  <si>
    <t>Mini-viennoiseries</t>
  </si>
  <si>
    <t>Boissons froides (eau + jus d'orange + jus de fruits)</t>
  </si>
  <si>
    <t>30 à 60 convives</t>
  </si>
  <si>
    <t>Entre 61 et 90 convives</t>
  </si>
  <si>
    <t>Plus de 90 convives</t>
  </si>
  <si>
    <t>Entre 91 et 120 convives</t>
  </si>
  <si>
    <t>Heure supp</t>
  </si>
  <si>
    <t>Liste des plateaux sur le self</t>
  </si>
  <si>
    <t>Grammage</t>
  </si>
  <si>
    <t>Prix en € TTC
(le plat est à chiffrer avec son accompagnement)</t>
  </si>
  <si>
    <t>Plateau 1</t>
  </si>
  <si>
    <t>banane</t>
  </si>
  <si>
    <t>Plateau 2</t>
  </si>
  <si>
    <t>poireau vinaigrette</t>
  </si>
  <si>
    <t>bœuf à la ficelle</t>
  </si>
  <si>
    <t>brie</t>
  </si>
  <si>
    <t>tarte tatin</t>
  </si>
  <si>
    <t>Plateau 3</t>
  </si>
  <si>
    <t>cassoulet</t>
  </si>
  <si>
    <t>Plateau 4</t>
  </si>
  <si>
    <t>Plateau 5</t>
  </si>
  <si>
    <t>salade niçoise</t>
  </si>
  <si>
    <t>Plateau 6</t>
  </si>
  <si>
    <t>bleu d'auvergne</t>
  </si>
  <si>
    <t>éclair au chocolat</t>
  </si>
  <si>
    <t>Plateau 7</t>
  </si>
  <si>
    <t>rillettes</t>
  </si>
  <si>
    <t>Plateau 8</t>
  </si>
  <si>
    <t>omelette nature</t>
  </si>
  <si>
    <t>Plateau 9</t>
  </si>
  <si>
    <t>petit salé aux lentilles</t>
  </si>
  <si>
    <t>fraises</t>
  </si>
  <si>
    <t>Plateau 10</t>
  </si>
  <si>
    <t>paella</t>
  </si>
  <si>
    <t>tartelette aux fruits</t>
  </si>
  <si>
    <t>Plateau 11</t>
  </si>
  <si>
    <t>pizza végétarienne</t>
  </si>
  <si>
    <t>Plateau 12</t>
  </si>
  <si>
    <t>avocat aux crevettes</t>
  </si>
  <si>
    <t>Plateau 13</t>
  </si>
  <si>
    <t>Plateau 14</t>
  </si>
  <si>
    <t>radis beurre</t>
  </si>
  <si>
    <t>Plateau 15</t>
  </si>
  <si>
    <t>escalope milanaise</t>
  </si>
  <si>
    <t>Plateau 16</t>
  </si>
  <si>
    <t>œuf dur mayonnaise</t>
  </si>
  <si>
    <t>Plateau 17</t>
  </si>
  <si>
    <t>terrine de pâté de campagne</t>
  </si>
  <si>
    <t>bavarois</t>
  </si>
  <si>
    <t>Plateau 18</t>
  </si>
  <si>
    <t>terrine de poisson</t>
  </si>
  <si>
    <t>côte de porc au jus</t>
  </si>
  <si>
    <t>mousse chocolat</t>
  </si>
  <si>
    <t>Plateau 19</t>
  </si>
  <si>
    <t>cake aux fruits</t>
  </si>
  <si>
    <t>Plateau 20</t>
  </si>
  <si>
    <t>Plateau 21</t>
  </si>
  <si>
    <t>escalope de dinde aux olives</t>
  </si>
  <si>
    <t>mousse au chocolat</t>
  </si>
  <si>
    <t>Plateau 22</t>
  </si>
  <si>
    <t>emmental</t>
  </si>
  <si>
    <t>Plateau 23</t>
  </si>
  <si>
    <t>omelette fines herbes</t>
  </si>
  <si>
    <t>Plateau 24</t>
  </si>
  <si>
    <t>Plateau 25</t>
  </si>
  <si>
    <t>sauté de veau marengo</t>
  </si>
  <si>
    <t>bûchette pur chèvre</t>
  </si>
  <si>
    <t>éclair chocolat</t>
  </si>
  <si>
    <t>Plateau 26</t>
  </si>
  <si>
    <t>Plateau 27</t>
  </si>
  <si>
    <t>poireaux vinaigrette</t>
  </si>
  <si>
    <t>fromage blanc 40%</t>
  </si>
  <si>
    <t>Plateau 28</t>
  </si>
  <si>
    <t>bœuf bourguignon</t>
  </si>
  <si>
    <t>camembert pasteurisé</t>
  </si>
  <si>
    <t>Plateau 29</t>
  </si>
  <si>
    <t>Plateau 30</t>
  </si>
  <si>
    <t>chili con carne</t>
  </si>
  <si>
    <t>Plateau 31</t>
  </si>
  <si>
    <t>pont l'évêque</t>
  </si>
  <si>
    <t>millefeuille</t>
  </si>
  <si>
    <t>Plateau 32</t>
  </si>
  <si>
    <t>Plateau 33</t>
  </si>
  <si>
    <t>salade de lentilles au jambon</t>
  </si>
  <si>
    <t>Plateau 34</t>
  </si>
  <si>
    <t>Plateau 35</t>
  </si>
  <si>
    <t>filet de cabillaud</t>
  </si>
  <si>
    <t>Plateau 36</t>
  </si>
  <si>
    <t>cantal</t>
  </si>
  <si>
    <t>Plateau 37</t>
  </si>
  <si>
    <t>gâteau de riz</t>
  </si>
  <si>
    <t>Plateau 38</t>
  </si>
  <si>
    <t xml:space="preserve">pot au feu aux légumes </t>
  </si>
  <si>
    <t>Plateau 39</t>
  </si>
  <si>
    <t>Bavarois</t>
  </si>
  <si>
    <t>Plateau 40</t>
  </si>
  <si>
    <t>Prix unitaire TTC</t>
  </si>
  <si>
    <t>TOTAL (€ TTC)</t>
  </si>
  <si>
    <t>Frais fixes midi</t>
  </si>
  <si>
    <t>Frais fixes soir</t>
  </si>
  <si>
    <t>Déjeuners ponctuels</t>
  </si>
  <si>
    <t>Cocktails</t>
  </si>
  <si>
    <t xml:space="preserve">Masse de frais mensuelle </t>
  </si>
  <si>
    <t>Détail Quantitatif Estimatif</t>
  </si>
  <si>
    <t>Frais de personnel annuel (€ HT)</t>
  </si>
  <si>
    <r>
      <t xml:space="preserve">Frais d'exploitation </t>
    </r>
    <r>
      <rPr>
        <b/>
        <u/>
        <sz val="9"/>
        <rFont val="Calibri"/>
        <family val="2"/>
        <scheme val="minor"/>
      </rPr>
      <t>par repas</t>
    </r>
    <r>
      <rPr>
        <b/>
        <sz val="9"/>
        <rFont val="Calibri"/>
        <family val="2"/>
        <scheme val="minor"/>
      </rPr>
      <t xml:space="preserve"> servi au self annuel (€ HT)</t>
    </r>
  </si>
  <si>
    <t xml:space="preserve">Frais de personnel annuel (€ HT) </t>
  </si>
  <si>
    <t xml:space="preserve">carottes râpées vinaigrette </t>
  </si>
  <si>
    <t>steak haché frais grillé (sous atmosphère)</t>
  </si>
  <si>
    <t>120/125</t>
  </si>
  <si>
    <t>Crudités,Cuidités,Féculents, simples ou composées,avec ou sans apport protidique</t>
  </si>
  <si>
    <t>Salades composées</t>
  </si>
  <si>
    <t xml:space="preserve">Charcuterie </t>
  </si>
  <si>
    <t>Poisson</t>
  </si>
  <si>
    <t>Œufs</t>
  </si>
  <si>
    <t>Volaille</t>
  </si>
  <si>
    <t>Porc</t>
  </si>
  <si>
    <t>1 pièces</t>
  </si>
  <si>
    <t>pizza 3 fromages</t>
  </si>
  <si>
    <t>yaourt fruit</t>
  </si>
  <si>
    <t xml:space="preserve">flan </t>
  </si>
  <si>
    <t>moules marinières</t>
  </si>
  <si>
    <t>escalope de dinde panée maison</t>
  </si>
  <si>
    <t>liégeois</t>
  </si>
  <si>
    <t>crème dessert à la vanille</t>
  </si>
  <si>
    <t>paella valenciana</t>
  </si>
  <si>
    <t>gratin de morue</t>
  </si>
  <si>
    <t>crêpe bretonne au sucre</t>
  </si>
  <si>
    <t>Spécialités / Poids Brut protidique.  Poids légumes standard.</t>
  </si>
  <si>
    <t>Veau</t>
  </si>
  <si>
    <t>Agneau</t>
  </si>
  <si>
    <t>couscous royal</t>
  </si>
  <si>
    <t>parfait cacahuètes</t>
  </si>
  <si>
    <t xml:space="preserve">poulet rôti </t>
  </si>
  <si>
    <t>flan pâtissier aux fruits</t>
  </si>
  <si>
    <t>chou rouge aux lardons</t>
  </si>
  <si>
    <t>sauté d'agneau au curry</t>
  </si>
  <si>
    <t>ananas épluché</t>
  </si>
  <si>
    <t>entrecôte bercy</t>
  </si>
  <si>
    <t>melon à l'italienne</t>
  </si>
  <si>
    <t>pizza californienne</t>
  </si>
  <si>
    <t>piémontaise de thon</t>
  </si>
  <si>
    <t xml:space="preserve">boudin noir </t>
  </si>
  <si>
    <t>yaourt nature 0%</t>
  </si>
  <si>
    <t>filet de lieu jaune à l'aïoli</t>
  </si>
  <si>
    <t>compote du jour maison</t>
  </si>
  <si>
    <t>pamplemousse rose sans peau</t>
  </si>
  <si>
    <t>yaourt nature simple</t>
  </si>
  <si>
    <t xml:space="preserve">steak haché frais œuf à cheval </t>
  </si>
  <si>
    <t xml:space="preserve">ile flottante </t>
  </si>
  <si>
    <t>darne de saumon à l'oseille</t>
  </si>
  <si>
    <t>crème au caramel</t>
  </si>
  <si>
    <t>navarin d'agneau</t>
  </si>
  <si>
    <t>moelleux</t>
  </si>
  <si>
    <t>poulet rôti</t>
  </si>
  <si>
    <t>betteraves au cresson</t>
  </si>
  <si>
    <t xml:space="preserve">merlan aux aromates </t>
  </si>
  <si>
    <t>tarte aux poireaux</t>
  </si>
  <si>
    <t xml:space="preserve">chou à la crème </t>
  </si>
  <si>
    <t>plat de légumes verts (seul)</t>
  </si>
  <si>
    <t>compote maison du jour</t>
  </si>
  <si>
    <t>entrecôte maitre d'hôtel</t>
  </si>
  <si>
    <t>Saumon fumé et toats</t>
  </si>
  <si>
    <t>poires au sirop d'érable</t>
  </si>
  <si>
    <t>bouillabaisse</t>
  </si>
  <si>
    <t>LE Bœuf - Cuisson courte</t>
  </si>
  <si>
    <t>LE BOEUF - Cuisson autre</t>
  </si>
  <si>
    <r>
      <t>Masse de frais</t>
    </r>
    <r>
      <rPr>
        <b/>
        <sz val="10"/>
        <color indexed="9"/>
        <rFont val="Calibri"/>
        <family val="2"/>
        <scheme val="minor"/>
      </rPr>
      <t xml:space="preserve"> mensuels inhérents aux prestations du diner des collaborateurs</t>
    </r>
  </si>
  <si>
    <t>Frais d'exploitation spécifique (€ HT)</t>
  </si>
  <si>
    <t>Frais de structure et rémunération (€ HT)</t>
  </si>
  <si>
    <t>Charges d'exploitation (à préciser)</t>
  </si>
  <si>
    <t>A remplir par le candidat</t>
  </si>
  <si>
    <t>Annexe 1 à l'Acte d'engagement  
CADRE DE REPONSE FINANCIER</t>
  </si>
  <si>
    <t xml:space="preserve">Onglet 3 - </t>
  </si>
  <si>
    <t xml:space="preserve">Onglet 4 - </t>
  </si>
  <si>
    <t xml:space="preserve">Le Cadre de réponse financier est décomposé en onglets, reprenant chaque type de prestations définies dans les documents de la consultation. Les onglets sont les suivants : </t>
  </si>
  <si>
    <t>Coûts alimentaires</t>
  </si>
  <si>
    <t>1-2 DECOMPOSITION DES FRAIS FIXES PAR REPAS (SOIR)</t>
  </si>
  <si>
    <t>1-1 DECOMPOSITION DES FRAIS FIXES PAR REPAS (MIDI)</t>
  </si>
  <si>
    <t xml:space="preserve">Le candidat veillera à ne pas modifier le présent cadre de réponse financier et à remplir tous les postes de prix demandés. </t>
  </si>
  <si>
    <t>Plateaux-repas</t>
  </si>
  <si>
    <t>Petits-déjeuners</t>
  </si>
  <si>
    <t xml:space="preserve">Montant total </t>
  </si>
  <si>
    <t>Prestations</t>
  </si>
  <si>
    <t xml:space="preserve">Observations </t>
  </si>
  <si>
    <t>TOTAL FRAIS ET TRAITEUR</t>
  </si>
  <si>
    <t xml:space="preserve">Gamme 1 - Menu standard supérieur </t>
  </si>
  <si>
    <t xml:space="preserve">Gamme 2 - Menu prestige </t>
  </si>
  <si>
    <t>Forfait vaisselle en dur non-jetable et consommables</t>
  </si>
  <si>
    <t>Composantes</t>
  </si>
  <si>
    <t>bar à desserts petite coupelle</t>
  </si>
  <si>
    <t>bar à salades moyenne assiette</t>
  </si>
  <si>
    <t>bar à desserts moyenne coupelle</t>
  </si>
  <si>
    <t>bar à salades grande assiette</t>
  </si>
  <si>
    <t xml:space="preserve">bar à desserts moyenne coupelle </t>
  </si>
  <si>
    <t>bar à salades petite assiette</t>
  </si>
  <si>
    <t>Gamme 1 - Plateau-repas standard chaud</t>
  </si>
  <si>
    <t>Gamme 2 - Plateau-repas supérieur froid</t>
  </si>
  <si>
    <t xml:space="preserve">Gamme 3 - Plateau-repas haut de gamme froid </t>
  </si>
  <si>
    <t>Gamme 3 - Plateau-repas haut de gamme chaud</t>
  </si>
  <si>
    <r>
      <t>Gamme 1 - Menu standard supérieur sans service</t>
    </r>
    <r>
      <rPr>
        <sz val="10"/>
        <color rgb="FFFF0000"/>
        <rFont val="Calibri"/>
        <family val="2"/>
        <scheme val="minor"/>
      </rPr>
      <t xml:space="preserve">  </t>
    </r>
  </si>
  <si>
    <r>
      <t xml:space="preserve">Gamme 2 - Menu prestige sans service </t>
    </r>
    <r>
      <rPr>
        <sz val="10"/>
        <color rgb="FFFF0000"/>
        <rFont val="Calibri"/>
        <family val="2"/>
        <scheme val="minor"/>
      </rPr>
      <t xml:space="preserve"> </t>
    </r>
  </si>
  <si>
    <t>Prix en denrées "conventionnelles" et alimentation durable conformément aux dispositions du CCTP</t>
  </si>
  <si>
    <t xml:space="preserve">Catégorie </t>
  </si>
  <si>
    <t>Bar à fruit</t>
  </si>
  <si>
    <t xml:space="preserve">Pains classique </t>
  </si>
  <si>
    <t>En masse mensuelle</t>
  </si>
  <si>
    <t xml:space="preserve">Onglet 2 - </t>
  </si>
  <si>
    <t>Coût du service cuisinier en € HT (*)</t>
  </si>
  <si>
    <t>Boissons chaudes</t>
  </si>
  <si>
    <t>Boissons froides</t>
  </si>
  <si>
    <t>Forfait vaisselle</t>
  </si>
  <si>
    <t xml:space="preserve">TYPE DE PRESTATIONS </t>
  </si>
  <si>
    <t>DEJEUNERS PONCTUELS (TYPE CLUB)</t>
  </si>
  <si>
    <t>PRESTATION MINIMUM ATTENDUE</t>
  </si>
  <si>
    <t xml:space="preserve">Coût du service maitre d'hotel en € HT </t>
  </si>
  <si>
    <t xml:space="preserve">prix par personne (quelle que soit la gamme) </t>
  </si>
  <si>
    <t>PLATEAUX-REPAS</t>
  </si>
  <si>
    <t>Plateaux-repas de la Gamme 1</t>
  </si>
  <si>
    <t xml:space="preserve">Plateaux-repas de la Gamme 2 </t>
  </si>
  <si>
    <t xml:space="preserve">Plateaux-repas de la Gamme 3 </t>
  </si>
  <si>
    <t>PETITS-DÉJEUNERS</t>
  </si>
  <si>
    <t xml:space="preserve">Prestation minimum attendue :
Détaillée ci-contre </t>
  </si>
  <si>
    <t xml:space="preserve">(*) Prix hors boisson et service			
			</t>
  </si>
  <si>
    <t xml:space="preserve">COCKTAILS DANS LES LOCAUX DU CNC </t>
  </si>
  <si>
    <t xml:space="preserve">COCKTAIL CLASSIQUE </t>
  </si>
  <si>
    <t xml:space="preserve">Nombre de pièces </t>
  </si>
  <si>
    <t xml:space="preserve">Plus de 120 convives </t>
  </si>
  <si>
    <t>UNE UNITÉ DE TEMPS (*)</t>
  </si>
  <si>
    <t>DEUX UNITÉS DE TEMPS (*)</t>
  </si>
  <si>
    <t>(*) Les prix comprennent la fourniture et la livraison des marchandises et consommables,les buffets, la décoration et la vaisselle. Service non inclus</t>
  </si>
  <si>
    <t xml:space="preserve">COCKTAILS HORS DES LOCAUX DU CNC </t>
  </si>
  <si>
    <t>COCKTAIL ÉVÈNEMENT</t>
  </si>
  <si>
    <t xml:space="preserve">Entre 201 et 400 convives </t>
  </si>
  <si>
    <t>Plus de 400 convives</t>
  </si>
  <si>
    <t>(*) Les prix comprennent la fourniture et la livraison de toutes les marchandises et consommables nécéssaires à l'exécution de la prestation, les buffets, la décoration (hors florale) et la vaisselle
Service non inclus</t>
  </si>
  <si>
    <t xml:space="preserve">Premier maître d'hôtel </t>
  </si>
  <si>
    <t xml:space="preserve">Maître d'hotel supplémentaire </t>
  </si>
  <si>
    <t xml:space="preserve">Prestations à bon de commande </t>
  </si>
  <si>
    <t xml:space="preserve">Tous les prix indiqués sont contractuels. L'onglet 4 - DQE ne servira que pour l'analyse des offres, les quantités étant estimatives. </t>
  </si>
  <si>
    <t>[50 ; 100]
En masse mensuelle</t>
  </si>
  <si>
    <t>[101 ; 150]
Unitaire</t>
  </si>
  <si>
    <t>[151 ; 200]
Unitaire</t>
  </si>
  <si>
    <t>[201 et plus]
Unitaire</t>
  </si>
  <si>
    <t>Décomposition des frais fixes</t>
  </si>
  <si>
    <t>Frais fixes par repas servi au self (en fonction des tranches - la fréquentation ci-contre s'entend par jour)</t>
  </si>
  <si>
    <t>Taux de TVA (%)</t>
  </si>
  <si>
    <t>Montant TVA (€)</t>
  </si>
  <si>
    <t xml:space="preserve">Total </t>
  </si>
  <si>
    <t>Petit déjeuner</t>
  </si>
  <si>
    <t>Vacation 4 h</t>
  </si>
  <si>
    <t>Vacation 6 h</t>
  </si>
  <si>
    <t>Coût du service de jour en €  (*)</t>
  </si>
  <si>
    <r>
      <rPr>
        <b/>
        <sz val="12"/>
        <rFont val="Calibri"/>
        <family val="2"/>
        <scheme val="minor"/>
      </rPr>
      <t>Prestation minimum attendue :
Entrée, plat garni, dessert et pain (*)</t>
    </r>
    <r>
      <rPr>
        <sz val="12"/>
        <rFont val="Calibri"/>
        <family val="2"/>
        <scheme val="minor"/>
      </rPr>
      <t xml:space="preserve">
</t>
    </r>
    <r>
      <rPr>
        <i/>
        <sz val="12"/>
        <rFont val="Calibri"/>
        <family val="2"/>
        <scheme val="minor"/>
      </rPr>
      <t xml:space="preserve">(*) A titre indicatif, la cible s'élève entre 35 et 38 € TTC par personne et ce type de prestation peut entrainer la mise à disposition par le Titulaire de personnel dans les conditions financières ci-contre 			</t>
    </r>
  </si>
  <si>
    <r>
      <rPr>
        <i/>
        <u/>
        <sz val="10"/>
        <rFont val="Calibri"/>
        <family val="2"/>
        <scheme val="minor"/>
      </rPr>
      <t>Boissons non comprises</t>
    </r>
    <r>
      <rPr>
        <i/>
        <sz val="10"/>
        <rFont val="Calibri"/>
        <family val="2"/>
        <scheme val="minor"/>
      </rPr>
      <t xml:space="preserve"> - alcools 
aux conditions figurant dans les onglets 2 du présent document</t>
    </r>
  </si>
  <si>
    <r>
      <t xml:space="preserve">Gamme 1 </t>
    </r>
    <r>
      <rPr>
        <sz val="10"/>
        <rFont val="Calibri"/>
        <family val="2"/>
        <scheme val="minor"/>
      </rPr>
      <t>- Plateau-repas froid</t>
    </r>
    <r>
      <rPr>
        <b/>
        <sz val="10"/>
        <rFont val="Calibri"/>
        <family val="2"/>
        <scheme val="minor"/>
      </rPr>
      <t xml:space="preserve">
</t>
    </r>
    <r>
      <rPr>
        <i/>
        <sz val="10"/>
        <rFont val="Calibri"/>
        <family val="2"/>
        <scheme val="minor"/>
      </rPr>
      <t>(pour mémoire : prestations de type "sur le pouce" composé d'un sandwich ou d'une salade composée élaborés (*)</t>
    </r>
  </si>
  <si>
    <r>
      <t>Gamme 1 -</t>
    </r>
    <r>
      <rPr>
        <sz val="10"/>
        <rFont val="Calibri"/>
        <family val="2"/>
        <scheme val="minor"/>
      </rPr>
      <t xml:space="preserve"> Plateau-repas chaud </t>
    </r>
    <r>
      <rPr>
        <b/>
        <sz val="10"/>
        <rFont val="Calibri"/>
        <family val="2"/>
        <scheme val="minor"/>
      </rPr>
      <t xml:space="preserve">
</t>
    </r>
    <r>
      <rPr>
        <i/>
        <sz val="10"/>
        <rFont val="Calibri"/>
        <family val="2"/>
        <scheme val="minor"/>
      </rPr>
      <t>(pour mémoire : prestations établies sur la base de la prestation du jour au self)</t>
    </r>
    <r>
      <rPr>
        <b/>
        <i/>
        <sz val="10"/>
        <rFont val="Calibri"/>
        <family val="2"/>
        <scheme val="minor"/>
      </rPr>
      <t xml:space="preserve"> </t>
    </r>
    <r>
      <rPr>
        <i/>
        <sz val="10"/>
        <rFont val="Calibri"/>
        <family val="2"/>
        <scheme val="minor"/>
      </rPr>
      <t>(*)</t>
    </r>
  </si>
  <si>
    <r>
      <t xml:space="preserve">Gamme 2 </t>
    </r>
    <r>
      <rPr>
        <sz val="10"/>
        <rFont val="Calibri"/>
        <family val="2"/>
        <scheme val="minor"/>
      </rPr>
      <t>- Plateau-repas froid (*)</t>
    </r>
  </si>
  <si>
    <r>
      <t>Gamme 2 -</t>
    </r>
    <r>
      <rPr>
        <sz val="10"/>
        <rFont val="Calibri"/>
        <family val="2"/>
        <scheme val="minor"/>
      </rPr>
      <t xml:space="preserve"> Plateau-repas chaud(*)</t>
    </r>
  </si>
  <si>
    <r>
      <t xml:space="preserve">Gamme 3 </t>
    </r>
    <r>
      <rPr>
        <sz val="10"/>
        <rFont val="Calibri"/>
        <family val="2"/>
        <scheme val="minor"/>
      </rPr>
      <t>- Plateau-repas froid (*)</t>
    </r>
  </si>
  <si>
    <r>
      <t xml:space="preserve">Couverts jetables, la serviette, le sel, le 
poivre inclus, </t>
    </r>
    <r>
      <rPr>
        <i/>
        <u/>
        <sz val="10"/>
        <rFont val="Calibri"/>
        <family val="2"/>
        <scheme val="minor"/>
      </rPr>
      <t>fromage</t>
    </r>
  </si>
  <si>
    <r>
      <t xml:space="preserve">Gamme 3 </t>
    </r>
    <r>
      <rPr>
        <sz val="10"/>
        <rFont val="Calibri"/>
        <family val="2"/>
        <scheme val="minor"/>
      </rPr>
      <t>- Plateau-repas chaud (*)</t>
    </r>
  </si>
  <si>
    <t>PRESTATIONS</t>
  </si>
  <si>
    <t>DETAILS</t>
  </si>
  <si>
    <t>Unité</t>
  </si>
  <si>
    <t>En L</t>
  </si>
  <si>
    <t>En Gramme</t>
  </si>
  <si>
    <t>Quantité</t>
  </si>
  <si>
    <t>Viande</t>
  </si>
  <si>
    <t>En cl.</t>
  </si>
  <si>
    <t>Catégorie</t>
  </si>
  <si>
    <t>Détails</t>
  </si>
  <si>
    <t>Prix unitaire HT</t>
  </si>
  <si>
    <t>TOTAL (€ HT)</t>
  </si>
  <si>
    <t>Prix en € HT
(le plat est à chiffrer avec son accompagnement)</t>
  </si>
  <si>
    <t>DQE Partie restaurant - Repas moyen</t>
  </si>
  <si>
    <t>DQE Partie restaurant - Synthèse</t>
  </si>
  <si>
    <t>DQE Synthèse</t>
  </si>
  <si>
    <t>Postes de dépenses DQE</t>
  </si>
  <si>
    <t>DQE TRAITEUR</t>
  </si>
  <si>
    <t>DQE Partie Traiteur</t>
  </si>
  <si>
    <t>DQE FRAIS FIXES MIDI</t>
  </si>
  <si>
    <t>DQE FRAIS FIXES SOIR</t>
  </si>
  <si>
    <t>DQE Repas midi</t>
  </si>
  <si>
    <t xml:space="preserve">DQE Repas soir </t>
  </si>
  <si>
    <t>Annexe financière à l'acte d'engagement - Partie 1 : Frais fixes - Midi et soir</t>
  </si>
  <si>
    <t>Annexe financière à l'acte d'engagement - Partie 2 : Couts alimentaires</t>
  </si>
  <si>
    <t>Annexe financière à l'acte d'engagement - Partie 3 : Prestations à bons de commande</t>
  </si>
  <si>
    <t>Le candidat veille à remplir tous les postes de prix demandés (cases en jaune) et à ne pas modifier le présent document, le tableau contenant des formules de calcul permettant de déterminer le montant total estimatif. 
Le montant total estimatif ne servira que pour l'analyse des offres, les quantités étant estimatives, elles ne sont pas contractuelles.</t>
  </si>
  <si>
    <t>TOTAL FRAIS, REPAS ET TRAITEUR</t>
  </si>
  <si>
    <t>DQE Partie restaurant - Frais fixes</t>
  </si>
  <si>
    <t xml:space="preserve">Part alimentaire midi </t>
  </si>
  <si>
    <t>Part alimentaire soir</t>
  </si>
  <si>
    <t>TOTAL REPAS</t>
  </si>
  <si>
    <t>TOTAL FRAIS FIXES</t>
  </si>
  <si>
    <t>MOYENNE</t>
  </si>
  <si>
    <t xml:space="preserve">Coût moyen des 40 plateaux simulés ci-dessous </t>
  </si>
  <si>
    <t>Détail Quantitatif Estimatif - Frais fixes</t>
  </si>
  <si>
    <t>Détail Quantitatif Estimatif - Part alimentaire</t>
  </si>
  <si>
    <t>Détail Quantitatif Estimatif - Partie traiteur</t>
  </si>
  <si>
    <t>TOTAL FRAIS FIXES - midi</t>
  </si>
  <si>
    <t>TOTAL FRAIS FIXES - Soir</t>
  </si>
  <si>
    <t>TOTAL REPAS - midi</t>
  </si>
  <si>
    <t>DQE FRAIS FIXES</t>
  </si>
  <si>
    <t>DQE REPAS</t>
  </si>
  <si>
    <r>
      <t>Marché n°</t>
    </r>
    <r>
      <rPr>
        <b/>
        <sz val="20"/>
        <color rgb="FFFF0000"/>
        <rFont val="Calibri"/>
        <family val="2"/>
        <scheme val="minor"/>
      </rPr>
      <t>2025019</t>
    </r>
    <r>
      <rPr>
        <b/>
        <sz val="20"/>
        <rFont val="Calibri"/>
        <family val="2"/>
        <scheme val="minor"/>
      </rPr>
      <t xml:space="preserve">
Prestations de Restauration collective et de Traiteur</t>
    </r>
  </si>
  <si>
    <t>Annexe 5 au règlement de la consultation
DETAIL QUANTITATIF ESTIMATIF (DQE)</t>
  </si>
  <si>
    <t>Décomposition des frais fixes par repas (midi et soir)</t>
  </si>
  <si>
    <t>Onglet 1 -</t>
  </si>
  <si>
    <t>Annexe 1 à l'acte d'engagement :</t>
  </si>
  <si>
    <t>Coût du service de nuit en €  (*)</t>
  </si>
  <si>
    <t>Boissons chaudes (*) (thé + café) 
(*) Une capsule de lait par personne incluse</t>
  </si>
  <si>
    <t>LES LEGUMES / ACCOMPAGNEMENTS servis seuls Poids net servi</t>
  </si>
  <si>
    <t xml:space="preserve">Le candidat veille à remplir tous les postes de prix demandés (cases en jaune) et à ne pas modifier le présent document. Les montants sont présentés avec deux chiffres après la virgule. 
Les montants à renseigner ci-dessous correspondent aux frais fixes, basés sur le nombre de repas servis selon les tranches définies. Pour les repas du midi, les frais fixes sont des prix unitaires appliqués à la fréquentation (hors tranche 1 au titre de laquelle les frais fixes sont constitués en masse mensuelle). Les repas du soir font l'objet d'une facturation en masse de frais fixes déterminée quel que soit le nombre de repas réels. </t>
  </si>
  <si>
    <t xml:space="preserve">Le candidat veille à remplir tous les postes de prix demandés (cases en jaune) et à ne pas modifier le présent document. Les montants sont présentés avec deux chiffres après la virgule. 
Les montants à renseigner ci-dessous correspondent au prix d'achat de denrées, identiques quelle que soit la tranche de fréquentation appliquée. Les prix sont organisés en catégories qu'il convient également de renseigner (la hierarchisation par ordre décroissant des catégories correspond à une augmentation du niveau de gamme de la denrée) </t>
  </si>
  <si>
    <t xml:space="preserve">Le candidat veille à remplir tous les postes de prix demandés (cases en jaune) et à ne pas modifier le présent document. Les montants sont présentés avec deux chiffres après la virgule. 
Les montants à renseigner ci-dessous correspondent au prix des prestations à bons de commandes. Les prix desdites prestations sont des prix plafond tenant compte de l'ensemble des charges variables et fixes imputables à l'exécution de celles-ci. Pour les prix à vacation, il s'agit de prix déterminés, par opposition à des prix plafonds. </t>
  </si>
  <si>
    <t>Unitaire</t>
  </si>
  <si>
    <t>Dans le tableau ci-dessous, chaque candidat est invité à renseigner la colonne E, F et H en fonction de ce qu’il juge relever des différentes gammes (certains pourraient nous dire que le filet de lieu au citron est de catégorie 4 tandis que d’autres pourraient lui attribuer une catégorie 2…). 
Les prix (colonnes I à L) doivent être conformes aux prix des catégories définies aux lignes 10 à 18.</t>
  </si>
  <si>
    <t>TVA</t>
  </si>
  <si>
    <t>Le candidat renseigne dans les lignes 9 à 18, le prix des denrées pour chaque catégorie. Le prix indiqué doit etre cohérent avce le prix renseigner dans le tableau suivant (cf. colonne H)</t>
  </si>
  <si>
    <t xml:space="preserve">Quantités annuelle </t>
  </si>
  <si>
    <t xml:space="preserve">Annexe 6 au règlement de la consultation : DETAIL QUANTITATIF ESTIMATIF (DQE) </t>
  </si>
  <si>
    <t>Annexe 6 au règlement de la consultation :</t>
  </si>
  <si>
    <t>Sans objet</t>
  </si>
  <si>
    <t xml:space="preserve">Nombre de convives </t>
  </si>
  <si>
    <t xml:space="preserve">Nombre de vacation 
(nombre de personnel) </t>
  </si>
  <si>
    <t>Maitre d'hotel</t>
  </si>
  <si>
    <t>Premier maitre d'hotel</t>
  </si>
  <si>
    <t xml:space="preserve">Cocktails dans les locaux du CNC - "classique"  (1  unité de temps) - 12 pièces  </t>
  </si>
  <si>
    <t xml:space="preserve">Cocktails dans les locaux du CNC - "classique"  (2  unité de temps) - 12 pièces  </t>
  </si>
  <si>
    <t xml:space="preserve">Cocktails dans les locaux du CNC - "classique"  (2  unité de temps) - 18 pièces  </t>
  </si>
  <si>
    <t xml:space="preserve">Cocktails HORS des locaux du CNC - "classique"  (1  unité de temps) - 8 pièces  </t>
  </si>
  <si>
    <t xml:space="preserve">Cocktails HORS des locaux du CNC - "classique"  (1  unité de temps) - 12 pièces  </t>
  </si>
  <si>
    <t xml:space="preserve">Cocktails HORS des locaux du CNC - "classique"  (2  unité de temps) - 18 pièces  </t>
  </si>
  <si>
    <t>Cocktails HORS des locaux du CNC - "EVENEMENT"  (1  unité de temps) - 18 pièces</t>
  </si>
  <si>
    <t>Cocktails HORS des locaux du CNC - "EVENEMENT"  (1  unité de temps) - 21 pièces</t>
  </si>
  <si>
    <t>Prix unitaire HT moyen</t>
  </si>
  <si>
    <t xml:space="preserve">TOTAL sur 4 ans </t>
  </si>
  <si>
    <t>Cocktail  "classique"  (1  unité de temps) - 12 pièces - 1 MH jour</t>
  </si>
  <si>
    <t>Cocktail  "classique"  (2  unités de temps) - 12 pièces - 1 MH jour</t>
  </si>
  <si>
    <t>Cocktail  "classique"  (2  unités de temps) - 12 pièces - 1 premier MH +2 MH jour</t>
  </si>
  <si>
    <t>Cocktail  "classique"  (2  unités de temps) - 18 pièces + 1 premier MH &amp; 3 MH 6h jour</t>
  </si>
  <si>
    <t>Cocktail  "classique"  (1  unité de temps) - 12 pièces -  1 premier MH + 3 MH 6h jour</t>
  </si>
  <si>
    <t>Hors CNC  "classique"  (1  unité de temps) - 8 pièces + 1 premier MH + 1 MH jour</t>
  </si>
  <si>
    <t>Hors CNC  "classique"  (1  unité de temps) - 12 pièces + premier MH + 2 MH jour</t>
  </si>
  <si>
    <t>Hors CNC "classique"  (2  unités de temps) - 18 pièces de 200 pers  + 1 premier MH &amp; 5 MH 6h jour</t>
  </si>
  <si>
    <t>Hors CNC  "EVENEMENT"  (1  unité de temps) - 18 pièces de 150 pers + 2 cuisiniers animations +1 premier MH &amp; 4 MH 6h jour</t>
  </si>
  <si>
    <t>Hors CNC   "VŒUX midi"  (1 unité de temps) - 18 pièces de 350 pers + 5 cuisiniers animations + 1 premier MH &amp; 9 MH 6h jour</t>
  </si>
  <si>
    <t>Vacation 6 h jour</t>
  </si>
  <si>
    <t>Vacation 6 h jour jour</t>
  </si>
  <si>
    <t>Gamme 2 - Plateau-repas supérieur chaud</t>
  </si>
  <si>
    <t>Gamme 1 - Plateau-repas standard froid</t>
  </si>
  <si>
    <t>Quantité par occurrence (a)</t>
  </si>
  <si>
    <t>Nb d'occurrence  annuelle (b)</t>
  </si>
  <si>
    <t xml:space="preserve">Quantités annuelle (=a*b) </t>
  </si>
  <si>
    <r>
      <rPr>
        <sz val="10"/>
        <rFont val="Calibri"/>
        <family val="2"/>
        <scheme val="minor"/>
      </rPr>
      <t>Vacation 6 h</t>
    </r>
    <r>
      <rPr>
        <b/>
        <sz val="10"/>
        <rFont val="Calibri"/>
        <family val="2"/>
        <scheme val="minor"/>
      </rPr>
      <t xml:space="preserve"> nuit</t>
    </r>
  </si>
  <si>
    <r>
      <t xml:space="preserve">Hors CNC   "VŒUX  SOIR"  (1 unité de temps) - 21 pièces de 700 pers + 9 cuisiniers animations + 1 premier MH &amp; 22 MH 6h </t>
    </r>
    <r>
      <rPr>
        <b/>
        <sz val="10"/>
        <rFont val="Calibri"/>
        <family val="2"/>
        <scheme val="minor"/>
      </rPr>
      <t>nuit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</si>
</sst>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0.00\ &quot;€&quot;"/>
    <numFmt numFmtId="165" formatCode="#,##0_/&quot;kF&quot;;[Red]#,##0_/&quot;kF&quot;"/>
    <numFmt numFmtId="166" formatCode="#,##0,_/&quot;kF&quot;;[Red]#,##0,_/&quot;kF&quot;"/>
    <numFmt numFmtId="167" formatCode="0.0000"/>
    <numFmt numFmtId="168" formatCode="_-* #,##0_-;\-* #,##0_-;_-* &quot;-&quot;??_-;_-@_-"/>
  </numFmts>
  <fonts count="84"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Calibri"/>
      <family val="2"/>
      <scheme val="minor"/>
    </font>
    <font>
      <b/>
      <sz val="16"/>
      <name val="Calibri"/>
      <family val="2"/>
      <scheme val="minor"/>
    </font>
    <font>
      <sz val="10"/>
      <name val="Calibri"/>
      <family val="2"/>
      <scheme val="minor"/>
    </font>
    <font>
      <b/>
      <sz val="10"/>
      <color theme="0"/>
      <name val="Calibri"/>
      <family val="2"/>
      <scheme val="minor"/>
    </font>
    <font>
      <b/>
      <u/>
      <sz val="10"/>
      <color indexed="9"/>
      <name val="Calibri"/>
      <family val="2"/>
      <scheme val="minor"/>
    </font>
    <font>
      <b/>
      <sz val="10"/>
      <color indexed="9"/>
      <name val="Calibri"/>
      <family val="2"/>
      <scheme val="minor"/>
    </font>
    <font>
      <b/>
      <sz val="10"/>
      <name val="Calibri"/>
      <family val="2"/>
      <scheme val="minor"/>
    </font>
    <font>
      <i/>
      <sz val="10"/>
      <name val="Calibri"/>
      <family val="2"/>
      <scheme val="minor"/>
    </font>
    <font>
      <b/>
      <sz val="9"/>
      <name val="Calibri"/>
      <family val="2"/>
      <scheme val="minor"/>
    </font>
    <font>
      <sz val="9"/>
      <name val="Calibri"/>
      <family val="2"/>
      <scheme val="minor"/>
    </font>
    <font>
      <b/>
      <u/>
      <sz val="9"/>
      <name val="Calibri"/>
      <family val="2"/>
      <scheme val="minor"/>
    </font>
    <font>
      <sz val="10"/>
      <name val="Arial"/>
      <family val="2"/>
    </font>
    <font>
      <b/>
      <sz val="11"/>
      <color theme="0"/>
      <name val="Calibri"/>
      <family val="2"/>
      <scheme val="minor"/>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b/>
      <sz val="10"/>
      <name val="Times New Roman"/>
      <family val="1"/>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Calibri"/>
      <family val="2"/>
    </font>
    <font>
      <sz val="11"/>
      <name val="Calibri"/>
      <family val="2"/>
    </font>
    <font>
      <sz val="11"/>
      <name val="Arial"/>
      <family val="2"/>
    </font>
    <font>
      <b/>
      <sz val="11"/>
      <name val="Calibri"/>
      <family val="2"/>
    </font>
    <font>
      <i/>
      <sz val="11"/>
      <name val="Calibri"/>
      <family val="2"/>
    </font>
    <font>
      <b/>
      <sz val="11"/>
      <color theme="0"/>
      <name val="Calibri"/>
      <family val="2"/>
    </font>
    <font>
      <sz val="11"/>
      <name val="Calibri"/>
      <family val="2"/>
      <scheme val="minor"/>
    </font>
    <font>
      <i/>
      <sz val="11"/>
      <name val="Calibri"/>
      <family val="2"/>
      <scheme val="minor"/>
    </font>
    <font>
      <sz val="10"/>
      <name val="Arial"/>
      <family val="2"/>
    </font>
    <font>
      <b/>
      <sz val="11"/>
      <name val="Calibri"/>
      <family val="2"/>
      <scheme val="minor"/>
    </font>
    <font>
      <b/>
      <sz val="10"/>
      <color theme="1"/>
      <name val="Arial"/>
      <family val="2"/>
    </font>
    <font>
      <b/>
      <sz val="10"/>
      <color rgb="FFC00000"/>
      <name val="Arial"/>
      <family val="2"/>
    </font>
    <font>
      <b/>
      <sz val="20"/>
      <name val="Calibri"/>
      <family val="2"/>
      <scheme val="minor"/>
    </font>
    <font>
      <b/>
      <sz val="18"/>
      <color theme="0"/>
      <name val="Calibri"/>
      <family val="2"/>
      <scheme val="minor"/>
    </font>
    <font>
      <b/>
      <sz val="16"/>
      <color theme="0"/>
      <name val="Calibri"/>
      <family val="2"/>
      <scheme val="minor"/>
    </font>
    <font>
      <b/>
      <sz val="14"/>
      <color theme="0"/>
      <name val="Calibri"/>
      <family val="2"/>
      <scheme val="minor"/>
    </font>
    <font>
      <sz val="10"/>
      <color rgb="FFFF0000"/>
      <name val="Calibri"/>
      <family val="2"/>
      <scheme val="minor"/>
    </font>
    <font>
      <i/>
      <sz val="10"/>
      <color rgb="FFFF0000"/>
      <name val="Calibri"/>
      <family val="2"/>
      <scheme val="minor"/>
    </font>
    <font>
      <b/>
      <sz val="20"/>
      <color rgb="FFFF0000"/>
      <name val="Calibri"/>
      <family val="2"/>
      <scheme val="minor"/>
    </font>
    <font>
      <i/>
      <u/>
      <sz val="10"/>
      <name val="Calibri"/>
      <family val="2"/>
      <scheme val="minor"/>
    </font>
    <font>
      <sz val="10"/>
      <color theme="1"/>
      <name val="Calibri"/>
      <family val="2"/>
      <scheme val="minor"/>
    </font>
    <font>
      <sz val="11"/>
      <color theme="0"/>
      <name val="Calibri"/>
      <family val="2"/>
      <scheme val="minor"/>
    </font>
    <font>
      <b/>
      <sz val="10"/>
      <color theme="1"/>
      <name val="Calibri"/>
      <family val="2"/>
      <scheme val="minor"/>
    </font>
    <font>
      <sz val="11"/>
      <color rgb="FFFF0000"/>
      <name val="Calibri"/>
      <family val="2"/>
      <scheme val="minor"/>
    </font>
    <font>
      <i/>
      <sz val="10"/>
      <color rgb="FFFF0000"/>
      <name val="Calibri"/>
      <family val="2"/>
    </font>
    <font>
      <i/>
      <sz val="10"/>
      <name val="Calibri"/>
      <family val="2"/>
    </font>
    <font>
      <sz val="10"/>
      <name val="Arial"/>
      <family val="2"/>
    </font>
    <font>
      <sz val="8"/>
      <name val="Arial"/>
      <family val="2"/>
    </font>
    <font>
      <b/>
      <i/>
      <u/>
      <sz val="10"/>
      <color theme="0"/>
      <name val="Calibri"/>
      <family val="2"/>
      <scheme val="minor"/>
    </font>
    <font>
      <b/>
      <sz val="12"/>
      <color theme="0"/>
      <name val="Calibri"/>
      <family val="2"/>
      <scheme val="minor"/>
    </font>
    <font>
      <b/>
      <sz val="12"/>
      <name val="Calibri"/>
      <family val="2"/>
    </font>
    <font>
      <b/>
      <sz val="12"/>
      <name val="Calibri"/>
      <family val="2"/>
      <scheme val="minor"/>
    </font>
    <font>
      <i/>
      <sz val="12"/>
      <name val="Calibri"/>
      <family val="2"/>
      <scheme val="minor"/>
    </font>
    <font>
      <sz val="12"/>
      <name val="Calibri"/>
      <family val="2"/>
      <scheme val="minor"/>
    </font>
    <font>
      <sz val="16"/>
      <name val="Calibri"/>
      <family val="2"/>
      <scheme val="minor"/>
    </font>
    <font>
      <b/>
      <sz val="10"/>
      <name val="Calibri"/>
      <family val="2"/>
    </font>
    <font>
      <b/>
      <i/>
      <sz val="10"/>
      <color rgb="FF000000"/>
      <name val="Calibri"/>
      <family val="2"/>
      <scheme val="minor"/>
    </font>
    <font>
      <b/>
      <i/>
      <sz val="10"/>
      <name val="Calibri"/>
      <family val="2"/>
      <scheme val="minor"/>
    </font>
    <font>
      <i/>
      <sz val="10"/>
      <color theme="1"/>
      <name val="Calibri"/>
      <family val="2"/>
      <scheme val="minor"/>
    </font>
    <font>
      <b/>
      <i/>
      <sz val="12"/>
      <color theme="0"/>
      <name val="Calibri"/>
      <family val="2"/>
      <scheme val="minor"/>
    </font>
    <font>
      <sz val="12"/>
      <color theme="0"/>
      <name val="Calibri"/>
      <family val="2"/>
      <scheme val="minor"/>
    </font>
    <font>
      <sz val="10"/>
      <color theme="0"/>
      <name val="Calibri"/>
      <family val="2"/>
      <scheme val="minor"/>
    </font>
    <font>
      <b/>
      <sz val="24"/>
      <color theme="0"/>
      <name val="Calibri"/>
      <family val="2"/>
      <scheme val="minor"/>
    </font>
    <font>
      <sz val="11"/>
      <color rgb="FFFF0000"/>
      <name val="Calibri"/>
      <family val="2"/>
    </font>
    <font>
      <sz val="10"/>
      <color rgb="FFFF0000"/>
      <name val="Arial"/>
      <family val="2"/>
    </font>
    <font>
      <b/>
      <sz val="12"/>
      <color rgb="FF000000"/>
      <name val="Calibri"/>
      <family val="2"/>
      <scheme val="minor"/>
    </font>
    <font>
      <b/>
      <sz val="12"/>
      <color theme="1"/>
      <name val="Calibri"/>
      <family val="2"/>
      <scheme val="minor"/>
    </font>
  </fonts>
  <fills count="4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1" tint="0.249977111117893"/>
        <bgColor indexed="64"/>
      </patternFill>
    </fill>
    <fill>
      <patternFill patternType="solid">
        <fgColor theme="4" tint="0.399975585192419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theme="0" tint="-4.9989318521683403E-2"/>
        <bgColor indexed="64"/>
      </patternFill>
    </fill>
    <fill>
      <patternFill patternType="solid">
        <fgColor theme="0" tint="-0.14999847407452621"/>
        <bgColor indexed="64"/>
      </patternFill>
    </fill>
    <fill>
      <patternFill patternType="darkUp">
        <bgColor indexed="9"/>
      </patternFill>
    </fill>
    <fill>
      <patternFill patternType="darkUp"/>
    </fill>
    <fill>
      <patternFill patternType="solid">
        <fgColor theme="1"/>
        <bgColor indexed="64"/>
      </patternFill>
    </fill>
    <fill>
      <patternFill patternType="solid">
        <fgColor rgb="FF4472C4"/>
        <bgColor indexed="64"/>
      </patternFill>
    </fill>
    <fill>
      <patternFill patternType="solid">
        <fgColor rgb="FFD9D9D9"/>
        <bgColor rgb="FF000000"/>
      </patternFill>
    </fill>
    <fill>
      <patternFill patternType="solid">
        <fgColor theme="4" tint="0.79998168889431442"/>
        <bgColor indexed="64"/>
      </patternFill>
    </fill>
    <fill>
      <patternFill patternType="solid">
        <fgColor rgb="FFFFFF00"/>
        <bgColor indexed="64"/>
      </patternFill>
    </fill>
    <fill>
      <patternFill patternType="solid">
        <fgColor theme="3"/>
        <bgColor indexed="64"/>
      </patternFill>
    </fill>
    <fill>
      <patternFill patternType="solid">
        <fgColor theme="4"/>
        <bgColor indexed="64"/>
      </patternFill>
    </fill>
    <fill>
      <patternFill patternType="solid">
        <fgColor theme="4" tint="0.59999389629810485"/>
        <bgColor indexed="64"/>
      </patternFill>
    </fill>
    <fill>
      <patternFill patternType="solid">
        <fgColor rgb="FFFFC000"/>
        <bgColor indexed="64"/>
      </patternFill>
    </fill>
    <fill>
      <patternFill patternType="solid">
        <fgColor theme="0" tint="-0.499984740745262"/>
        <bgColor indexed="64"/>
      </patternFill>
    </fill>
    <fill>
      <patternFill patternType="solid">
        <fgColor theme="3" tint="-0.249977111117893"/>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6"/>
        <bgColor indexed="64"/>
      </patternFill>
    </fill>
  </fills>
  <borders count="19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indexed="64"/>
      </left>
      <right style="hair">
        <color indexed="64"/>
      </right>
      <top style="hair">
        <color indexed="64"/>
      </top>
      <bottom/>
      <diagonal/>
    </border>
    <border>
      <left style="hair">
        <color indexed="64"/>
      </left>
      <right style="thin">
        <color indexed="64"/>
      </right>
      <top/>
      <bottom style="hair">
        <color indexed="64"/>
      </bottom>
      <diagonal/>
    </border>
    <border>
      <left/>
      <right/>
      <top style="hair">
        <color indexed="64"/>
      </top>
      <bottom style="thin">
        <color indexed="64"/>
      </bottom>
      <diagonal/>
    </border>
    <border>
      <left style="hair">
        <color indexed="64"/>
      </left>
      <right/>
      <top/>
      <bottom style="thin">
        <color indexed="64"/>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thin">
        <color indexed="64"/>
      </right>
      <top/>
      <bottom style="medium">
        <color auto="1"/>
      </bottom>
      <diagonal/>
    </border>
    <border>
      <left style="thin">
        <color indexed="64"/>
      </left>
      <right style="medium">
        <color indexed="64"/>
      </right>
      <top/>
      <bottom style="medium">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medium">
        <color indexed="64"/>
      </top>
      <bottom style="hair">
        <color indexed="64"/>
      </bottom>
      <diagonal/>
    </border>
    <border>
      <left/>
      <right style="hair">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hair">
        <color indexed="64"/>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bottom style="medium">
        <color indexed="64"/>
      </bottom>
      <diagonal/>
    </border>
    <border>
      <left style="thin">
        <color theme="1"/>
      </left>
      <right style="medium">
        <color indexed="64"/>
      </right>
      <top style="thin">
        <color theme="1"/>
      </top>
      <bottom style="thin">
        <color theme="1"/>
      </bottom>
      <diagonal/>
    </border>
    <border>
      <left style="hair">
        <color indexed="64"/>
      </left>
      <right style="thin">
        <color indexed="64"/>
      </right>
      <top style="hair">
        <color indexed="64"/>
      </top>
      <bottom/>
      <diagonal/>
    </border>
    <border>
      <left style="thin">
        <color indexed="64"/>
      </left>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medium">
        <color indexed="64"/>
      </left>
      <right style="hair">
        <color indexed="64"/>
      </right>
      <top style="medium">
        <color indexed="64"/>
      </top>
      <bottom style="medium">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right style="hair">
        <color indexed="64"/>
      </right>
      <top style="hair">
        <color indexed="64"/>
      </top>
      <bottom style="medium">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medium">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top style="medium">
        <color indexed="64"/>
      </top>
      <bottom style="hair">
        <color indexed="64"/>
      </bottom>
      <diagonal/>
    </border>
    <border>
      <left/>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medium">
        <color indexed="64"/>
      </top>
      <bottom style="medium">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hair">
        <color indexed="64"/>
      </top>
      <bottom style="thin">
        <color rgb="FF000000"/>
      </bottom>
      <diagonal/>
    </border>
    <border>
      <left style="thin">
        <color indexed="64"/>
      </left>
      <right/>
      <top style="hair">
        <color indexed="64"/>
      </top>
      <bottom style="medium">
        <color indexed="64"/>
      </bottom>
      <diagonal/>
    </border>
    <border>
      <left style="hair">
        <color indexed="64"/>
      </left>
      <right/>
      <top/>
      <bottom/>
      <diagonal/>
    </border>
    <border>
      <left/>
      <right style="medium">
        <color indexed="64"/>
      </right>
      <top style="medium">
        <color indexed="64"/>
      </top>
      <bottom style="hair">
        <color indexed="64"/>
      </bottom>
      <diagonal/>
    </border>
    <border>
      <left/>
      <right style="medium">
        <color indexed="64"/>
      </right>
      <top style="medium">
        <color indexed="64"/>
      </top>
      <bottom style="thin">
        <color theme="1"/>
      </bottom>
      <diagonal/>
    </border>
    <border>
      <left/>
      <right style="medium">
        <color indexed="64"/>
      </right>
      <top style="thin">
        <color theme="1"/>
      </top>
      <bottom style="thin">
        <color theme="1"/>
      </bottom>
      <diagonal/>
    </border>
    <border>
      <left/>
      <right style="medium">
        <color indexed="64"/>
      </right>
      <top style="thin">
        <color theme="1"/>
      </top>
      <bottom style="medium">
        <color indexed="64"/>
      </bottom>
      <diagonal/>
    </border>
    <border>
      <left style="hair">
        <color indexed="64"/>
      </left>
      <right/>
      <top style="medium">
        <color indexed="64"/>
      </top>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right style="thin">
        <color theme="1"/>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theme="1"/>
      </right>
      <top style="medium">
        <color indexed="64"/>
      </top>
      <bottom style="medium">
        <color indexed="64"/>
      </bottom>
      <diagonal/>
    </border>
    <border>
      <left style="medium">
        <color indexed="64"/>
      </left>
      <right style="medium">
        <color indexed="64"/>
      </right>
      <top style="thin">
        <color theme="1"/>
      </top>
      <bottom style="thin">
        <color theme="1"/>
      </bottom>
      <diagonal/>
    </border>
    <border>
      <left style="medium">
        <color indexed="64"/>
      </left>
      <right style="medium">
        <color indexed="64"/>
      </right>
      <top style="thin">
        <color theme="1"/>
      </top>
      <bottom style="medium">
        <color indexed="64"/>
      </bottom>
      <diagonal/>
    </border>
    <border>
      <left style="medium">
        <color indexed="64"/>
      </left>
      <right style="thin">
        <color theme="1"/>
      </right>
      <top/>
      <bottom/>
      <diagonal/>
    </border>
    <border>
      <left style="thin">
        <color theme="1"/>
      </left>
      <right style="medium">
        <color indexed="64"/>
      </right>
      <top/>
      <bottom/>
      <diagonal/>
    </border>
    <border>
      <left style="medium">
        <color indexed="64"/>
      </left>
      <right style="medium">
        <color indexed="64"/>
      </right>
      <top style="medium">
        <color indexed="64"/>
      </top>
      <bottom style="thin">
        <color theme="1"/>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style="hair">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auto="1"/>
      </bottom>
      <diagonal/>
    </border>
    <border>
      <left style="medium">
        <color indexed="64"/>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bottom style="medium">
        <color indexed="64"/>
      </bottom>
      <diagonal/>
    </border>
    <border>
      <left style="thin">
        <color theme="1"/>
      </left>
      <right style="medium">
        <color indexed="64"/>
      </right>
      <top/>
      <bottom style="medium">
        <color indexed="64"/>
      </bottom>
      <diagonal/>
    </border>
    <border>
      <left style="thin">
        <color theme="1"/>
      </left>
      <right style="medium">
        <color indexed="64"/>
      </right>
      <top style="thin">
        <color theme="1"/>
      </top>
      <bottom style="medium">
        <color indexed="64"/>
      </bottom>
      <diagonal/>
    </border>
  </borders>
  <cellStyleXfs count="57">
    <xf numFmtId="0" fontId="0" fillId="0" borderId="0"/>
    <xf numFmtId="0" fontId="5" fillId="0" borderId="0"/>
    <xf numFmtId="44" fontId="17" fillId="0" borderId="0" applyFont="0" applyFill="0" applyBorder="0" applyAlignment="0" applyProtection="0"/>
    <xf numFmtId="0" fontId="3" fillId="0" borderId="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20" fillId="16"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3" borderId="0" applyNumberFormat="0" applyBorder="0" applyAlignment="0" applyProtection="0"/>
    <xf numFmtId="0" fontId="21" fillId="0" borderId="0" applyNumberFormat="0" applyFill="0" applyBorder="0" applyAlignment="0" applyProtection="0"/>
    <xf numFmtId="0" fontId="22" fillId="24" borderId="11" applyNumberFormat="0" applyAlignment="0" applyProtection="0"/>
    <xf numFmtId="0" fontId="23" fillId="0" borderId="12" applyNumberFormat="0" applyFill="0" applyAlignment="0" applyProtection="0"/>
    <xf numFmtId="0" fontId="24" fillId="11" borderId="11" applyNumberFormat="0" applyAlignment="0" applyProtection="0"/>
    <xf numFmtId="0" fontId="25" fillId="7" borderId="0" applyNumberFormat="0" applyBorder="0" applyAlignment="0" applyProtection="0"/>
    <xf numFmtId="166" fontId="4" fillId="0" borderId="0">
      <alignment vertical="center"/>
    </xf>
    <xf numFmtId="165" fontId="26" fillId="0" borderId="0">
      <alignment vertical="center"/>
    </xf>
    <xf numFmtId="0" fontId="27" fillId="25" borderId="0" applyNumberFormat="0" applyBorder="0" applyAlignment="0" applyProtection="0"/>
    <xf numFmtId="0" fontId="3" fillId="0" borderId="0"/>
    <xf numFmtId="0" fontId="3" fillId="0" borderId="0"/>
    <xf numFmtId="0" fontId="28" fillId="8" borderId="0" applyNumberFormat="0" applyBorder="0" applyAlignment="0" applyProtection="0"/>
    <xf numFmtId="0" fontId="29" fillId="24" borderId="13"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0" borderId="17" applyNumberFormat="0" applyFill="0" applyAlignment="0" applyProtection="0"/>
    <xf numFmtId="0" fontId="36" fillId="26" borderId="18" applyNumberFormat="0" applyAlignment="0" applyProtection="0"/>
    <xf numFmtId="0" fontId="3" fillId="0" borderId="0"/>
    <xf numFmtId="0" fontId="2" fillId="0" borderId="0"/>
    <xf numFmtId="0" fontId="3" fillId="0" borderId="0"/>
    <xf numFmtId="43" fontId="45" fillId="0" borderId="0" applyFont="0" applyFill="0" applyBorder="0" applyAlignment="0" applyProtection="0"/>
    <xf numFmtId="44" fontId="3" fillId="0" borderId="0" applyFont="0" applyFill="0" applyBorder="0" applyAlignment="0" applyProtection="0"/>
    <xf numFmtId="0" fontId="1" fillId="0" borderId="0"/>
    <xf numFmtId="43" fontId="3" fillId="0" borderId="0" applyFont="0" applyFill="0" applyBorder="0" applyAlignment="0" applyProtection="0"/>
    <xf numFmtId="9" fontId="3" fillId="0" borderId="0" applyFont="0" applyFill="0" applyBorder="0" applyAlignment="0" applyProtection="0"/>
    <xf numFmtId="9" fontId="63" fillId="0" borderId="0" applyFont="0" applyFill="0" applyBorder="0" applyAlignment="0" applyProtection="0"/>
  </cellStyleXfs>
  <cellXfs count="1206">
    <xf numFmtId="0" fontId="0" fillId="0" borderId="0" xfId="0"/>
    <xf numFmtId="0" fontId="8" fillId="0" borderId="0" xfId="0" applyFont="1"/>
    <xf numFmtId="0" fontId="12" fillId="0" borderId="0" xfId="0" applyFont="1"/>
    <xf numFmtId="0" fontId="13" fillId="0" borderId="0" xfId="0" applyFont="1"/>
    <xf numFmtId="4" fontId="8" fillId="0" borderId="0" xfId="0" applyNumberFormat="1" applyFont="1" applyAlignment="1">
      <alignment horizontal="center"/>
    </xf>
    <xf numFmtId="0" fontId="37" fillId="0" borderId="0" xfId="36" applyFont="1" applyAlignment="1">
      <alignment horizontal="center" vertical="center"/>
    </xf>
    <xf numFmtId="0" fontId="38" fillId="0" borderId="2" xfId="36" applyFont="1" applyBorder="1" applyAlignment="1">
      <alignment vertical="center" wrapText="1"/>
    </xf>
    <xf numFmtId="167" fontId="37" fillId="0" borderId="0" xfId="36" applyNumberFormat="1" applyFont="1" applyAlignment="1">
      <alignment horizontal="center" vertical="center"/>
    </xf>
    <xf numFmtId="0" fontId="40" fillId="0" borderId="2" xfId="36" applyFont="1" applyBorder="1" applyAlignment="1">
      <alignment vertical="center" wrapText="1"/>
    </xf>
    <xf numFmtId="0" fontId="0" fillId="0" borderId="0" xfId="0" applyAlignment="1">
      <alignment vertical="center"/>
    </xf>
    <xf numFmtId="12" fontId="39" fillId="0" borderId="0" xfId="36" applyNumberFormat="1" applyFont="1" applyAlignment="1">
      <alignment horizontal="center" vertical="center"/>
    </xf>
    <xf numFmtId="0" fontId="39" fillId="0" borderId="0" xfId="36" applyFont="1" applyAlignment="1">
      <alignment vertical="center"/>
    </xf>
    <xf numFmtId="0" fontId="44" fillId="0" borderId="0" xfId="36" applyFont="1" applyAlignment="1">
      <alignment horizontal="left" vertical="center" wrapText="1"/>
    </xf>
    <xf numFmtId="1" fontId="38" fillId="2" borderId="24" xfId="36" applyNumberFormat="1" applyFont="1" applyFill="1" applyBorder="1" applyAlignment="1">
      <alignment horizontal="right" vertical="center"/>
    </xf>
    <xf numFmtId="0" fontId="38" fillId="2" borderId="23" xfId="36" applyFont="1" applyFill="1" applyBorder="1" applyAlignment="1">
      <alignment vertical="center" wrapText="1"/>
    </xf>
    <xf numFmtId="0" fontId="3" fillId="0" borderId="0" xfId="36" applyAlignment="1">
      <alignment vertical="center"/>
    </xf>
    <xf numFmtId="0" fontId="3" fillId="0" borderId="0" xfId="3" applyAlignment="1">
      <alignment vertical="center"/>
    </xf>
    <xf numFmtId="0" fontId="37" fillId="0" borderId="0" xfId="36" applyFont="1" applyAlignment="1">
      <alignment vertical="center" wrapText="1"/>
    </xf>
    <xf numFmtId="0" fontId="37" fillId="0" borderId="0" xfId="36" applyFont="1" applyAlignment="1">
      <alignment vertical="center"/>
    </xf>
    <xf numFmtId="12" fontId="38" fillId="29" borderId="24" xfId="36" applyNumberFormat="1" applyFont="1" applyFill="1" applyBorder="1" applyAlignment="1">
      <alignment horizontal="center" vertical="center"/>
    </xf>
    <xf numFmtId="12" fontId="38" fillId="30" borderId="24" xfId="36" applyNumberFormat="1" applyFont="1" applyFill="1" applyBorder="1" applyAlignment="1">
      <alignment horizontal="center" vertical="center"/>
    </xf>
    <xf numFmtId="0" fontId="8" fillId="0" borderId="0" xfId="0" applyFont="1" applyAlignment="1">
      <alignment vertical="center"/>
    </xf>
    <xf numFmtId="0" fontId="8" fillId="0" borderId="2" xfId="36" applyFont="1" applyBorder="1"/>
    <xf numFmtId="0" fontId="8" fillId="3" borderId="0" xfId="0" applyFont="1" applyFill="1"/>
    <xf numFmtId="0" fontId="0" fillId="3" borderId="0" xfId="0" applyFill="1"/>
    <xf numFmtId="0" fontId="7" fillId="3" borderId="0" xfId="0" applyFont="1" applyFill="1" applyAlignment="1">
      <alignment horizontal="center" vertical="center"/>
    </xf>
    <xf numFmtId="0" fontId="6" fillId="3" borderId="0" xfId="0" applyFont="1" applyFill="1" applyAlignment="1">
      <alignment horizontal="center" vertical="center"/>
    </xf>
    <xf numFmtId="0" fontId="8" fillId="3" borderId="40" xfId="0" applyFont="1" applyFill="1" applyBorder="1"/>
    <xf numFmtId="0" fontId="8" fillId="3" borderId="41" xfId="0" applyFont="1" applyFill="1" applyBorder="1"/>
    <xf numFmtId="0" fontId="8" fillId="3" borderId="42" xfId="0" applyFont="1" applyFill="1" applyBorder="1"/>
    <xf numFmtId="0" fontId="8" fillId="3" borderId="43" xfId="0" applyFont="1" applyFill="1" applyBorder="1"/>
    <xf numFmtId="0" fontId="8" fillId="3" borderId="44" xfId="0" applyFont="1" applyFill="1" applyBorder="1"/>
    <xf numFmtId="0" fontId="8" fillId="3" borderId="45" xfId="0" applyFont="1" applyFill="1" applyBorder="1"/>
    <xf numFmtId="0" fontId="8" fillId="3" borderId="46" xfId="0" applyFont="1" applyFill="1" applyBorder="1"/>
    <xf numFmtId="0" fontId="8" fillId="3" borderId="47" xfId="0" applyFont="1" applyFill="1" applyBorder="1"/>
    <xf numFmtId="0" fontId="3" fillId="3" borderId="43" xfId="0" applyFont="1" applyFill="1" applyBorder="1"/>
    <xf numFmtId="0" fontId="3" fillId="3" borderId="0" xfId="0" applyFont="1" applyFill="1"/>
    <xf numFmtId="0" fontId="3" fillId="3" borderId="44" xfId="0" applyFont="1" applyFill="1" applyBorder="1"/>
    <xf numFmtId="0" fontId="47" fillId="3" borderId="43" xfId="0" applyFont="1" applyFill="1" applyBorder="1"/>
    <xf numFmtId="0" fontId="48" fillId="3" borderId="0" xfId="0" applyFont="1" applyFill="1"/>
    <xf numFmtId="0" fontId="48" fillId="3" borderId="44" xfId="0" applyFont="1" applyFill="1" applyBorder="1"/>
    <xf numFmtId="0" fontId="8" fillId="0" borderId="0" xfId="0" applyFont="1" applyAlignment="1">
      <alignment horizontal="center"/>
    </xf>
    <xf numFmtId="0" fontId="8" fillId="0" borderId="0" xfId="0" applyFont="1" applyAlignment="1">
      <alignment horizontal="center" vertical="center"/>
    </xf>
    <xf numFmtId="1" fontId="38" fillId="2" borderId="29" xfId="36" applyNumberFormat="1" applyFont="1" applyFill="1" applyBorder="1" applyAlignment="1">
      <alignment horizontal="right" vertical="center"/>
    </xf>
    <xf numFmtId="0" fontId="6" fillId="3" borderId="0" xfId="0" applyFont="1" applyFill="1" applyAlignment="1">
      <alignment horizontal="center" vertical="center" wrapText="1"/>
    </xf>
    <xf numFmtId="0" fontId="8" fillId="0" borderId="0" xfId="0" applyFont="1" applyAlignment="1">
      <alignment vertical="top"/>
    </xf>
    <xf numFmtId="0" fontId="8" fillId="3" borderId="0" xfId="0" applyFont="1" applyFill="1" applyAlignment="1">
      <alignment vertical="center"/>
    </xf>
    <xf numFmtId="0" fontId="9" fillId="0" borderId="0" xfId="0" applyFont="1" applyAlignment="1">
      <alignment horizontal="center" vertical="center"/>
    </xf>
    <xf numFmtId="0" fontId="9" fillId="4" borderId="41" xfId="1" applyFont="1" applyFill="1" applyBorder="1" applyAlignment="1">
      <alignment horizontal="center" vertical="center" wrapText="1"/>
    </xf>
    <xf numFmtId="0" fontId="8" fillId="0" borderId="75" xfId="1" applyFont="1" applyBorder="1" applyAlignment="1">
      <alignment vertical="center"/>
    </xf>
    <xf numFmtId="0" fontId="8" fillId="0" borderId="8" xfId="1" applyFont="1" applyBorder="1" applyAlignment="1">
      <alignment vertical="center"/>
    </xf>
    <xf numFmtId="0" fontId="15" fillId="0" borderId="77" xfId="1" applyFont="1" applyBorder="1" applyAlignment="1">
      <alignment vertical="center" wrapText="1"/>
    </xf>
    <xf numFmtId="0" fontId="15" fillId="0" borderId="5" xfId="1" applyFont="1" applyBorder="1" applyAlignment="1">
      <alignment vertical="center" wrapText="1"/>
    </xf>
    <xf numFmtId="0" fontId="15" fillId="0" borderId="22" xfId="1" applyFont="1" applyBorder="1" applyAlignment="1">
      <alignment vertical="center" wrapText="1"/>
    </xf>
    <xf numFmtId="0" fontId="15" fillId="0" borderId="76" xfId="1" applyFont="1" applyBorder="1" applyAlignment="1">
      <alignment vertical="center" wrapText="1"/>
    </xf>
    <xf numFmtId="0" fontId="15" fillId="0" borderId="78" xfId="1" applyFont="1" applyBorder="1" applyAlignment="1">
      <alignment vertical="center" wrapText="1"/>
    </xf>
    <xf numFmtId="0" fontId="15" fillId="34" borderId="77" xfId="1" applyFont="1" applyFill="1" applyBorder="1" applyAlignment="1">
      <alignment vertical="center" wrapText="1"/>
    </xf>
    <xf numFmtId="0" fontId="15" fillId="34" borderId="5" xfId="1" applyFont="1" applyFill="1" applyBorder="1" applyAlignment="1">
      <alignment vertical="center" wrapText="1"/>
    </xf>
    <xf numFmtId="0" fontId="15" fillId="34" borderId="78" xfId="1" applyFont="1" applyFill="1" applyBorder="1" applyAlignment="1">
      <alignment vertical="center" wrapText="1"/>
    </xf>
    <xf numFmtId="0" fontId="15" fillId="3" borderId="5" xfId="1" applyFont="1" applyFill="1" applyBorder="1" applyAlignment="1">
      <alignment vertical="center" wrapText="1"/>
    </xf>
    <xf numFmtId="0" fontId="15" fillId="0" borderId="5" xfId="1" applyFont="1" applyBorder="1"/>
    <xf numFmtId="0" fontId="12" fillId="28" borderId="76" xfId="1" applyFont="1" applyFill="1" applyBorder="1" applyAlignment="1">
      <alignment vertical="center"/>
    </xf>
    <xf numFmtId="0" fontId="12" fillId="28" borderId="22" xfId="1" applyFont="1" applyFill="1" applyBorder="1" applyAlignment="1">
      <alignment vertical="center"/>
    </xf>
    <xf numFmtId="0" fontId="8" fillId="0" borderId="5" xfId="1" applyFont="1" applyBorder="1" applyAlignment="1">
      <alignment vertical="center"/>
    </xf>
    <xf numFmtId="9" fontId="8" fillId="0" borderId="0" xfId="56" applyFont="1" applyAlignment="1">
      <alignment horizontal="center"/>
    </xf>
    <xf numFmtId="9" fontId="8" fillId="35" borderId="82" xfId="56" applyFont="1" applyFill="1" applyBorder="1" applyAlignment="1">
      <alignment horizontal="center" vertical="center"/>
    </xf>
    <xf numFmtId="9" fontId="12" fillId="31" borderId="80" xfId="56" applyFont="1" applyFill="1" applyBorder="1" applyAlignment="1">
      <alignment horizontal="center" vertical="center"/>
    </xf>
    <xf numFmtId="9" fontId="8" fillId="35" borderId="82" xfId="56" applyFont="1" applyFill="1" applyBorder="1" applyAlignment="1">
      <alignment horizontal="center"/>
    </xf>
    <xf numFmtId="9" fontId="8" fillId="35" borderId="81" xfId="56" applyFont="1" applyFill="1" applyBorder="1" applyAlignment="1">
      <alignment horizontal="center"/>
    </xf>
    <xf numFmtId="9" fontId="8" fillId="35" borderId="79" xfId="56" applyFont="1" applyFill="1" applyBorder="1" applyAlignment="1">
      <alignment horizontal="center"/>
    </xf>
    <xf numFmtId="9" fontId="8" fillId="35" borderId="80" xfId="56" applyFont="1" applyFill="1" applyBorder="1" applyAlignment="1">
      <alignment horizontal="center"/>
    </xf>
    <xf numFmtId="9" fontId="8" fillId="35" borderId="83" xfId="56" applyFont="1" applyFill="1" applyBorder="1" applyAlignment="1">
      <alignment horizontal="center"/>
    </xf>
    <xf numFmtId="10" fontId="8" fillId="0" borderId="0" xfId="56" applyNumberFormat="1" applyFont="1" applyAlignment="1">
      <alignment horizontal="center"/>
    </xf>
    <xf numFmtId="10" fontId="9" fillId="36" borderId="79" xfId="56" applyNumberFormat="1" applyFont="1" applyFill="1" applyBorder="1" applyAlignment="1">
      <alignment horizontal="center" vertical="center" wrapText="1"/>
    </xf>
    <xf numFmtId="10" fontId="8" fillId="35" borderId="66" xfId="56" applyNumberFormat="1" applyFont="1" applyFill="1" applyBorder="1" applyAlignment="1">
      <alignment horizontal="center" vertical="center"/>
    </xf>
    <xf numFmtId="10" fontId="8" fillId="35" borderId="82" xfId="56" applyNumberFormat="1" applyFont="1" applyFill="1" applyBorder="1" applyAlignment="1">
      <alignment horizontal="center" vertical="center"/>
    </xf>
    <xf numFmtId="10" fontId="8" fillId="35" borderId="67" xfId="56" applyNumberFormat="1" applyFont="1" applyFill="1" applyBorder="1" applyAlignment="1">
      <alignment horizontal="center" vertical="center"/>
    </xf>
    <xf numFmtId="10" fontId="12" fillId="31" borderId="80" xfId="56" applyNumberFormat="1" applyFont="1" applyFill="1" applyBorder="1" applyAlignment="1">
      <alignment horizontal="center" vertical="center"/>
    </xf>
    <xf numFmtId="10" fontId="56" fillId="35" borderId="79" xfId="56" applyNumberFormat="1" applyFont="1" applyFill="1" applyBorder="1" applyAlignment="1">
      <alignment horizontal="center" vertical="center"/>
    </xf>
    <xf numFmtId="10" fontId="8" fillId="35" borderId="82" xfId="56" applyNumberFormat="1" applyFont="1" applyFill="1" applyBorder="1" applyAlignment="1">
      <alignment horizontal="center"/>
    </xf>
    <xf numFmtId="10" fontId="8" fillId="35" borderId="81" xfId="56" applyNumberFormat="1" applyFont="1" applyFill="1" applyBorder="1" applyAlignment="1">
      <alignment horizontal="center"/>
    </xf>
    <xf numFmtId="10" fontId="8" fillId="35" borderId="79" xfId="56" applyNumberFormat="1" applyFont="1" applyFill="1" applyBorder="1" applyAlignment="1">
      <alignment horizontal="center"/>
    </xf>
    <xf numFmtId="10" fontId="8" fillId="35" borderId="80" xfId="56" applyNumberFormat="1" applyFont="1" applyFill="1" applyBorder="1" applyAlignment="1">
      <alignment horizontal="center"/>
    </xf>
    <xf numFmtId="10" fontId="8" fillId="35" borderId="83" xfId="56" applyNumberFormat="1" applyFont="1" applyFill="1" applyBorder="1" applyAlignment="1">
      <alignment horizontal="center"/>
    </xf>
    <xf numFmtId="4" fontId="8" fillId="0" borderId="0" xfId="51" applyNumberFormat="1" applyFont="1" applyAlignment="1">
      <alignment horizontal="center"/>
    </xf>
    <xf numFmtId="4" fontId="9" fillId="36" borderId="87" xfId="51" applyNumberFormat="1" applyFont="1" applyFill="1" applyBorder="1" applyAlignment="1">
      <alignment horizontal="center" vertical="center" wrapText="1"/>
    </xf>
    <xf numFmtId="4" fontId="8" fillId="35" borderId="63" xfId="51" applyNumberFormat="1" applyFont="1" applyFill="1" applyBorder="1" applyAlignment="1">
      <alignment horizontal="center" vertical="center"/>
    </xf>
    <xf numFmtId="4" fontId="8" fillId="35" borderId="96" xfId="51" applyNumberFormat="1" applyFont="1" applyFill="1" applyBorder="1" applyAlignment="1">
      <alignment horizontal="center" vertical="center"/>
    </xf>
    <xf numFmtId="4" fontId="8" fillId="35" borderId="64" xfId="51" applyNumberFormat="1" applyFont="1" applyFill="1" applyBorder="1" applyAlignment="1">
      <alignment horizontal="center" vertical="center"/>
    </xf>
    <xf numFmtId="4" fontId="12" fillId="28" borderId="97" xfId="51" applyNumberFormat="1" applyFont="1" applyFill="1" applyBorder="1" applyAlignment="1">
      <alignment horizontal="center" vertical="center"/>
    </xf>
    <xf numFmtId="4" fontId="9" fillId="36" borderId="91" xfId="51" applyNumberFormat="1" applyFont="1" applyFill="1" applyBorder="1" applyAlignment="1">
      <alignment horizontal="center" vertical="center" wrapText="1"/>
    </xf>
    <xf numFmtId="4" fontId="56" fillId="35" borderId="87" xfId="51" applyNumberFormat="1" applyFont="1" applyFill="1" applyBorder="1" applyAlignment="1">
      <alignment horizontal="center" vertical="center"/>
    </xf>
    <xf numFmtId="4" fontId="8" fillId="35" borderId="90" xfId="51" applyNumberFormat="1" applyFont="1" applyFill="1" applyBorder="1" applyAlignment="1">
      <alignment horizontal="center"/>
    </xf>
    <xf numFmtId="4" fontId="8" fillId="35" borderId="89" xfId="51" applyNumberFormat="1" applyFont="1" applyFill="1" applyBorder="1" applyAlignment="1">
      <alignment horizontal="center"/>
    </xf>
    <xf numFmtId="4" fontId="8" fillId="35" borderId="87" xfId="51" applyNumberFormat="1" applyFont="1" applyFill="1" applyBorder="1" applyAlignment="1">
      <alignment horizontal="center"/>
    </xf>
    <xf numFmtId="4" fontId="8" fillId="35" borderId="88" xfId="51" applyNumberFormat="1" applyFont="1" applyFill="1" applyBorder="1" applyAlignment="1">
      <alignment horizontal="center"/>
    </xf>
    <xf numFmtId="4" fontId="8" fillId="35" borderId="91" xfId="51" applyNumberFormat="1" applyFont="1" applyFill="1" applyBorder="1" applyAlignment="1">
      <alignment horizontal="center"/>
    </xf>
    <xf numFmtId="4" fontId="8" fillId="35" borderId="98" xfId="51" applyNumberFormat="1" applyFont="1" applyFill="1" applyBorder="1" applyAlignment="1">
      <alignment horizontal="center"/>
    </xf>
    <xf numFmtId="4" fontId="8" fillId="35" borderId="96" xfId="51" applyNumberFormat="1" applyFont="1" applyFill="1" applyBorder="1" applyAlignment="1">
      <alignment horizontal="center"/>
    </xf>
    <xf numFmtId="4" fontId="9" fillId="36" borderId="92" xfId="1" applyNumberFormat="1" applyFont="1" applyFill="1" applyBorder="1" applyAlignment="1">
      <alignment horizontal="center" vertical="center" wrapText="1"/>
    </xf>
    <xf numFmtId="4" fontId="8" fillId="0" borderId="42" xfId="1" applyNumberFormat="1" applyFont="1" applyBorder="1" applyAlignment="1">
      <alignment horizontal="center" vertical="center"/>
    </xf>
    <xf numFmtId="4" fontId="8" fillId="0" borderId="94" xfId="1" applyNumberFormat="1" applyFont="1" applyBorder="1" applyAlignment="1">
      <alignment horizontal="center" vertical="center"/>
    </xf>
    <xf numFmtId="4" fontId="8" fillId="0" borderId="44" xfId="1" applyNumberFormat="1" applyFont="1" applyBorder="1" applyAlignment="1">
      <alignment horizontal="center" vertical="center"/>
    </xf>
    <xf numFmtId="4" fontId="12" fillId="28" borderId="93" xfId="1" applyNumberFormat="1" applyFont="1" applyFill="1" applyBorder="1" applyAlignment="1">
      <alignment horizontal="center" vertical="center"/>
    </xf>
    <xf numFmtId="4" fontId="9" fillId="36" borderId="94" xfId="1" applyNumberFormat="1" applyFont="1" applyFill="1" applyBorder="1" applyAlignment="1">
      <alignment horizontal="center" vertical="center" wrapText="1"/>
    </xf>
    <xf numFmtId="4" fontId="8" fillId="0" borderId="94" xfId="1" applyNumberFormat="1" applyFont="1" applyBorder="1" applyAlignment="1">
      <alignment horizontal="center"/>
    </xf>
    <xf numFmtId="4" fontId="8" fillId="0" borderId="69" xfId="1" applyNumberFormat="1" applyFont="1" applyBorder="1" applyAlignment="1">
      <alignment horizontal="center"/>
    </xf>
    <xf numFmtId="4" fontId="8" fillId="0" borderId="92" xfId="1" applyNumberFormat="1" applyFont="1" applyBorder="1" applyAlignment="1">
      <alignment horizontal="center"/>
    </xf>
    <xf numFmtId="4" fontId="8" fillId="0" borderId="93" xfId="1" applyNumberFormat="1" applyFont="1" applyBorder="1" applyAlignment="1">
      <alignment horizontal="center"/>
    </xf>
    <xf numFmtId="4" fontId="8" fillId="0" borderId="95" xfId="1" applyNumberFormat="1" applyFont="1" applyBorder="1" applyAlignment="1">
      <alignment horizontal="center"/>
    </xf>
    <xf numFmtId="4" fontId="8" fillId="34" borderId="92" xfId="1" applyNumberFormat="1" applyFont="1" applyFill="1" applyBorder="1" applyAlignment="1">
      <alignment horizontal="center"/>
    </xf>
    <xf numFmtId="4" fontId="8" fillId="34" borderId="94" xfId="1" applyNumberFormat="1" applyFont="1" applyFill="1" applyBorder="1" applyAlignment="1">
      <alignment horizontal="center"/>
    </xf>
    <xf numFmtId="0" fontId="8" fillId="0" borderId="9" xfId="1" applyFont="1" applyBorder="1" applyAlignment="1">
      <alignment vertical="center"/>
    </xf>
    <xf numFmtId="0" fontId="12" fillId="28" borderId="7" xfId="1" applyFont="1" applyFill="1" applyBorder="1" applyAlignment="1">
      <alignment vertical="center"/>
    </xf>
    <xf numFmtId="0" fontId="15" fillId="0" borderId="84" xfId="1" applyFont="1" applyBorder="1" applyAlignment="1">
      <alignment vertical="center" wrapText="1"/>
    </xf>
    <xf numFmtId="0" fontId="15" fillId="0" borderId="9" xfId="1" applyFont="1" applyBorder="1" applyAlignment="1">
      <alignment vertical="center" wrapText="1"/>
    </xf>
    <xf numFmtId="0" fontId="15" fillId="0" borderId="85" xfId="1" applyFont="1" applyBorder="1" applyAlignment="1">
      <alignment vertical="center" wrapText="1"/>
    </xf>
    <xf numFmtId="0" fontId="12" fillId="28" borderId="85" xfId="1" applyFont="1" applyFill="1" applyBorder="1" applyAlignment="1">
      <alignment vertical="center"/>
    </xf>
    <xf numFmtId="4" fontId="12" fillId="28" borderId="88" xfId="51" applyNumberFormat="1" applyFont="1" applyFill="1" applyBorder="1" applyAlignment="1">
      <alignment horizontal="center" vertical="center"/>
    </xf>
    <xf numFmtId="4" fontId="9" fillId="36" borderId="42" xfId="1" applyNumberFormat="1" applyFont="1" applyFill="1" applyBorder="1" applyAlignment="1">
      <alignment horizontal="center" vertical="center" wrapText="1"/>
    </xf>
    <xf numFmtId="9" fontId="8" fillId="35" borderId="79" xfId="56" applyFont="1" applyFill="1" applyBorder="1" applyAlignment="1">
      <alignment horizontal="center" vertical="center"/>
    </xf>
    <xf numFmtId="9" fontId="12" fillId="31" borderId="81" xfId="56" applyFont="1" applyFill="1" applyBorder="1" applyAlignment="1">
      <alignment horizontal="center" vertical="center"/>
    </xf>
    <xf numFmtId="9" fontId="14" fillId="35" borderId="80" xfId="56" applyFont="1" applyFill="1" applyBorder="1" applyAlignment="1">
      <alignment vertical="center" wrapText="1"/>
    </xf>
    <xf numFmtId="9" fontId="15" fillId="35" borderId="79" xfId="56" applyFont="1" applyFill="1" applyBorder="1" applyAlignment="1">
      <alignment horizontal="center" vertical="center" wrapText="1"/>
    </xf>
    <xf numFmtId="9" fontId="15" fillId="35" borderId="82" xfId="56" applyFont="1" applyFill="1" applyBorder="1" applyAlignment="1">
      <alignment horizontal="center" vertical="center" wrapText="1"/>
    </xf>
    <xf numFmtId="9" fontId="13" fillId="35" borderId="79" xfId="56" applyFont="1" applyFill="1" applyBorder="1" applyAlignment="1">
      <alignment horizontal="center"/>
    </xf>
    <xf numFmtId="9" fontId="13" fillId="35" borderId="82" xfId="56" applyFont="1" applyFill="1" applyBorder="1" applyAlignment="1">
      <alignment horizontal="center"/>
    </xf>
    <xf numFmtId="4" fontId="65" fillId="36" borderId="99" xfId="1" applyNumberFormat="1" applyFont="1" applyFill="1" applyBorder="1" applyAlignment="1">
      <alignment horizontal="center" vertical="center" wrapText="1"/>
    </xf>
    <xf numFmtId="4" fontId="15" fillId="0" borderId="92" xfId="1" applyNumberFormat="1" applyFont="1" applyBorder="1" applyAlignment="1">
      <alignment horizontal="center" vertical="center" wrapText="1"/>
    </xf>
    <xf numFmtId="4" fontId="15" fillId="0" borderId="94" xfId="1" applyNumberFormat="1" applyFont="1" applyBorder="1" applyAlignment="1">
      <alignment horizontal="center" vertical="center" wrapText="1"/>
    </xf>
    <xf numFmtId="4" fontId="13" fillId="0" borderId="92" xfId="1" applyNumberFormat="1" applyFont="1" applyBorder="1" applyAlignment="1">
      <alignment horizontal="center"/>
    </xf>
    <xf numFmtId="4" fontId="13" fillId="0" borderId="94" xfId="1" applyNumberFormat="1" applyFont="1" applyBorder="1" applyAlignment="1">
      <alignment horizontal="center"/>
    </xf>
    <xf numFmtId="4" fontId="9" fillId="36" borderId="40" xfId="1" applyNumberFormat="1" applyFont="1" applyFill="1" applyBorder="1" applyAlignment="1">
      <alignment horizontal="center" vertical="center" wrapText="1"/>
    </xf>
    <xf numFmtId="4" fontId="65" fillId="36" borderId="38" xfId="1" applyNumberFormat="1" applyFont="1" applyFill="1" applyBorder="1" applyAlignment="1">
      <alignment horizontal="center" vertical="center" wrapText="1"/>
    </xf>
    <xf numFmtId="4" fontId="8" fillId="35" borderId="87" xfId="1" applyNumberFormat="1" applyFont="1" applyFill="1" applyBorder="1" applyAlignment="1">
      <alignment horizontal="center" vertical="center"/>
    </xf>
    <xf numFmtId="4" fontId="8" fillId="35" borderId="90" xfId="1" applyNumberFormat="1" applyFont="1" applyFill="1" applyBorder="1" applyAlignment="1">
      <alignment horizontal="center" vertical="center"/>
    </xf>
    <xf numFmtId="4" fontId="8" fillId="35" borderId="87" xfId="1" applyNumberFormat="1" applyFont="1" applyFill="1" applyBorder="1" applyAlignment="1">
      <alignment horizontal="center"/>
    </xf>
    <xf numFmtId="4" fontId="8" fillId="35" borderId="90" xfId="1" applyNumberFormat="1" applyFont="1" applyFill="1" applyBorder="1" applyAlignment="1">
      <alignment horizontal="center"/>
    </xf>
    <xf numFmtId="4" fontId="14" fillId="35" borderId="88" xfId="1" applyNumberFormat="1" applyFont="1" applyFill="1" applyBorder="1" applyAlignment="1">
      <alignment vertical="center" wrapText="1"/>
    </xf>
    <xf numFmtId="4" fontId="15" fillId="35" borderId="87" xfId="1" applyNumberFormat="1" applyFont="1" applyFill="1" applyBorder="1" applyAlignment="1">
      <alignment horizontal="center" vertical="center" wrapText="1"/>
    </xf>
    <xf numFmtId="4" fontId="15" fillId="35" borderId="90" xfId="1" applyNumberFormat="1" applyFont="1" applyFill="1" applyBorder="1" applyAlignment="1">
      <alignment horizontal="center" vertical="center" wrapText="1"/>
    </xf>
    <xf numFmtId="4" fontId="12" fillId="28" borderId="88" xfId="1" applyNumberFormat="1" applyFont="1" applyFill="1" applyBorder="1" applyAlignment="1">
      <alignment horizontal="center" vertical="center"/>
    </xf>
    <xf numFmtId="4" fontId="13" fillId="35" borderId="87" xfId="1" applyNumberFormat="1" applyFont="1" applyFill="1" applyBorder="1" applyAlignment="1">
      <alignment horizontal="center"/>
    </xf>
    <xf numFmtId="4" fontId="13" fillId="35" borderId="90" xfId="1" applyNumberFormat="1" applyFont="1" applyFill="1" applyBorder="1" applyAlignment="1">
      <alignment horizontal="center"/>
    </xf>
    <xf numFmtId="0" fontId="8" fillId="0" borderId="3" xfId="1" applyFont="1" applyBorder="1" applyAlignment="1">
      <alignment vertical="center"/>
    </xf>
    <xf numFmtId="0" fontId="18" fillId="0" borderId="0" xfId="1" applyFont="1" applyAlignment="1">
      <alignment vertical="center" wrapText="1"/>
    </xf>
    <xf numFmtId="0" fontId="8" fillId="3" borderId="0" xfId="0" applyFont="1" applyFill="1" applyAlignment="1">
      <alignment horizontal="center" vertical="center"/>
    </xf>
    <xf numFmtId="0" fontId="12" fillId="0" borderId="149" xfId="0" applyFont="1" applyBorder="1" applyAlignment="1">
      <alignment horizontal="center" vertical="center"/>
    </xf>
    <xf numFmtId="3" fontId="59" fillId="0" borderId="121" xfId="1" applyNumberFormat="1" applyFont="1" applyBorder="1" applyAlignment="1">
      <alignment horizontal="center" vertical="center" wrapText="1"/>
    </xf>
    <xf numFmtId="3" fontId="59" fillId="0" borderId="28" xfId="1" applyNumberFormat="1" applyFont="1" applyBorder="1" applyAlignment="1">
      <alignment horizontal="center" vertical="center" wrapText="1"/>
    </xf>
    <xf numFmtId="3" fontId="59" fillId="0" borderId="148" xfId="1" applyNumberFormat="1" applyFont="1" applyBorder="1" applyAlignment="1">
      <alignment horizontal="center" vertical="center" wrapText="1"/>
    </xf>
    <xf numFmtId="0" fontId="12" fillId="0" borderId="130" xfId="0" applyFont="1" applyBorder="1" applyAlignment="1">
      <alignment horizontal="center" vertical="center"/>
    </xf>
    <xf numFmtId="0" fontId="12" fillId="0" borderId="28" xfId="0" applyFont="1" applyBorder="1" applyAlignment="1">
      <alignment horizontal="center" vertical="center"/>
    </xf>
    <xf numFmtId="0" fontId="12" fillId="0" borderId="150" xfId="0" applyFont="1" applyBorder="1" applyAlignment="1">
      <alignment horizontal="center" vertical="center"/>
    </xf>
    <xf numFmtId="0" fontId="8" fillId="0" borderId="113" xfId="0" applyFont="1" applyBorder="1" applyAlignment="1">
      <alignment horizontal="center" vertical="center"/>
    </xf>
    <xf numFmtId="3" fontId="57" fillId="0" borderId="117" xfId="1" applyNumberFormat="1" applyFont="1" applyBorder="1" applyAlignment="1">
      <alignment horizontal="center" vertical="center" wrapText="1"/>
    </xf>
    <xf numFmtId="3" fontId="57" fillId="0" borderId="118" xfId="1" applyNumberFormat="1" applyFont="1" applyBorder="1" applyAlignment="1">
      <alignment horizontal="center" vertical="center" wrapText="1"/>
    </xf>
    <xf numFmtId="3" fontId="57" fillId="0" borderId="113" xfId="1" applyNumberFormat="1" applyFont="1" applyBorder="1" applyAlignment="1">
      <alignment horizontal="center" vertical="center" wrapText="1"/>
    </xf>
    <xf numFmtId="0" fontId="8" fillId="0" borderId="117" xfId="0" applyFont="1" applyBorder="1" applyAlignment="1">
      <alignment horizontal="center" vertical="center"/>
    </xf>
    <xf numFmtId="0" fontId="8" fillId="0" borderId="118" xfId="0" applyFont="1" applyBorder="1" applyAlignment="1">
      <alignment horizontal="center" vertical="center"/>
    </xf>
    <xf numFmtId="0" fontId="8" fillId="0" borderId="152" xfId="0" applyFont="1" applyBorder="1" applyAlignment="1">
      <alignment horizontal="center" vertical="center"/>
    </xf>
    <xf numFmtId="12" fontId="18" fillId="0" borderId="0" xfId="36" applyNumberFormat="1" applyFont="1" applyAlignment="1">
      <alignment horizontal="center" vertical="center"/>
    </xf>
    <xf numFmtId="2" fontId="43" fillId="0" borderId="0" xfId="36" applyNumberFormat="1" applyFont="1" applyAlignment="1" applyProtection="1">
      <alignment horizontal="center" vertical="center"/>
      <protection locked="0"/>
    </xf>
    <xf numFmtId="2" fontId="46" fillId="0" borderId="0" xfId="2" applyNumberFormat="1" applyFont="1" applyFill="1" applyBorder="1" applyAlignment="1" applyProtection="1">
      <alignment horizontal="center" vertical="center"/>
      <protection locked="0"/>
    </xf>
    <xf numFmtId="2" fontId="58" fillId="0" borderId="0" xfId="2" applyNumberFormat="1" applyFont="1" applyFill="1" applyBorder="1" applyAlignment="1" applyProtection="1">
      <alignment horizontal="center" vertical="center"/>
      <protection locked="0"/>
    </xf>
    <xf numFmtId="0" fontId="43" fillId="0" borderId="0" xfId="0" applyFont="1" applyAlignment="1">
      <alignment vertical="center"/>
    </xf>
    <xf numFmtId="12" fontId="46" fillId="0" borderId="3" xfId="36" applyNumberFormat="1" applyFont="1" applyBorder="1" applyAlignment="1">
      <alignment vertical="center"/>
    </xf>
    <xf numFmtId="12" fontId="46" fillId="0" borderId="43" xfId="36" applyNumberFormat="1" applyFont="1" applyBorder="1" applyAlignment="1">
      <alignment vertical="center"/>
    </xf>
    <xf numFmtId="0" fontId="70" fillId="3" borderId="0" xfId="0" applyFont="1" applyFill="1"/>
    <xf numFmtId="0" fontId="70" fillId="0" borderId="0" xfId="0" applyFont="1"/>
    <xf numFmtId="2" fontId="8" fillId="35" borderId="75" xfId="36" applyNumberFormat="1" applyFont="1" applyFill="1" applyBorder="1" applyAlignment="1" applyProtection="1">
      <alignment horizontal="center" vertical="center"/>
      <protection locked="0"/>
    </xf>
    <xf numFmtId="2" fontId="8" fillId="35" borderId="26" xfId="36" applyNumberFormat="1" applyFont="1" applyFill="1" applyBorder="1" applyAlignment="1" applyProtection="1">
      <alignment horizontal="center" vertical="center"/>
      <protection locked="0"/>
    </xf>
    <xf numFmtId="2" fontId="8" fillId="35" borderId="106" xfId="36" applyNumberFormat="1" applyFont="1" applyFill="1" applyBorder="1" applyAlignment="1" applyProtection="1">
      <alignment horizontal="center" vertical="center"/>
      <protection locked="0"/>
    </xf>
    <xf numFmtId="2" fontId="8" fillId="35" borderId="8" xfId="36" applyNumberFormat="1" applyFont="1" applyFill="1" applyBorder="1" applyAlignment="1" applyProtection="1">
      <alignment horizontal="center" vertical="center"/>
      <protection locked="0"/>
    </xf>
    <xf numFmtId="2" fontId="8" fillId="35" borderId="22" xfId="36" applyNumberFormat="1" applyFont="1" applyFill="1" applyBorder="1" applyAlignment="1" applyProtection="1">
      <alignment horizontal="center" vertical="center"/>
      <protection locked="0"/>
    </xf>
    <xf numFmtId="2" fontId="8" fillId="35" borderId="139" xfId="36" applyNumberFormat="1" applyFont="1" applyFill="1" applyBorder="1" applyAlignment="1" applyProtection="1">
      <alignment horizontal="center" vertical="center"/>
      <protection locked="0"/>
    </xf>
    <xf numFmtId="2" fontId="8" fillId="35" borderId="22" xfId="2" applyNumberFormat="1" applyFont="1" applyFill="1" applyBorder="1" applyAlignment="1" applyProtection="1">
      <alignment horizontal="center" vertical="center"/>
      <protection locked="0"/>
    </xf>
    <xf numFmtId="2" fontId="8" fillId="35" borderId="165" xfId="2" applyNumberFormat="1" applyFont="1" applyFill="1" applyBorder="1" applyAlignment="1" applyProtection="1">
      <alignment horizontal="center" vertical="center"/>
      <protection locked="0"/>
    </xf>
    <xf numFmtId="2" fontId="8" fillId="35" borderId="106" xfId="2" applyNumberFormat="1" applyFont="1" applyFill="1" applyBorder="1" applyAlignment="1" applyProtection="1">
      <alignment horizontal="center" vertical="center"/>
      <protection locked="0"/>
    </xf>
    <xf numFmtId="2" fontId="8" fillId="35" borderId="136" xfId="2" applyNumberFormat="1" applyFont="1" applyFill="1" applyBorder="1" applyAlignment="1" applyProtection="1">
      <alignment horizontal="center" vertical="center"/>
      <protection locked="0"/>
    </xf>
    <xf numFmtId="2" fontId="8" fillId="35" borderId="135" xfId="2" applyNumberFormat="1" applyFont="1" applyFill="1" applyBorder="1" applyAlignment="1" applyProtection="1">
      <alignment horizontal="center" vertical="center"/>
      <protection locked="0"/>
    </xf>
    <xf numFmtId="12" fontId="9" fillId="4" borderId="171" xfId="36" applyNumberFormat="1" applyFont="1" applyFill="1" applyBorder="1" applyAlignment="1">
      <alignment horizontal="center" vertical="center"/>
    </xf>
    <xf numFmtId="2" fontId="12" fillId="35" borderId="34" xfId="2" applyNumberFormat="1" applyFont="1" applyFill="1" applyBorder="1" applyAlignment="1" applyProtection="1">
      <alignment horizontal="center" vertical="center"/>
      <protection locked="0"/>
    </xf>
    <xf numFmtId="2" fontId="12" fillId="35" borderId="106" xfId="2" applyNumberFormat="1" applyFont="1" applyFill="1" applyBorder="1" applyAlignment="1" applyProtection="1">
      <alignment horizontal="center" vertical="center"/>
      <protection locked="0"/>
    </xf>
    <xf numFmtId="2" fontId="12" fillId="35" borderId="78" xfId="2" applyNumberFormat="1" applyFont="1" applyFill="1" applyBorder="1" applyAlignment="1" applyProtection="1">
      <alignment horizontal="center" vertical="center"/>
      <protection locked="0"/>
    </xf>
    <xf numFmtId="2" fontId="12" fillId="35" borderId="39" xfId="2" applyNumberFormat="1" applyFont="1" applyFill="1" applyBorder="1" applyAlignment="1" applyProtection="1">
      <alignment horizontal="center" vertical="center"/>
      <protection locked="0"/>
    </xf>
    <xf numFmtId="2" fontId="8" fillId="35" borderId="35" xfId="36" applyNumberFormat="1" applyFont="1" applyFill="1" applyBorder="1" applyAlignment="1" applyProtection="1">
      <alignment horizontal="center" vertical="center"/>
      <protection locked="0"/>
    </xf>
    <xf numFmtId="2" fontId="8" fillId="35" borderId="27" xfId="36" applyNumberFormat="1" applyFont="1" applyFill="1" applyBorder="1" applyAlignment="1" applyProtection="1">
      <alignment horizontal="center" vertical="center"/>
      <protection locked="0"/>
    </xf>
    <xf numFmtId="2" fontId="8" fillId="35" borderId="37" xfId="36" applyNumberFormat="1" applyFont="1" applyFill="1" applyBorder="1" applyAlignment="1" applyProtection="1">
      <alignment horizontal="center" vertical="center"/>
      <protection locked="0"/>
    </xf>
    <xf numFmtId="2" fontId="8" fillId="35" borderId="50" xfId="36" applyNumberFormat="1" applyFont="1" applyFill="1" applyBorder="1" applyAlignment="1" applyProtection="1">
      <alignment horizontal="center" vertical="center"/>
      <protection locked="0"/>
    </xf>
    <xf numFmtId="2" fontId="8" fillId="35" borderId="107" xfId="36" applyNumberFormat="1" applyFont="1" applyFill="1" applyBorder="1" applyAlignment="1" applyProtection="1">
      <alignment horizontal="center" vertical="center"/>
      <protection locked="0"/>
    </xf>
    <xf numFmtId="2" fontId="8" fillId="35" borderId="154" xfId="36" applyNumberFormat="1" applyFont="1" applyFill="1" applyBorder="1" applyAlignment="1" applyProtection="1">
      <alignment horizontal="center" vertical="center"/>
      <protection locked="0"/>
    </xf>
    <xf numFmtId="0" fontId="12" fillId="0" borderId="0" xfId="36" applyFont="1" applyAlignment="1" applyProtection="1">
      <alignment vertical="center" wrapText="1"/>
      <protection locked="0"/>
    </xf>
    <xf numFmtId="12" fontId="13" fillId="0" borderId="55" xfId="36" applyNumberFormat="1" applyFont="1" applyBorder="1" applyAlignment="1" applyProtection="1">
      <alignment horizontal="center" vertical="center" wrapText="1"/>
      <protection locked="0"/>
    </xf>
    <xf numFmtId="0" fontId="12" fillId="0" borderId="27" xfId="36" applyFont="1" applyBorder="1" applyAlignment="1" applyProtection="1">
      <alignment vertical="center" wrapText="1"/>
      <protection locked="0"/>
    </xf>
    <xf numFmtId="12" fontId="13" fillId="0" borderId="118" xfId="36" applyNumberFormat="1" applyFont="1" applyBorder="1" applyAlignment="1" applyProtection="1">
      <alignment horizontal="center" vertical="center" wrapText="1"/>
      <protection locked="0"/>
    </xf>
    <xf numFmtId="0" fontId="12" fillId="0" borderId="107" xfId="36" applyFont="1" applyBorder="1" applyAlignment="1" applyProtection="1">
      <alignment vertical="center" wrapText="1"/>
      <protection locked="0"/>
    </xf>
    <xf numFmtId="12" fontId="13" fillId="0" borderId="117" xfId="36" applyNumberFormat="1" applyFont="1" applyBorder="1" applyAlignment="1" applyProtection="1">
      <alignment horizontal="center" vertical="center" wrapText="1"/>
      <protection locked="0"/>
    </xf>
    <xf numFmtId="12" fontId="13" fillId="0" borderId="1" xfId="36" applyNumberFormat="1" applyFont="1" applyBorder="1" applyAlignment="1" applyProtection="1">
      <alignment horizontal="center" vertical="center" wrapText="1"/>
      <protection locked="0"/>
    </xf>
    <xf numFmtId="0" fontId="12" fillId="0" borderId="35" xfId="36" applyFont="1" applyBorder="1" applyAlignment="1" applyProtection="1">
      <alignment vertical="center" wrapText="1"/>
      <protection locked="0"/>
    </xf>
    <xf numFmtId="0" fontId="73" fillId="35" borderId="115" xfId="36" applyFont="1" applyFill="1" applyBorder="1" applyAlignment="1" applyProtection="1">
      <alignment horizontal="center" vertical="center" wrapText="1"/>
      <protection locked="0"/>
    </xf>
    <xf numFmtId="0" fontId="12" fillId="0" borderId="3" xfId="36" applyFont="1" applyBorder="1" applyAlignment="1" applyProtection="1">
      <alignment vertical="center" wrapText="1"/>
      <protection locked="0"/>
    </xf>
    <xf numFmtId="0" fontId="73" fillId="35" borderId="4" xfId="36" applyFont="1" applyFill="1" applyBorder="1" applyAlignment="1" applyProtection="1">
      <alignment horizontal="center" vertical="center" wrapText="1"/>
      <protection locked="0"/>
    </xf>
    <xf numFmtId="0" fontId="12" fillId="0" borderId="62" xfId="36" applyFont="1" applyBorder="1" applyAlignment="1" applyProtection="1">
      <alignment vertical="center" wrapText="1"/>
      <protection locked="0"/>
    </xf>
    <xf numFmtId="0" fontId="73" fillId="35" borderId="111" xfId="36" applyFont="1" applyFill="1" applyBorder="1" applyAlignment="1" applyProtection="1">
      <alignment horizontal="center" vertical="center" wrapText="1"/>
      <protection locked="0"/>
    </xf>
    <xf numFmtId="0" fontId="12" fillId="0" borderId="106" xfId="36" applyFont="1" applyBorder="1" applyAlignment="1" applyProtection="1">
      <alignment vertical="center" wrapText="1"/>
      <protection locked="0"/>
    </xf>
    <xf numFmtId="0" fontId="13" fillId="0" borderId="117" xfId="36" applyFont="1" applyBorder="1" applyAlignment="1" applyProtection="1">
      <alignment horizontal="center" vertical="center" wrapText="1"/>
      <protection locked="0"/>
    </xf>
    <xf numFmtId="0" fontId="12" fillId="0" borderId="136" xfId="36" applyFont="1" applyBorder="1" applyAlignment="1" applyProtection="1">
      <alignment vertical="center" wrapText="1"/>
      <protection locked="0"/>
    </xf>
    <xf numFmtId="0" fontId="13" fillId="0" borderId="111" xfId="36" applyFont="1" applyBorder="1" applyAlignment="1" applyProtection="1">
      <alignment horizontal="center" vertical="center" wrapText="1"/>
      <protection locked="0"/>
    </xf>
    <xf numFmtId="0" fontId="12" fillId="0" borderId="135" xfId="36" applyFont="1" applyBorder="1" applyAlignment="1" applyProtection="1">
      <alignment vertical="center" wrapText="1"/>
      <protection locked="0"/>
    </xf>
    <xf numFmtId="0" fontId="13" fillId="0" borderId="123" xfId="36" applyFont="1" applyBorder="1" applyAlignment="1" applyProtection="1">
      <alignment horizontal="center" vertical="center" wrapText="1"/>
      <protection locked="0"/>
    </xf>
    <xf numFmtId="0" fontId="9" fillId="4" borderId="54" xfId="1" applyFont="1" applyFill="1" applyBorder="1" applyAlignment="1">
      <alignment horizontal="left" vertical="center" wrapText="1"/>
    </xf>
    <xf numFmtId="0" fontId="12" fillId="27" borderId="115" xfId="36" applyFont="1" applyFill="1" applyBorder="1" applyAlignment="1" applyProtection="1">
      <alignment horizontal="center" vertical="center" wrapText="1"/>
      <protection locked="0"/>
    </xf>
    <xf numFmtId="0" fontId="8" fillId="0" borderId="106" xfId="36" applyFont="1" applyBorder="1" applyAlignment="1" applyProtection="1">
      <alignment vertical="center" wrapText="1"/>
      <protection locked="0"/>
    </xf>
    <xf numFmtId="0" fontId="12" fillId="27" borderId="117" xfId="36" applyFont="1" applyFill="1" applyBorder="1" applyAlignment="1" applyProtection="1">
      <alignment horizontal="center" vertical="center" wrapText="1"/>
      <protection locked="0"/>
    </xf>
    <xf numFmtId="0" fontId="8" fillId="0" borderId="78" xfId="36" applyFont="1" applyBorder="1" applyAlignment="1" applyProtection="1">
      <alignment vertical="center" wrapText="1"/>
      <protection locked="0"/>
    </xf>
    <xf numFmtId="0" fontId="12" fillId="27" borderId="4" xfId="36" applyFont="1" applyFill="1" applyBorder="1" applyAlignment="1" applyProtection="1">
      <alignment horizontal="center" vertical="center" wrapText="1"/>
      <protection locked="0"/>
    </xf>
    <xf numFmtId="0" fontId="59" fillId="0" borderId="124" xfId="1" applyFont="1" applyBorder="1" applyAlignment="1">
      <alignment horizontal="center" vertical="center" wrapText="1"/>
    </xf>
    <xf numFmtId="0" fontId="59" fillId="0" borderId="28" xfId="1" applyFont="1" applyBorder="1" applyAlignment="1">
      <alignment horizontal="center" vertical="center" wrapText="1"/>
    </xf>
    <xf numFmtId="0" fontId="59" fillId="0" borderId="148" xfId="0" applyFont="1" applyBorder="1" applyAlignment="1">
      <alignment horizontal="center" vertical="center"/>
    </xf>
    <xf numFmtId="3" fontId="59" fillId="0" borderId="130" xfId="1" applyNumberFormat="1" applyFont="1" applyBorder="1" applyAlignment="1">
      <alignment horizontal="center" vertical="center" wrapText="1"/>
    </xf>
    <xf numFmtId="3" fontId="59" fillId="0" borderId="149" xfId="1" applyNumberFormat="1" applyFont="1" applyBorder="1" applyAlignment="1">
      <alignment horizontal="center" vertical="center" wrapText="1"/>
    </xf>
    <xf numFmtId="0" fontId="59" fillId="0" borderId="28" xfId="0" applyFont="1" applyBorder="1" applyAlignment="1">
      <alignment horizontal="center" vertical="center"/>
    </xf>
    <xf numFmtId="0" fontId="59" fillId="0" borderId="150" xfId="0" applyFont="1" applyBorder="1" applyAlignment="1">
      <alignment horizontal="center" vertical="center"/>
    </xf>
    <xf numFmtId="0" fontId="12" fillId="0" borderId="124" xfId="0" applyFont="1" applyBorder="1" applyAlignment="1">
      <alignment horizontal="center" vertical="center"/>
    </xf>
    <xf numFmtId="0" fontId="12" fillId="0" borderId="148" xfId="0" applyFont="1" applyBorder="1" applyAlignment="1">
      <alignment horizontal="center" vertical="center"/>
    </xf>
    <xf numFmtId="0" fontId="75" fillId="0" borderId="123" xfId="1" applyFont="1" applyBorder="1" applyAlignment="1">
      <alignment horizontal="center" vertical="center" wrapText="1"/>
    </xf>
    <xf numFmtId="0" fontId="75" fillId="0" borderId="118" xfId="1" applyFont="1" applyBorder="1" applyAlignment="1">
      <alignment horizontal="center" vertical="center" wrapText="1"/>
    </xf>
    <xf numFmtId="0" fontId="75" fillId="0" borderId="151" xfId="0" applyFont="1" applyBorder="1" applyAlignment="1">
      <alignment horizontal="center" vertical="center"/>
    </xf>
    <xf numFmtId="3" fontId="75" fillId="0" borderId="115" xfId="1" applyNumberFormat="1" applyFont="1" applyBorder="1" applyAlignment="1">
      <alignment horizontal="center" vertical="center" wrapText="1"/>
    </xf>
    <xf numFmtId="3" fontId="75" fillId="0" borderId="118" xfId="1" applyNumberFormat="1" applyFont="1" applyBorder="1" applyAlignment="1">
      <alignment horizontal="center" vertical="center" wrapText="1"/>
    </xf>
    <xf numFmtId="3" fontId="75" fillId="0" borderId="113" xfId="1" applyNumberFormat="1" applyFont="1" applyBorder="1" applyAlignment="1">
      <alignment horizontal="center" vertical="center" wrapText="1"/>
    </xf>
    <xf numFmtId="3" fontId="75" fillId="0" borderId="117" xfId="1" applyNumberFormat="1" applyFont="1" applyBorder="1" applyAlignment="1">
      <alignment horizontal="center" vertical="center" wrapText="1"/>
    </xf>
    <xf numFmtId="0" fontId="75" fillId="0" borderId="118" xfId="0" applyFont="1" applyBorder="1" applyAlignment="1">
      <alignment horizontal="center" vertical="center"/>
    </xf>
    <xf numFmtId="0" fontId="75" fillId="0" borderId="152" xfId="0" applyFont="1" applyBorder="1" applyAlignment="1">
      <alignment horizontal="center" vertical="center"/>
    </xf>
    <xf numFmtId="0" fontId="8" fillId="0" borderId="123" xfId="0" applyFont="1" applyBorder="1" applyAlignment="1">
      <alignment horizontal="center" vertical="center"/>
    </xf>
    <xf numFmtId="0" fontId="8" fillId="0" borderId="151" xfId="0" applyFont="1" applyBorder="1" applyAlignment="1">
      <alignment horizontal="center" vertical="center"/>
    </xf>
    <xf numFmtId="0" fontId="8" fillId="0" borderId="115" xfId="0" applyFont="1" applyBorder="1" applyAlignment="1">
      <alignment horizontal="center" vertical="center"/>
    </xf>
    <xf numFmtId="0" fontId="62" fillId="0" borderId="52" xfId="0" applyFont="1" applyBorder="1" applyAlignment="1">
      <alignment horizontal="center" vertical="center"/>
    </xf>
    <xf numFmtId="9" fontId="9" fillId="36" borderId="100" xfId="56" applyFont="1" applyFill="1" applyBorder="1" applyAlignment="1">
      <alignment horizontal="center" vertical="center" wrapText="1"/>
    </xf>
    <xf numFmtId="9" fontId="8" fillId="35" borderId="66" xfId="56" applyFont="1" applyFill="1" applyBorder="1" applyAlignment="1" applyProtection="1">
      <alignment horizontal="center" vertical="center"/>
      <protection locked="0"/>
    </xf>
    <xf numFmtId="9" fontId="8" fillId="35" borderId="156" xfId="56" applyFont="1" applyFill="1" applyBorder="1" applyAlignment="1" applyProtection="1">
      <alignment horizontal="center" vertical="center"/>
      <protection locked="0"/>
    </xf>
    <xf numFmtId="9" fontId="8" fillId="35" borderId="141" xfId="56" applyFont="1" applyFill="1" applyBorder="1" applyAlignment="1" applyProtection="1">
      <alignment horizontal="center" vertical="center"/>
      <protection locked="0"/>
    </xf>
    <xf numFmtId="9" fontId="8" fillId="35" borderId="67" xfId="56" applyFont="1" applyFill="1" applyBorder="1" applyAlignment="1" applyProtection="1">
      <alignment horizontal="center" vertical="center"/>
      <protection locked="0"/>
    </xf>
    <xf numFmtId="9" fontId="8" fillId="35" borderId="81" xfId="56" applyFont="1" applyFill="1" applyBorder="1" applyAlignment="1" applyProtection="1">
      <alignment horizontal="center" vertical="center"/>
      <protection locked="0"/>
    </xf>
    <xf numFmtId="9" fontId="8" fillId="35" borderId="173" xfId="56" applyFont="1" applyFill="1" applyBorder="1" applyAlignment="1" applyProtection="1">
      <alignment horizontal="center" vertical="center"/>
      <protection locked="0"/>
    </xf>
    <xf numFmtId="9" fontId="8" fillId="35" borderId="157" xfId="56" applyFont="1" applyFill="1" applyBorder="1" applyAlignment="1" applyProtection="1">
      <alignment horizontal="center" vertical="center"/>
      <protection locked="0"/>
    </xf>
    <xf numFmtId="9" fontId="8" fillId="35" borderId="68" xfId="56" applyFont="1" applyFill="1" applyBorder="1" applyAlignment="1" applyProtection="1">
      <alignment horizontal="center" vertical="center"/>
      <protection locked="0"/>
    </xf>
    <xf numFmtId="9" fontId="8" fillId="35" borderId="155" xfId="56" applyFont="1" applyFill="1" applyBorder="1" applyAlignment="1" applyProtection="1">
      <alignment horizontal="center" vertical="center"/>
      <protection locked="0"/>
    </xf>
    <xf numFmtId="9" fontId="9" fillId="4" borderId="66" xfId="56" applyFont="1" applyFill="1" applyBorder="1" applyAlignment="1">
      <alignment horizontal="center" vertical="center"/>
    </xf>
    <xf numFmtId="9" fontId="8" fillId="35" borderId="140" xfId="56" applyFont="1" applyFill="1" applyBorder="1" applyAlignment="1" applyProtection="1">
      <alignment horizontal="center" vertical="center"/>
      <protection locked="0"/>
    </xf>
    <xf numFmtId="9" fontId="8" fillId="35" borderId="83" xfId="56" applyFont="1" applyFill="1" applyBorder="1" applyAlignment="1" applyProtection="1">
      <alignment horizontal="center" vertical="center"/>
      <protection locked="0"/>
    </xf>
    <xf numFmtId="9" fontId="12" fillId="31" borderId="80" xfId="56" applyFont="1" applyFill="1" applyBorder="1" applyAlignment="1" applyProtection="1">
      <alignment horizontal="center" vertical="center"/>
      <protection locked="0"/>
    </xf>
    <xf numFmtId="9" fontId="8" fillId="35" borderId="100" xfId="56" applyFont="1" applyFill="1" applyBorder="1" applyAlignment="1" applyProtection="1">
      <alignment horizontal="center" vertical="center"/>
      <protection locked="0"/>
    </xf>
    <xf numFmtId="9" fontId="8" fillId="3" borderId="0" xfId="56" applyFont="1" applyFill="1" applyAlignment="1">
      <alignment vertical="center"/>
    </xf>
    <xf numFmtId="9" fontId="8" fillId="0" borderId="0" xfId="56" applyFont="1" applyAlignment="1">
      <alignment vertical="center"/>
    </xf>
    <xf numFmtId="0" fontId="66" fillId="0" borderId="0" xfId="1" applyFont="1" applyAlignment="1">
      <alignment horizontal="center" vertical="center" wrapText="1"/>
    </xf>
    <xf numFmtId="9" fontId="66" fillId="36" borderId="100" xfId="56" applyFont="1" applyFill="1" applyBorder="1" applyAlignment="1">
      <alignment horizontal="center" vertical="center" wrapText="1"/>
    </xf>
    <xf numFmtId="0" fontId="66" fillId="36" borderId="38" xfId="0" applyFont="1" applyFill="1" applyBorder="1" applyAlignment="1">
      <alignment horizontal="center" vertical="center" wrapText="1"/>
    </xf>
    <xf numFmtId="0" fontId="66" fillId="36" borderId="53" xfId="0" applyFont="1" applyFill="1" applyBorder="1" applyAlignment="1">
      <alignment horizontal="center" vertical="center" wrapText="1"/>
    </xf>
    <xf numFmtId="0" fontId="66" fillId="36" borderId="175" xfId="0" applyFont="1" applyFill="1" applyBorder="1" applyAlignment="1">
      <alignment horizontal="center" vertical="center" wrapText="1"/>
    </xf>
    <xf numFmtId="0" fontId="76" fillId="36" borderId="175" xfId="0" applyFont="1" applyFill="1" applyBorder="1" applyAlignment="1">
      <alignment horizontal="center" vertical="center" wrapText="1"/>
    </xf>
    <xf numFmtId="12" fontId="66" fillId="36" borderId="158" xfId="36" applyNumberFormat="1" applyFont="1" applyFill="1" applyBorder="1" applyAlignment="1">
      <alignment horizontal="center" vertical="center" wrapText="1"/>
    </xf>
    <xf numFmtId="12" fontId="66" fillId="0" borderId="0" xfId="36" applyNumberFormat="1" applyFont="1" applyAlignment="1">
      <alignment horizontal="center" vertical="center" wrapText="1"/>
    </xf>
    <xf numFmtId="0" fontId="70" fillId="0" borderId="0" xfId="0" applyFont="1" applyAlignment="1">
      <alignment wrapText="1"/>
    </xf>
    <xf numFmtId="2" fontId="12" fillId="35" borderId="135" xfId="2" applyNumberFormat="1" applyFont="1" applyFill="1" applyBorder="1" applyAlignment="1" applyProtection="1">
      <alignment horizontal="center" vertical="center"/>
      <protection locked="0"/>
    </xf>
    <xf numFmtId="2" fontId="12" fillId="35" borderId="26" xfId="2" applyNumberFormat="1" applyFont="1" applyFill="1" applyBorder="1" applyAlignment="1" applyProtection="1">
      <alignment horizontal="center" vertical="center"/>
      <protection locked="0"/>
    </xf>
    <xf numFmtId="2" fontId="12" fillId="35" borderId="104" xfId="2" applyNumberFormat="1" applyFont="1" applyFill="1" applyBorder="1" applyAlignment="1" applyProtection="1">
      <alignment horizontal="center" vertical="center"/>
      <protection locked="0"/>
    </xf>
    <xf numFmtId="2" fontId="12" fillId="35" borderId="139" xfId="2" applyNumberFormat="1" applyFont="1" applyFill="1" applyBorder="1" applyAlignment="1" applyProtection="1">
      <alignment horizontal="center" vertical="center"/>
      <protection locked="0"/>
    </xf>
    <xf numFmtId="2" fontId="12" fillId="35" borderId="165" xfId="2" applyNumberFormat="1" applyFont="1" applyFill="1" applyBorder="1" applyAlignment="1" applyProtection="1">
      <alignment horizontal="center" vertical="center"/>
      <protection locked="0"/>
    </xf>
    <xf numFmtId="9" fontId="12" fillId="35" borderId="155" xfId="56" applyFont="1" applyFill="1" applyBorder="1" applyAlignment="1" applyProtection="1">
      <alignment horizontal="center" vertical="center"/>
      <protection locked="0"/>
    </xf>
    <xf numFmtId="9" fontId="12" fillId="35" borderId="156" xfId="56" applyFont="1" applyFill="1" applyBorder="1" applyAlignment="1" applyProtection="1">
      <alignment horizontal="center" vertical="center"/>
      <protection locked="0"/>
    </xf>
    <xf numFmtId="9" fontId="12" fillId="35" borderId="103" xfId="56" applyFont="1" applyFill="1" applyBorder="1" applyAlignment="1" applyProtection="1">
      <alignment horizontal="center" vertical="center"/>
      <protection locked="0"/>
    </xf>
    <xf numFmtId="9" fontId="12" fillId="35" borderId="140" xfId="56" applyFont="1" applyFill="1" applyBorder="1" applyAlignment="1" applyProtection="1">
      <alignment horizontal="center" vertical="center"/>
      <protection locked="0"/>
    </xf>
    <xf numFmtId="9" fontId="12" fillId="35" borderId="173" xfId="56" applyFont="1" applyFill="1" applyBorder="1" applyAlignment="1" applyProtection="1">
      <alignment horizontal="center" vertical="center"/>
      <protection locked="0"/>
    </xf>
    <xf numFmtId="9" fontId="12" fillId="35" borderId="141" xfId="56" applyFont="1" applyFill="1" applyBorder="1" applyAlignment="1" applyProtection="1">
      <alignment horizontal="center" vertical="center"/>
      <protection locked="0"/>
    </xf>
    <xf numFmtId="9" fontId="12" fillId="35" borderId="157" xfId="56" applyFont="1" applyFill="1" applyBorder="1" applyAlignment="1" applyProtection="1">
      <alignment horizontal="center" vertical="center"/>
      <protection locked="0"/>
    </xf>
    <xf numFmtId="0" fontId="66" fillId="36" borderId="39" xfId="1" applyFont="1" applyFill="1" applyBorder="1" applyAlignment="1">
      <alignment horizontal="center" vertical="center" wrapText="1"/>
    </xf>
    <xf numFmtId="2" fontId="12" fillId="35" borderId="153" xfId="2" applyNumberFormat="1" applyFont="1" applyFill="1" applyBorder="1" applyAlignment="1" applyProtection="1">
      <alignment horizontal="center" vertical="center"/>
      <protection locked="0"/>
    </xf>
    <xf numFmtId="2" fontId="12" fillId="35" borderId="27" xfId="2" applyNumberFormat="1" applyFont="1" applyFill="1" applyBorder="1" applyAlignment="1" applyProtection="1">
      <alignment horizontal="center" vertical="center"/>
      <protection locked="0"/>
    </xf>
    <xf numFmtId="2" fontId="12" fillId="35" borderId="37" xfId="2" applyNumberFormat="1" applyFont="1" applyFill="1" applyBorder="1" applyAlignment="1" applyProtection="1">
      <alignment horizontal="center" vertical="center"/>
      <protection locked="0"/>
    </xf>
    <xf numFmtId="2" fontId="12" fillId="35" borderId="35" xfId="2" applyNumberFormat="1" applyFont="1" applyFill="1" applyBorder="1" applyAlignment="1" applyProtection="1">
      <alignment horizontal="center" vertical="center"/>
      <protection locked="0"/>
    </xf>
    <xf numFmtId="2" fontId="12" fillId="35" borderId="50" xfId="2" applyNumberFormat="1" applyFont="1" applyFill="1" applyBorder="1" applyAlignment="1" applyProtection="1">
      <alignment horizontal="center" vertical="center"/>
      <protection locked="0"/>
    </xf>
    <xf numFmtId="2" fontId="12" fillId="35" borderId="107" xfId="2" applyNumberFormat="1" applyFont="1" applyFill="1" applyBorder="1" applyAlignment="1" applyProtection="1">
      <alignment horizontal="center" vertical="center"/>
      <protection locked="0"/>
    </xf>
    <xf numFmtId="2" fontId="12" fillId="35" borderId="154" xfId="2" applyNumberFormat="1" applyFont="1" applyFill="1" applyBorder="1" applyAlignment="1" applyProtection="1">
      <alignment horizontal="center" vertical="center"/>
      <protection locked="0"/>
    </xf>
    <xf numFmtId="9" fontId="8" fillId="35" borderId="103" xfId="56" applyFont="1" applyFill="1" applyBorder="1" applyAlignment="1" applyProtection="1">
      <alignment horizontal="center" vertical="center"/>
      <protection locked="0"/>
    </xf>
    <xf numFmtId="4" fontId="8" fillId="0" borderId="102" xfId="36" applyNumberFormat="1" applyFont="1" applyBorder="1" applyAlignment="1" applyProtection="1">
      <alignment horizontal="center" vertical="center"/>
      <protection locked="0"/>
    </xf>
    <xf numFmtId="4" fontId="8" fillId="0" borderId="108" xfId="36" applyNumberFormat="1" applyFont="1" applyBorder="1" applyAlignment="1" applyProtection="1">
      <alignment horizontal="center" vertical="center"/>
      <protection locked="0"/>
    </xf>
    <xf numFmtId="4" fontId="8" fillId="0" borderId="44" xfId="36" applyNumberFormat="1" applyFont="1" applyBorder="1" applyAlignment="1" applyProtection="1">
      <alignment horizontal="center" vertical="center"/>
      <protection locked="0"/>
    </xf>
    <xf numFmtId="4" fontId="8" fillId="0" borderId="105" xfId="36" applyNumberFormat="1" applyFont="1" applyBorder="1" applyAlignment="1" applyProtection="1">
      <alignment horizontal="center" vertical="center"/>
      <protection locked="0"/>
    </xf>
    <xf numFmtId="4" fontId="8" fillId="0" borderId="69" xfId="36" applyNumberFormat="1" applyFont="1" applyBorder="1" applyAlignment="1" applyProtection="1">
      <alignment horizontal="center" vertical="center"/>
      <protection locked="0"/>
    </xf>
    <xf numFmtId="4" fontId="8" fillId="0" borderId="131" xfId="36" applyNumberFormat="1" applyFont="1" applyBorder="1" applyAlignment="1" applyProtection="1">
      <alignment horizontal="center" vertical="center"/>
      <protection locked="0"/>
    </xf>
    <xf numFmtId="4" fontId="8" fillId="0" borderId="69" xfId="2" applyNumberFormat="1" applyFont="1" applyFill="1" applyBorder="1" applyAlignment="1" applyProtection="1">
      <alignment horizontal="center" vertical="center"/>
      <protection locked="0"/>
    </xf>
    <xf numFmtId="4" fontId="8" fillId="0" borderId="133" xfId="2" applyNumberFormat="1" applyFont="1" applyFill="1" applyBorder="1" applyAlignment="1" applyProtection="1">
      <alignment horizontal="center" vertical="center"/>
      <protection locked="0"/>
    </xf>
    <xf numFmtId="4" fontId="8" fillId="0" borderId="133" xfId="36" applyNumberFormat="1" applyFont="1" applyBorder="1" applyAlignment="1" applyProtection="1">
      <alignment horizontal="center" vertical="center"/>
      <protection locked="0"/>
    </xf>
    <xf numFmtId="4" fontId="8" fillId="0" borderId="108" xfId="2" applyNumberFormat="1" applyFont="1" applyFill="1" applyBorder="1" applyAlignment="1" applyProtection="1">
      <alignment horizontal="center" vertical="center"/>
      <protection locked="0"/>
    </xf>
    <xf numFmtId="4" fontId="8" fillId="0" borderId="70" xfId="2" applyNumberFormat="1" applyFont="1" applyFill="1" applyBorder="1" applyAlignment="1" applyProtection="1">
      <alignment horizontal="center" vertical="center"/>
      <protection locked="0"/>
    </xf>
    <xf numFmtId="4" fontId="8" fillId="0" borderId="70" xfId="36" applyNumberFormat="1" applyFont="1" applyBorder="1" applyAlignment="1" applyProtection="1">
      <alignment horizontal="center" vertical="center"/>
      <protection locked="0"/>
    </xf>
    <xf numFmtId="4" fontId="8" fillId="0" borderId="167" xfId="2" applyNumberFormat="1" applyFont="1" applyFill="1" applyBorder="1" applyAlignment="1" applyProtection="1">
      <alignment horizontal="center" vertical="center"/>
      <protection locked="0"/>
    </xf>
    <xf numFmtId="4" fontId="8" fillId="0" borderId="167" xfId="36" applyNumberFormat="1" applyFont="1" applyBorder="1" applyAlignment="1" applyProtection="1">
      <alignment horizontal="center" vertical="center"/>
      <protection locked="0"/>
    </xf>
    <xf numFmtId="4" fontId="8" fillId="0" borderId="172" xfId="2" applyNumberFormat="1" applyFont="1" applyFill="1" applyBorder="1" applyAlignment="1" applyProtection="1">
      <alignment horizontal="center" vertical="center"/>
      <protection locked="0"/>
    </xf>
    <xf numFmtId="4" fontId="8" fillId="0" borderId="95" xfId="36" applyNumberFormat="1" applyFont="1" applyBorder="1" applyAlignment="1" applyProtection="1">
      <alignment horizontal="center" vertical="center"/>
      <protection locked="0"/>
    </xf>
    <xf numFmtId="4" fontId="8" fillId="0" borderId="99" xfId="36" applyNumberFormat="1" applyFont="1" applyBorder="1" applyAlignment="1" applyProtection="1">
      <alignment horizontal="center" vertical="center"/>
      <protection locked="0"/>
    </xf>
    <xf numFmtId="4" fontId="8" fillId="3" borderId="0" xfId="0" applyNumberFormat="1" applyFont="1" applyFill="1" applyAlignment="1">
      <alignment vertical="center"/>
    </xf>
    <xf numFmtId="4" fontId="8" fillId="0" borderId="0" xfId="0" applyNumberFormat="1" applyFont="1" applyAlignment="1">
      <alignment vertical="center"/>
    </xf>
    <xf numFmtId="4" fontId="77" fillId="36" borderId="99" xfId="1" applyNumberFormat="1" applyFont="1" applyFill="1" applyBorder="1" applyAlignment="1">
      <alignment horizontal="center" vertical="center" wrapText="1"/>
    </xf>
    <xf numFmtId="4" fontId="77" fillId="36" borderId="99" xfId="36" applyNumberFormat="1" applyFont="1" applyFill="1" applyBorder="1" applyAlignment="1">
      <alignment horizontal="center" vertical="center" wrapText="1"/>
    </xf>
    <xf numFmtId="4" fontId="78" fillId="4" borderId="66" xfId="36" applyNumberFormat="1" applyFont="1" applyFill="1" applyBorder="1" applyAlignment="1">
      <alignment horizontal="center" vertical="center"/>
    </xf>
    <xf numFmtId="4" fontId="8" fillId="0" borderId="95" xfId="2" applyNumberFormat="1" applyFont="1" applyFill="1" applyBorder="1" applyAlignment="1" applyProtection="1">
      <alignment horizontal="center" vertical="center"/>
      <protection locked="0"/>
    </xf>
    <xf numFmtId="4" fontId="8" fillId="27" borderId="99" xfId="2" applyNumberFormat="1" applyFont="1" applyFill="1" applyBorder="1" applyAlignment="1" applyProtection="1">
      <alignment horizontal="center" vertical="center"/>
      <protection locked="0"/>
    </xf>
    <xf numFmtId="4" fontId="8" fillId="0" borderId="172" xfId="36" applyNumberFormat="1" applyFont="1" applyBorder="1" applyAlignment="1" applyProtection="1">
      <alignment horizontal="center" vertical="center"/>
      <protection locked="0"/>
    </xf>
    <xf numFmtId="4" fontId="8" fillId="0" borderId="102" xfId="2" applyNumberFormat="1" applyFont="1" applyFill="1" applyBorder="1" applyAlignment="1" applyProtection="1">
      <alignment horizontal="center" vertical="center"/>
      <protection locked="0"/>
    </xf>
    <xf numFmtId="4" fontId="8" fillId="0" borderId="105" xfId="2" applyNumberFormat="1" applyFont="1" applyFill="1" applyBorder="1" applyAlignment="1" applyProtection="1">
      <alignment horizontal="center" vertical="center"/>
      <protection locked="0"/>
    </xf>
    <xf numFmtId="4" fontId="8" fillId="0" borderId="131" xfId="2" applyNumberFormat="1" applyFont="1" applyFill="1" applyBorder="1" applyAlignment="1" applyProtection="1">
      <alignment horizontal="center" vertical="center"/>
      <protection locked="0"/>
    </xf>
    <xf numFmtId="2" fontId="8" fillId="35" borderId="7" xfId="36" applyNumberFormat="1" applyFont="1" applyFill="1" applyBorder="1" applyAlignment="1" applyProtection="1">
      <alignment horizontal="center" vertical="center"/>
      <protection locked="0"/>
    </xf>
    <xf numFmtId="2" fontId="8" fillId="35" borderId="153" xfId="36" applyNumberFormat="1" applyFont="1" applyFill="1" applyBorder="1" applyAlignment="1" applyProtection="1">
      <alignment horizontal="center" vertical="center"/>
      <protection locked="0"/>
    </xf>
    <xf numFmtId="2" fontId="8" fillId="35" borderId="85" xfId="36" applyNumberFormat="1" applyFont="1" applyFill="1" applyBorder="1" applyAlignment="1" applyProtection="1">
      <alignment horizontal="center" vertical="center"/>
      <protection locked="0"/>
    </xf>
    <xf numFmtId="9" fontId="8" fillId="35" borderId="80" xfId="56" applyFont="1" applyFill="1" applyBorder="1" applyAlignment="1" applyProtection="1">
      <alignment horizontal="center" vertical="center"/>
      <protection locked="0"/>
    </xf>
    <xf numFmtId="4" fontId="8" fillId="0" borderId="93" xfId="36" applyNumberFormat="1" applyFont="1" applyBorder="1" applyAlignment="1" applyProtection="1">
      <alignment horizontal="center" vertical="center"/>
      <protection locked="0"/>
    </xf>
    <xf numFmtId="0" fontId="66" fillId="36" borderId="99" xfId="0" applyFont="1" applyFill="1" applyBorder="1" applyAlignment="1">
      <alignment horizontal="center" vertical="center" wrapText="1"/>
    </xf>
    <xf numFmtId="0" fontId="77" fillId="0" borderId="0" xfId="0" applyFont="1" applyAlignment="1">
      <alignment horizontal="center" vertical="top" wrapText="1"/>
    </xf>
    <xf numFmtId="0" fontId="77" fillId="0" borderId="0" xfId="0" applyFont="1" applyAlignment="1">
      <alignment horizontal="center" vertical="center" wrapText="1"/>
    </xf>
    <xf numFmtId="0" fontId="78" fillId="0" borderId="0" xfId="0" applyFont="1"/>
    <xf numFmtId="0" fontId="76" fillId="36" borderId="55" xfId="0" applyFont="1" applyFill="1" applyBorder="1" applyAlignment="1">
      <alignment horizontal="center" vertical="center"/>
    </xf>
    <xf numFmtId="12" fontId="66" fillId="36" borderId="41" xfId="36" applyNumberFormat="1" applyFont="1" applyFill="1" applyBorder="1" applyAlignment="1">
      <alignment horizontal="center" vertical="center"/>
    </xf>
    <xf numFmtId="9" fontId="66" fillId="36" borderId="66" xfId="56" applyFont="1" applyFill="1" applyBorder="1" applyAlignment="1">
      <alignment horizontal="center" vertical="center"/>
    </xf>
    <xf numFmtId="4" fontId="66" fillId="36" borderId="42" xfId="36" applyNumberFormat="1" applyFont="1" applyFill="1" applyBorder="1" applyAlignment="1">
      <alignment horizontal="center" vertical="center"/>
    </xf>
    <xf numFmtId="4" fontId="66" fillId="36" borderId="92" xfId="36" applyNumberFormat="1" applyFont="1" applyFill="1" applyBorder="1" applyAlignment="1">
      <alignment horizontal="center" vertical="center"/>
    </xf>
    <xf numFmtId="12" fontId="18" fillId="0" borderId="43" xfId="36" applyNumberFormat="1" applyFont="1" applyBorder="1" applyAlignment="1">
      <alignment vertical="center"/>
    </xf>
    <xf numFmtId="12" fontId="18" fillId="0" borderId="3" xfId="36" applyNumberFormat="1" applyFont="1" applyBorder="1" applyAlignment="1">
      <alignment vertical="center"/>
    </xf>
    <xf numFmtId="0" fontId="66" fillId="36" borderId="86" xfId="0" applyFont="1" applyFill="1" applyBorder="1" applyAlignment="1">
      <alignment horizontal="center" vertical="center" wrapText="1"/>
    </xf>
    <xf numFmtId="9" fontId="66" fillId="36" borderId="176" xfId="56" applyFont="1" applyFill="1" applyBorder="1" applyAlignment="1">
      <alignment horizontal="center" vertical="center" wrapText="1"/>
    </xf>
    <xf numFmtId="0" fontId="76" fillId="36" borderId="86" xfId="0" applyFont="1" applyFill="1" applyBorder="1" applyAlignment="1">
      <alignment horizontal="center" vertical="center"/>
    </xf>
    <xf numFmtId="12" fontId="66" fillId="36" borderId="39" xfId="36" applyNumberFormat="1" applyFont="1" applyFill="1" applyBorder="1" applyAlignment="1">
      <alignment horizontal="center" vertical="center"/>
    </xf>
    <xf numFmtId="9" fontId="66" fillId="36" borderId="100" xfId="56" applyFont="1" applyFill="1" applyBorder="1" applyAlignment="1">
      <alignment horizontal="center" vertical="center"/>
    </xf>
    <xf numFmtId="4" fontId="66" fillId="36" borderId="99" xfId="36" applyNumberFormat="1" applyFont="1" applyFill="1" applyBorder="1" applyAlignment="1">
      <alignment horizontal="center" vertical="center"/>
    </xf>
    <xf numFmtId="0" fontId="78" fillId="0" borderId="0" xfId="0" applyFont="1" applyAlignment="1">
      <alignment horizontal="center"/>
    </xf>
    <xf numFmtId="0" fontId="62" fillId="39" borderId="117" xfId="36" applyFont="1" applyFill="1" applyBorder="1" applyAlignment="1" applyProtection="1">
      <alignment horizontal="center" vertical="center" wrapText="1"/>
      <protection locked="0"/>
    </xf>
    <xf numFmtId="0" fontId="62" fillId="39" borderId="118" xfId="36" applyFont="1" applyFill="1" applyBorder="1" applyAlignment="1" applyProtection="1">
      <alignment horizontal="center" vertical="center" wrapText="1"/>
      <protection locked="0"/>
    </xf>
    <xf numFmtId="0" fontId="62" fillId="39" borderId="151" xfId="36" applyFont="1" applyFill="1" applyBorder="1" applyAlignment="1" applyProtection="1">
      <alignment horizontal="center" vertical="center" wrapText="1"/>
      <protection locked="0"/>
    </xf>
    <xf numFmtId="0" fontId="62" fillId="39" borderId="115" xfId="36" applyFont="1" applyFill="1" applyBorder="1" applyAlignment="1" applyProtection="1">
      <alignment horizontal="center" vertical="center" wrapText="1"/>
      <protection locked="0"/>
    </xf>
    <xf numFmtId="0" fontId="62" fillId="39" borderId="113" xfId="36" applyFont="1" applyFill="1" applyBorder="1" applyAlignment="1" applyProtection="1">
      <alignment horizontal="center" vertical="center" wrapText="1"/>
      <protection locked="0"/>
    </xf>
    <xf numFmtId="0" fontId="62" fillId="39" borderId="152" xfId="36" applyFont="1" applyFill="1" applyBorder="1" applyAlignment="1" applyProtection="1">
      <alignment horizontal="center" vertical="center" wrapText="1"/>
      <protection locked="0"/>
    </xf>
    <xf numFmtId="0" fontId="70" fillId="3" borderId="0" xfId="0" applyFont="1" applyFill="1" applyAlignment="1">
      <alignment wrapText="1"/>
    </xf>
    <xf numFmtId="0" fontId="0" fillId="0" borderId="0" xfId="0" applyAlignment="1">
      <alignment horizontal="center" vertical="center"/>
    </xf>
    <xf numFmtId="1" fontId="38" fillId="2" borderId="48" xfId="36" applyNumberFormat="1" applyFont="1" applyFill="1" applyBorder="1" applyAlignment="1">
      <alignment horizontal="right" vertical="center"/>
    </xf>
    <xf numFmtId="0" fontId="38" fillId="2" borderId="116" xfId="36" applyFont="1" applyFill="1" applyBorder="1" applyAlignment="1">
      <alignment vertical="center" wrapText="1"/>
    </xf>
    <xf numFmtId="1" fontId="38" fillId="2" borderId="128" xfId="36" applyNumberFormat="1" applyFont="1" applyFill="1" applyBorder="1" applyAlignment="1">
      <alignment horizontal="right" vertical="center"/>
    </xf>
    <xf numFmtId="1" fontId="38" fillId="2" borderId="110" xfId="36" applyNumberFormat="1" applyFont="1" applyFill="1" applyBorder="1" applyAlignment="1">
      <alignment horizontal="right" vertical="center"/>
    </xf>
    <xf numFmtId="0" fontId="0" fillId="0" borderId="62" xfId="0" applyBorder="1" applyAlignment="1">
      <alignment vertical="center"/>
    </xf>
    <xf numFmtId="0" fontId="38" fillId="2" borderId="134" xfId="36" applyFont="1" applyFill="1" applyBorder="1" applyAlignment="1">
      <alignment vertical="center" wrapText="1"/>
    </xf>
    <xf numFmtId="1" fontId="38" fillId="2" borderId="132" xfId="36" applyNumberFormat="1" applyFont="1" applyFill="1" applyBorder="1" applyAlignment="1">
      <alignment horizontal="right" vertical="center"/>
    </xf>
    <xf numFmtId="2" fontId="38" fillId="0" borderId="48" xfId="36" applyNumberFormat="1" applyFont="1" applyBorder="1" applyAlignment="1">
      <alignment horizontal="right" vertical="center"/>
    </xf>
    <xf numFmtId="0" fontId="38" fillId="2" borderId="125" xfId="36" applyFont="1" applyFill="1" applyBorder="1" applyAlignment="1">
      <alignment vertical="center" wrapText="1"/>
    </xf>
    <xf numFmtId="1" fontId="38" fillId="35" borderId="110" xfId="36" applyNumberFormat="1" applyFont="1" applyFill="1" applyBorder="1" applyAlignment="1">
      <alignment horizontal="right" vertical="center"/>
    </xf>
    <xf numFmtId="1" fontId="38" fillId="35" borderId="24" xfId="36" applyNumberFormat="1" applyFont="1" applyFill="1" applyBorder="1" applyAlignment="1">
      <alignment horizontal="right" vertical="center"/>
    </xf>
    <xf numFmtId="1" fontId="38" fillId="35" borderId="132" xfId="36" applyNumberFormat="1" applyFont="1" applyFill="1" applyBorder="1" applyAlignment="1">
      <alignment horizontal="right" vertical="center"/>
    </xf>
    <xf numFmtId="1" fontId="38" fillId="35" borderId="29" xfId="36" applyNumberFormat="1" applyFont="1" applyFill="1" applyBorder="1" applyAlignment="1">
      <alignment horizontal="right" vertical="center"/>
    </xf>
    <xf numFmtId="1" fontId="38" fillId="35" borderId="32" xfId="36" applyNumberFormat="1" applyFont="1" applyFill="1" applyBorder="1" applyAlignment="1">
      <alignment horizontal="right" vertical="center"/>
    </xf>
    <xf numFmtId="12" fontId="38" fillId="35" borderId="110" xfId="36" applyNumberFormat="1" applyFont="1" applyFill="1" applyBorder="1" applyAlignment="1">
      <alignment horizontal="right" vertical="center"/>
    </xf>
    <xf numFmtId="12" fontId="38" fillId="35" borderId="24" xfId="36" applyNumberFormat="1" applyFont="1" applyFill="1" applyBorder="1" applyAlignment="1">
      <alignment horizontal="right" vertical="center"/>
    </xf>
    <xf numFmtId="1" fontId="38" fillId="35" borderId="48" xfId="36" applyNumberFormat="1" applyFont="1" applyFill="1" applyBorder="1" applyAlignment="1">
      <alignment horizontal="right" vertical="center"/>
    </xf>
    <xf numFmtId="0" fontId="44" fillId="0" borderId="0" xfId="36" applyFont="1" applyAlignment="1">
      <alignment horizontal="center" vertical="center" wrapText="1"/>
    </xf>
    <xf numFmtId="0" fontId="3" fillId="0" borderId="0" xfId="36" applyAlignment="1">
      <alignment horizontal="center" vertical="center"/>
    </xf>
    <xf numFmtId="0" fontId="3" fillId="0" borderId="0" xfId="3" applyAlignment="1">
      <alignment horizontal="center" vertical="center"/>
    </xf>
    <xf numFmtId="1" fontId="38" fillId="35" borderId="119" xfId="36" applyNumberFormat="1" applyFont="1" applyFill="1" applyBorder="1" applyAlignment="1">
      <alignment horizontal="right" vertical="center"/>
    </xf>
    <xf numFmtId="1" fontId="38" fillId="35" borderId="125" xfId="36" applyNumberFormat="1" applyFont="1" applyFill="1" applyBorder="1" applyAlignment="1">
      <alignment horizontal="right" vertical="center"/>
    </xf>
    <xf numFmtId="1" fontId="38" fillId="35" borderId="145" xfId="36" applyNumberFormat="1" applyFont="1" applyFill="1" applyBorder="1" applyAlignment="1">
      <alignment horizontal="right" vertical="center"/>
    </xf>
    <xf numFmtId="1" fontId="38" fillId="35" borderId="143" xfId="36" applyNumberFormat="1" applyFont="1" applyFill="1" applyBorder="1" applyAlignment="1">
      <alignment horizontal="right" vertical="center"/>
    </xf>
    <xf numFmtId="1" fontId="38" fillId="35" borderId="126" xfId="36" applyNumberFormat="1" applyFont="1" applyFill="1" applyBorder="1" applyAlignment="1">
      <alignment horizontal="right" vertical="center"/>
    </xf>
    <xf numFmtId="0" fontId="38" fillId="35" borderId="109" xfId="36" applyFont="1" applyFill="1" applyBorder="1" applyAlignment="1">
      <alignment vertical="center" wrapText="1"/>
    </xf>
    <xf numFmtId="0" fontId="38" fillId="35" borderId="23" xfId="36" applyFont="1" applyFill="1" applyBorder="1" applyAlignment="1">
      <alignment vertical="center" wrapText="1"/>
    </xf>
    <xf numFmtId="0" fontId="38" fillId="35" borderId="127" xfId="36" applyFont="1" applyFill="1" applyBorder="1" applyAlignment="1">
      <alignment vertical="center" wrapText="1"/>
    </xf>
    <xf numFmtId="0" fontId="41" fillId="35" borderId="23" xfId="36" applyFont="1" applyFill="1" applyBorder="1" applyAlignment="1">
      <alignment vertical="center" wrapText="1"/>
    </xf>
    <xf numFmtId="0" fontId="38" fillId="35" borderId="134" xfId="36" applyFont="1" applyFill="1" applyBorder="1" applyAlignment="1">
      <alignment vertical="center" wrapText="1"/>
    </xf>
    <xf numFmtId="0" fontId="38" fillId="35" borderId="33" xfId="36" applyFont="1" applyFill="1" applyBorder="1" applyAlignment="1">
      <alignment vertical="center" wrapText="1"/>
    </xf>
    <xf numFmtId="0" fontId="38" fillId="35" borderId="23" xfId="36" applyFont="1" applyFill="1" applyBorder="1" applyAlignment="1">
      <alignment horizontal="left" vertical="center" wrapText="1"/>
    </xf>
    <xf numFmtId="0" fontId="38" fillId="35" borderId="31" xfId="36" applyFont="1" applyFill="1" applyBorder="1" applyAlignment="1">
      <alignment vertical="center" wrapText="1"/>
    </xf>
    <xf numFmtId="0" fontId="38" fillId="35" borderId="134" xfId="36" applyFont="1" applyFill="1" applyBorder="1" applyAlignment="1">
      <alignment horizontal="left" vertical="center" wrapText="1"/>
    </xf>
    <xf numFmtId="0" fontId="38" fillId="35" borderId="119" xfId="36" applyFont="1" applyFill="1" applyBorder="1" applyAlignment="1">
      <alignment vertical="center" wrapText="1"/>
    </xf>
    <xf numFmtId="0" fontId="38" fillId="35" borderId="125" xfId="36" applyFont="1" applyFill="1" applyBorder="1" applyAlignment="1">
      <alignment vertical="center" wrapText="1"/>
    </xf>
    <xf numFmtId="0" fontId="38" fillId="35" borderId="145" xfId="36" applyFont="1" applyFill="1" applyBorder="1" applyAlignment="1">
      <alignment vertical="center" wrapText="1"/>
    </xf>
    <xf numFmtId="0" fontId="38" fillId="35" borderId="110" xfId="36" applyFont="1" applyFill="1" applyBorder="1" applyAlignment="1">
      <alignment horizontal="right" vertical="center"/>
    </xf>
    <xf numFmtId="12" fontId="38" fillId="35" borderId="132" xfId="36" applyNumberFormat="1" applyFont="1" applyFill="1" applyBorder="1" applyAlignment="1">
      <alignment horizontal="right" vertical="center"/>
    </xf>
    <xf numFmtId="0" fontId="38" fillId="35" borderId="24" xfId="36" applyFont="1" applyFill="1" applyBorder="1" applyAlignment="1">
      <alignment horizontal="right" vertical="center"/>
    </xf>
    <xf numFmtId="0" fontId="38" fillId="35" borderId="132" xfId="36" applyFont="1" applyFill="1" applyBorder="1" applyAlignment="1">
      <alignment horizontal="right" vertical="center"/>
    </xf>
    <xf numFmtId="0" fontId="38" fillId="2" borderId="119" xfId="36" applyFont="1" applyFill="1" applyBorder="1" applyAlignment="1">
      <alignment vertical="center" wrapText="1"/>
    </xf>
    <xf numFmtId="0" fontId="38" fillId="35" borderId="116" xfId="36" applyFont="1" applyFill="1" applyBorder="1" applyAlignment="1">
      <alignment vertical="center" wrapText="1"/>
    </xf>
    <xf numFmtId="0" fontId="38" fillId="35" borderId="128" xfId="36" applyFont="1" applyFill="1" applyBorder="1" applyAlignment="1">
      <alignment horizontal="right" vertical="center"/>
    </xf>
    <xf numFmtId="1" fontId="38" fillId="35" borderId="129" xfId="36" applyNumberFormat="1" applyFont="1" applyFill="1" applyBorder="1" applyAlignment="1">
      <alignment horizontal="right" vertical="center"/>
    </xf>
    <xf numFmtId="1" fontId="38" fillId="35" borderId="144" xfId="36" applyNumberFormat="1" applyFont="1" applyFill="1" applyBorder="1" applyAlignment="1">
      <alignment horizontal="right" vertical="center"/>
    </xf>
    <xf numFmtId="1" fontId="38" fillId="35" borderId="128" xfId="36" applyNumberFormat="1" applyFont="1" applyFill="1" applyBorder="1" applyAlignment="1">
      <alignment horizontal="right" vertical="center"/>
    </xf>
    <xf numFmtId="0" fontId="38" fillId="35" borderId="31" xfId="36" applyFont="1" applyFill="1" applyBorder="1" applyAlignment="1">
      <alignment horizontal="left" vertical="center" wrapText="1"/>
    </xf>
    <xf numFmtId="0" fontId="41" fillId="35" borderId="31" xfId="36" applyFont="1" applyFill="1" applyBorder="1" applyAlignment="1">
      <alignment vertical="center" wrapText="1"/>
    </xf>
    <xf numFmtId="12" fontId="38" fillId="35" borderId="24" xfId="36" applyNumberFormat="1" applyFont="1" applyFill="1" applyBorder="1" applyAlignment="1" applyProtection="1">
      <alignment horizontal="center" vertical="center"/>
      <protection locked="0"/>
    </xf>
    <xf numFmtId="12" fontId="38" fillId="29" borderId="128" xfId="36" applyNumberFormat="1" applyFont="1" applyFill="1" applyBorder="1" applyAlignment="1">
      <alignment horizontal="center" vertical="center"/>
    </xf>
    <xf numFmtId="1" fontId="38" fillId="35" borderId="23" xfId="36" applyNumberFormat="1" applyFont="1" applyFill="1" applyBorder="1" applyAlignment="1">
      <alignment horizontal="center" vertical="center"/>
    </xf>
    <xf numFmtId="1" fontId="38" fillId="35" borderId="127" xfId="36" applyNumberFormat="1" applyFont="1" applyFill="1" applyBorder="1" applyAlignment="1">
      <alignment horizontal="center" vertical="center"/>
    </xf>
    <xf numFmtId="0" fontId="38" fillId="35" borderId="116" xfId="36" applyFont="1" applyFill="1" applyBorder="1" applyAlignment="1" applyProtection="1">
      <alignment vertical="center" wrapText="1"/>
      <protection locked="0"/>
    </xf>
    <xf numFmtId="12" fontId="38" fillId="35" borderId="128" xfId="36" applyNumberFormat="1" applyFont="1" applyFill="1" applyBorder="1" applyAlignment="1" applyProtection="1">
      <alignment horizontal="center" vertical="center"/>
      <protection locked="0"/>
    </xf>
    <xf numFmtId="0" fontId="38" fillId="35" borderId="23" xfId="36" applyFont="1" applyFill="1" applyBorder="1" applyAlignment="1" applyProtection="1">
      <alignment vertical="center" wrapText="1"/>
      <protection locked="0"/>
    </xf>
    <xf numFmtId="0" fontId="38" fillId="35" borderId="31" xfId="36" applyFont="1" applyFill="1" applyBorder="1" applyAlignment="1" applyProtection="1">
      <alignment vertical="center" wrapText="1"/>
      <protection locked="0"/>
    </xf>
    <xf numFmtId="12" fontId="38" fillId="29" borderId="132" xfId="36" applyNumberFormat="1" applyFont="1" applyFill="1" applyBorder="1" applyAlignment="1">
      <alignment horizontal="center" vertical="center"/>
    </xf>
    <xf numFmtId="1" fontId="38" fillId="39" borderId="183" xfId="36" applyNumberFormat="1" applyFont="1" applyFill="1" applyBorder="1" applyAlignment="1">
      <alignment horizontal="center" vertical="center"/>
    </xf>
    <xf numFmtId="1" fontId="38" fillId="39" borderId="160" xfId="36" applyNumberFormat="1" applyFont="1" applyFill="1" applyBorder="1" applyAlignment="1">
      <alignment horizontal="center" vertical="center"/>
    </xf>
    <xf numFmtId="2" fontId="38" fillId="39" borderId="161" xfId="36" applyNumberFormat="1" applyFont="1" applyFill="1" applyBorder="1" applyAlignment="1">
      <alignment horizontal="center" vertical="center"/>
    </xf>
    <xf numFmtId="1" fontId="38" fillId="39" borderId="159" xfId="36" applyNumberFormat="1" applyFont="1" applyFill="1" applyBorder="1" applyAlignment="1">
      <alignment horizontal="center" vertical="center"/>
    </xf>
    <xf numFmtId="1" fontId="38" fillId="39" borderId="161" xfId="36" applyNumberFormat="1" applyFont="1" applyFill="1" applyBorder="1" applyAlignment="1">
      <alignment horizontal="center" vertical="center"/>
    </xf>
    <xf numFmtId="1" fontId="38" fillId="39" borderId="36" xfId="36" applyNumberFormat="1" applyFont="1" applyFill="1" applyBorder="1" applyAlignment="1">
      <alignment horizontal="center" vertical="center"/>
    </xf>
    <xf numFmtId="1" fontId="38" fillId="39" borderId="163" xfId="36" applyNumberFormat="1" applyFont="1" applyFill="1" applyBorder="1" applyAlignment="1">
      <alignment horizontal="center" vertical="center"/>
    </xf>
    <xf numFmtId="1" fontId="38" fillId="39" borderId="162" xfId="36" applyNumberFormat="1" applyFont="1" applyFill="1" applyBorder="1" applyAlignment="1">
      <alignment horizontal="center" vertical="center"/>
    </xf>
    <xf numFmtId="12" fontId="38" fillId="39" borderId="183" xfId="36" applyNumberFormat="1" applyFont="1" applyFill="1" applyBorder="1" applyAlignment="1">
      <alignment horizontal="center" vertical="center"/>
    </xf>
    <xf numFmtId="12" fontId="38" fillId="39" borderId="160" xfId="36" applyNumberFormat="1" applyFont="1" applyFill="1" applyBorder="1" applyAlignment="1">
      <alignment horizontal="center" vertical="center"/>
    </xf>
    <xf numFmtId="0" fontId="38" fillId="39" borderId="159" xfId="36" applyFont="1" applyFill="1" applyBorder="1" applyAlignment="1">
      <alignment horizontal="center" vertical="center"/>
    </xf>
    <xf numFmtId="12" fontId="38" fillId="39" borderId="163" xfId="36" applyNumberFormat="1" applyFont="1" applyFill="1" applyBorder="1" applyAlignment="1">
      <alignment horizontal="center" vertical="center"/>
    </xf>
    <xf numFmtId="0" fontId="38" fillId="39" borderId="183" xfId="36" applyFont="1" applyFill="1" applyBorder="1" applyAlignment="1">
      <alignment horizontal="center" vertical="center"/>
    </xf>
    <xf numFmtId="0" fontId="38" fillId="39" borderId="160" xfId="36" applyFont="1" applyFill="1" applyBorder="1" applyAlignment="1">
      <alignment horizontal="center" vertical="center"/>
    </xf>
    <xf numFmtId="0" fontId="38" fillId="39" borderId="163" xfId="36" applyFont="1" applyFill="1" applyBorder="1" applyAlignment="1">
      <alignment horizontal="center" vertical="center"/>
    </xf>
    <xf numFmtId="1" fontId="38" fillId="39" borderId="51" xfId="36" applyNumberFormat="1" applyFont="1" applyFill="1" applyBorder="1" applyAlignment="1">
      <alignment horizontal="center" vertical="center"/>
    </xf>
    <xf numFmtId="1" fontId="38" fillId="39" borderId="166" xfId="36" applyNumberFormat="1" applyFont="1" applyFill="1" applyBorder="1" applyAlignment="1">
      <alignment horizontal="center" vertical="center"/>
    </xf>
    <xf numFmtId="12" fontId="38" fillId="39" borderId="159" xfId="36" applyNumberFormat="1" applyFont="1" applyFill="1" applyBorder="1" applyAlignment="1" applyProtection="1">
      <alignment horizontal="center" vertical="center"/>
      <protection locked="0"/>
    </xf>
    <xf numFmtId="12" fontId="38" fillId="39" borderId="160" xfId="36" applyNumberFormat="1" applyFont="1" applyFill="1" applyBorder="1" applyAlignment="1" applyProtection="1">
      <alignment horizontal="center" vertical="center"/>
      <protection locked="0"/>
    </xf>
    <xf numFmtId="12" fontId="38" fillId="29" borderId="159" xfId="36" applyNumberFormat="1" applyFont="1" applyFill="1" applyBorder="1" applyAlignment="1">
      <alignment horizontal="center" vertical="center"/>
    </xf>
    <xf numFmtId="12" fontId="38" fillId="30" borderId="160" xfId="36" applyNumberFormat="1" applyFont="1" applyFill="1" applyBorder="1" applyAlignment="1">
      <alignment horizontal="center" vertical="center"/>
    </xf>
    <xf numFmtId="12" fontId="38" fillId="29" borderId="160" xfId="36" applyNumberFormat="1" applyFont="1" applyFill="1" applyBorder="1" applyAlignment="1">
      <alignment horizontal="center" vertical="center"/>
    </xf>
    <xf numFmtId="12" fontId="38" fillId="29" borderId="163" xfId="36" applyNumberFormat="1" applyFont="1" applyFill="1" applyBorder="1" applyAlignment="1">
      <alignment horizontal="center" vertical="center"/>
    </xf>
    <xf numFmtId="1" fontId="38" fillId="35" borderId="123" xfId="36" applyNumberFormat="1" applyFont="1" applyFill="1" applyBorder="1" applyAlignment="1" applyProtection="1">
      <alignment horizontal="center" vertical="center"/>
      <protection locked="0"/>
    </xf>
    <xf numFmtId="1" fontId="38" fillId="35" borderId="118" xfId="36" applyNumberFormat="1" applyFont="1" applyFill="1" applyBorder="1" applyAlignment="1" applyProtection="1">
      <alignment horizontal="center" vertical="center"/>
      <protection locked="0"/>
    </xf>
    <xf numFmtId="1" fontId="38" fillId="35" borderId="151" xfId="36" applyNumberFormat="1" applyFont="1" applyFill="1" applyBorder="1" applyAlignment="1" applyProtection="1">
      <alignment horizontal="center" vertical="center"/>
      <protection locked="0"/>
    </xf>
    <xf numFmtId="1" fontId="38" fillId="35" borderId="115" xfId="36" applyNumberFormat="1" applyFont="1" applyFill="1" applyBorder="1" applyAlignment="1" applyProtection="1">
      <alignment horizontal="center" vertical="center"/>
      <protection locked="0"/>
    </xf>
    <xf numFmtId="1" fontId="38" fillId="35" borderId="113" xfId="36" applyNumberFormat="1" applyFont="1" applyFill="1" applyBorder="1" applyAlignment="1" applyProtection="1">
      <alignment horizontal="center" vertical="center"/>
      <protection locked="0"/>
    </xf>
    <xf numFmtId="1" fontId="38" fillId="35" borderId="152" xfId="36" applyNumberFormat="1" applyFont="1" applyFill="1" applyBorder="1" applyAlignment="1" applyProtection="1">
      <alignment horizontal="center" vertical="center"/>
      <protection locked="0"/>
    </xf>
    <xf numFmtId="12" fontId="38" fillId="35" borderId="118" xfId="36" applyNumberFormat="1" applyFont="1" applyFill="1" applyBorder="1" applyAlignment="1">
      <alignment horizontal="center" vertical="center"/>
    </xf>
    <xf numFmtId="1" fontId="38" fillId="35" borderId="117" xfId="36" applyNumberFormat="1" applyFont="1" applyFill="1" applyBorder="1" applyAlignment="1" applyProtection="1">
      <alignment horizontal="center" vertical="center"/>
      <protection locked="0"/>
    </xf>
    <xf numFmtId="12" fontId="38" fillId="35" borderId="118" xfId="36" applyNumberFormat="1" applyFont="1" applyFill="1" applyBorder="1" applyAlignment="1" applyProtection="1">
      <alignment horizontal="center" vertical="center"/>
      <protection locked="0"/>
    </xf>
    <xf numFmtId="12" fontId="38" fillId="35" borderId="113" xfId="36" applyNumberFormat="1" applyFont="1" applyFill="1" applyBorder="1" applyAlignment="1" applyProtection="1">
      <alignment horizontal="center" vertical="center"/>
      <protection locked="0"/>
    </xf>
    <xf numFmtId="12" fontId="38" fillId="35" borderId="115" xfId="36" applyNumberFormat="1" applyFont="1" applyFill="1" applyBorder="1" applyAlignment="1" applyProtection="1">
      <alignment horizontal="center" vertical="center"/>
      <protection locked="0"/>
    </xf>
    <xf numFmtId="2" fontId="38" fillId="35" borderId="153" xfId="36" applyNumberFormat="1" applyFont="1" applyFill="1" applyBorder="1" applyAlignment="1">
      <alignment horizontal="center" vertical="center"/>
    </xf>
    <xf numFmtId="2" fontId="38" fillId="35" borderId="27" xfId="36" applyNumberFormat="1" applyFont="1" applyFill="1" applyBorder="1" applyAlignment="1">
      <alignment horizontal="center" vertical="center"/>
    </xf>
    <xf numFmtId="2" fontId="38" fillId="35" borderId="37" xfId="36" applyNumberFormat="1" applyFont="1" applyFill="1" applyBorder="1" applyAlignment="1">
      <alignment horizontal="center" vertical="center"/>
    </xf>
    <xf numFmtId="2" fontId="38" fillId="35" borderId="35" xfId="36" applyNumberFormat="1" applyFont="1" applyFill="1" applyBorder="1" applyAlignment="1">
      <alignment horizontal="center" vertical="center"/>
    </xf>
    <xf numFmtId="2" fontId="38" fillId="35" borderId="50" xfId="36" applyNumberFormat="1" applyFont="1" applyFill="1" applyBorder="1" applyAlignment="1">
      <alignment horizontal="center" vertical="center"/>
    </xf>
    <xf numFmtId="2" fontId="38" fillId="35" borderId="154" xfId="36" applyNumberFormat="1" applyFont="1" applyFill="1" applyBorder="1" applyAlignment="1">
      <alignment horizontal="center" vertical="center"/>
    </xf>
    <xf numFmtId="1" fontId="38" fillId="35" borderId="27" xfId="36" applyNumberFormat="1" applyFont="1" applyFill="1" applyBorder="1" applyAlignment="1">
      <alignment horizontal="right" vertical="center"/>
    </xf>
    <xf numFmtId="2" fontId="38" fillId="35" borderId="107" xfId="36" applyNumberFormat="1" applyFont="1" applyFill="1" applyBorder="1" applyAlignment="1">
      <alignment horizontal="center" vertical="center"/>
    </xf>
    <xf numFmtId="12" fontId="38" fillId="35" borderId="27" xfId="36" applyNumberFormat="1" applyFont="1" applyFill="1" applyBorder="1" applyAlignment="1" applyProtection="1">
      <alignment horizontal="center" vertical="center"/>
      <protection locked="0"/>
    </xf>
    <xf numFmtId="12" fontId="38" fillId="35" borderId="35" xfId="36" applyNumberFormat="1" applyFont="1" applyFill="1" applyBorder="1" applyAlignment="1" applyProtection="1">
      <alignment horizontal="center" vertical="center"/>
      <protection locked="0"/>
    </xf>
    <xf numFmtId="2" fontId="38" fillId="35" borderId="135" xfId="36" applyNumberFormat="1" applyFont="1" applyFill="1" applyBorder="1" applyAlignment="1">
      <alignment horizontal="center" vertical="center"/>
    </xf>
    <xf numFmtId="2" fontId="38" fillId="35" borderId="26" xfId="36" applyNumberFormat="1" applyFont="1" applyFill="1" applyBorder="1" applyAlignment="1">
      <alignment horizontal="center" vertical="center"/>
    </xf>
    <xf numFmtId="2" fontId="38" fillId="35" borderId="104" xfId="36" applyNumberFormat="1" applyFont="1" applyFill="1" applyBorder="1" applyAlignment="1">
      <alignment horizontal="center" vertical="center"/>
    </xf>
    <xf numFmtId="2" fontId="38" fillId="35" borderId="34" xfId="36" applyNumberFormat="1" applyFont="1" applyFill="1" applyBorder="1" applyAlignment="1">
      <alignment horizontal="center" vertical="center"/>
    </xf>
    <xf numFmtId="2" fontId="38" fillId="35" borderId="139" xfId="36" applyNumberFormat="1" applyFont="1" applyFill="1" applyBorder="1" applyAlignment="1">
      <alignment horizontal="center" vertical="center"/>
    </xf>
    <xf numFmtId="2" fontId="38" fillId="35" borderId="165" xfId="36" applyNumberFormat="1" applyFont="1" applyFill="1" applyBorder="1" applyAlignment="1">
      <alignment horizontal="center" vertical="center"/>
    </xf>
    <xf numFmtId="1" fontId="38" fillId="35" borderId="26" xfId="36" applyNumberFormat="1" applyFont="1" applyFill="1" applyBorder="1" applyAlignment="1">
      <alignment horizontal="right" vertical="center"/>
    </xf>
    <xf numFmtId="2" fontId="38" fillId="35" borderId="106" xfId="36" applyNumberFormat="1" applyFont="1" applyFill="1" applyBorder="1" applyAlignment="1">
      <alignment horizontal="center" vertical="center"/>
    </xf>
    <xf numFmtId="12" fontId="38" fillId="35" borderId="26" xfId="36" applyNumberFormat="1" applyFont="1" applyFill="1" applyBorder="1" applyAlignment="1" applyProtection="1">
      <alignment horizontal="center" vertical="center"/>
      <protection locked="0"/>
    </xf>
    <xf numFmtId="12" fontId="38" fillId="35" borderId="34" xfId="36" applyNumberFormat="1" applyFont="1" applyFill="1" applyBorder="1" applyAlignment="1" applyProtection="1">
      <alignment horizontal="center" vertical="center"/>
      <protection locked="0"/>
    </xf>
    <xf numFmtId="4" fontId="0" fillId="0" borderId="0" xfId="51" applyNumberFormat="1" applyFont="1" applyAlignment="1">
      <alignment vertical="center"/>
    </xf>
    <xf numFmtId="4" fontId="8" fillId="0" borderId="0" xfId="51" applyNumberFormat="1" applyFont="1" applyAlignment="1">
      <alignment vertical="center"/>
    </xf>
    <xf numFmtId="4" fontId="8" fillId="0" borderId="0" xfId="51" applyNumberFormat="1" applyFont="1" applyFill="1" applyAlignment="1">
      <alignment vertical="center"/>
    </xf>
    <xf numFmtId="4" fontId="9" fillId="0" borderId="0" xfId="51" applyNumberFormat="1" applyFont="1" applyFill="1" applyBorder="1" applyAlignment="1">
      <alignment vertical="center"/>
    </xf>
    <xf numFmtId="4" fontId="37" fillId="0" borderId="0" xfId="51" applyNumberFormat="1" applyFont="1" applyAlignment="1">
      <alignment vertical="center"/>
    </xf>
    <xf numFmtId="4" fontId="44" fillId="0" borderId="0" xfId="51" applyNumberFormat="1" applyFont="1" applyAlignment="1">
      <alignment vertical="center" wrapText="1"/>
    </xf>
    <xf numFmtId="4" fontId="39" fillId="0" borderId="0" xfId="51" applyNumberFormat="1" applyFont="1" applyAlignment="1">
      <alignment vertical="center"/>
    </xf>
    <xf numFmtId="4" fontId="39" fillId="0" borderId="0" xfId="51" applyNumberFormat="1" applyFont="1" applyBorder="1" applyAlignment="1">
      <alignment vertical="center"/>
    </xf>
    <xf numFmtId="4" fontId="38" fillId="0" borderId="146" xfId="51" applyNumberFormat="1" applyFont="1" applyFill="1" applyBorder="1" applyAlignment="1">
      <alignment vertical="center"/>
    </xf>
    <xf numFmtId="4" fontId="38" fillId="0" borderId="167" xfId="51" applyNumberFormat="1" applyFont="1" applyBorder="1" applyAlignment="1">
      <alignment vertical="center"/>
    </xf>
    <xf numFmtId="4" fontId="38" fillId="0" borderId="25" xfId="51" applyNumberFormat="1" applyFont="1" applyFill="1" applyBorder="1" applyAlignment="1">
      <alignment vertical="center"/>
    </xf>
    <xf numFmtId="4" fontId="38" fillId="0" borderId="102" xfId="51" applyNumberFormat="1" applyFont="1" applyBorder="1" applyAlignment="1">
      <alignment vertical="center"/>
    </xf>
    <xf numFmtId="4" fontId="38" fillId="0" borderId="138" xfId="51" applyNumberFormat="1" applyFont="1" applyFill="1" applyBorder="1" applyAlignment="1">
      <alignment vertical="center"/>
    </xf>
    <xf numFmtId="4" fontId="38" fillId="0" borderId="105" xfId="51" applyNumberFormat="1" applyFont="1" applyBorder="1" applyAlignment="1">
      <alignment vertical="center"/>
    </xf>
    <xf numFmtId="4" fontId="38" fillId="0" borderId="114" xfId="51" applyNumberFormat="1" applyFont="1" applyFill="1" applyBorder="1" applyAlignment="1">
      <alignment vertical="center"/>
    </xf>
    <xf numFmtId="4" fontId="38" fillId="0" borderId="172" xfId="51" applyNumberFormat="1" applyFont="1" applyBorder="1" applyAlignment="1">
      <alignment vertical="center"/>
    </xf>
    <xf numFmtId="4" fontId="38" fillId="0" borderId="30" xfId="51" applyNumberFormat="1" applyFont="1" applyFill="1" applyBorder="1" applyAlignment="1">
      <alignment vertical="center"/>
    </xf>
    <xf numFmtId="4" fontId="38" fillId="0" borderId="131" xfId="51" applyNumberFormat="1" applyFont="1" applyBorder="1" applyAlignment="1">
      <alignment vertical="center"/>
    </xf>
    <xf numFmtId="4" fontId="38" fillId="0" borderId="147" xfId="51" applyNumberFormat="1" applyFont="1" applyFill="1" applyBorder="1" applyAlignment="1">
      <alignment vertical="center"/>
    </xf>
    <xf numFmtId="4" fontId="38" fillId="0" borderId="133" xfId="51" applyNumberFormat="1" applyFont="1" applyBorder="1" applyAlignment="1">
      <alignment vertical="center"/>
    </xf>
    <xf numFmtId="4" fontId="38" fillId="0" borderId="49" xfId="51" applyNumberFormat="1" applyFont="1" applyFill="1" applyBorder="1" applyAlignment="1">
      <alignment vertical="center"/>
    </xf>
    <xf numFmtId="4" fontId="38" fillId="0" borderId="108" xfId="51" applyNumberFormat="1" applyFont="1" applyBorder="1" applyAlignment="1">
      <alignment vertical="center"/>
    </xf>
    <xf numFmtId="4" fontId="38" fillId="0" borderId="25" xfId="51" applyNumberFormat="1" applyFont="1" applyFill="1" applyBorder="1" applyAlignment="1" applyProtection="1">
      <alignment vertical="center"/>
      <protection locked="0"/>
    </xf>
    <xf numFmtId="4" fontId="38" fillId="0" borderId="102" xfId="51" applyNumberFormat="1" applyFont="1" applyBorder="1" applyAlignment="1" applyProtection="1">
      <alignment vertical="center"/>
      <protection locked="0"/>
    </xf>
    <xf numFmtId="4" fontId="38" fillId="0" borderId="114" xfId="51" applyNumberFormat="1" applyFont="1" applyFill="1" applyBorder="1" applyAlignment="1" applyProtection="1">
      <alignment vertical="center"/>
      <protection locked="0"/>
    </xf>
    <xf numFmtId="4" fontId="38" fillId="0" borderId="172" xfId="51" applyNumberFormat="1" applyFont="1" applyBorder="1" applyAlignment="1" applyProtection="1">
      <alignment vertical="center"/>
      <protection locked="0"/>
    </xf>
    <xf numFmtId="4" fontId="3" fillId="0" borderId="0" xfId="51" applyNumberFormat="1" applyFont="1" applyAlignment="1">
      <alignment vertical="center"/>
    </xf>
    <xf numFmtId="0" fontId="0" fillId="0" borderId="0" xfId="0" applyAlignment="1">
      <alignment horizontal="center" vertical="center" wrapText="1"/>
    </xf>
    <xf numFmtId="0" fontId="42" fillId="36" borderId="142" xfId="36" applyFont="1" applyFill="1" applyBorder="1" applyAlignment="1">
      <alignment horizontal="center" vertical="center" wrapText="1"/>
    </xf>
    <xf numFmtId="12" fontId="42" fillId="36" borderId="182" xfId="36" applyNumberFormat="1" applyFont="1" applyFill="1" applyBorder="1" applyAlignment="1">
      <alignment horizontal="center" vertical="center" wrapText="1"/>
    </xf>
    <xf numFmtId="12" fontId="42" fillId="36" borderId="184" xfId="36" applyNumberFormat="1" applyFont="1" applyFill="1" applyBorder="1" applyAlignment="1">
      <alignment horizontal="center" vertical="center" wrapText="1"/>
    </xf>
    <xf numFmtId="12" fontId="42" fillId="36" borderId="86" xfId="36" applyNumberFormat="1" applyFont="1" applyFill="1" applyBorder="1" applyAlignment="1">
      <alignment horizontal="center" vertical="center" wrapText="1"/>
    </xf>
    <xf numFmtId="12" fontId="42" fillId="36" borderId="39" xfId="36" applyNumberFormat="1" applyFont="1" applyFill="1" applyBorder="1" applyAlignment="1">
      <alignment horizontal="center" vertical="center" wrapText="1"/>
    </xf>
    <xf numFmtId="4" fontId="42" fillId="36" borderId="175" xfId="51" applyNumberFormat="1" applyFont="1" applyFill="1" applyBorder="1" applyAlignment="1">
      <alignment horizontal="center" vertical="center" wrapText="1"/>
    </xf>
    <xf numFmtId="4" fontId="42" fillId="36" borderId="99" xfId="51" applyNumberFormat="1" applyFont="1" applyFill="1" applyBorder="1" applyAlignment="1">
      <alignment horizontal="center" vertical="center" wrapText="1"/>
    </xf>
    <xf numFmtId="0" fontId="9" fillId="0" borderId="0" xfId="0" applyFont="1" applyAlignment="1">
      <alignment vertical="center"/>
    </xf>
    <xf numFmtId="0" fontId="8" fillId="0" borderId="82" xfId="0" applyFont="1" applyBorder="1"/>
    <xf numFmtId="0" fontId="8" fillId="0" borderId="80" xfId="0" applyFont="1" applyBorder="1"/>
    <xf numFmtId="0" fontId="8" fillId="0" borderId="79" xfId="0" applyFont="1" applyBorder="1"/>
    <xf numFmtId="0" fontId="8" fillId="0" borderId="100" xfId="0" applyFont="1" applyBorder="1"/>
    <xf numFmtId="0" fontId="8" fillId="0" borderId="4" xfId="36" applyFont="1" applyBorder="1"/>
    <xf numFmtId="0" fontId="8" fillId="0" borderId="72" xfId="36" applyFont="1" applyBorder="1"/>
    <xf numFmtId="0" fontId="8" fillId="0" borderId="60" xfId="36" applyFont="1" applyBorder="1"/>
    <xf numFmtId="0" fontId="8" fillId="0" borderId="10" xfId="36" applyFont="1" applyBorder="1"/>
    <xf numFmtId="0" fontId="18" fillId="36" borderId="158" xfId="0" applyFont="1" applyFill="1" applyBorder="1" applyAlignment="1">
      <alignment horizontal="center" vertical="center" wrapText="1"/>
    </xf>
    <xf numFmtId="0" fontId="71" fillId="0" borderId="0" xfId="0" applyFont="1"/>
    <xf numFmtId="0" fontId="9" fillId="0" borderId="0" xfId="0" applyFont="1" applyAlignment="1">
      <alignment horizontal="right" vertical="center"/>
    </xf>
    <xf numFmtId="2" fontId="8" fillId="0" borderId="60" xfId="51" applyNumberFormat="1" applyFont="1" applyFill="1" applyBorder="1" applyAlignment="1">
      <alignment horizontal="center"/>
    </xf>
    <xf numFmtId="2" fontId="8" fillId="0" borderId="2" xfId="51" applyNumberFormat="1" applyFont="1" applyFill="1" applyBorder="1" applyAlignment="1">
      <alignment horizontal="center"/>
    </xf>
    <xf numFmtId="2" fontId="8" fillId="0" borderId="4" xfId="51" applyNumberFormat="1" applyFont="1" applyFill="1" applyBorder="1" applyAlignment="1">
      <alignment horizontal="center"/>
    </xf>
    <xf numFmtId="2" fontId="8" fillId="0" borderId="86" xfId="51" applyNumberFormat="1" applyFont="1" applyFill="1" applyBorder="1" applyAlignment="1">
      <alignment horizontal="center"/>
    </xf>
    <xf numFmtId="0" fontId="9" fillId="36" borderId="99" xfId="0" applyFont="1" applyFill="1" applyBorder="1" applyAlignment="1">
      <alignment horizontal="center" vertical="center" wrapText="1"/>
    </xf>
    <xf numFmtId="2" fontId="8" fillId="0" borderId="95" xfId="51" applyNumberFormat="1" applyFont="1" applyFill="1" applyBorder="1" applyAlignment="1">
      <alignment horizontal="center"/>
    </xf>
    <xf numFmtId="3" fontId="18" fillId="36" borderId="158" xfId="36" applyNumberFormat="1" applyFont="1" applyFill="1" applyBorder="1" applyAlignment="1">
      <alignment horizontal="center" vertical="center" wrapText="1"/>
    </xf>
    <xf numFmtId="3" fontId="8" fillId="0" borderId="77" xfId="36" applyNumberFormat="1" applyFont="1" applyBorder="1" applyAlignment="1">
      <alignment horizontal="center"/>
    </xf>
    <xf numFmtId="0" fontId="8" fillId="0" borderId="5" xfId="51" applyNumberFormat="1" applyFont="1" applyBorder="1" applyAlignment="1">
      <alignment horizontal="center"/>
    </xf>
    <xf numFmtId="3" fontId="8" fillId="0" borderId="76" xfId="36" applyNumberFormat="1" applyFont="1" applyBorder="1" applyAlignment="1">
      <alignment horizontal="center"/>
    </xf>
    <xf numFmtId="3" fontId="8" fillId="0" borderId="5" xfId="36" applyNumberFormat="1" applyFont="1" applyBorder="1" applyAlignment="1">
      <alignment horizontal="center"/>
    </xf>
    <xf numFmtId="3" fontId="8" fillId="0" borderId="78" xfId="36" applyNumberFormat="1" applyFont="1" applyBorder="1" applyAlignment="1">
      <alignment horizontal="center"/>
    </xf>
    <xf numFmtId="3" fontId="8" fillId="0" borderId="22" xfId="36" applyNumberFormat="1" applyFont="1" applyBorder="1" applyAlignment="1">
      <alignment horizontal="center"/>
    </xf>
    <xf numFmtId="2" fontId="8" fillId="0" borderId="94" xfId="36" applyNumberFormat="1" applyFont="1" applyBorder="1" applyAlignment="1">
      <alignment horizontal="center"/>
    </xf>
    <xf numFmtId="2" fontId="8" fillId="0" borderId="93" xfId="36" applyNumberFormat="1" applyFont="1" applyBorder="1" applyAlignment="1">
      <alignment horizontal="center"/>
    </xf>
    <xf numFmtId="2" fontId="8" fillId="0" borderId="92" xfId="36" applyNumberFormat="1" applyFont="1" applyBorder="1" applyAlignment="1">
      <alignment horizontal="center"/>
    </xf>
    <xf numFmtId="2" fontId="8" fillId="0" borderId="95" xfId="36" applyNumberFormat="1" applyFont="1" applyBorder="1" applyAlignment="1">
      <alignment horizontal="center"/>
    </xf>
    <xf numFmtId="2" fontId="8" fillId="0" borderId="69" xfId="36" applyNumberFormat="1" applyFont="1" applyBorder="1" applyAlignment="1">
      <alignment horizontal="center"/>
    </xf>
    <xf numFmtId="2" fontId="12" fillId="39" borderId="93" xfId="36" applyNumberFormat="1" applyFont="1" applyFill="1" applyBorder="1" applyAlignment="1">
      <alignment horizontal="center"/>
    </xf>
    <xf numFmtId="0" fontId="12" fillId="0" borderId="0" xfId="0" applyFont="1" applyAlignment="1">
      <alignment horizontal="right" vertical="center"/>
    </xf>
    <xf numFmtId="4" fontId="8" fillId="39" borderId="73" xfId="0" applyNumberFormat="1" applyFont="1" applyFill="1" applyBorder="1" applyAlignment="1">
      <alignment horizontal="right" vertical="center"/>
    </xf>
    <xf numFmtId="4" fontId="8" fillId="42" borderId="73" xfId="0" applyNumberFormat="1" applyFont="1" applyFill="1" applyBorder="1" applyAlignment="1">
      <alignment horizontal="right" vertical="center"/>
    </xf>
    <xf numFmtId="4" fontId="8" fillId="42" borderId="94" xfId="0" applyNumberFormat="1" applyFont="1" applyFill="1" applyBorder="1" applyAlignment="1">
      <alignment horizontal="right" vertical="center"/>
    </xf>
    <xf numFmtId="4" fontId="9" fillId="43" borderId="99" xfId="0" applyNumberFormat="1" applyFont="1" applyFill="1" applyBorder="1" applyAlignment="1">
      <alignment horizontal="right" vertical="center"/>
    </xf>
    <xf numFmtId="4" fontId="9" fillId="43" borderId="100" xfId="0" applyNumberFormat="1" applyFont="1" applyFill="1" applyBorder="1" applyAlignment="1">
      <alignment horizontal="right" vertical="center"/>
    </xf>
    <xf numFmtId="4" fontId="8" fillId="39" borderId="94" xfId="0" applyNumberFormat="1" applyFont="1" applyFill="1" applyBorder="1" applyAlignment="1">
      <alignment horizontal="right" vertical="center"/>
    </xf>
    <xf numFmtId="9" fontId="18" fillId="36" borderId="39" xfId="56" applyFont="1" applyFill="1" applyBorder="1" applyAlignment="1">
      <alignment horizontal="center" vertical="center" wrapText="1"/>
    </xf>
    <xf numFmtId="9" fontId="8" fillId="35" borderId="60" xfId="56" applyFont="1" applyFill="1" applyBorder="1" applyAlignment="1">
      <alignment horizontal="center"/>
    </xf>
    <xf numFmtId="9" fontId="8" fillId="35" borderId="2" xfId="56" applyFont="1" applyFill="1" applyBorder="1" applyAlignment="1">
      <alignment horizontal="center"/>
    </xf>
    <xf numFmtId="9" fontId="8" fillId="35" borderId="4" xfId="56" applyFont="1" applyFill="1" applyBorder="1" applyAlignment="1">
      <alignment horizontal="center"/>
    </xf>
    <xf numFmtId="9" fontId="8" fillId="35" borderId="86" xfId="56" applyFont="1" applyFill="1" applyBorder="1" applyAlignment="1">
      <alignment horizontal="center"/>
    </xf>
    <xf numFmtId="9" fontId="12" fillId="35" borderId="80" xfId="56" applyFont="1" applyFill="1" applyBorder="1" applyAlignment="1">
      <alignment horizontal="center"/>
    </xf>
    <xf numFmtId="4" fontId="8" fillId="35" borderId="4" xfId="51" applyNumberFormat="1" applyFont="1" applyFill="1" applyBorder="1" applyAlignment="1">
      <alignment horizontal="center"/>
    </xf>
    <xf numFmtId="4" fontId="8" fillId="35" borderId="2" xfId="51" applyNumberFormat="1" applyFont="1" applyFill="1" applyBorder="1" applyAlignment="1">
      <alignment horizontal="center"/>
    </xf>
    <xf numFmtId="4" fontId="8" fillId="35" borderId="60" xfId="51" applyNumberFormat="1" applyFont="1" applyFill="1" applyBorder="1" applyAlignment="1">
      <alignment horizontal="center"/>
    </xf>
    <xf numFmtId="4" fontId="8" fillId="0" borderId="0" xfId="0" applyNumberFormat="1" applyFont="1"/>
    <xf numFmtId="4" fontId="9" fillId="0" borderId="0" xfId="0" applyNumberFormat="1" applyFont="1" applyAlignment="1">
      <alignment horizontal="right" vertical="center"/>
    </xf>
    <xf numFmtId="4" fontId="18" fillId="36" borderId="158" xfId="0" applyNumberFormat="1" applyFont="1" applyFill="1" applyBorder="1" applyAlignment="1">
      <alignment horizontal="center" vertical="center" wrapText="1"/>
    </xf>
    <xf numFmtId="4" fontId="12" fillId="0" borderId="0" xfId="0" applyNumberFormat="1" applyFont="1" applyAlignment="1">
      <alignment horizontal="right" vertical="center"/>
    </xf>
    <xf numFmtId="4" fontId="9" fillId="36" borderId="38" xfId="36" applyNumberFormat="1" applyFont="1" applyFill="1" applyBorder="1" applyAlignment="1">
      <alignment horizontal="center" vertical="center" wrapText="1"/>
    </xf>
    <xf numFmtId="4" fontId="8" fillId="35" borderId="90" xfId="36" applyNumberFormat="1" applyFont="1" applyFill="1" applyBorder="1" applyAlignment="1">
      <alignment horizontal="center"/>
    </xf>
    <xf numFmtId="4" fontId="8" fillId="35" borderId="88" xfId="36" applyNumberFormat="1" applyFont="1" applyFill="1" applyBorder="1" applyAlignment="1">
      <alignment horizontal="center"/>
    </xf>
    <xf numFmtId="4" fontId="8" fillId="35" borderId="87" xfId="36" applyNumberFormat="1" applyFont="1" applyFill="1" applyBorder="1" applyAlignment="1">
      <alignment horizontal="center"/>
    </xf>
    <xf numFmtId="4" fontId="8" fillId="35" borderId="91" xfId="36" applyNumberFormat="1" applyFont="1" applyFill="1" applyBorder="1" applyAlignment="1">
      <alignment horizontal="center"/>
    </xf>
    <xf numFmtId="4" fontId="8" fillId="35" borderId="89" xfId="36" applyNumberFormat="1" applyFont="1" applyFill="1" applyBorder="1" applyAlignment="1">
      <alignment horizontal="center"/>
    </xf>
    <xf numFmtId="4" fontId="12" fillId="39" borderId="88" xfId="36" applyNumberFormat="1" applyFont="1" applyFill="1" applyBorder="1" applyAlignment="1">
      <alignment horizontal="center"/>
    </xf>
    <xf numFmtId="4" fontId="18" fillId="36" borderId="39" xfId="0" applyNumberFormat="1" applyFont="1" applyFill="1" applyBorder="1" applyAlignment="1">
      <alignment horizontal="center" vertical="center" wrapText="1"/>
    </xf>
    <xf numFmtId="4" fontId="18" fillId="36" borderId="101" xfId="0" applyNumberFormat="1" applyFont="1" applyFill="1" applyBorder="1" applyAlignment="1">
      <alignment horizontal="center" vertical="center" wrapText="1"/>
    </xf>
    <xf numFmtId="4" fontId="18" fillId="36" borderId="38" xfId="0" applyNumberFormat="1" applyFont="1" applyFill="1" applyBorder="1" applyAlignment="1">
      <alignment horizontal="center" vertical="center" wrapText="1"/>
    </xf>
    <xf numFmtId="4" fontId="8" fillId="0" borderId="76" xfId="51" applyNumberFormat="1" applyFont="1" applyFill="1" applyBorder="1" applyAlignment="1">
      <alignment horizontal="center"/>
    </xf>
    <xf numFmtId="4" fontId="8" fillId="0" borderId="88" xfId="0" applyNumberFormat="1" applyFont="1" applyBorder="1" applyAlignment="1">
      <alignment horizontal="center" vertical="center"/>
    </xf>
    <xf numFmtId="4" fontId="8" fillId="0" borderId="61" xfId="0" applyNumberFormat="1" applyFont="1" applyBorder="1" applyAlignment="1">
      <alignment horizontal="center" vertical="center"/>
    </xf>
    <xf numFmtId="4" fontId="8" fillId="0" borderId="90" xfId="0" applyNumberFormat="1" applyFont="1" applyBorder="1" applyAlignment="1">
      <alignment horizontal="center" vertical="center"/>
    </xf>
    <xf numFmtId="4" fontId="8" fillId="0" borderId="73" xfId="0" applyNumberFormat="1" applyFont="1" applyBorder="1" applyAlignment="1">
      <alignment horizontal="center" vertical="center"/>
    </xf>
    <xf numFmtId="4" fontId="8" fillId="0" borderId="5" xfId="51" applyNumberFormat="1" applyFont="1" applyFill="1" applyBorder="1" applyAlignment="1">
      <alignment horizontal="center"/>
    </xf>
    <xf numFmtId="4" fontId="8" fillId="0" borderId="78" xfId="51" applyNumberFormat="1" applyFont="1" applyFill="1" applyBorder="1" applyAlignment="1">
      <alignment horizontal="center"/>
    </xf>
    <xf numFmtId="4" fontId="8" fillId="0" borderId="91" xfId="0" applyNumberFormat="1" applyFont="1" applyBorder="1" applyAlignment="1">
      <alignment horizontal="center" vertical="center"/>
    </xf>
    <xf numFmtId="4" fontId="8" fillId="0" borderId="74" xfId="0" applyNumberFormat="1" applyFont="1" applyBorder="1" applyAlignment="1">
      <alignment horizontal="center" vertical="center"/>
    </xf>
    <xf numFmtId="4" fontId="12" fillId="39" borderId="100" xfId="0" applyNumberFormat="1" applyFont="1" applyFill="1" applyBorder="1" applyAlignment="1">
      <alignment horizontal="center" vertical="center"/>
    </xf>
    <xf numFmtId="4" fontId="12" fillId="39" borderId="99" xfId="0" applyNumberFormat="1" applyFont="1" applyFill="1" applyBorder="1" applyAlignment="1">
      <alignment horizontal="center" vertical="center"/>
    </xf>
    <xf numFmtId="4" fontId="8" fillId="0" borderId="0" xfId="51" applyNumberFormat="1" applyFont="1" applyFill="1" applyBorder="1" applyAlignment="1">
      <alignment horizontal="center"/>
    </xf>
    <xf numFmtId="4" fontId="12" fillId="42" borderId="100" xfId="0" applyNumberFormat="1" applyFont="1" applyFill="1" applyBorder="1" applyAlignment="1">
      <alignment horizontal="center" vertical="center"/>
    </xf>
    <xf numFmtId="4" fontId="8" fillId="0" borderId="158" xfId="51" applyNumberFormat="1" applyFont="1" applyFill="1" applyBorder="1" applyAlignment="1">
      <alignment horizontal="center"/>
    </xf>
    <xf numFmtId="4" fontId="12" fillId="42" borderId="99" xfId="0" applyNumberFormat="1" applyFont="1" applyFill="1" applyBorder="1" applyAlignment="1">
      <alignment horizontal="center" vertical="center"/>
    </xf>
    <xf numFmtId="4" fontId="12" fillId="0" borderId="0" xfId="0" applyNumberFormat="1" applyFont="1" applyAlignment="1">
      <alignment horizontal="center" vertical="center"/>
    </xf>
    <xf numFmtId="4" fontId="12" fillId="42" borderId="53" xfId="0" applyNumberFormat="1" applyFont="1" applyFill="1" applyBorder="1" applyAlignment="1">
      <alignment horizontal="center" vertical="center"/>
    </xf>
    <xf numFmtId="4" fontId="9" fillId="36" borderId="99" xfId="36" applyNumberFormat="1" applyFont="1" applyFill="1" applyBorder="1" applyAlignment="1">
      <alignment horizontal="center" vertical="center" wrapText="1"/>
    </xf>
    <xf numFmtId="4" fontId="8" fillId="0" borderId="95" xfId="51" applyNumberFormat="1" applyFont="1" applyFill="1" applyBorder="1" applyAlignment="1">
      <alignment horizontal="center"/>
    </xf>
    <xf numFmtId="4" fontId="8" fillId="0" borderId="94" xfId="36" applyNumberFormat="1" applyFont="1" applyBorder="1" applyAlignment="1">
      <alignment horizontal="center"/>
    </xf>
    <xf numFmtId="4" fontId="8" fillId="0" borderId="93" xfId="36" applyNumberFormat="1" applyFont="1" applyBorder="1" applyAlignment="1">
      <alignment horizontal="center"/>
    </xf>
    <xf numFmtId="4" fontId="8" fillId="0" borderId="92" xfId="36" applyNumberFormat="1" applyFont="1" applyBorder="1" applyAlignment="1">
      <alignment horizontal="center"/>
    </xf>
    <xf numFmtId="4" fontId="8" fillId="0" borderId="95" xfId="36" applyNumberFormat="1" applyFont="1" applyBorder="1" applyAlignment="1">
      <alignment horizontal="center"/>
    </xf>
    <xf numFmtId="4" fontId="8" fillId="0" borderId="69" xfId="36" applyNumberFormat="1" applyFont="1" applyBorder="1" applyAlignment="1">
      <alignment horizontal="center"/>
    </xf>
    <xf numFmtId="4" fontId="12" fillId="39" borderId="93" xfId="36" applyNumberFormat="1" applyFont="1" applyFill="1" applyBorder="1" applyAlignment="1">
      <alignment horizontal="center"/>
    </xf>
    <xf numFmtId="4" fontId="12" fillId="39" borderId="80" xfId="36" applyNumberFormat="1" applyFont="1" applyFill="1" applyBorder="1" applyAlignment="1">
      <alignment horizontal="center"/>
    </xf>
    <xf numFmtId="4" fontId="12" fillId="0" borderId="0" xfId="0" applyNumberFormat="1" applyFont="1" applyAlignment="1">
      <alignment vertical="center"/>
    </xf>
    <xf numFmtId="0" fontId="62" fillId="39" borderId="123" xfId="36" applyFont="1" applyFill="1" applyBorder="1" applyAlignment="1" applyProtection="1">
      <alignment horizontal="center" vertical="center" wrapText="1"/>
      <protection locked="0"/>
    </xf>
    <xf numFmtId="0" fontId="18" fillId="36" borderId="39" xfId="0" applyFont="1" applyFill="1" applyBorder="1" applyAlignment="1">
      <alignment horizontal="center" vertical="center" wrapText="1"/>
    </xf>
    <xf numFmtId="0" fontId="15" fillId="35" borderId="5" xfId="1" applyFont="1" applyFill="1" applyBorder="1"/>
    <xf numFmtId="0" fontId="15" fillId="35" borderId="84" xfId="1" applyFont="1" applyFill="1" applyBorder="1"/>
    <xf numFmtId="0" fontId="15" fillId="35" borderId="9" xfId="1" applyFont="1" applyFill="1" applyBorder="1"/>
    <xf numFmtId="0" fontId="8" fillId="35" borderId="9" xfId="1" applyFont="1" applyFill="1" applyBorder="1" applyAlignment="1">
      <alignment horizontal="left"/>
    </xf>
    <xf numFmtId="0" fontId="8" fillId="0" borderId="34" xfId="36" applyFont="1" applyBorder="1" applyAlignment="1" applyProtection="1">
      <alignment vertical="center" wrapText="1"/>
      <protection locked="0"/>
    </xf>
    <xf numFmtId="0" fontId="38" fillId="0" borderId="125" xfId="36" applyFont="1" applyBorder="1" applyAlignment="1">
      <alignment vertical="center" wrapText="1"/>
    </xf>
    <xf numFmtId="0" fontId="38" fillId="0" borderId="143" xfId="36" applyFont="1" applyBorder="1" applyAlignment="1">
      <alignment vertical="center" wrapText="1"/>
    </xf>
    <xf numFmtId="0" fontId="38" fillId="0" borderId="129" xfId="36" applyFont="1" applyBorder="1" applyAlignment="1">
      <alignment vertical="center" wrapText="1"/>
    </xf>
    <xf numFmtId="0" fontId="38" fillId="0" borderId="144" xfId="36" applyFont="1" applyBorder="1" applyAlignment="1">
      <alignment vertical="center" wrapText="1"/>
    </xf>
    <xf numFmtId="0" fontId="38" fillId="0" borderId="145" xfId="36" applyFont="1" applyBorder="1" applyAlignment="1">
      <alignment vertical="center" wrapText="1"/>
    </xf>
    <xf numFmtId="0" fontId="38" fillId="0" borderId="109" xfId="36" applyFont="1" applyBorder="1" applyAlignment="1">
      <alignment vertical="center" wrapText="1"/>
    </xf>
    <xf numFmtId="0" fontId="38" fillId="0" borderId="23" xfId="36" applyFont="1" applyBorder="1" applyAlignment="1">
      <alignment vertical="center" wrapText="1"/>
    </xf>
    <xf numFmtId="0" fontId="38" fillId="0" borderId="134" xfId="36" applyFont="1" applyBorder="1" applyAlignment="1">
      <alignment vertical="center" wrapText="1"/>
    </xf>
    <xf numFmtId="0" fontId="38" fillId="0" borderId="2" xfId="36" applyFont="1" applyBorder="1" applyAlignment="1">
      <alignment horizontal="left" vertical="center" wrapText="1"/>
    </xf>
    <xf numFmtId="0" fontId="40" fillId="28" borderId="2" xfId="36" applyFont="1" applyFill="1" applyBorder="1" applyAlignment="1">
      <alignment horizontal="center" vertical="center" wrapText="1"/>
    </xf>
    <xf numFmtId="1" fontId="38" fillId="35" borderId="2" xfId="36" applyNumberFormat="1" applyFont="1" applyFill="1" applyBorder="1" applyAlignment="1">
      <alignment horizontal="center" vertical="center"/>
    </xf>
    <xf numFmtId="0" fontId="9" fillId="36" borderId="63" xfId="1" applyFont="1" applyFill="1" applyBorder="1" applyAlignment="1">
      <alignment horizontal="center" vertical="center" wrapText="1"/>
    </xf>
    <xf numFmtId="0" fontId="9" fillId="36" borderId="64" xfId="1" applyFont="1" applyFill="1" applyBorder="1" applyAlignment="1">
      <alignment horizontal="center" vertical="center" wrapText="1"/>
    </xf>
    <xf numFmtId="0" fontId="8" fillId="0" borderId="64" xfId="1" applyFont="1" applyBorder="1" applyAlignment="1">
      <alignment horizontal="center" vertical="center"/>
    </xf>
    <xf numFmtId="0" fontId="8" fillId="0" borderId="96" xfId="1" applyFont="1" applyBorder="1" applyAlignment="1">
      <alignment horizontal="center" vertical="center"/>
    </xf>
    <xf numFmtId="0" fontId="12" fillId="28" borderId="97" xfId="1" applyFont="1" applyFill="1" applyBorder="1" applyAlignment="1">
      <alignment horizontal="center" vertical="center"/>
    </xf>
    <xf numFmtId="0" fontId="8" fillId="0" borderId="63" xfId="1" applyFont="1" applyBorder="1" applyAlignment="1">
      <alignment horizontal="center" vertical="center"/>
    </xf>
    <xf numFmtId="0" fontId="12" fillId="28" borderId="186" xfId="1" applyFont="1" applyFill="1" applyBorder="1" applyAlignment="1">
      <alignment horizontal="center" vertical="center"/>
    </xf>
    <xf numFmtId="0" fontId="15" fillId="0" borderId="98" xfId="1" applyFont="1" applyBorder="1" applyAlignment="1">
      <alignment horizontal="center" vertical="center" wrapText="1"/>
    </xf>
    <xf numFmtId="0" fontId="15" fillId="0" borderId="96" xfId="1" applyFont="1" applyBorder="1" applyAlignment="1">
      <alignment horizontal="center" vertical="center" wrapText="1"/>
    </xf>
    <xf numFmtId="0" fontId="15" fillId="0" borderId="186" xfId="1" applyFont="1" applyBorder="1" applyAlignment="1">
      <alignment horizontal="center" vertical="center" wrapText="1"/>
    </xf>
    <xf numFmtId="0" fontId="15" fillId="0" borderId="97" xfId="1" applyFont="1" applyBorder="1" applyAlignment="1">
      <alignment horizontal="center" vertical="center" wrapText="1"/>
    </xf>
    <xf numFmtId="0" fontId="15" fillId="0" borderId="187" xfId="1" applyFont="1" applyBorder="1" applyAlignment="1">
      <alignment horizontal="center" vertical="center" wrapText="1"/>
    </xf>
    <xf numFmtId="0" fontId="15" fillId="34" borderId="98" xfId="1" applyFont="1" applyFill="1" applyBorder="1" applyAlignment="1">
      <alignment horizontal="center" vertical="center" wrapText="1"/>
    </xf>
    <xf numFmtId="0" fontId="15" fillId="34" borderId="96" xfId="1" applyFont="1" applyFill="1" applyBorder="1" applyAlignment="1">
      <alignment horizontal="center" vertical="center" wrapText="1"/>
    </xf>
    <xf numFmtId="0" fontId="15" fillId="34" borderId="187" xfId="1" applyFont="1" applyFill="1" applyBorder="1" applyAlignment="1">
      <alignment horizontal="center" vertical="center" wrapText="1"/>
    </xf>
    <xf numFmtId="0" fontId="15" fillId="3" borderId="96" xfId="1" applyFont="1" applyFill="1" applyBorder="1" applyAlignment="1">
      <alignment horizontal="center" vertical="center" wrapText="1"/>
    </xf>
    <xf numFmtId="0" fontId="15" fillId="0" borderId="96" xfId="1" applyFont="1" applyBorder="1" applyAlignment="1">
      <alignment horizontal="center"/>
    </xf>
    <xf numFmtId="0" fontId="15" fillId="35" borderId="96" xfId="1" applyFont="1" applyFill="1" applyBorder="1" applyAlignment="1">
      <alignment horizontal="center"/>
    </xf>
    <xf numFmtId="0" fontId="9" fillId="36" borderId="65" xfId="1" applyFont="1" applyFill="1" applyBorder="1" applyAlignment="1">
      <alignment horizontal="center" vertical="center" wrapText="1"/>
    </xf>
    <xf numFmtId="0" fontId="8" fillId="0" borderId="187" xfId="1" applyFont="1" applyBorder="1" applyAlignment="1">
      <alignment horizontal="center" vertical="center"/>
    </xf>
    <xf numFmtId="0" fontId="15" fillId="35" borderId="98" xfId="1" applyFont="1" applyFill="1" applyBorder="1" applyAlignment="1">
      <alignment horizontal="center"/>
    </xf>
    <xf numFmtId="0" fontId="8" fillId="35" borderId="96" xfId="1" applyFont="1" applyFill="1" applyBorder="1" applyAlignment="1">
      <alignment horizontal="center"/>
    </xf>
    <xf numFmtId="0" fontId="40" fillId="28" borderId="2" xfId="36" applyFont="1" applyFill="1" applyBorder="1" applyAlignment="1">
      <alignment vertical="center" wrapText="1"/>
    </xf>
    <xf numFmtId="1" fontId="38" fillId="35" borderId="2" xfId="36" applyNumberFormat="1" applyFont="1" applyFill="1" applyBorder="1" applyAlignment="1">
      <alignment vertical="center"/>
    </xf>
    <xf numFmtId="0" fontId="40" fillId="35" borderId="2" xfId="36" applyFont="1" applyFill="1" applyBorder="1" applyAlignment="1">
      <alignment vertical="center" wrapText="1"/>
    </xf>
    <xf numFmtId="0" fontId="12" fillId="39" borderId="185" xfId="0" applyFont="1" applyFill="1" applyBorder="1" applyAlignment="1">
      <alignment horizontal="center" vertical="center"/>
    </xf>
    <xf numFmtId="0" fontId="12" fillId="0" borderId="0" xfId="0" applyFont="1" applyAlignment="1">
      <alignment horizontal="center" vertical="center"/>
    </xf>
    <xf numFmtId="0" fontId="8" fillId="0" borderId="6" xfId="0" applyFont="1" applyBorder="1" applyAlignment="1">
      <alignment horizontal="center"/>
    </xf>
    <xf numFmtId="0" fontId="8" fillId="0" borderId="21" xfId="0" applyFont="1" applyBorder="1" applyAlignment="1">
      <alignment horizontal="center"/>
    </xf>
    <xf numFmtId="0" fontId="8" fillId="0" borderId="122" xfId="0" applyFont="1" applyBorder="1" applyAlignment="1">
      <alignment horizontal="center"/>
    </xf>
    <xf numFmtId="0" fontId="8" fillId="0" borderId="0" xfId="0" applyFont="1" applyAlignment="1">
      <alignment horizontal="center" vertical="center" wrapText="1"/>
    </xf>
    <xf numFmtId="0" fontId="9" fillId="0" borderId="0" xfId="0" applyFont="1" applyAlignment="1">
      <alignment horizontal="right" vertical="center" wrapText="1"/>
    </xf>
    <xf numFmtId="0" fontId="12" fillId="5" borderId="38" xfId="0" applyFont="1" applyFill="1" applyBorder="1" applyAlignment="1">
      <alignment horizontal="center" vertical="center" wrapText="1"/>
    </xf>
    <xf numFmtId="0" fontId="12" fillId="0" borderId="0" xfId="0" applyFont="1" applyAlignment="1">
      <alignment horizontal="right" vertical="center" wrapText="1"/>
    </xf>
    <xf numFmtId="0" fontId="8" fillId="0" borderId="0" xfId="0" applyFont="1" applyAlignment="1">
      <alignment wrapText="1"/>
    </xf>
    <xf numFmtId="168" fontId="8" fillId="0" borderId="175" xfId="51" applyNumberFormat="1" applyFont="1" applyFill="1" applyBorder="1" applyAlignment="1">
      <alignment horizontal="center" vertical="center"/>
    </xf>
    <xf numFmtId="4" fontId="8" fillId="40" borderId="4" xfId="51" applyNumberFormat="1" applyFont="1" applyFill="1" applyBorder="1" applyAlignment="1">
      <alignment horizontal="center" vertical="center"/>
    </xf>
    <xf numFmtId="2" fontId="8" fillId="0" borderId="4" xfId="51" applyNumberFormat="1" applyFont="1" applyFill="1" applyBorder="1" applyAlignment="1">
      <alignment horizontal="center" vertical="center"/>
    </xf>
    <xf numFmtId="4" fontId="8" fillId="0" borderId="78" xfId="51" applyNumberFormat="1" applyFont="1" applyFill="1" applyBorder="1" applyAlignment="1">
      <alignment horizontal="center" vertical="center"/>
    </xf>
    <xf numFmtId="0" fontId="8" fillId="0" borderId="100" xfId="0" applyFont="1" applyBorder="1" applyAlignment="1">
      <alignment vertical="center"/>
    </xf>
    <xf numFmtId="2" fontId="8" fillId="0" borderId="86" xfId="0" applyNumberFormat="1" applyFont="1" applyBorder="1" applyAlignment="1">
      <alignment horizontal="center" vertical="center"/>
    </xf>
    <xf numFmtId="4" fontId="8" fillId="0" borderId="158" xfId="0" applyNumberFormat="1" applyFont="1" applyBorder="1" applyAlignment="1">
      <alignment horizontal="center" vertical="center"/>
    </xf>
    <xf numFmtId="0" fontId="8" fillId="0" borderId="2" xfId="0" applyFont="1" applyBorder="1"/>
    <xf numFmtId="0" fontId="8" fillId="0" borderId="88" xfId="0" applyFont="1" applyBorder="1"/>
    <xf numFmtId="0" fontId="8" fillId="0" borderId="90" xfId="0" applyFont="1" applyBorder="1"/>
    <xf numFmtId="0" fontId="8" fillId="0" borderId="91" xfId="0" applyFont="1" applyBorder="1"/>
    <xf numFmtId="2" fontId="8" fillId="0" borderId="2" xfId="51" applyNumberFormat="1" applyFont="1" applyFill="1" applyBorder="1" applyAlignment="1">
      <alignment horizontal="center" vertical="center"/>
    </xf>
    <xf numFmtId="0" fontId="18" fillId="36" borderId="55" xfId="0" applyFont="1" applyFill="1" applyBorder="1" applyAlignment="1">
      <alignment horizontal="center" vertical="center" wrapText="1"/>
    </xf>
    <xf numFmtId="0" fontId="18" fillId="36" borderId="55" xfId="0" applyFont="1" applyFill="1" applyBorder="1" applyAlignment="1">
      <alignment horizontal="center" vertical="center"/>
    </xf>
    <xf numFmtId="0" fontId="18" fillId="36" borderId="41" xfId="0" applyFont="1" applyFill="1" applyBorder="1" applyAlignment="1">
      <alignment horizontal="center" vertical="center" wrapText="1"/>
    </xf>
    <xf numFmtId="4" fontId="18" fillId="36" borderId="75" xfId="0" applyNumberFormat="1" applyFont="1" applyFill="1" applyBorder="1" applyAlignment="1">
      <alignment horizontal="center" vertical="center" wrapText="1"/>
    </xf>
    <xf numFmtId="9" fontId="18" fillId="36" borderId="41" xfId="56" applyFont="1" applyFill="1" applyBorder="1" applyAlignment="1">
      <alignment horizontal="center" vertical="center" wrapText="1"/>
    </xf>
    <xf numFmtId="0" fontId="18" fillId="36" borderId="75" xfId="0" applyFont="1" applyFill="1" applyBorder="1" applyAlignment="1">
      <alignment horizontal="center" vertical="center" wrapText="1"/>
    </xf>
    <xf numFmtId="4" fontId="18" fillId="36" borderId="41" xfId="0" applyNumberFormat="1" applyFont="1" applyFill="1" applyBorder="1" applyAlignment="1">
      <alignment horizontal="center" vertical="center" wrapText="1"/>
    </xf>
    <xf numFmtId="4" fontId="18" fillId="36" borderId="40" xfId="0" applyNumberFormat="1" applyFont="1" applyFill="1" applyBorder="1" applyAlignment="1">
      <alignment horizontal="center" vertical="center" wrapText="1"/>
    </xf>
    <xf numFmtId="4" fontId="18" fillId="36" borderId="56" xfId="0" applyNumberFormat="1" applyFont="1" applyFill="1" applyBorder="1" applyAlignment="1">
      <alignment horizontal="center" vertical="center" wrapText="1"/>
    </xf>
    <xf numFmtId="4" fontId="8" fillId="35" borderId="2" xfId="51" applyNumberFormat="1" applyFont="1" applyFill="1" applyBorder="1" applyAlignment="1">
      <alignment horizontal="center" vertical="center"/>
    </xf>
    <xf numFmtId="9" fontId="8" fillId="35" borderId="2" xfId="56" applyFont="1" applyFill="1" applyBorder="1" applyAlignment="1">
      <alignment horizontal="center" vertical="center"/>
    </xf>
    <xf numFmtId="1" fontId="8" fillId="0" borderId="2" xfId="54" applyNumberFormat="1" applyFont="1" applyFill="1" applyBorder="1" applyAlignment="1">
      <alignment horizontal="center" vertical="center"/>
    </xf>
    <xf numFmtId="0" fontId="8" fillId="0" borderId="10" xfId="0" applyFont="1" applyBorder="1"/>
    <xf numFmtId="1" fontId="8" fillId="0" borderId="10" xfId="54" applyNumberFormat="1" applyFont="1" applyFill="1" applyBorder="1" applyAlignment="1">
      <alignment horizontal="center" vertical="center"/>
    </xf>
    <xf numFmtId="4" fontId="8" fillId="35" borderId="10" xfId="51" applyNumberFormat="1" applyFont="1" applyFill="1" applyBorder="1" applyAlignment="1">
      <alignment horizontal="center"/>
    </xf>
    <xf numFmtId="9" fontId="8" fillId="35" borderId="10" xfId="56" applyFont="1" applyFill="1" applyBorder="1" applyAlignment="1">
      <alignment horizontal="center"/>
    </xf>
    <xf numFmtId="2" fontId="8" fillId="0" borderId="10" xfId="51" applyNumberFormat="1" applyFont="1" applyFill="1" applyBorder="1" applyAlignment="1">
      <alignment horizontal="center"/>
    </xf>
    <xf numFmtId="0" fontId="8" fillId="0" borderId="72" xfId="0" applyFont="1" applyBorder="1" applyAlignment="1">
      <alignment horizontal="center" vertical="center"/>
    </xf>
    <xf numFmtId="4" fontId="8" fillId="35" borderId="72" xfId="51" applyNumberFormat="1" applyFont="1" applyFill="1" applyBorder="1" applyAlignment="1">
      <alignment horizontal="center" vertical="center"/>
    </xf>
    <xf numFmtId="2" fontId="8" fillId="0" borderId="72" xfId="51" applyNumberFormat="1" applyFont="1" applyFill="1" applyBorder="1" applyAlignment="1">
      <alignment horizontal="center" vertical="center"/>
    </xf>
    <xf numFmtId="4" fontId="8" fillId="0" borderId="190" xfId="0" applyNumberFormat="1" applyFont="1" applyBorder="1" applyAlignment="1">
      <alignment horizontal="center" vertical="center"/>
    </xf>
    <xf numFmtId="4" fontId="8" fillId="35" borderId="60" xfId="51" applyNumberFormat="1" applyFont="1" applyFill="1" applyBorder="1" applyAlignment="1">
      <alignment horizontal="center" vertical="center"/>
    </xf>
    <xf numFmtId="0" fontId="8" fillId="0" borderId="10" xfId="0" applyFont="1" applyBorder="1" applyAlignment="1">
      <alignment horizontal="center" vertical="center"/>
    </xf>
    <xf numFmtId="4" fontId="8" fillId="35" borderId="10" xfId="51" applyNumberFormat="1" applyFont="1" applyFill="1" applyBorder="1" applyAlignment="1">
      <alignment horizontal="center" vertical="center"/>
    </xf>
    <xf numFmtId="2" fontId="8" fillId="0" borderId="10" xfId="51" applyNumberFormat="1" applyFont="1" applyFill="1" applyBorder="1" applyAlignment="1">
      <alignment horizontal="center" vertical="center"/>
    </xf>
    <xf numFmtId="4" fontId="8" fillId="0" borderId="71" xfId="0" applyNumberFormat="1" applyFont="1" applyBorder="1" applyAlignment="1">
      <alignment horizontal="center" vertical="center"/>
    </xf>
    <xf numFmtId="4" fontId="8" fillId="35" borderId="4" xfId="51" applyNumberFormat="1" applyFont="1" applyFill="1" applyBorder="1" applyAlignment="1">
      <alignment horizontal="center" vertical="center"/>
    </xf>
    <xf numFmtId="0" fontId="8" fillId="0" borderId="60" xfId="0" applyFont="1" applyBorder="1" applyAlignment="1">
      <alignment horizontal="center" wrapText="1"/>
    </xf>
    <xf numFmtId="0" fontId="8" fillId="0" borderId="2" xfId="0" applyFont="1" applyBorder="1" applyAlignment="1">
      <alignment horizontal="center" wrapText="1"/>
    </xf>
    <xf numFmtId="0" fontId="8" fillId="0" borderId="188" xfId="0" applyFont="1" applyBorder="1" applyAlignment="1">
      <alignment horizontal="center"/>
    </xf>
    <xf numFmtId="4" fontId="8" fillId="0" borderId="22" xfId="51" applyNumberFormat="1" applyFont="1" applyFill="1" applyBorder="1" applyAlignment="1">
      <alignment horizontal="center"/>
    </xf>
    <xf numFmtId="4" fontId="8" fillId="0" borderId="77" xfId="51" applyNumberFormat="1" applyFont="1" applyFill="1" applyBorder="1" applyAlignment="1">
      <alignment horizontal="center" vertical="center"/>
    </xf>
    <xf numFmtId="4" fontId="8" fillId="0" borderId="22" xfId="51" applyNumberFormat="1" applyFont="1" applyFill="1" applyBorder="1" applyAlignment="1">
      <alignment horizontal="center" vertical="center"/>
    </xf>
    <xf numFmtId="4" fontId="8" fillId="0" borderId="82" xfId="0" applyNumberFormat="1" applyFont="1" applyBorder="1" applyAlignment="1">
      <alignment horizontal="center" vertical="center"/>
    </xf>
    <xf numFmtId="4" fontId="8" fillId="0" borderId="81" xfId="0" applyNumberFormat="1" applyFont="1" applyBorder="1" applyAlignment="1">
      <alignment horizontal="center" vertical="center"/>
    </xf>
    <xf numFmtId="4" fontId="8" fillId="0" borderId="79" xfId="51" applyNumberFormat="1" applyFont="1" applyFill="1" applyBorder="1" applyAlignment="1">
      <alignment horizontal="center" vertical="center"/>
    </xf>
    <xf numFmtId="4" fontId="8" fillId="0" borderId="81" xfId="51" applyNumberFormat="1" applyFont="1" applyFill="1" applyBorder="1" applyAlignment="1">
      <alignment horizontal="center" vertical="center"/>
    </xf>
    <xf numFmtId="0" fontId="8" fillId="0" borderId="1" xfId="0" applyFont="1" applyBorder="1" applyAlignment="1">
      <alignment horizontal="center" vertical="center"/>
    </xf>
    <xf numFmtId="0" fontId="8" fillId="0" borderId="60" xfId="0" applyFont="1" applyBorder="1" applyAlignment="1">
      <alignment horizontal="center" vertical="center"/>
    </xf>
    <xf numFmtId="0" fontId="8" fillId="0" borderId="4" xfId="0" applyFont="1" applyBorder="1" applyAlignment="1">
      <alignment horizontal="center" vertical="center"/>
    </xf>
    <xf numFmtId="0" fontId="8" fillId="0" borderId="72" xfId="0" applyFont="1" applyBorder="1" applyAlignment="1">
      <alignment horizontal="center" vertical="center" wrapText="1"/>
    </xf>
    <xf numFmtId="0" fontId="8" fillId="0" borderId="4" xfId="0" applyFont="1" applyBorder="1" applyAlignment="1">
      <alignment horizontal="center" vertical="center" wrapText="1"/>
    </xf>
    <xf numFmtId="4" fontId="8" fillId="35" borderId="1" xfId="51" applyNumberFormat="1" applyFont="1" applyFill="1" applyBorder="1" applyAlignment="1">
      <alignment horizontal="center" vertical="center"/>
    </xf>
    <xf numFmtId="9" fontId="8" fillId="35" borderId="1" xfId="56" applyFont="1" applyFill="1" applyBorder="1" applyAlignment="1">
      <alignment horizontal="center" vertical="center"/>
    </xf>
    <xf numFmtId="2" fontId="8" fillId="0" borderId="1" xfId="51" applyNumberFormat="1" applyFont="1" applyFill="1" applyBorder="1" applyAlignment="1">
      <alignment horizontal="center" vertical="center"/>
    </xf>
    <xf numFmtId="4" fontId="8" fillId="0" borderId="8" xfId="51" applyNumberFormat="1" applyFont="1" applyFill="1" applyBorder="1" applyAlignment="1">
      <alignment horizontal="center" vertical="center"/>
    </xf>
    <xf numFmtId="4" fontId="8" fillId="0" borderId="67" xfId="51" applyNumberFormat="1" applyFont="1" applyFill="1" applyBorder="1" applyAlignment="1">
      <alignment horizontal="center" vertical="center"/>
    </xf>
    <xf numFmtId="4" fontId="8" fillId="0" borderId="57" xfId="0" applyNumberFormat="1" applyFont="1" applyBorder="1" applyAlignment="1">
      <alignment horizontal="center" vertical="center"/>
    </xf>
    <xf numFmtId="0" fontId="8" fillId="0" borderId="55" xfId="0" applyFont="1" applyBorder="1" applyAlignment="1">
      <alignment horizontal="center" vertical="center"/>
    </xf>
    <xf numFmtId="4" fontId="8" fillId="35" borderId="55" xfId="51" applyNumberFormat="1" applyFont="1" applyFill="1" applyBorder="1" applyAlignment="1">
      <alignment horizontal="center" vertical="center"/>
    </xf>
    <xf numFmtId="9" fontId="8" fillId="35" borderId="55" xfId="56" applyFont="1" applyFill="1" applyBorder="1" applyAlignment="1">
      <alignment horizontal="center" vertical="center"/>
    </xf>
    <xf numFmtId="2" fontId="8" fillId="0" borderId="55" xfId="51" applyNumberFormat="1" applyFont="1" applyFill="1" applyBorder="1" applyAlignment="1">
      <alignment horizontal="center" vertical="center"/>
    </xf>
    <xf numFmtId="4" fontId="8" fillId="0" borderId="75" xfId="51" applyNumberFormat="1" applyFont="1" applyFill="1" applyBorder="1" applyAlignment="1">
      <alignment horizontal="center" vertical="center"/>
    </xf>
    <xf numFmtId="4" fontId="8" fillId="0" borderId="66" xfId="51" applyNumberFormat="1" applyFont="1" applyFill="1" applyBorder="1" applyAlignment="1">
      <alignment horizontal="center" vertical="center"/>
    </xf>
    <xf numFmtId="4" fontId="8" fillId="0" borderId="56" xfId="0" applyNumberFormat="1" applyFont="1" applyBorder="1" applyAlignment="1">
      <alignment horizontal="center" vertical="center"/>
    </xf>
    <xf numFmtId="2" fontId="8" fillId="0" borderId="60" xfId="51" applyNumberFormat="1" applyFont="1" applyFill="1" applyBorder="1" applyAlignment="1">
      <alignment horizontal="center" vertical="center"/>
    </xf>
    <xf numFmtId="4" fontId="8" fillId="0" borderId="76" xfId="51" applyNumberFormat="1" applyFont="1" applyFill="1" applyBorder="1" applyAlignment="1">
      <alignment horizontal="center" vertical="center"/>
    </xf>
    <xf numFmtId="4" fontId="8" fillId="0" borderId="80" xfId="51" applyNumberFormat="1" applyFont="1" applyFill="1" applyBorder="1" applyAlignment="1">
      <alignment horizontal="center" vertical="center"/>
    </xf>
    <xf numFmtId="0" fontId="8" fillId="0" borderId="72" xfId="0" applyFont="1" applyBorder="1" applyAlignment="1">
      <alignment horizontal="left"/>
    </xf>
    <xf numFmtId="0" fontId="8" fillId="0" borderId="1" xfId="0" applyFont="1" applyBorder="1" applyAlignment="1">
      <alignment horizontal="left"/>
    </xf>
    <xf numFmtId="0" fontId="8" fillId="0" borderId="55" xfId="0" applyFont="1" applyBorder="1" applyAlignment="1">
      <alignment horizontal="left" wrapText="1"/>
    </xf>
    <xf numFmtId="0" fontId="8" fillId="0" borderId="60" xfId="0" applyFont="1" applyBorder="1" applyAlignment="1">
      <alignment horizontal="left" wrapText="1"/>
    </xf>
    <xf numFmtId="0" fontId="8" fillId="0" borderId="72" xfId="0" applyFont="1" applyBorder="1" applyAlignment="1">
      <alignment horizontal="left" wrapText="1"/>
    </xf>
    <xf numFmtId="0" fontId="8" fillId="0" borderId="1" xfId="0" applyFont="1" applyBorder="1" applyAlignment="1">
      <alignment horizontal="left" wrapText="1"/>
    </xf>
    <xf numFmtId="0" fontId="8" fillId="0" borderId="4" xfId="0" applyFont="1" applyBorder="1" applyAlignment="1">
      <alignment horizontal="left" wrapText="1"/>
    </xf>
    <xf numFmtId="0" fontId="8" fillId="0" borderId="10" xfId="0" applyFont="1" applyBorder="1" applyAlignment="1">
      <alignment horizontal="left" wrapText="1"/>
    </xf>
    <xf numFmtId="0" fontId="8" fillId="0" borderId="2" xfId="0" applyFont="1" applyBorder="1" applyAlignment="1">
      <alignment horizontal="left" wrapText="1"/>
    </xf>
    <xf numFmtId="168" fontId="8" fillId="40" borderId="2" xfId="54" applyNumberFormat="1" applyFont="1" applyFill="1" applyBorder="1" applyAlignment="1">
      <alignment horizontal="center"/>
    </xf>
    <xf numFmtId="168" fontId="8" fillId="40" borderId="10" xfId="54" applyNumberFormat="1" applyFont="1" applyFill="1" applyBorder="1" applyAlignment="1">
      <alignment horizontal="center"/>
    </xf>
    <xf numFmtId="0" fontId="8" fillId="40" borderId="78" xfId="0" applyFont="1" applyFill="1" applyBorder="1" applyAlignment="1">
      <alignment horizontal="center"/>
    </xf>
    <xf numFmtId="0" fontId="8" fillId="40" borderId="4" xfId="0" applyFont="1" applyFill="1" applyBorder="1" applyAlignment="1">
      <alignment horizontal="center"/>
    </xf>
    <xf numFmtId="0" fontId="8" fillId="40" borderId="5" xfId="0" applyFont="1" applyFill="1" applyBorder="1" applyAlignment="1">
      <alignment horizontal="center"/>
    </xf>
    <xf numFmtId="0" fontId="8" fillId="40" borderId="2" xfId="0" applyFont="1" applyFill="1" applyBorder="1" applyAlignment="1">
      <alignment horizontal="center"/>
    </xf>
    <xf numFmtId="0" fontId="8" fillId="40" borderId="76" xfId="0" applyFont="1" applyFill="1" applyBorder="1" applyAlignment="1">
      <alignment horizontal="center"/>
    </xf>
    <xf numFmtId="0" fontId="8" fillId="40" borderId="60" xfId="0" applyFont="1" applyFill="1" applyBorder="1" applyAlignment="1">
      <alignment horizontal="center"/>
    </xf>
    <xf numFmtId="4" fontId="8" fillId="0" borderId="83" xfId="51" applyNumberFormat="1" applyFont="1" applyFill="1" applyBorder="1" applyAlignment="1">
      <alignment horizontal="center" vertical="center"/>
    </xf>
    <xf numFmtId="2" fontId="8" fillId="0" borderId="77" xfId="51" applyNumberFormat="1" applyFont="1" applyFill="1" applyBorder="1" applyAlignment="1">
      <alignment horizontal="center" vertical="center"/>
    </xf>
    <xf numFmtId="2" fontId="8" fillId="0" borderId="190" xfId="51" applyNumberFormat="1" applyFont="1" applyFill="1" applyBorder="1" applyAlignment="1">
      <alignment horizontal="center" vertical="center"/>
    </xf>
    <xf numFmtId="2" fontId="8" fillId="0" borderId="8" xfId="51" applyNumberFormat="1" applyFont="1" applyFill="1" applyBorder="1" applyAlignment="1">
      <alignment horizontal="center" vertical="center"/>
    </xf>
    <xf numFmtId="2" fontId="8" fillId="0" borderId="57" xfId="51" applyNumberFormat="1" applyFont="1" applyFill="1" applyBorder="1" applyAlignment="1">
      <alignment horizontal="center" vertical="center"/>
    </xf>
    <xf numFmtId="2" fontId="8" fillId="0" borderId="76" xfId="51" applyNumberFormat="1" applyFont="1" applyFill="1" applyBorder="1" applyAlignment="1">
      <alignment horizontal="center" vertical="center"/>
    </xf>
    <xf numFmtId="2" fontId="8" fillId="0" borderId="61" xfId="51" applyNumberFormat="1" applyFont="1" applyFill="1" applyBorder="1" applyAlignment="1">
      <alignment horizontal="center" vertical="center"/>
    </xf>
    <xf numFmtId="4" fontId="8" fillId="0" borderId="5" xfId="51" applyNumberFormat="1" applyFont="1" applyFill="1" applyBorder="1" applyAlignment="1">
      <alignment horizontal="center" vertical="center"/>
    </xf>
    <xf numFmtId="4" fontId="8" fillId="0" borderId="82" xfId="51" applyNumberFormat="1" applyFont="1" applyFill="1" applyBorder="1" applyAlignment="1">
      <alignment horizontal="center" vertical="center"/>
    </xf>
    <xf numFmtId="4" fontId="12" fillId="39" borderId="175" xfId="0" applyNumberFormat="1" applyFont="1" applyFill="1" applyBorder="1" applyAlignment="1">
      <alignment horizontal="center" vertical="center"/>
    </xf>
    <xf numFmtId="0" fontId="8" fillId="40" borderId="188" xfId="0" applyFont="1" applyFill="1" applyBorder="1" applyAlignment="1">
      <alignment horizontal="center"/>
    </xf>
    <xf numFmtId="0" fontId="8" fillId="40" borderId="6" xfId="0" applyFont="1" applyFill="1" applyBorder="1" applyAlignment="1">
      <alignment horizontal="center"/>
    </xf>
    <xf numFmtId="0" fontId="8" fillId="40" borderId="122" xfId="0" applyFont="1" applyFill="1" applyBorder="1" applyAlignment="1">
      <alignment horizontal="center"/>
    </xf>
    <xf numFmtId="0" fontId="8" fillId="40" borderId="175" xfId="0" applyFont="1" applyFill="1" applyBorder="1" applyAlignment="1">
      <alignment horizontal="center"/>
    </xf>
    <xf numFmtId="0" fontId="8" fillId="40" borderId="77" xfId="36" applyFont="1" applyFill="1" applyBorder="1" applyAlignment="1">
      <alignment horizontal="center"/>
    </xf>
    <xf numFmtId="0" fontId="8" fillId="40" borderId="5" xfId="36" applyFont="1" applyFill="1" applyBorder="1" applyAlignment="1">
      <alignment horizontal="center"/>
    </xf>
    <xf numFmtId="0" fontId="8" fillId="40" borderId="76" xfId="36" applyFont="1" applyFill="1" applyBorder="1" applyAlignment="1">
      <alignment horizontal="center"/>
    </xf>
    <xf numFmtId="0" fontId="8" fillId="40" borderId="78" xfId="36" applyFont="1" applyFill="1" applyBorder="1" applyAlignment="1">
      <alignment horizontal="center"/>
    </xf>
    <xf numFmtId="0" fontId="8" fillId="40" borderId="22" xfId="36" applyFont="1" applyFill="1" applyBorder="1" applyAlignment="1">
      <alignment horizontal="center"/>
    </xf>
    <xf numFmtId="3" fontId="8" fillId="40" borderId="77" xfId="36" applyNumberFormat="1" applyFont="1" applyFill="1" applyBorder="1" applyAlignment="1">
      <alignment horizontal="center"/>
    </xf>
    <xf numFmtId="0" fontId="8" fillId="40" borderId="5" xfId="51" applyNumberFormat="1" applyFont="1" applyFill="1" applyBorder="1" applyAlignment="1">
      <alignment horizontal="center"/>
    </xf>
    <xf numFmtId="3" fontId="8" fillId="40" borderId="76" xfId="36" applyNumberFormat="1" applyFont="1" applyFill="1" applyBorder="1" applyAlignment="1">
      <alignment horizontal="center"/>
    </xf>
    <xf numFmtId="3" fontId="8" fillId="40" borderId="5" xfId="36" applyNumberFormat="1" applyFont="1" applyFill="1" applyBorder="1" applyAlignment="1">
      <alignment horizontal="center"/>
    </xf>
    <xf numFmtId="3" fontId="8" fillId="40" borderId="78" xfId="36" applyNumberFormat="1" applyFont="1" applyFill="1" applyBorder="1" applyAlignment="1">
      <alignment horizontal="center"/>
    </xf>
    <xf numFmtId="3" fontId="8" fillId="40" borderId="22" xfId="36" applyNumberFormat="1" applyFont="1" applyFill="1" applyBorder="1" applyAlignment="1">
      <alignment horizontal="center"/>
    </xf>
    <xf numFmtId="168" fontId="8" fillId="40" borderId="101" xfId="51" applyNumberFormat="1" applyFont="1" applyFill="1" applyBorder="1" applyAlignment="1">
      <alignment horizontal="center" vertical="center"/>
    </xf>
    <xf numFmtId="0" fontId="46" fillId="40" borderId="99" xfId="0" applyFont="1" applyFill="1" applyBorder="1" applyAlignment="1">
      <alignment horizontal="center" vertical="center" wrapText="1"/>
    </xf>
    <xf numFmtId="0" fontId="46" fillId="40" borderId="86" xfId="36" applyFont="1" applyFill="1" applyBorder="1" applyAlignment="1">
      <alignment horizontal="center" vertical="center" wrapText="1"/>
    </xf>
    <xf numFmtId="0" fontId="46" fillId="40" borderId="39" xfId="36" applyFont="1" applyFill="1" applyBorder="1" applyAlignment="1">
      <alignment horizontal="center" vertical="center" wrapText="1"/>
    </xf>
    <xf numFmtId="3" fontId="46" fillId="40" borderId="158" xfId="36" applyNumberFormat="1" applyFont="1" applyFill="1" applyBorder="1" applyAlignment="1">
      <alignment horizontal="center" vertical="center" wrapText="1"/>
    </xf>
    <xf numFmtId="3" fontId="46" fillId="40" borderId="86" xfId="36" applyNumberFormat="1" applyFont="1" applyFill="1" applyBorder="1" applyAlignment="1">
      <alignment horizontal="center" vertical="center" wrapText="1"/>
    </xf>
    <xf numFmtId="0" fontId="8" fillId="40" borderId="84" xfId="0" applyFont="1" applyFill="1" applyBorder="1" applyAlignment="1">
      <alignment horizontal="center"/>
    </xf>
    <xf numFmtId="0" fontId="8" fillId="40" borderId="9" xfId="0" applyFont="1" applyFill="1" applyBorder="1" applyAlignment="1">
      <alignment horizontal="center"/>
    </xf>
    <xf numFmtId="0" fontId="8" fillId="40" borderId="85" xfId="0" applyFont="1" applyFill="1" applyBorder="1"/>
    <xf numFmtId="3" fontId="8" fillId="40" borderId="190" xfId="36" applyNumberFormat="1" applyFont="1" applyFill="1" applyBorder="1" applyAlignment="1">
      <alignment horizontal="center"/>
    </xf>
    <xf numFmtId="168" fontId="8" fillId="40" borderId="73" xfId="51" applyNumberFormat="1" applyFont="1" applyFill="1" applyBorder="1" applyAlignment="1">
      <alignment horizontal="center"/>
    </xf>
    <xf numFmtId="168" fontId="8" fillId="40" borderId="61" xfId="51" applyNumberFormat="1" applyFont="1" applyFill="1" applyBorder="1" applyAlignment="1">
      <alignment horizontal="center"/>
    </xf>
    <xf numFmtId="0" fontId="8" fillId="40" borderId="39" xfId="0" applyFont="1" applyFill="1" applyBorder="1" applyAlignment="1">
      <alignment horizontal="center"/>
    </xf>
    <xf numFmtId="168" fontId="8" fillId="40" borderId="101" xfId="51" applyNumberFormat="1" applyFont="1" applyFill="1" applyBorder="1" applyAlignment="1">
      <alignment horizontal="center"/>
    </xf>
    <xf numFmtId="9" fontId="8" fillId="35" borderId="86" xfId="56" applyFont="1" applyFill="1" applyBorder="1" applyAlignment="1">
      <alignment horizontal="center" vertical="center"/>
    </xf>
    <xf numFmtId="4" fontId="9" fillId="0" borderId="0" xfId="0" applyNumberFormat="1" applyFont="1" applyAlignment="1">
      <alignment horizontal="center" vertical="center"/>
    </xf>
    <xf numFmtId="9" fontId="9" fillId="0" borderId="0" xfId="56" applyFont="1" applyFill="1" applyBorder="1" applyAlignment="1">
      <alignment horizontal="center" vertical="center"/>
    </xf>
    <xf numFmtId="9" fontId="12" fillId="0" borderId="0" xfId="56" applyFont="1" applyFill="1" applyBorder="1" applyAlignment="1">
      <alignment horizontal="center" vertical="center"/>
    </xf>
    <xf numFmtId="9" fontId="8" fillId="0" borderId="0" xfId="56" applyFont="1" applyFill="1" applyAlignment="1">
      <alignment horizontal="center"/>
    </xf>
    <xf numFmtId="0" fontId="8" fillId="0" borderId="89" xfId="0" applyFont="1" applyBorder="1"/>
    <xf numFmtId="0" fontId="8" fillId="40" borderId="10" xfId="0" applyFont="1" applyFill="1" applyBorder="1" applyAlignment="1">
      <alignment horizontal="center"/>
    </xf>
    <xf numFmtId="0" fontId="8" fillId="40" borderId="22" xfId="0" applyFont="1" applyFill="1" applyBorder="1" applyAlignment="1">
      <alignment horizontal="center"/>
    </xf>
    <xf numFmtId="0" fontId="8" fillId="0" borderId="19" xfId="0" applyFont="1" applyBorder="1" applyAlignment="1">
      <alignment horizontal="center"/>
    </xf>
    <xf numFmtId="4" fontId="8" fillId="35" borderId="1" xfId="51" applyNumberFormat="1" applyFont="1" applyFill="1" applyBorder="1" applyAlignment="1">
      <alignment horizontal="center"/>
    </xf>
    <xf numFmtId="9" fontId="8" fillId="35" borderId="1" xfId="56" applyFont="1" applyFill="1" applyBorder="1" applyAlignment="1">
      <alignment horizontal="center"/>
    </xf>
    <xf numFmtId="2" fontId="8" fillId="0" borderId="1" xfId="51" applyNumberFormat="1" applyFont="1" applyFill="1" applyBorder="1" applyAlignment="1">
      <alignment horizontal="center"/>
    </xf>
    <xf numFmtId="4" fontId="8" fillId="0" borderId="8" xfId="51" applyNumberFormat="1" applyFont="1" applyFill="1" applyBorder="1" applyAlignment="1">
      <alignment horizontal="center"/>
    </xf>
    <xf numFmtId="4" fontId="8" fillId="0" borderId="89" xfId="0" applyNumberFormat="1" applyFont="1" applyBorder="1" applyAlignment="1">
      <alignment horizontal="center" vertical="center"/>
    </xf>
    <xf numFmtId="0" fontId="8" fillId="0" borderId="87" xfId="0" applyFont="1" applyBorder="1"/>
    <xf numFmtId="0" fontId="8" fillId="40" borderId="72" xfId="0" applyFont="1" applyFill="1" applyBorder="1" applyAlignment="1">
      <alignment horizontal="center"/>
    </xf>
    <xf numFmtId="0" fontId="8" fillId="40" borderId="77" xfId="0" applyFont="1" applyFill="1" applyBorder="1" applyAlignment="1">
      <alignment horizontal="center"/>
    </xf>
    <xf numFmtId="4" fontId="8" fillId="35" borderId="72" xfId="51" applyNumberFormat="1" applyFont="1" applyFill="1" applyBorder="1" applyAlignment="1">
      <alignment horizontal="center"/>
    </xf>
    <xf numFmtId="9" fontId="8" fillId="35" borderId="72" xfId="56" applyFont="1" applyFill="1" applyBorder="1" applyAlignment="1">
      <alignment horizontal="center"/>
    </xf>
    <xf numFmtId="2" fontId="8" fillId="0" borderId="72" xfId="51" applyNumberFormat="1" applyFont="1" applyFill="1" applyBorder="1" applyAlignment="1">
      <alignment horizontal="center"/>
    </xf>
    <xf numFmtId="4" fontId="8" fillId="0" borderId="77" xfId="51" applyNumberFormat="1" applyFont="1" applyFill="1" applyBorder="1" applyAlignment="1">
      <alignment horizontal="center"/>
    </xf>
    <xf numFmtId="4" fontId="8" fillId="0" borderId="87" xfId="0" applyNumberFormat="1" applyFont="1" applyBorder="1" applyAlignment="1">
      <alignment horizontal="center" vertical="center"/>
    </xf>
    <xf numFmtId="4" fontId="8" fillId="39" borderId="81" xfId="0" applyNumberFormat="1" applyFont="1" applyFill="1" applyBorder="1" applyAlignment="1">
      <alignment horizontal="right" vertical="center"/>
    </xf>
    <xf numFmtId="4" fontId="8" fillId="39" borderId="69" xfId="0" applyNumberFormat="1" applyFont="1" applyFill="1" applyBorder="1" applyAlignment="1">
      <alignment horizontal="right" vertical="center"/>
    </xf>
    <xf numFmtId="4" fontId="8" fillId="39" borderId="82" xfId="0" applyNumberFormat="1" applyFont="1" applyFill="1" applyBorder="1" applyAlignment="1">
      <alignment horizontal="right" vertical="center"/>
    </xf>
    <xf numFmtId="4" fontId="8" fillId="39" borderId="68" xfId="0" applyNumberFormat="1" applyFont="1" applyFill="1" applyBorder="1" applyAlignment="1">
      <alignment horizontal="right" vertical="center"/>
    </xf>
    <xf numFmtId="4" fontId="8" fillId="39" borderId="70" xfId="0" applyNumberFormat="1" applyFont="1" applyFill="1" applyBorder="1" applyAlignment="1">
      <alignment horizontal="right" vertical="center"/>
    </xf>
    <xf numFmtId="4" fontId="8" fillId="42" borderId="82" xfId="0" applyNumberFormat="1" applyFont="1" applyFill="1" applyBorder="1" applyAlignment="1">
      <alignment horizontal="right" vertical="center"/>
    </xf>
    <xf numFmtId="4" fontId="8" fillId="42" borderId="81" xfId="0" applyNumberFormat="1" applyFont="1" applyFill="1" applyBorder="1" applyAlignment="1">
      <alignment horizontal="right" vertical="center"/>
    </xf>
    <xf numFmtId="4" fontId="8" fillId="42" borderId="69" xfId="0" applyNumberFormat="1" applyFont="1" applyFill="1" applyBorder="1" applyAlignment="1">
      <alignment horizontal="right" vertical="center"/>
    </xf>
    <xf numFmtId="4" fontId="18" fillId="36" borderId="99" xfId="0" applyNumberFormat="1" applyFont="1" applyFill="1" applyBorder="1" applyAlignment="1">
      <alignment horizontal="center" vertical="center" wrapText="1"/>
    </xf>
    <xf numFmtId="4" fontId="18" fillId="36" borderId="53" xfId="0" applyNumberFormat="1" applyFont="1" applyFill="1" applyBorder="1" applyAlignment="1">
      <alignment horizontal="center" vertical="center" wrapText="1"/>
    </xf>
    <xf numFmtId="4" fontId="8" fillId="0" borderId="0" xfId="51" applyNumberFormat="1" applyFont="1" applyFill="1" applyBorder="1" applyAlignment="1">
      <alignment horizontal="center" vertical="center"/>
    </xf>
    <xf numFmtId="0" fontId="79" fillId="0" borderId="0" xfId="0" applyFont="1" applyAlignment="1">
      <alignment horizontal="center" vertical="center"/>
    </xf>
    <xf numFmtId="0" fontId="82" fillId="0" borderId="0" xfId="0" applyFont="1" applyAlignment="1">
      <alignment horizontal="center" vertical="center" wrapText="1"/>
    </xf>
    <xf numFmtId="0" fontId="51" fillId="0" borderId="0" xfId="0" applyFont="1" applyAlignment="1">
      <alignment horizontal="center" vertical="center"/>
    </xf>
    <xf numFmtId="4" fontId="18" fillId="0" borderId="0" xfId="0" applyNumberFormat="1" applyFont="1" applyAlignment="1">
      <alignment horizontal="center" vertical="center" wrapText="1"/>
    </xf>
    <xf numFmtId="4" fontId="8" fillId="0" borderId="0" xfId="0" applyNumberFormat="1" applyFont="1" applyAlignment="1">
      <alignment horizontal="right" vertical="center"/>
    </xf>
    <xf numFmtId="4" fontId="8" fillId="0" borderId="0" xfId="0" applyNumberFormat="1" applyFont="1" applyAlignment="1">
      <alignment horizontal="center" vertical="center"/>
    </xf>
    <xf numFmtId="4" fontId="8" fillId="0" borderId="0" xfId="36" applyNumberFormat="1" applyFont="1" applyAlignment="1">
      <alignment horizontal="center" vertical="center"/>
    </xf>
    <xf numFmtId="4" fontId="12" fillId="0" borderId="0" xfId="36" applyNumberFormat="1" applyFont="1" applyAlignment="1">
      <alignment horizontal="center"/>
    </xf>
    <xf numFmtId="0" fontId="8" fillId="3" borderId="2" xfId="0" applyFont="1" applyFill="1" applyBorder="1" applyAlignment="1">
      <alignment horizontal="center" wrapText="1"/>
    </xf>
    <xf numFmtId="0" fontId="8" fillId="3" borderId="90" xfId="0" applyFont="1" applyFill="1" applyBorder="1"/>
    <xf numFmtId="9" fontId="8" fillId="35" borderId="72" xfId="56" applyFont="1" applyFill="1" applyBorder="1" applyAlignment="1">
      <alignment horizontal="center" vertical="center"/>
    </xf>
    <xf numFmtId="9" fontId="8" fillId="35" borderId="60" xfId="56" applyFont="1" applyFill="1" applyBorder="1" applyAlignment="1">
      <alignment horizontal="center" vertical="center"/>
    </xf>
    <xf numFmtId="9" fontId="8" fillId="35" borderId="10" xfId="56" applyFont="1" applyFill="1" applyBorder="1" applyAlignment="1">
      <alignment horizontal="center" vertical="center"/>
    </xf>
    <xf numFmtId="9" fontId="8" fillId="35" borderId="4" xfId="56" applyFont="1" applyFill="1" applyBorder="1" applyAlignment="1">
      <alignment horizontal="center" vertical="center"/>
    </xf>
    <xf numFmtId="0" fontId="49" fillId="3" borderId="5" xfId="0" applyFont="1" applyFill="1" applyBorder="1" applyAlignment="1">
      <alignment horizontal="center" vertical="center" wrapText="1"/>
    </xf>
    <xf numFmtId="0" fontId="49" fillId="3" borderId="9" xfId="0" applyFont="1" applyFill="1" applyBorder="1" applyAlignment="1">
      <alignment horizontal="center" vertical="center" wrapText="1"/>
    </xf>
    <xf numFmtId="0" fontId="49" fillId="3" borderId="6" xfId="0" applyFont="1" applyFill="1" applyBorder="1" applyAlignment="1">
      <alignment horizontal="center" vertical="center" wrapText="1"/>
    </xf>
    <xf numFmtId="0" fontId="6" fillId="3" borderId="0" xfId="0" applyFont="1" applyFill="1" applyAlignment="1">
      <alignment horizontal="center" vertical="center" wrapText="1"/>
    </xf>
    <xf numFmtId="0" fontId="3" fillId="3" borderId="43" xfId="0" applyFont="1" applyFill="1" applyBorder="1" applyAlignment="1">
      <alignment horizontal="left" vertical="center" wrapText="1"/>
    </xf>
    <xf numFmtId="0" fontId="3" fillId="3" borderId="0" xfId="0" applyFont="1" applyFill="1" applyAlignment="1">
      <alignment horizontal="left" vertical="center" wrapText="1"/>
    </xf>
    <xf numFmtId="0" fontId="3" fillId="3" borderId="44" xfId="0" applyFont="1" applyFill="1" applyBorder="1" applyAlignment="1">
      <alignment horizontal="left" vertical="center" wrapText="1"/>
    </xf>
    <xf numFmtId="0" fontId="48" fillId="3" borderId="43" xfId="0" applyFont="1" applyFill="1" applyBorder="1" applyAlignment="1">
      <alignment horizontal="center" vertical="center" wrapText="1"/>
    </xf>
    <xf numFmtId="0" fontId="48" fillId="3" borderId="0" xfId="0" applyFont="1" applyFill="1" applyAlignment="1">
      <alignment horizontal="center" vertical="center" wrapText="1"/>
    </xf>
    <xf numFmtId="0" fontId="48" fillId="3" borderId="44" xfId="0" applyFont="1" applyFill="1" applyBorder="1" applyAlignment="1">
      <alignment horizontal="center" vertical="center" wrapText="1"/>
    </xf>
    <xf numFmtId="0" fontId="8" fillId="0" borderId="64" xfId="1" applyFont="1" applyBorder="1" applyAlignment="1">
      <alignment horizontal="center" vertical="center" wrapText="1"/>
    </xf>
    <xf numFmtId="0" fontId="8" fillId="0" borderId="65" xfId="1" applyFont="1" applyBorder="1" applyAlignment="1">
      <alignment horizontal="center" vertical="center" wrapText="1"/>
    </xf>
    <xf numFmtId="0" fontId="52" fillId="31" borderId="38" xfId="0" applyFont="1" applyFill="1" applyBorder="1" applyAlignment="1">
      <alignment horizontal="center" vertical="center"/>
    </xf>
    <xf numFmtId="0" fontId="52" fillId="31" borderId="39" xfId="0" applyFont="1" applyFill="1" applyBorder="1" applyAlignment="1">
      <alignment horizontal="center" vertical="center"/>
    </xf>
    <xf numFmtId="0" fontId="52" fillId="31" borderId="99" xfId="0" applyFont="1" applyFill="1" applyBorder="1" applyAlignment="1">
      <alignment horizontal="center" vertical="center"/>
    </xf>
    <xf numFmtId="0" fontId="9" fillId="36" borderId="38" xfId="1" applyFont="1" applyFill="1" applyBorder="1" applyAlignment="1">
      <alignment horizontal="center" vertical="center" wrapText="1"/>
    </xf>
    <xf numFmtId="0" fontId="9" fillId="36" borderId="39" xfId="1" applyFont="1" applyFill="1" applyBorder="1" applyAlignment="1">
      <alignment horizontal="center" vertical="center" wrapText="1"/>
    </xf>
    <xf numFmtId="0" fontId="79" fillId="36" borderId="38" xfId="0" applyFont="1" applyFill="1" applyBorder="1" applyAlignment="1">
      <alignment horizontal="center" vertical="center"/>
    </xf>
    <xf numFmtId="0" fontId="79" fillId="36" borderId="39" xfId="0" applyFont="1" applyFill="1" applyBorder="1" applyAlignment="1">
      <alignment horizontal="center" vertical="center"/>
    </xf>
    <xf numFmtId="0" fontId="79" fillId="36" borderId="99" xfId="0" applyFont="1" applyFill="1" applyBorder="1" applyAlignment="1">
      <alignment horizontal="center" vertical="center"/>
    </xf>
    <xf numFmtId="0" fontId="82" fillId="35" borderId="38" xfId="0" applyFont="1" applyFill="1" applyBorder="1" applyAlignment="1">
      <alignment horizontal="center" vertical="center" wrapText="1"/>
    </xf>
    <xf numFmtId="0" fontId="82" fillId="35" borderId="39" xfId="0" applyFont="1" applyFill="1" applyBorder="1" applyAlignment="1">
      <alignment horizontal="center" vertical="center" wrapText="1"/>
    </xf>
    <xf numFmtId="0" fontId="82" fillId="35" borderId="99" xfId="0" applyFont="1" applyFill="1" applyBorder="1" applyAlignment="1">
      <alignment horizontal="center" vertical="center" wrapText="1"/>
    </xf>
    <xf numFmtId="0" fontId="14" fillId="5" borderId="63" xfId="1" applyFont="1" applyFill="1" applyBorder="1" applyAlignment="1">
      <alignment horizontal="center" vertical="center" wrapText="1"/>
    </xf>
    <xf numFmtId="0" fontId="14" fillId="5" borderId="64" xfId="1" applyFont="1" applyFill="1" applyBorder="1" applyAlignment="1">
      <alignment horizontal="center" vertical="center" wrapText="1"/>
    </xf>
    <xf numFmtId="0" fontId="14" fillId="5" borderId="65" xfId="1" applyFont="1" applyFill="1" applyBorder="1" applyAlignment="1">
      <alignment horizontal="center" vertical="center" wrapText="1"/>
    </xf>
    <xf numFmtId="0" fontId="50" fillId="31" borderId="38" xfId="0" applyFont="1" applyFill="1" applyBorder="1" applyAlignment="1">
      <alignment horizontal="center" vertical="center"/>
    </xf>
    <xf numFmtId="0" fontId="50" fillId="31" borderId="39" xfId="0" applyFont="1" applyFill="1" applyBorder="1" applyAlignment="1">
      <alignment horizontal="center" vertical="center"/>
    </xf>
    <xf numFmtId="0" fontId="50" fillId="31" borderId="99" xfId="0" applyFont="1" applyFill="1" applyBorder="1" applyAlignment="1">
      <alignment horizontal="center" vertical="center"/>
    </xf>
    <xf numFmtId="164" fontId="14" fillId="5" borderId="40" xfId="1" applyNumberFormat="1" applyFont="1" applyFill="1" applyBorder="1" applyAlignment="1">
      <alignment horizontal="center" vertical="center" wrapText="1"/>
    </xf>
    <xf numFmtId="164" fontId="14" fillId="5" borderId="54" xfId="1" applyNumberFormat="1" applyFont="1" applyFill="1" applyBorder="1" applyAlignment="1">
      <alignment horizontal="center" vertical="center" wrapText="1"/>
    </xf>
    <xf numFmtId="164" fontId="14" fillId="5" borderId="43" xfId="1" applyNumberFormat="1" applyFont="1" applyFill="1" applyBorder="1" applyAlignment="1">
      <alignment horizontal="center" vertical="center" wrapText="1"/>
    </xf>
    <xf numFmtId="164" fontId="14" fillId="5" borderId="20" xfId="1" applyNumberFormat="1" applyFont="1" applyFill="1" applyBorder="1" applyAlignment="1">
      <alignment horizontal="center" vertical="center" wrapText="1"/>
    </xf>
    <xf numFmtId="164" fontId="14" fillId="5" borderId="58" xfId="1" applyNumberFormat="1" applyFont="1" applyFill="1" applyBorder="1" applyAlignment="1">
      <alignment horizontal="center" vertical="center" wrapText="1"/>
    </xf>
    <xf numFmtId="164" fontId="14" fillId="5" borderId="59" xfId="1" applyNumberFormat="1" applyFont="1" applyFill="1" applyBorder="1" applyAlignment="1">
      <alignment horizontal="center" vertical="center" wrapText="1"/>
    </xf>
    <xf numFmtId="164" fontId="14" fillId="34" borderId="40" xfId="1" applyNumberFormat="1" applyFont="1" applyFill="1" applyBorder="1" applyAlignment="1">
      <alignment horizontal="center" vertical="center" wrapText="1"/>
    </xf>
    <xf numFmtId="164" fontId="14" fillId="34" borderId="41" xfId="1" applyNumberFormat="1" applyFont="1" applyFill="1" applyBorder="1" applyAlignment="1">
      <alignment horizontal="center" vertical="center" wrapText="1"/>
    </xf>
    <xf numFmtId="164" fontId="14" fillId="34" borderId="43" xfId="1" applyNumberFormat="1" applyFont="1" applyFill="1" applyBorder="1" applyAlignment="1">
      <alignment horizontal="center" vertical="center" wrapText="1"/>
    </xf>
    <xf numFmtId="164" fontId="14" fillId="34" borderId="0" xfId="1" applyNumberFormat="1" applyFont="1" applyFill="1" applyAlignment="1">
      <alignment horizontal="center" vertical="center" wrapText="1"/>
    </xf>
    <xf numFmtId="164" fontId="14" fillId="34" borderId="58" xfId="1" applyNumberFormat="1" applyFont="1" applyFill="1" applyBorder="1" applyAlignment="1">
      <alignment horizontal="center" vertical="center" wrapText="1"/>
    </xf>
    <xf numFmtId="164" fontId="14" fillId="34" borderId="62" xfId="1" applyNumberFormat="1" applyFont="1" applyFill="1" applyBorder="1" applyAlignment="1">
      <alignment horizontal="center" vertical="center" wrapText="1"/>
    </xf>
    <xf numFmtId="0" fontId="14" fillId="5" borderId="40" xfId="1" applyFont="1" applyFill="1" applyBorder="1" applyAlignment="1">
      <alignment horizontal="center" vertical="center" wrapText="1"/>
    </xf>
    <xf numFmtId="0" fontId="14" fillId="5" borderId="41" xfId="1" applyFont="1" applyFill="1" applyBorder="1" applyAlignment="1">
      <alignment horizontal="center" vertical="center" wrapText="1"/>
    </xf>
    <xf numFmtId="0" fontId="14" fillId="5" borderId="42" xfId="1" applyFont="1" applyFill="1" applyBorder="1" applyAlignment="1">
      <alignment horizontal="center" vertical="center" wrapText="1"/>
    </xf>
    <xf numFmtId="0" fontId="14" fillId="5" borderId="43" xfId="1" applyFont="1" applyFill="1" applyBorder="1" applyAlignment="1">
      <alignment horizontal="center" vertical="center" wrapText="1"/>
    </xf>
    <xf numFmtId="0" fontId="14" fillId="5" borderId="0" xfId="1" applyFont="1" applyFill="1" applyAlignment="1">
      <alignment horizontal="center" vertical="center" wrapText="1"/>
    </xf>
    <xf numFmtId="0" fontId="14" fillId="5" borderId="44" xfId="1" applyFont="1" applyFill="1" applyBorder="1" applyAlignment="1">
      <alignment horizontal="center" vertical="center" wrapText="1"/>
    </xf>
    <xf numFmtId="0" fontId="14" fillId="5" borderId="58" xfId="1" applyFont="1" applyFill="1" applyBorder="1" applyAlignment="1">
      <alignment horizontal="center" vertical="center" wrapText="1"/>
    </xf>
    <xf numFmtId="0" fontId="14" fillId="5" borderId="62" xfId="1" applyFont="1" applyFill="1" applyBorder="1" applyAlignment="1">
      <alignment horizontal="center" vertical="center" wrapText="1"/>
    </xf>
    <xf numFmtId="0" fontId="14" fillId="5" borderId="70" xfId="1" applyFont="1" applyFill="1" applyBorder="1" applyAlignment="1">
      <alignment horizontal="center" vertical="center" wrapText="1"/>
    </xf>
    <xf numFmtId="9" fontId="9" fillId="36" borderId="66" xfId="56" applyFont="1" applyFill="1" applyBorder="1" applyAlignment="1">
      <alignment horizontal="center" vertical="center" wrapText="1"/>
    </xf>
    <xf numFmtId="9" fontId="9" fillId="36" borderId="68" xfId="56" applyFont="1" applyFill="1" applyBorder="1" applyAlignment="1">
      <alignment horizontal="center" vertical="center" wrapText="1"/>
    </xf>
    <xf numFmtId="4" fontId="9" fillId="36" borderId="42" xfId="1" applyNumberFormat="1" applyFont="1" applyFill="1" applyBorder="1" applyAlignment="1">
      <alignment horizontal="center" vertical="center" wrapText="1"/>
    </xf>
    <xf numFmtId="4" fontId="9" fillId="36" borderId="70" xfId="1" applyNumberFormat="1" applyFont="1" applyFill="1" applyBorder="1" applyAlignment="1">
      <alignment horizontal="center" vertical="center" wrapText="1"/>
    </xf>
    <xf numFmtId="0" fontId="9" fillId="4" borderId="43" xfId="1" applyFont="1" applyFill="1" applyBorder="1" applyAlignment="1">
      <alignment horizontal="center" vertical="center" wrapText="1"/>
    </xf>
    <xf numFmtId="0" fontId="9" fillId="4" borderId="0" xfId="1" applyFont="1" applyFill="1" applyAlignment="1">
      <alignment horizontal="center" vertical="center" wrapText="1"/>
    </xf>
    <xf numFmtId="0" fontId="9" fillId="36" borderId="40" xfId="1" applyFont="1" applyFill="1" applyBorder="1" applyAlignment="1">
      <alignment horizontal="center" vertical="center" wrapText="1"/>
    </xf>
    <xf numFmtId="0" fontId="9" fillId="36" borderId="41" xfId="1" applyFont="1" applyFill="1" applyBorder="1" applyAlignment="1">
      <alignment horizontal="center" vertical="center" wrapText="1"/>
    </xf>
    <xf numFmtId="0" fontId="9" fillId="36" borderId="58" xfId="1" applyFont="1" applyFill="1" applyBorder="1" applyAlignment="1">
      <alignment horizontal="center" vertical="center" wrapText="1"/>
    </xf>
    <xf numFmtId="0" fontId="9" fillId="36" borderId="62" xfId="1" applyFont="1" applyFill="1" applyBorder="1" applyAlignment="1">
      <alignment horizontal="center" vertical="center" wrapText="1"/>
    </xf>
    <xf numFmtId="0" fontId="9" fillId="36" borderId="185" xfId="1" applyFont="1" applyFill="1" applyBorder="1" applyAlignment="1">
      <alignment horizontal="center" vertical="center" wrapText="1"/>
    </xf>
    <xf numFmtId="0" fontId="14" fillId="34" borderId="63" xfId="1" applyFont="1" applyFill="1" applyBorder="1" applyAlignment="1">
      <alignment horizontal="center" vertical="center" wrapText="1"/>
    </xf>
    <xf numFmtId="0" fontId="14" fillId="34" borderId="64" xfId="1" applyFont="1" applyFill="1" applyBorder="1" applyAlignment="1">
      <alignment horizontal="center" vertical="center" wrapText="1"/>
    </xf>
    <xf numFmtId="0" fontId="14" fillId="34" borderId="65" xfId="1" applyFont="1" applyFill="1" applyBorder="1" applyAlignment="1">
      <alignment horizontal="center" vertical="center" wrapText="1"/>
    </xf>
    <xf numFmtId="0" fontId="9" fillId="4" borderId="63" xfId="1" applyFont="1" applyFill="1" applyBorder="1" applyAlignment="1">
      <alignment horizontal="center" vertical="center" wrapText="1"/>
    </xf>
    <xf numFmtId="0" fontId="9" fillId="4" borderId="64" xfId="1" applyFont="1" applyFill="1" applyBorder="1" applyAlignment="1">
      <alignment horizontal="center" vertical="center" wrapText="1"/>
    </xf>
    <xf numFmtId="164" fontId="14" fillId="5" borderId="41" xfId="1" applyNumberFormat="1" applyFont="1" applyFill="1" applyBorder="1" applyAlignment="1">
      <alignment horizontal="center" vertical="center" wrapText="1"/>
    </xf>
    <xf numFmtId="164" fontId="14" fillId="5" borderId="0" xfId="1" applyNumberFormat="1" applyFont="1" applyFill="1" applyAlignment="1">
      <alignment horizontal="center" vertical="center" wrapText="1"/>
    </xf>
    <xf numFmtId="164" fontId="14" fillId="5" borderId="62" xfId="1" applyNumberFormat="1" applyFont="1" applyFill="1" applyBorder="1" applyAlignment="1">
      <alignment horizontal="center" vertical="center" wrapText="1"/>
    </xf>
    <xf numFmtId="0" fontId="9" fillId="4" borderId="65" xfId="1" applyFont="1" applyFill="1" applyBorder="1" applyAlignment="1">
      <alignment horizontal="center" vertical="center" wrapText="1"/>
    </xf>
    <xf numFmtId="0" fontId="9" fillId="4" borderId="66"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9" fillId="4" borderId="68"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59" xfId="1" applyFont="1" applyFill="1" applyBorder="1" applyAlignment="1">
      <alignment horizontal="center" vertical="center" wrapText="1"/>
    </xf>
    <xf numFmtId="0" fontId="59" fillId="35" borderId="38" xfId="0" applyFont="1" applyFill="1" applyBorder="1" applyAlignment="1">
      <alignment horizontal="center" vertical="center" wrapText="1"/>
    </xf>
    <xf numFmtId="0" fontId="59" fillId="35" borderId="39" xfId="0" applyFont="1" applyFill="1" applyBorder="1" applyAlignment="1">
      <alignment horizontal="center" vertical="center" wrapText="1"/>
    </xf>
    <xf numFmtId="0" fontId="59" fillId="35" borderId="99" xfId="0" applyFont="1" applyFill="1" applyBorder="1" applyAlignment="1">
      <alignment horizontal="center" vertical="center" wrapText="1"/>
    </xf>
    <xf numFmtId="0" fontId="59" fillId="35" borderId="39" xfId="0" applyFont="1" applyFill="1" applyBorder="1" applyAlignment="1">
      <alignment horizontal="center" vertical="center"/>
    </xf>
    <xf numFmtId="0" fontId="59" fillId="35" borderId="99" xfId="0" applyFont="1" applyFill="1" applyBorder="1" applyAlignment="1">
      <alignment horizontal="center" vertical="center"/>
    </xf>
    <xf numFmtId="0" fontId="83" fillId="35" borderId="38" xfId="0" applyFont="1" applyFill="1" applyBorder="1" applyAlignment="1">
      <alignment horizontal="center" vertical="center" wrapText="1"/>
    </xf>
    <xf numFmtId="0" fontId="83" fillId="35" borderId="39" xfId="0" applyFont="1" applyFill="1" applyBorder="1" applyAlignment="1">
      <alignment horizontal="center" vertical="center"/>
    </xf>
    <xf numFmtId="0" fontId="83" fillId="35" borderId="99" xfId="0" applyFont="1" applyFill="1" applyBorder="1" applyAlignment="1">
      <alignment horizontal="center" vertical="center"/>
    </xf>
    <xf numFmtId="0" fontId="4" fillId="38" borderId="54" xfId="0" applyFont="1" applyFill="1" applyBorder="1" applyAlignment="1">
      <alignment horizontal="center" vertical="center"/>
    </xf>
    <xf numFmtId="0" fontId="4" fillId="38" borderId="20" xfId="0" applyFont="1" applyFill="1" applyBorder="1" applyAlignment="1">
      <alignment horizontal="center" vertical="center"/>
    </xf>
    <xf numFmtId="0" fontId="4" fillId="38" borderId="21" xfId="0" applyFont="1" applyFill="1" applyBorder="1" applyAlignment="1">
      <alignment horizontal="center" vertical="center"/>
    </xf>
    <xf numFmtId="0" fontId="42" fillId="37" borderId="40" xfId="36" applyFont="1" applyFill="1" applyBorder="1" applyAlignment="1">
      <alignment horizontal="center" vertical="top" wrapText="1"/>
    </xf>
    <xf numFmtId="0" fontId="42" fillId="37" borderId="42" xfId="36" applyFont="1" applyFill="1" applyBorder="1" applyAlignment="1">
      <alignment horizontal="center" vertical="top" wrapText="1"/>
    </xf>
    <xf numFmtId="0" fontId="42" fillId="37" borderId="43" xfId="36" applyFont="1" applyFill="1" applyBorder="1" applyAlignment="1">
      <alignment horizontal="center" vertical="top" wrapText="1"/>
    </xf>
    <xf numFmtId="0" fontId="42" fillId="37" borderId="44" xfId="36" applyFont="1" applyFill="1" applyBorder="1" applyAlignment="1">
      <alignment horizontal="center" vertical="top" wrapText="1"/>
    </xf>
    <xf numFmtId="0" fontId="42" fillId="37" borderId="58" xfId="36" applyFont="1" applyFill="1" applyBorder="1" applyAlignment="1">
      <alignment horizontal="center" vertical="top" wrapText="1"/>
    </xf>
    <xf numFmtId="0" fontId="42" fillId="37" borderId="70" xfId="36" applyFont="1" applyFill="1" applyBorder="1" applyAlignment="1">
      <alignment horizontal="center" vertical="top" wrapText="1"/>
    </xf>
    <xf numFmtId="0" fontId="42" fillId="36" borderId="38" xfId="36" applyFont="1" applyFill="1" applyBorder="1" applyAlignment="1">
      <alignment horizontal="center" vertical="center" wrapText="1"/>
    </xf>
    <xf numFmtId="0" fontId="42" fillId="36" borderId="39" xfId="36" applyFont="1" applyFill="1" applyBorder="1" applyAlignment="1">
      <alignment horizontal="center" vertical="center" wrapText="1"/>
    </xf>
    <xf numFmtId="0" fontId="42" fillId="36" borderId="120" xfId="36" applyFont="1" applyFill="1" applyBorder="1" applyAlignment="1">
      <alignment horizontal="center" vertical="center" wrapText="1"/>
    </xf>
    <xf numFmtId="0" fontId="4" fillId="38" borderId="19" xfId="0" applyFont="1" applyFill="1" applyBorder="1" applyAlignment="1">
      <alignment horizontal="center" vertical="center" wrapText="1"/>
    </xf>
    <xf numFmtId="0" fontId="4" fillId="38" borderId="20" xfId="0" applyFont="1" applyFill="1" applyBorder="1" applyAlignment="1">
      <alignment horizontal="center" vertical="center" wrapText="1"/>
    </xf>
    <xf numFmtId="0" fontId="4" fillId="38" borderId="59" xfId="0" applyFont="1" applyFill="1" applyBorder="1" applyAlignment="1">
      <alignment horizontal="center" vertical="center" wrapText="1"/>
    </xf>
    <xf numFmtId="0" fontId="4" fillId="38" borderId="19" xfId="0" applyFont="1" applyFill="1" applyBorder="1" applyAlignment="1">
      <alignment horizontal="center" vertical="center"/>
    </xf>
    <xf numFmtId="0" fontId="40" fillId="38" borderId="54" xfId="36" applyFont="1" applyFill="1" applyBorder="1" applyAlignment="1">
      <alignment horizontal="center" vertical="center" wrapText="1"/>
    </xf>
    <xf numFmtId="0" fontId="40" fillId="38" borderId="20" xfId="36" applyFont="1" applyFill="1" applyBorder="1" applyAlignment="1">
      <alignment horizontal="center" vertical="center" wrapText="1"/>
    </xf>
    <xf numFmtId="0" fontId="40" fillId="38" borderId="19" xfId="36" applyFont="1" applyFill="1" applyBorder="1" applyAlignment="1">
      <alignment horizontal="center" vertical="center" wrapText="1"/>
    </xf>
    <xf numFmtId="0" fontId="40" fillId="38" borderId="59" xfId="36" applyFont="1" applyFill="1" applyBorder="1" applyAlignment="1">
      <alignment horizontal="center" vertical="center" wrapText="1"/>
    </xf>
    <xf numFmtId="0" fontId="42" fillId="37" borderId="63" xfId="36" applyFont="1" applyFill="1" applyBorder="1" applyAlignment="1">
      <alignment horizontal="center" vertical="top" wrapText="1"/>
    </xf>
    <xf numFmtId="0" fontId="42" fillId="37" borderId="64" xfId="36" applyFont="1" applyFill="1" applyBorder="1" applyAlignment="1">
      <alignment horizontal="center" vertical="top" wrapText="1"/>
    </xf>
    <xf numFmtId="0" fontId="42" fillId="37" borderId="65" xfId="36" applyFont="1" applyFill="1" applyBorder="1" applyAlignment="1">
      <alignment horizontal="center" vertical="top" wrapText="1"/>
    </xf>
    <xf numFmtId="0" fontId="40" fillId="38" borderId="54" xfId="36" applyFont="1" applyFill="1" applyBorder="1" applyAlignment="1">
      <alignment horizontal="center" vertical="top" wrapText="1"/>
    </xf>
    <xf numFmtId="0" fontId="40" fillId="38" borderId="20" xfId="36" applyFont="1" applyFill="1" applyBorder="1" applyAlignment="1">
      <alignment horizontal="center" vertical="top" wrapText="1"/>
    </xf>
    <xf numFmtId="0" fontId="40" fillId="38" borderId="59" xfId="36" applyFont="1" applyFill="1" applyBorder="1" applyAlignment="1">
      <alignment horizontal="center" vertical="top" wrapText="1"/>
    </xf>
    <xf numFmtId="0" fontId="40" fillId="38" borderId="41" xfId="36" applyFont="1" applyFill="1" applyBorder="1" applyAlignment="1">
      <alignment horizontal="center" vertical="center" wrapText="1"/>
    </xf>
    <xf numFmtId="0" fontId="40" fillId="38" borderId="0" xfId="36" applyFont="1" applyFill="1" applyAlignment="1">
      <alignment horizontal="center" vertical="center" wrapText="1"/>
    </xf>
    <xf numFmtId="0" fontId="40" fillId="38" borderId="62" xfId="36" applyFont="1" applyFill="1" applyBorder="1" applyAlignment="1">
      <alignment horizontal="center" vertical="center" wrapText="1"/>
    </xf>
    <xf numFmtId="0" fontId="40" fillId="38" borderId="10" xfId="36" applyFont="1" applyFill="1" applyBorder="1" applyAlignment="1">
      <alignment horizontal="center" vertical="center" wrapText="1"/>
    </xf>
    <xf numFmtId="0" fontId="40" fillId="38" borderId="1" xfId="36" applyFont="1" applyFill="1" applyBorder="1" applyAlignment="1">
      <alignment horizontal="center" vertical="center" wrapText="1"/>
    </xf>
    <xf numFmtId="0" fontId="40" fillId="38" borderId="4" xfId="36" applyFont="1" applyFill="1" applyBorder="1" applyAlignment="1">
      <alignment horizontal="center" vertical="center" wrapText="1"/>
    </xf>
    <xf numFmtId="0" fontId="40" fillId="38" borderId="75" xfId="36" applyFont="1" applyFill="1" applyBorder="1" applyAlignment="1">
      <alignment horizontal="center" vertical="center" wrapText="1"/>
    </xf>
    <xf numFmtId="0" fontId="40" fillId="38" borderId="8" xfId="36" applyFont="1" applyFill="1" applyBorder="1" applyAlignment="1">
      <alignment horizontal="center" vertical="center" wrapText="1"/>
    </xf>
    <xf numFmtId="0" fontId="40" fillId="38" borderId="78" xfId="36" applyFont="1" applyFill="1" applyBorder="1" applyAlignment="1">
      <alignment horizontal="center" vertical="center" wrapText="1"/>
    </xf>
    <xf numFmtId="0" fontId="80" fillId="0" borderId="10" xfId="36" applyFont="1" applyBorder="1" applyAlignment="1">
      <alignment horizontal="center" vertical="center" wrapText="1"/>
    </xf>
    <xf numFmtId="0" fontId="80" fillId="0" borderId="1" xfId="36" applyFont="1" applyBorder="1" applyAlignment="1">
      <alignment horizontal="center" vertical="center" wrapText="1"/>
    </xf>
    <xf numFmtId="0" fontId="80" fillId="0" borderId="4" xfId="36" applyFont="1" applyBorder="1" applyAlignment="1">
      <alignment horizontal="center" vertical="center" wrapText="1"/>
    </xf>
    <xf numFmtId="0" fontId="40" fillId="38" borderId="66" xfId="36" applyFont="1" applyFill="1" applyBorder="1" applyAlignment="1">
      <alignment horizontal="center" vertical="center" wrapText="1"/>
    </xf>
    <xf numFmtId="0" fontId="40" fillId="38" borderId="67" xfId="36" applyFont="1" applyFill="1" applyBorder="1" applyAlignment="1">
      <alignment horizontal="center" vertical="center" wrapText="1"/>
    </xf>
    <xf numFmtId="0" fontId="40" fillId="38" borderId="81" xfId="36" applyFont="1" applyFill="1" applyBorder="1" applyAlignment="1">
      <alignment horizontal="center" vertical="center" wrapText="1"/>
    </xf>
    <xf numFmtId="0" fontId="40" fillId="38" borderId="83" xfId="36" applyFont="1" applyFill="1" applyBorder="1" applyAlignment="1">
      <alignment horizontal="center" vertical="center" wrapText="1"/>
    </xf>
    <xf numFmtId="0" fontId="81" fillId="0" borderId="10" xfId="0" applyFont="1" applyBorder="1" applyAlignment="1">
      <alignment horizontal="center" vertical="center" wrapText="1"/>
    </xf>
    <xf numFmtId="0" fontId="81" fillId="0" borderId="1" xfId="0" applyFont="1" applyBorder="1" applyAlignment="1">
      <alignment horizontal="center" vertical="center" wrapText="1"/>
    </xf>
    <xf numFmtId="0" fontId="81" fillId="0" borderId="4" xfId="0" applyFont="1" applyBorder="1" applyAlignment="1">
      <alignment horizontal="center" vertical="center" wrapText="1"/>
    </xf>
    <xf numFmtId="0" fontId="40" fillId="38" borderId="40" xfId="36" applyFont="1" applyFill="1" applyBorder="1" applyAlignment="1">
      <alignment horizontal="center" vertical="center" wrapText="1"/>
    </xf>
    <xf numFmtId="0" fontId="40" fillId="38" borderId="43" xfId="36" applyFont="1" applyFill="1" applyBorder="1" applyAlignment="1">
      <alignment horizontal="center" vertical="center" wrapText="1"/>
    </xf>
    <xf numFmtId="0" fontId="40" fillId="38" borderId="91" xfId="36" applyFont="1" applyFill="1" applyBorder="1" applyAlignment="1">
      <alignment horizontal="center" vertical="center" wrapText="1"/>
    </xf>
    <xf numFmtId="0" fontId="40" fillId="38" borderId="21" xfId="36" applyFont="1" applyFill="1" applyBorder="1" applyAlignment="1">
      <alignment horizontal="center" vertical="center" wrapText="1"/>
    </xf>
    <xf numFmtId="0" fontId="40" fillId="38" borderId="89" xfId="36" applyFont="1" applyFill="1" applyBorder="1" applyAlignment="1">
      <alignment horizontal="center" vertical="center" wrapText="1"/>
    </xf>
    <xf numFmtId="0" fontId="40" fillId="38" borderId="58" xfId="36" applyFont="1" applyFill="1" applyBorder="1" applyAlignment="1">
      <alignment horizontal="center" vertical="center" wrapText="1"/>
    </xf>
    <xf numFmtId="0" fontId="4" fillId="38" borderId="81" xfId="0" applyFont="1" applyFill="1" applyBorder="1" applyAlignment="1">
      <alignment horizontal="center" vertical="center"/>
    </xf>
    <xf numFmtId="0" fontId="4" fillId="38" borderId="67" xfId="0" applyFont="1" applyFill="1" applyBorder="1" applyAlignment="1">
      <alignment horizontal="center" vertical="center"/>
    </xf>
    <xf numFmtId="0" fontId="4" fillId="38" borderId="83" xfId="0" applyFont="1" applyFill="1" applyBorder="1" applyAlignment="1">
      <alignment horizontal="center" vertical="center"/>
    </xf>
    <xf numFmtId="1" fontId="40" fillId="0" borderId="2" xfId="36" applyNumberFormat="1" applyFont="1" applyBorder="1" applyAlignment="1">
      <alignment horizontal="center" vertical="center"/>
    </xf>
    <xf numFmtId="0" fontId="42" fillId="37" borderId="63" xfId="36" applyFont="1" applyFill="1" applyBorder="1" applyAlignment="1">
      <alignment horizontal="center" vertical="center" wrapText="1"/>
    </xf>
    <xf numFmtId="0" fontId="42" fillId="37" borderId="64" xfId="36" applyFont="1" applyFill="1" applyBorder="1" applyAlignment="1">
      <alignment horizontal="center" vertical="center" wrapText="1"/>
    </xf>
    <xf numFmtId="0" fontId="42" fillId="37" borderId="65" xfId="36" applyFont="1" applyFill="1" applyBorder="1" applyAlignment="1">
      <alignment horizontal="center" vertical="center" wrapText="1"/>
    </xf>
    <xf numFmtId="0" fontId="44" fillId="28" borderId="5" xfId="36" applyFont="1" applyFill="1" applyBorder="1" applyAlignment="1">
      <alignment horizontal="center" vertical="center" wrapText="1"/>
    </xf>
    <xf numFmtId="0" fontId="44" fillId="28" borderId="9" xfId="36" applyFont="1" applyFill="1" applyBorder="1" applyAlignment="1">
      <alignment horizontal="center" vertical="center" wrapText="1"/>
    </xf>
    <xf numFmtId="0" fontId="44" fillId="28" borderId="6" xfId="36" applyFont="1" applyFill="1" applyBorder="1" applyAlignment="1">
      <alignment horizontal="center" vertical="center" wrapText="1"/>
    </xf>
    <xf numFmtId="0" fontId="40" fillId="38" borderId="68" xfId="36" applyFont="1" applyFill="1" applyBorder="1" applyAlignment="1">
      <alignment horizontal="center" vertical="center" wrapText="1"/>
    </xf>
    <xf numFmtId="0" fontId="42" fillId="37" borderId="40" xfId="36" applyFont="1" applyFill="1" applyBorder="1" applyAlignment="1">
      <alignment horizontal="center" vertical="center" wrapText="1"/>
    </xf>
    <xf numFmtId="0" fontId="42" fillId="37" borderId="41" xfId="36" applyFont="1" applyFill="1" applyBorder="1" applyAlignment="1">
      <alignment horizontal="center" vertical="center" wrapText="1"/>
    </xf>
    <xf numFmtId="0" fontId="42" fillId="37" borderId="54" xfId="36" applyFont="1" applyFill="1" applyBorder="1" applyAlignment="1">
      <alignment horizontal="center" vertical="center" wrapText="1"/>
    </xf>
    <xf numFmtId="0" fontId="42" fillId="37" borderId="43" xfId="36" applyFont="1" applyFill="1" applyBorder="1" applyAlignment="1">
      <alignment horizontal="center" vertical="center" wrapText="1"/>
    </xf>
    <xf numFmtId="0" fontId="42" fillId="37" borderId="0" xfId="36" applyFont="1" applyFill="1" applyAlignment="1">
      <alignment horizontal="center" vertical="center" wrapText="1"/>
    </xf>
    <xf numFmtId="0" fontId="42" fillId="37" borderId="20" xfId="36" applyFont="1" applyFill="1" applyBorder="1" applyAlignment="1">
      <alignment horizontal="center" vertical="center" wrapText="1"/>
    </xf>
    <xf numFmtId="0" fontId="42" fillId="37" borderId="58" xfId="36" applyFont="1" applyFill="1" applyBorder="1" applyAlignment="1">
      <alignment horizontal="center" vertical="center" wrapText="1"/>
    </xf>
    <xf numFmtId="0" fontId="42" fillId="37" borderId="62" xfId="36" applyFont="1" applyFill="1" applyBorder="1" applyAlignment="1">
      <alignment horizontal="center" vertical="center" wrapText="1"/>
    </xf>
    <xf numFmtId="0" fontId="42" fillId="37" borderId="59" xfId="36" applyFont="1" applyFill="1" applyBorder="1" applyAlignment="1">
      <alignment horizontal="center" vertical="center" wrapText="1"/>
    </xf>
    <xf numFmtId="0" fontId="42" fillId="37" borderId="0" xfId="36" applyFont="1" applyFill="1" applyAlignment="1">
      <alignment horizontal="center" vertical="top" wrapText="1"/>
    </xf>
    <xf numFmtId="0" fontId="42" fillId="37" borderId="40" xfId="36" applyFont="1" applyFill="1" applyBorder="1" applyAlignment="1">
      <alignment horizontal="center" vertical="top"/>
    </xf>
    <xf numFmtId="0" fontId="42" fillId="37" borderId="42" xfId="36" applyFont="1" applyFill="1" applyBorder="1" applyAlignment="1">
      <alignment horizontal="center" vertical="top"/>
    </xf>
    <xf numFmtId="0" fontId="42" fillId="37" borderId="43" xfId="36" applyFont="1" applyFill="1" applyBorder="1" applyAlignment="1">
      <alignment horizontal="center" vertical="top"/>
    </xf>
    <xf numFmtId="0" fontId="42" fillId="37" borderId="44" xfId="36" applyFont="1" applyFill="1" applyBorder="1" applyAlignment="1">
      <alignment horizontal="center" vertical="top"/>
    </xf>
    <xf numFmtId="0" fontId="42" fillId="37" borderId="58" xfId="36" applyFont="1" applyFill="1" applyBorder="1" applyAlignment="1">
      <alignment horizontal="center" vertical="top"/>
    </xf>
    <xf numFmtId="0" fontId="42" fillId="37" borderId="70" xfId="36" applyFont="1" applyFill="1" applyBorder="1" applyAlignment="1">
      <alignment horizontal="center" vertical="top"/>
    </xf>
    <xf numFmtId="0" fontId="82" fillId="35" borderId="39" xfId="0" applyFont="1" applyFill="1" applyBorder="1" applyAlignment="1">
      <alignment horizontal="center" vertical="center"/>
    </xf>
    <xf numFmtId="0" fontId="82" fillId="35" borderId="99" xfId="0" applyFont="1" applyFill="1" applyBorder="1" applyAlignment="1">
      <alignment horizontal="center" vertical="center"/>
    </xf>
    <xf numFmtId="0" fontId="66" fillId="36" borderId="39" xfId="0" applyFont="1" applyFill="1" applyBorder="1" applyAlignment="1">
      <alignment horizontal="center" vertical="center" wrapText="1"/>
    </xf>
    <xf numFmtId="0" fontId="66" fillId="36" borderId="175" xfId="0" applyFont="1" applyFill="1" applyBorder="1" applyAlignment="1">
      <alignment horizontal="center" vertical="center" wrapText="1"/>
    </xf>
    <xf numFmtId="0" fontId="66" fillId="36" borderId="38" xfId="0" applyFont="1" applyFill="1" applyBorder="1" applyAlignment="1">
      <alignment horizontal="center" vertical="center" wrapText="1"/>
    </xf>
    <xf numFmtId="0" fontId="72" fillId="39" borderId="153" xfId="36" applyFont="1" applyFill="1" applyBorder="1" applyAlignment="1" applyProtection="1">
      <alignment horizontal="left" vertical="center" wrapText="1"/>
      <protection locked="0"/>
    </xf>
    <xf numFmtId="0" fontId="72" fillId="39" borderId="27" xfId="36" applyFont="1" applyFill="1" applyBorder="1" applyAlignment="1" applyProtection="1">
      <alignment horizontal="left" vertical="center" wrapText="1"/>
      <protection locked="0"/>
    </xf>
    <xf numFmtId="0" fontId="72" fillId="39" borderId="37" xfId="36" applyFont="1" applyFill="1" applyBorder="1" applyAlignment="1" applyProtection="1">
      <alignment horizontal="left" vertical="center" wrapText="1"/>
      <protection locked="0"/>
    </xf>
    <xf numFmtId="0" fontId="66" fillId="37" borderId="40" xfId="0" applyFont="1" applyFill="1" applyBorder="1" applyAlignment="1">
      <alignment horizontal="center" vertical="center" wrapText="1"/>
    </xf>
    <xf numFmtId="0" fontId="66" fillId="37" borderId="43" xfId="0" applyFont="1" applyFill="1" applyBorder="1" applyAlignment="1">
      <alignment horizontal="center" vertical="center" wrapText="1"/>
    </xf>
    <xf numFmtId="0" fontId="66" fillId="37" borderId="189" xfId="0" applyFont="1" applyFill="1" applyBorder="1" applyAlignment="1">
      <alignment horizontal="center" vertical="center" wrapText="1"/>
    </xf>
    <xf numFmtId="0" fontId="68" fillId="28" borderId="193" xfId="36" applyFont="1" applyFill="1" applyBorder="1" applyAlignment="1">
      <alignment horizontal="center" vertical="center" wrapText="1"/>
    </xf>
    <xf numFmtId="0" fontId="68" fillId="28" borderId="180" xfId="36" applyFont="1" applyFill="1" applyBorder="1" applyAlignment="1">
      <alignment horizontal="center" vertical="center" wrapText="1"/>
    </xf>
    <xf numFmtId="0" fontId="67" fillId="39" borderId="140" xfId="36" applyFont="1" applyFill="1" applyBorder="1" applyAlignment="1" applyProtection="1">
      <alignment horizontal="center" vertical="center" wrapText="1"/>
      <protection locked="0"/>
    </xf>
    <xf numFmtId="0" fontId="67" fillId="39" borderId="156" xfId="36" applyFont="1" applyFill="1" applyBorder="1" applyAlignment="1" applyProtection="1">
      <alignment horizontal="center" vertical="center" wrapText="1"/>
      <protection locked="0"/>
    </xf>
    <xf numFmtId="0" fontId="67" fillId="39" borderId="157" xfId="36" applyFont="1" applyFill="1" applyBorder="1" applyAlignment="1" applyProtection="1">
      <alignment horizontal="center" vertical="center" wrapText="1"/>
      <protection locked="0"/>
    </xf>
    <xf numFmtId="0" fontId="72" fillId="39" borderId="35" xfId="36" applyFont="1" applyFill="1" applyBorder="1" applyAlignment="1" applyProtection="1">
      <alignment horizontal="left" vertical="center" wrapText="1"/>
      <protection locked="0"/>
    </xf>
    <xf numFmtId="0" fontId="12" fillId="39" borderId="35" xfId="0" applyFont="1" applyFill="1" applyBorder="1" applyAlignment="1">
      <alignment horizontal="left" vertical="center" wrapText="1"/>
    </xf>
    <xf numFmtId="0" fontId="12" fillId="39" borderId="27" xfId="0" applyFont="1" applyFill="1" applyBorder="1" applyAlignment="1">
      <alignment horizontal="left" vertical="center" wrapText="1"/>
    </xf>
    <xf numFmtId="0" fontId="12" fillId="39" borderId="50" xfId="0" applyFont="1" applyFill="1" applyBorder="1" applyAlignment="1">
      <alignment horizontal="left" vertical="center" wrapText="1"/>
    </xf>
    <xf numFmtId="0" fontId="12" fillId="39" borderId="107" xfId="0" applyFont="1" applyFill="1" applyBorder="1" applyAlignment="1">
      <alignment horizontal="left" vertical="center" wrapText="1"/>
    </xf>
    <xf numFmtId="0" fontId="12" fillId="39" borderId="154" xfId="0" applyFont="1" applyFill="1" applyBorder="1" applyAlignment="1">
      <alignment horizontal="left" vertical="center" wrapText="1"/>
    </xf>
    <xf numFmtId="0" fontId="66" fillId="32" borderId="124" xfId="0" applyFont="1" applyFill="1" applyBorder="1" applyAlignment="1">
      <alignment horizontal="center" vertical="center" wrapText="1"/>
    </xf>
    <xf numFmtId="0" fontId="66" fillId="32" borderId="28" xfId="0" applyFont="1" applyFill="1" applyBorder="1" applyAlignment="1">
      <alignment horizontal="center" vertical="center" wrapText="1"/>
    </xf>
    <xf numFmtId="0" fontId="66" fillId="32" borderId="150" xfId="0" applyFont="1" applyFill="1" applyBorder="1" applyAlignment="1">
      <alignment horizontal="center" vertical="center" wrapText="1"/>
    </xf>
    <xf numFmtId="0" fontId="66" fillId="32" borderId="54" xfId="0" applyFont="1" applyFill="1" applyBorder="1" applyAlignment="1">
      <alignment horizontal="center" vertical="center" wrapText="1"/>
    </xf>
    <xf numFmtId="0" fontId="66" fillId="32" borderId="20" xfId="0" applyFont="1" applyFill="1" applyBorder="1" applyAlignment="1">
      <alignment horizontal="center" vertical="center" wrapText="1"/>
    </xf>
    <xf numFmtId="0" fontId="66" fillId="32" borderId="59" xfId="0" applyFont="1" applyFill="1" applyBorder="1" applyAlignment="1">
      <alignment horizontal="center" vertical="center" wrapText="1"/>
    </xf>
    <xf numFmtId="0" fontId="67" fillId="39" borderId="121" xfId="36" applyFont="1" applyFill="1" applyBorder="1" applyAlignment="1" applyProtection="1">
      <alignment horizontal="center" vertical="center" wrapText="1"/>
      <protection locked="0"/>
    </xf>
    <xf numFmtId="0" fontId="67" fillId="39" borderId="28" xfId="36" applyFont="1" applyFill="1" applyBorder="1" applyAlignment="1" applyProtection="1">
      <alignment horizontal="center" vertical="center" wrapText="1"/>
      <protection locked="0"/>
    </xf>
    <xf numFmtId="0" fontId="67" fillId="39" borderId="150" xfId="36" applyFont="1" applyFill="1" applyBorder="1" applyAlignment="1" applyProtection="1">
      <alignment horizontal="center" vertical="center" wrapText="1"/>
      <protection locked="0"/>
    </xf>
    <xf numFmtId="0" fontId="72" fillId="39" borderId="107" xfId="36" applyFont="1" applyFill="1" applyBorder="1" applyAlignment="1" applyProtection="1">
      <alignment horizontal="left" vertical="center" wrapText="1"/>
      <protection locked="0"/>
    </xf>
    <xf numFmtId="0" fontId="61" fillId="0" borderId="1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4" xfId="0" applyFont="1" applyBorder="1" applyAlignment="1">
      <alignment horizontal="center" vertical="center" wrapText="1"/>
    </xf>
    <xf numFmtId="3" fontId="12" fillId="5" borderId="117" xfId="1" applyNumberFormat="1" applyFont="1" applyFill="1" applyBorder="1" applyAlignment="1">
      <alignment horizontal="center" vertical="center" wrapText="1"/>
    </xf>
    <xf numFmtId="3" fontId="12" fillId="5" borderId="118" xfId="1" applyNumberFormat="1" applyFont="1" applyFill="1" applyBorder="1" applyAlignment="1">
      <alignment horizontal="center" vertical="center" wrapText="1"/>
    </xf>
    <xf numFmtId="3" fontId="12" fillId="5" borderId="113" xfId="1" applyNumberFormat="1" applyFont="1" applyFill="1" applyBorder="1" applyAlignment="1">
      <alignment horizontal="center" vertical="center" wrapText="1"/>
    </xf>
    <xf numFmtId="0" fontId="54" fillId="0" borderId="10" xfId="0" applyFont="1" applyBorder="1" applyAlignment="1">
      <alignment horizontal="center" vertical="center" wrapText="1"/>
    </xf>
    <xf numFmtId="0" fontId="54" fillId="0" borderId="1" xfId="0" applyFont="1" applyBorder="1" applyAlignment="1">
      <alignment horizontal="center" vertical="center" wrapText="1"/>
    </xf>
    <xf numFmtId="0" fontId="54" fillId="0" borderId="4" xfId="0" applyFont="1" applyBorder="1" applyAlignment="1">
      <alignment horizontal="center" vertical="center" wrapText="1"/>
    </xf>
    <xf numFmtId="0" fontId="67" fillId="39" borderId="130" xfId="36" applyFont="1" applyFill="1" applyBorder="1" applyAlignment="1" applyProtection="1">
      <alignment horizontal="center" vertical="center" wrapText="1"/>
      <protection locked="0"/>
    </xf>
    <xf numFmtId="0" fontId="67" fillId="39" borderId="148" xfId="36" applyFont="1" applyFill="1" applyBorder="1" applyAlignment="1" applyProtection="1">
      <alignment horizontal="center" vertical="center" wrapText="1"/>
      <protection locked="0"/>
    </xf>
    <xf numFmtId="0" fontId="12" fillId="39" borderId="37" xfId="0" applyFont="1" applyFill="1" applyBorder="1" applyAlignment="1">
      <alignment horizontal="left" vertical="center" wrapText="1"/>
    </xf>
    <xf numFmtId="0" fontId="67" fillId="39" borderId="124" xfId="36" applyFont="1" applyFill="1" applyBorder="1" applyAlignment="1" applyProtection="1">
      <alignment horizontal="center" vertical="center" wrapText="1"/>
      <protection locked="0"/>
    </xf>
    <xf numFmtId="0" fontId="53" fillId="0" borderId="10"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4" xfId="0" applyFont="1" applyBorder="1" applyAlignment="1">
      <alignment horizontal="center" vertical="center" wrapText="1"/>
    </xf>
    <xf numFmtId="3" fontId="12" fillId="5" borderId="107" xfId="1" applyNumberFormat="1" applyFont="1" applyFill="1" applyBorder="1" applyAlignment="1">
      <alignment horizontal="center" vertical="center" wrapText="1"/>
    </xf>
    <xf numFmtId="3" fontId="12" fillId="5" borderId="27" xfId="1" applyNumberFormat="1" applyFont="1" applyFill="1" applyBorder="1" applyAlignment="1">
      <alignment horizontal="center" vertical="center" wrapText="1"/>
    </xf>
    <xf numFmtId="3" fontId="12" fillId="5" borderId="154" xfId="1" applyNumberFormat="1" applyFont="1" applyFill="1" applyBorder="1" applyAlignment="1">
      <alignment horizontal="center" vertical="center" wrapText="1"/>
    </xf>
    <xf numFmtId="3" fontId="12" fillId="5" borderId="153" xfId="1" applyNumberFormat="1" applyFont="1" applyFill="1" applyBorder="1" applyAlignment="1">
      <alignment horizontal="center" vertical="center" wrapText="1"/>
    </xf>
    <xf numFmtId="3" fontId="12" fillId="5" borderId="37" xfId="1" applyNumberFormat="1" applyFont="1" applyFill="1" applyBorder="1" applyAlignment="1">
      <alignment horizontal="center" vertical="center" wrapText="1"/>
    </xf>
    <xf numFmtId="3" fontId="12" fillId="5" borderId="35" xfId="1" applyNumberFormat="1" applyFont="1" applyFill="1" applyBorder="1" applyAlignment="1">
      <alignment horizontal="center" vertical="center" wrapText="1"/>
    </xf>
    <xf numFmtId="3" fontId="12" fillId="5" borderId="50" xfId="1" applyNumberFormat="1" applyFont="1" applyFill="1" applyBorder="1" applyAlignment="1">
      <alignment horizontal="center" vertical="center" wrapText="1"/>
    </xf>
    <xf numFmtId="0" fontId="51" fillId="3" borderId="0" xfId="0" applyFont="1" applyFill="1" applyAlignment="1">
      <alignment horizontal="center" vertical="center"/>
    </xf>
    <xf numFmtId="0" fontId="66" fillId="37" borderId="192" xfId="0" applyFont="1" applyFill="1" applyBorder="1" applyAlignment="1">
      <alignment horizontal="center" vertical="center" wrapText="1"/>
    </xf>
    <xf numFmtId="0" fontId="66" fillId="37" borderId="179" xfId="0" applyFont="1" applyFill="1" applyBorder="1" applyAlignment="1">
      <alignment horizontal="center" vertical="center" wrapText="1"/>
    </xf>
    <xf numFmtId="0" fontId="66" fillId="37" borderId="194" xfId="0" applyFont="1" applyFill="1" applyBorder="1" applyAlignment="1">
      <alignment horizontal="center" vertical="center" wrapText="1"/>
    </xf>
    <xf numFmtId="0" fontId="12" fillId="5" borderId="130" xfId="1" applyFont="1" applyFill="1" applyBorder="1" applyAlignment="1">
      <alignment horizontal="left" vertical="center" wrapText="1"/>
    </xf>
    <xf numFmtId="0" fontId="12" fillId="5" borderId="28" xfId="1" applyFont="1" applyFill="1" applyBorder="1" applyAlignment="1">
      <alignment horizontal="left" vertical="center" wrapText="1"/>
    </xf>
    <xf numFmtId="0" fontId="12" fillId="5" borderId="150" xfId="1" applyFont="1" applyFill="1" applyBorder="1" applyAlignment="1">
      <alignment horizontal="left" vertical="center" wrapText="1"/>
    </xf>
    <xf numFmtId="0" fontId="12" fillId="5" borderId="54" xfId="1" applyFont="1" applyFill="1" applyBorder="1" applyAlignment="1">
      <alignment horizontal="left" vertical="center" wrapText="1"/>
    </xf>
    <xf numFmtId="0" fontId="12" fillId="5" borderId="20" xfId="1" applyFont="1" applyFill="1" applyBorder="1" applyAlignment="1">
      <alignment horizontal="left" vertical="center" wrapText="1"/>
    </xf>
    <xf numFmtId="3" fontId="12" fillId="5" borderId="19" xfId="1" applyNumberFormat="1" applyFont="1" applyFill="1" applyBorder="1" applyAlignment="1">
      <alignment horizontal="left" vertical="center" wrapText="1"/>
    </xf>
    <xf numFmtId="3" fontId="12" fillId="5" borderId="20" xfId="1" applyNumberFormat="1" applyFont="1" applyFill="1" applyBorder="1" applyAlignment="1">
      <alignment horizontal="left" vertical="center" wrapText="1"/>
    </xf>
    <xf numFmtId="3" fontId="12" fillId="5" borderId="21" xfId="1" applyNumberFormat="1" applyFont="1" applyFill="1" applyBorder="1" applyAlignment="1">
      <alignment horizontal="left" vertical="center" wrapText="1"/>
    </xf>
    <xf numFmtId="0" fontId="66" fillId="32" borderId="67" xfId="0" applyFont="1" applyFill="1" applyBorder="1" applyAlignment="1">
      <alignment horizontal="center" vertical="center" wrapText="1"/>
    </xf>
    <xf numFmtId="0" fontId="66" fillId="32" borderId="68" xfId="0" applyFont="1" applyFill="1" applyBorder="1" applyAlignment="1">
      <alignment horizontal="center" vertical="center" wrapText="1"/>
    </xf>
    <xf numFmtId="0" fontId="67" fillId="33" borderId="137" xfId="0" applyFont="1" applyFill="1" applyBorder="1" applyAlignment="1">
      <alignment horizontal="center" vertical="center" wrapText="1"/>
    </xf>
    <xf numFmtId="0" fontId="67" fillId="33" borderId="196" xfId="0" applyFont="1" applyFill="1" applyBorder="1" applyAlignment="1">
      <alignment horizontal="center" vertical="center" wrapText="1"/>
    </xf>
    <xf numFmtId="3" fontId="12" fillId="5" borderId="164" xfId="1" applyNumberFormat="1" applyFont="1" applyFill="1" applyBorder="1" applyAlignment="1">
      <alignment horizontal="center" vertical="center" wrapText="1"/>
    </xf>
    <xf numFmtId="0" fontId="53" fillId="0" borderId="10" xfId="0" applyFont="1" applyBorder="1" applyAlignment="1">
      <alignment horizontal="center" vertic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66" fillId="32" borderId="66" xfId="36" applyFont="1" applyFill="1" applyBorder="1" applyAlignment="1">
      <alignment horizontal="center" vertical="center" wrapText="1"/>
    </xf>
    <xf numFmtId="0" fontId="66" fillId="32" borderId="67" xfId="36" applyFont="1" applyFill="1" applyBorder="1" applyAlignment="1">
      <alignment horizontal="center" vertical="center" wrapText="1"/>
    </xf>
    <xf numFmtId="0" fontId="66" fillId="32" borderId="68" xfId="36" applyFont="1" applyFill="1" applyBorder="1" applyAlignment="1">
      <alignment horizontal="center" vertical="center" wrapText="1"/>
    </xf>
    <xf numFmtId="0" fontId="18" fillId="32" borderId="38" xfId="1" applyFont="1" applyFill="1" applyBorder="1" applyAlignment="1">
      <alignment horizontal="center" vertical="center" wrapText="1"/>
    </xf>
    <xf numFmtId="0" fontId="18" fillId="32" borderId="39" xfId="1" applyFont="1" applyFill="1" applyBorder="1" applyAlignment="1">
      <alignment horizontal="center" vertical="center" wrapText="1"/>
    </xf>
    <xf numFmtId="0" fontId="18" fillId="32" borderId="174" xfId="1" applyFont="1" applyFill="1" applyBorder="1" applyAlignment="1">
      <alignment horizontal="center" vertical="center" wrapText="1"/>
    </xf>
    <xf numFmtId="0" fontId="66" fillId="32" borderId="155" xfId="0" applyFont="1" applyFill="1" applyBorder="1" applyAlignment="1">
      <alignment horizontal="center" vertical="center" wrapText="1"/>
    </xf>
    <xf numFmtId="0" fontId="66" fillId="32" borderId="156" xfId="0" applyFont="1" applyFill="1" applyBorder="1" applyAlignment="1">
      <alignment horizontal="center" vertical="center" wrapText="1"/>
    </xf>
    <xf numFmtId="0" fontId="66" fillId="32" borderId="157" xfId="0" applyFont="1" applyFill="1" applyBorder="1" applyAlignment="1">
      <alignment horizontal="center" vertical="center" wrapText="1"/>
    </xf>
    <xf numFmtId="0" fontId="12" fillId="5" borderId="124" xfId="1" applyFont="1" applyFill="1" applyBorder="1" applyAlignment="1">
      <alignment horizontal="left" vertical="center" wrapText="1"/>
    </xf>
    <xf numFmtId="0" fontId="12" fillId="5" borderId="148" xfId="1" applyFont="1" applyFill="1" applyBorder="1" applyAlignment="1">
      <alignment horizontal="left" vertical="center" wrapText="1"/>
    </xf>
    <xf numFmtId="3" fontId="12" fillId="5" borderId="130" xfId="1" applyNumberFormat="1" applyFont="1" applyFill="1" applyBorder="1" applyAlignment="1">
      <alignment horizontal="left" vertical="center" wrapText="1"/>
    </xf>
    <xf numFmtId="3" fontId="12" fillId="5" borderId="28" xfId="1" applyNumberFormat="1" applyFont="1" applyFill="1" applyBorder="1" applyAlignment="1">
      <alignment horizontal="left" vertical="center" wrapText="1"/>
    </xf>
    <xf numFmtId="3" fontId="12" fillId="5" borderId="149" xfId="1" applyNumberFormat="1" applyFont="1" applyFill="1" applyBorder="1" applyAlignment="1">
      <alignment horizontal="left" vertical="center" wrapText="1"/>
    </xf>
    <xf numFmtId="3" fontId="12" fillId="5" borderId="121" xfId="1" applyNumberFormat="1" applyFont="1" applyFill="1" applyBorder="1" applyAlignment="1">
      <alignment horizontal="left" vertical="center" wrapText="1"/>
    </xf>
    <xf numFmtId="3" fontId="12" fillId="5" borderId="148" xfId="1" applyNumberFormat="1" applyFont="1" applyFill="1" applyBorder="1" applyAlignment="1">
      <alignment horizontal="left" vertical="center" wrapText="1"/>
    </xf>
    <xf numFmtId="0" fontId="68" fillId="28" borderId="195" xfId="36" applyFont="1" applyFill="1" applyBorder="1" applyAlignment="1">
      <alignment horizontal="center" vertical="center" wrapText="1"/>
    </xf>
    <xf numFmtId="0" fontId="12" fillId="5" borderId="59" xfId="1" applyFont="1" applyFill="1" applyBorder="1" applyAlignment="1">
      <alignment horizontal="left" vertical="center" wrapText="1"/>
    </xf>
    <xf numFmtId="0" fontId="60" fillId="0" borderId="0" xfId="0" applyFont="1" applyAlignment="1">
      <alignment horizontal="left"/>
    </xf>
    <xf numFmtId="0" fontId="66" fillId="32" borderId="21" xfId="0" applyFont="1" applyFill="1" applyBorder="1" applyAlignment="1">
      <alignment horizontal="center" vertical="center" wrapText="1"/>
    </xf>
    <xf numFmtId="0" fontId="66" fillId="37" borderId="181" xfId="0" applyFont="1" applyFill="1" applyBorder="1" applyAlignment="1">
      <alignment horizontal="center" vertical="center"/>
    </xf>
    <xf numFmtId="0" fontId="66" fillId="37" borderId="177" xfId="0" applyFont="1" applyFill="1" applyBorder="1" applyAlignment="1">
      <alignment horizontal="center" vertical="center"/>
    </xf>
    <xf numFmtId="0" fontId="66" fillId="37" borderId="178" xfId="0" applyFont="1" applyFill="1" applyBorder="1" applyAlignment="1">
      <alignment horizontal="center" vertical="center"/>
    </xf>
    <xf numFmtId="0" fontId="68" fillId="28" borderId="168" xfId="36" applyFont="1" applyFill="1" applyBorder="1" applyAlignment="1">
      <alignment horizontal="center" vertical="center" wrapText="1"/>
    </xf>
    <xf numFmtId="0" fontId="68" fillId="28" borderId="169" xfId="36" applyFont="1" applyFill="1" applyBorder="1" applyAlignment="1">
      <alignment horizontal="center" vertical="center" wrapText="1"/>
    </xf>
    <xf numFmtId="0" fontId="68" fillId="28" borderId="170" xfId="36" applyFont="1" applyFill="1" applyBorder="1" applyAlignment="1">
      <alignment horizontal="center" vertical="center" wrapText="1"/>
    </xf>
    <xf numFmtId="0" fontId="12" fillId="28" borderId="85" xfId="36" applyFont="1" applyFill="1" applyBorder="1" applyAlignment="1" applyProtection="1">
      <alignment horizontal="left" vertical="center" wrapText="1"/>
      <protection locked="0"/>
    </xf>
    <xf numFmtId="0" fontId="12" fillId="28" borderId="122" xfId="36" applyFont="1" applyFill="1" applyBorder="1" applyAlignment="1" applyProtection="1">
      <alignment horizontal="left" vertical="center" wrapText="1"/>
      <protection locked="0"/>
    </xf>
    <xf numFmtId="0" fontId="66" fillId="32" borderId="66" xfId="36" applyFont="1" applyFill="1" applyBorder="1" applyAlignment="1" applyProtection="1">
      <alignment horizontal="center" vertical="center" wrapText="1"/>
      <protection locked="0"/>
    </xf>
    <xf numFmtId="0" fontId="66" fillId="32" borderId="68" xfId="36" applyFont="1" applyFill="1" applyBorder="1" applyAlignment="1" applyProtection="1">
      <alignment horizontal="center" vertical="center" wrapText="1"/>
      <protection locked="0"/>
    </xf>
    <xf numFmtId="0" fontId="66" fillId="37" borderId="63" xfId="0" applyFont="1" applyFill="1" applyBorder="1" applyAlignment="1">
      <alignment horizontal="center" vertical="center" wrapText="1"/>
    </xf>
    <xf numFmtId="0" fontId="66" fillId="37" borderId="64" xfId="0" applyFont="1" applyFill="1" applyBorder="1" applyAlignment="1">
      <alignment horizontal="center" vertical="center" wrapText="1"/>
    </xf>
    <xf numFmtId="0" fontId="66" fillId="37" borderId="65" xfId="0" applyFont="1" applyFill="1" applyBorder="1" applyAlignment="1">
      <alignment horizontal="center" vertical="center" wrapText="1"/>
    </xf>
    <xf numFmtId="0" fontId="68" fillId="28" borderId="42" xfId="36" applyFont="1" applyFill="1" applyBorder="1" applyAlignment="1">
      <alignment horizontal="center" vertical="center" wrapText="1"/>
    </xf>
    <xf numFmtId="0" fontId="68" fillId="28" borderId="44" xfId="36" applyFont="1" applyFill="1" applyBorder="1" applyAlignment="1">
      <alignment horizontal="center" vertical="center" wrapText="1"/>
    </xf>
    <xf numFmtId="0" fontId="68" fillId="28" borderId="70" xfId="36" applyFont="1" applyFill="1" applyBorder="1" applyAlignment="1">
      <alignment horizontal="center" vertical="center" wrapText="1"/>
    </xf>
    <xf numFmtId="0" fontId="70" fillId="28" borderId="44" xfId="36" applyFont="1" applyFill="1" applyBorder="1" applyAlignment="1">
      <alignment horizontal="center" vertical="center" wrapText="1"/>
    </xf>
    <xf numFmtId="0" fontId="70" fillId="28" borderId="70" xfId="36" applyFont="1" applyFill="1" applyBorder="1" applyAlignment="1">
      <alignment horizontal="center" vertical="center" wrapText="1"/>
    </xf>
    <xf numFmtId="0" fontId="66" fillId="32" borderId="19" xfId="0" applyFont="1" applyFill="1" applyBorder="1" applyAlignment="1">
      <alignment horizontal="center" vertical="center" wrapText="1"/>
    </xf>
    <xf numFmtId="4" fontId="18" fillId="36" borderId="189" xfId="0" applyNumberFormat="1" applyFont="1" applyFill="1" applyBorder="1" applyAlignment="1">
      <alignment horizontal="center" vertical="center" wrapText="1"/>
    </xf>
    <xf numFmtId="4" fontId="18" fillId="36" borderId="185" xfId="0" applyNumberFormat="1" applyFont="1" applyFill="1" applyBorder="1" applyAlignment="1">
      <alignment horizontal="center" vertical="center" wrapText="1"/>
    </xf>
    <xf numFmtId="4" fontId="8" fillId="0" borderId="42" xfId="51" applyNumberFormat="1" applyFont="1" applyFill="1" applyBorder="1" applyAlignment="1">
      <alignment horizontal="center" vertical="center"/>
    </xf>
    <xf numFmtId="4" fontId="8" fillId="0" borderId="44" xfId="51" applyNumberFormat="1" applyFont="1" applyFill="1" applyBorder="1" applyAlignment="1">
      <alignment horizontal="center" vertical="center"/>
    </xf>
    <xf numFmtId="4" fontId="8" fillId="0" borderId="70" xfId="51" applyNumberFormat="1" applyFont="1" applyFill="1" applyBorder="1" applyAlignment="1">
      <alignment horizontal="center" vertical="center"/>
    </xf>
    <xf numFmtId="0" fontId="12" fillId="5" borderId="66" xfId="36" applyFont="1" applyFill="1" applyBorder="1" applyAlignment="1">
      <alignment horizontal="center" vertical="center" wrapText="1"/>
    </xf>
    <xf numFmtId="0" fontId="12" fillId="5" borderId="67" xfId="36" applyFont="1" applyFill="1" applyBorder="1" applyAlignment="1">
      <alignment horizontal="center" vertical="center" wrapText="1"/>
    </xf>
    <xf numFmtId="0" fontId="12" fillId="5" borderId="68" xfId="36" applyFont="1" applyFill="1" applyBorder="1" applyAlignment="1">
      <alignment horizontal="center" vertical="center" wrapText="1"/>
    </xf>
    <xf numFmtId="4" fontId="8" fillId="0" borderId="40" xfId="51" applyNumberFormat="1" applyFont="1" applyFill="1" applyBorder="1" applyAlignment="1">
      <alignment horizontal="center" vertical="center"/>
    </xf>
    <xf numFmtId="4" fontId="8" fillId="0" borderId="43" xfId="51" applyNumberFormat="1" applyFont="1" applyFill="1" applyBorder="1" applyAlignment="1">
      <alignment horizontal="center" vertical="center"/>
    </xf>
    <xf numFmtId="4" fontId="8" fillId="0" borderId="58" xfId="51" applyNumberFormat="1" applyFont="1" applyFill="1" applyBorder="1" applyAlignment="1">
      <alignment horizontal="center" vertical="center"/>
    </xf>
    <xf numFmtId="4" fontId="8" fillId="0" borderId="56" xfId="51" applyNumberFormat="1" applyFont="1" applyFill="1" applyBorder="1" applyAlignment="1">
      <alignment horizontal="center" vertical="center"/>
    </xf>
    <xf numFmtId="4" fontId="8" fillId="0" borderId="57" xfId="51" applyNumberFormat="1" applyFont="1" applyFill="1" applyBorder="1" applyAlignment="1">
      <alignment horizontal="center" vertical="center"/>
    </xf>
    <xf numFmtId="4" fontId="8" fillId="0" borderId="112" xfId="51" applyNumberFormat="1" applyFont="1" applyFill="1" applyBorder="1" applyAlignment="1">
      <alignment horizontal="center" vertical="center"/>
    </xf>
    <xf numFmtId="0" fontId="12" fillId="39" borderId="38" xfId="0" applyFont="1" applyFill="1" applyBorder="1" applyAlignment="1">
      <alignment horizontal="center" vertical="center"/>
    </xf>
    <xf numFmtId="0" fontId="12" fillId="39" borderId="39" xfId="0" applyFont="1" applyFill="1" applyBorder="1" applyAlignment="1">
      <alignment horizontal="center" vertical="center"/>
    </xf>
    <xf numFmtId="0" fontId="8" fillId="0" borderId="55" xfId="0" applyFont="1" applyBorder="1" applyAlignment="1">
      <alignment horizontal="center" vertical="center"/>
    </xf>
    <xf numFmtId="0" fontId="8" fillId="0" borderId="1" xfId="0" applyFont="1" applyBorder="1" applyAlignment="1">
      <alignment horizontal="center" vertical="center"/>
    </xf>
    <xf numFmtId="0" fontId="8" fillId="0" borderId="111" xfId="0" applyFont="1" applyBorder="1" applyAlignment="1">
      <alignment horizontal="center" vertical="center"/>
    </xf>
    <xf numFmtId="0" fontId="8" fillId="0" borderId="54" xfId="0" applyFont="1" applyBorder="1" applyAlignment="1">
      <alignment horizontal="left" vertical="center" wrapText="1"/>
    </xf>
    <xf numFmtId="0" fontId="8" fillId="0" borderId="191" xfId="0" applyFont="1" applyBorder="1" applyAlignment="1">
      <alignment horizontal="left" vertical="center" wrapText="1"/>
    </xf>
    <xf numFmtId="4" fontId="8" fillId="0" borderId="40" xfId="36" applyNumberFormat="1" applyFont="1" applyBorder="1" applyAlignment="1">
      <alignment horizontal="center" vertical="center"/>
    </xf>
    <xf numFmtId="4" fontId="8" fillId="0" borderId="58" xfId="36" applyNumberFormat="1" applyFont="1" applyBorder="1" applyAlignment="1">
      <alignment horizontal="center" vertical="center"/>
    </xf>
    <xf numFmtId="4" fontId="8" fillId="0" borderId="56" xfId="36" applyNumberFormat="1" applyFont="1" applyBorder="1" applyAlignment="1">
      <alignment horizontal="center" vertical="center"/>
    </xf>
    <xf numFmtId="4" fontId="8" fillId="0" borderId="112" xfId="36" applyNumberFormat="1" applyFont="1" applyBorder="1" applyAlignment="1">
      <alignment horizontal="center" vertical="center"/>
    </xf>
    <xf numFmtId="4" fontId="8" fillId="0" borderId="66" xfId="36" applyNumberFormat="1" applyFont="1" applyBorder="1" applyAlignment="1">
      <alignment horizontal="center" vertical="center"/>
    </xf>
    <xf numFmtId="4" fontId="8" fillId="0" borderId="67" xfId="36" applyNumberFormat="1" applyFont="1" applyBorder="1" applyAlignment="1">
      <alignment horizontal="center" vertical="center"/>
    </xf>
    <xf numFmtId="4" fontId="8" fillId="0" borderId="68" xfId="36" applyNumberFormat="1" applyFont="1" applyBorder="1" applyAlignment="1">
      <alignment horizontal="center" vertical="center"/>
    </xf>
    <xf numFmtId="4" fontId="8" fillId="0" borderId="57" xfId="36" applyNumberFormat="1" applyFont="1" applyBorder="1" applyAlignment="1">
      <alignment horizontal="center" vertical="center"/>
    </xf>
    <xf numFmtId="0" fontId="12" fillId="42" borderId="38" xfId="0" applyFont="1" applyFill="1" applyBorder="1" applyAlignment="1">
      <alignment horizontal="right" vertical="center"/>
    </xf>
    <xf numFmtId="0" fontId="12" fillId="42" borderId="39" xfId="0" applyFont="1" applyFill="1" applyBorder="1" applyAlignment="1">
      <alignment horizontal="right" vertical="center"/>
    </xf>
    <xf numFmtId="0" fontId="12" fillId="42" borderId="99" xfId="0" applyFont="1" applyFill="1" applyBorder="1" applyAlignment="1">
      <alignment horizontal="right" vertical="center"/>
    </xf>
    <xf numFmtId="0" fontId="12" fillId="39" borderId="38" xfId="0" applyFont="1" applyFill="1" applyBorder="1" applyAlignment="1">
      <alignment horizontal="right" vertical="center"/>
    </xf>
    <xf numFmtId="0" fontId="12" fillId="39" borderId="39" xfId="0" applyFont="1" applyFill="1" applyBorder="1" applyAlignment="1">
      <alignment horizontal="right" vertical="center"/>
    </xf>
    <xf numFmtId="0" fontId="12" fillId="39" borderId="99" xfId="0" applyFont="1" applyFill="1" applyBorder="1" applyAlignment="1">
      <alignment horizontal="right" vertical="center"/>
    </xf>
    <xf numFmtId="0" fontId="18" fillId="36" borderId="38" xfId="36" applyFont="1" applyFill="1" applyBorder="1" applyAlignment="1">
      <alignment horizontal="center" vertical="center" wrapText="1"/>
    </xf>
    <xf numFmtId="0" fontId="18" fillId="36" borderId="175" xfId="36" applyFont="1" applyFill="1" applyBorder="1" applyAlignment="1">
      <alignment horizontal="center" vertical="center" wrapText="1"/>
    </xf>
    <xf numFmtId="0" fontId="12" fillId="5" borderId="63" xfId="0" applyFont="1" applyFill="1" applyBorder="1" applyAlignment="1">
      <alignment horizontal="center" vertical="center" wrapText="1"/>
    </xf>
    <xf numFmtId="0" fontId="12" fillId="5" borderId="64" xfId="0" applyFont="1" applyFill="1" applyBorder="1" applyAlignment="1">
      <alignment horizontal="center" vertical="center" wrapText="1"/>
    </xf>
    <xf numFmtId="0" fontId="12" fillId="5" borderId="65" xfId="0" applyFont="1" applyFill="1" applyBorder="1" applyAlignment="1">
      <alignment horizontal="center" vertical="center" wrapText="1"/>
    </xf>
    <xf numFmtId="0" fontId="51" fillId="37" borderId="38" xfId="0" applyFont="1" applyFill="1" applyBorder="1" applyAlignment="1">
      <alignment horizontal="center" vertical="center"/>
    </xf>
    <xf numFmtId="0" fontId="51" fillId="37" borderId="39" xfId="0" applyFont="1" applyFill="1" applyBorder="1" applyAlignment="1">
      <alignment horizontal="center" vertical="center"/>
    </xf>
    <xf numFmtId="0" fontId="51" fillId="37" borderId="99" xfId="0" applyFont="1" applyFill="1" applyBorder="1" applyAlignment="1">
      <alignment horizontal="center" vertical="center"/>
    </xf>
    <xf numFmtId="0" fontId="18" fillId="36" borderId="38" xfId="0" applyFont="1" applyFill="1" applyBorder="1" applyAlignment="1">
      <alignment horizontal="center" vertical="center"/>
    </xf>
    <xf numFmtId="0" fontId="18" fillId="36" borderId="39" xfId="0" applyFont="1" applyFill="1" applyBorder="1" applyAlignment="1">
      <alignment horizontal="center" vertical="center"/>
    </xf>
    <xf numFmtId="0" fontId="51" fillId="41" borderId="38" xfId="0" applyFont="1" applyFill="1" applyBorder="1" applyAlignment="1">
      <alignment horizontal="center" vertical="center"/>
    </xf>
    <xf numFmtId="0" fontId="51" fillId="41" borderId="39" xfId="0" applyFont="1" applyFill="1" applyBorder="1" applyAlignment="1">
      <alignment horizontal="center" vertical="center"/>
    </xf>
    <xf numFmtId="0" fontId="51" fillId="41" borderId="99" xfId="0" applyFont="1" applyFill="1" applyBorder="1" applyAlignment="1">
      <alignment horizontal="center" vertical="center"/>
    </xf>
    <xf numFmtId="0" fontId="18" fillId="36" borderId="99" xfId="0" applyFont="1" applyFill="1" applyBorder="1" applyAlignment="1">
      <alignment horizontal="center" vertical="center"/>
    </xf>
    <xf numFmtId="0" fontId="8" fillId="0" borderId="188" xfId="0" applyFont="1" applyBorder="1" applyAlignment="1">
      <alignment horizontal="left" vertical="center" wrapText="1"/>
    </xf>
    <xf numFmtId="0" fontId="8" fillId="0" borderId="20" xfId="0" applyFont="1" applyBorder="1" applyAlignment="1">
      <alignment horizontal="left" vertical="center" wrapText="1"/>
    </xf>
    <xf numFmtId="0" fontId="8" fillId="0" borderId="122" xfId="0" applyFont="1" applyBorder="1" applyAlignment="1">
      <alignment horizontal="left" vertical="center" wrapText="1"/>
    </xf>
    <xf numFmtId="0" fontId="8" fillId="0" borderId="19" xfId="0" applyFont="1" applyBorder="1" applyAlignment="1">
      <alignment horizontal="left" vertical="center" wrapText="1"/>
    </xf>
    <xf numFmtId="0" fontId="8" fillId="0" borderId="21" xfId="0" applyFont="1" applyBorder="1" applyAlignment="1">
      <alignment horizontal="left" vertical="center" wrapText="1"/>
    </xf>
    <xf numFmtId="0" fontId="12" fillId="39" borderId="90" xfId="0" applyFont="1" applyFill="1" applyBorder="1" applyAlignment="1">
      <alignment horizontal="right" vertical="center"/>
    </xf>
    <xf numFmtId="0" fontId="12" fillId="39" borderId="9" xfId="0" applyFont="1" applyFill="1" applyBorder="1" applyAlignment="1">
      <alignment horizontal="right" vertical="center"/>
    </xf>
    <xf numFmtId="0" fontId="12" fillId="39" borderId="94" xfId="0" applyFont="1" applyFill="1" applyBorder="1" applyAlignment="1">
      <alignment horizontal="right" vertical="center"/>
    </xf>
    <xf numFmtId="0" fontId="12" fillId="39" borderId="91" xfId="0" applyFont="1" applyFill="1" applyBorder="1" applyAlignment="1">
      <alignment horizontal="right" vertical="center"/>
    </xf>
    <xf numFmtId="0" fontId="12" fillId="39" borderId="3" xfId="0" applyFont="1" applyFill="1" applyBorder="1" applyAlignment="1">
      <alignment horizontal="right" vertical="center"/>
    </xf>
    <xf numFmtId="0" fontId="12" fillId="39" borderId="95" xfId="0" applyFont="1" applyFill="1" applyBorder="1" applyAlignment="1">
      <alignment horizontal="right" vertical="center"/>
    </xf>
    <xf numFmtId="0" fontId="9" fillId="43" borderId="38" xfId="0" applyFont="1" applyFill="1" applyBorder="1" applyAlignment="1">
      <alignment horizontal="right" vertical="center"/>
    </xf>
    <xf numFmtId="0" fontId="9" fillId="43" borderId="39" xfId="0" applyFont="1" applyFill="1" applyBorder="1" applyAlignment="1">
      <alignment horizontal="right" vertical="center"/>
    </xf>
    <xf numFmtId="0" fontId="9" fillId="43" borderId="99" xfId="0" applyFont="1" applyFill="1" applyBorder="1" applyAlignment="1">
      <alignment horizontal="right" vertical="center"/>
    </xf>
    <xf numFmtId="0" fontId="18" fillId="36" borderId="41" xfId="0" applyFont="1" applyFill="1" applyBorder="1" applyAlignment="1">
      <alignment horizontal="center" vertical="center"/>
    </xf>
    <xf numFmtId="0" fontId="12" fillId="5" borderId="40" xfId="0" applyFont="1" applyFill="1" applyBorder="1" applyAlignment="1">
      <alignment horizontal="center" vertical="center" wrapText="1"/>
    </xf>
    <xf numFmtId="0" fontId="12" fillId="5" borderId="43" xfId="0" applyFont="1" applyFill="1" applyBorder="1" applyAlignment="1">
      <alignment horizontal="center" vertical="center" wrapText="1"/>
    </xf>
    <xf numFmtId="0" fontId="8" fillId="3" borderId="21"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122" xfId="0" applyFont="1" applyFill="1" applyBorder="1" applyAlignment="1">
      <alignment horizontal="left" vertical="center" wrapText="1"/>
    </xf>
    <xf numFmtId="0" fontId="8" fillId="3" borderId="188" xfId="0" applyFont="1" applyFill="1" applyBorder="1" applyAlignment="1">
      <alignment horizontal="left" vertical="center" wrapText="1"/>
    </xf>
    <xf numFmtId="0" fontId="12" fillId="42" borderId="90" xfId="0" applyFont="1" applyFill="1" applyBorder="1" applyAlignment="1">
      <alignment horizontal="right" vertical="center"/>
    </xf>
    <xf numFmtId="0" fontId="12" fillId="42" borderId="9" xfId="0" applyFont="1" applyFill="1" applyBorder="1" applyAlignment="1">
      <alignment horizontal="right" vertical="center"/>
    </xf>
    <xf numFmtId="0" fontId="12" fillId="42" borderId="94" xfId="0" applyFont="1" applyFill="1" applyBorder="1" applyAlignment="1">
      <alignment horizontal="right" vertical="center"/>
    </xf>
    <xf numFmtId="0" fontId="12" fillId="42" borderId="89" xfId="0" applyFont="1" applyFill="1" applyBorder="1" applyAlignment="1">
      <alignment horizontal="right" vertical="center"/>
    </xf>
    <xf numFmtId="0" fontId="12" fillId="42" borderId="7" xfId="0" applyFont="1" applyFill="1" applyBorder="1" applyAlignment="1">
      <alignment horizontal="right" vertical="center"/>
    </xf>
    <xf numFmtId="0" fontId="12" fillId="42" borderId="69" xfId="0" applyFont="1" applyFill="1" applyBorder="1" applyAlignment="1">
      <alignment horizontal="right" vertical="center"/>
    </xf>
    <xf numFmtId="0" fontId="12" fillId="39" borderId="40" xfId="0" applyFont="1" applyFill="1" applyBorder="1" applyAlignment="1">
      <alignment horizontal="right" vertical="center"/>
    </xf>
    <xf numFmtId="0" fontId="12" fillId="39" borderId="41" xfId="0" applyFont="1" applyFill="1" applyBorder="1" applyAlignment="1">
      <alignment horizontal="right" vertical="center"/>
    </xf>
    <xf numFmtId="0" fontId="12" fillId="39" borderId="42" xfId="0" applyFont="1" applyFill="1" applyBorder="1" applyAlignment="1">
      <alignment horizontal="right" vertical="center"/>
    </xf>
    <xf numFmtId="0" fontId="12" fillId="39" borderId="87" xfId="0" applyFont="1" applyFill="1" applyBorder="1" applyAlignment="1">
      <alignment horizontal="right" vertical="center"/>
    </xf>
    <xf numFmtId="0" fontId="12" fillId="39" borderId="84" xfId="0" applyFont="1" applyFill="1" applyBorder="1" applyAlignment="1">
      <alignment horizontal="right" vertical="center"/>
    </xf>
    <xf numFmtId="0" fontId="12" fillId="39" borderId="92" xfId="0" applyFont="1" applyFill="1" applyBorder="1" applyAlignment="1">
      <alignment horizontal="right" vertical="center"/>
    </xf>
    <xf numFmtId="0" fontId="12" fillId="42" borderId="43" xfId="0" applyFont="1" applyFill="1" applyBorder="1" applyAlignment="1">
      <alignment horizontal="right" vertical="center"/>
    </xf>
    <xf numFmtId="0" fontId="12" fillId="42" borderId="0" xfId="0" applyFont="1" applyFill="1" applyAlignment="1">
      <alignment horizontal="right" vertical="center"/>
    </xf>
    <xf numFmtId="0" fontId="12" fillId="42" borderId="44" xfId="0" applyFont="1" applyFill="1" applyBorder="1" applyAlignment="1">
      <alignment horizontal="right" vertical="center"/>
    </xf>
    <xf numFmtId="168" fontId="8" fillId="0" borderId="175" xfId="51" applyNumberFormat="1" applyFont="1" applyFill="1" applyBorder="1" applyAlignment="1">
      <alignment horizontal="center"/>
    </xf>
    <xf numFmtId="0" fontId="8" fillId="0" borderId="72" xfId="0" applyFont="1" applyFill="1" applyBorder="1" applyAlignment="1">
      <alignment wrapText="1"/>
    </xf>
    <xf numFmtId="0" fontId="8" fillId="0" borderId="1" xfId="0" applyFont="1" applyFill="1" applyBorder="1" applyAlignment="1">
      <alignment wrapText="1"/>
    </xf>
    <xf numFmtId="0" fontId="8" fillId="0" borderId="55" xfId="0" applyFont="1" applyFill="1" applyBorder="1" applyAlignment="1">
      <alignment wrapText="1"/>
    </xf>
    <xf numFmtId="0" fontId="8" fillId="0" borderId="60" xfId="0" applyFont="1" applyFill="1" applyBorder="1" applyAlignment="1">
      <alignment wrapText="1"/>
    </xf>
    <xf numFmtId="0" fontId="8" fillId="0" borderId="4" xfId="0" applyFont="1" applyFill="1" applyBorder="1" applyAlignment="1">
      <alignment wrapText="1"/>
    </xf>
    <xf numFmtId="0" fontId="8" fillId="0" borderId="10" xfId="0" applyFont="1" applyFill="1" applyBorder="1" applyAlignment="1">
      <alignment wrapText="1"/>
    </xf>
    <xf numFmtId="0" fontId="8" fillId="0" borderId="2" xfId="0" applyFont="1" applyFill="1" applyBorder="1" applyAlignment="1">
      <alignment wrapText="1"/>
    </xf>
    <xf numFmtId="4" fontId="18" fillId="36" borderId="42" xfId="0" applyNumberFormat="1" applyFont="1" applyFill="1" applyBorder="1" applyAlignment="1">
      <alignment horizontal="center" vertical="center" wrapText="1"/>
    </xf>
    <xf numFmtId="4" fontId="18" fillId="36" borderId="40" xfId="0" applyNumberFormat="1" applyFont="1" applyFill="1" applyBorder="1" applyAlignment="1">
      <alignment horizontal="center" vertical="center" wrapText="1"/>
    </xf>
    <xf numFmtId="4" fontId="18" fillId="36" borderId="41" xfId="0" applyNumberFormat="1" applyFont="1" applyFill="1" applyBorder="1" applyAlignment="1">
      <alignment horizontal="center" vertical="center" wrapText="1"/>
    </xf>
    <xf numFmtId="4" fontId="18" fillId="36" borderId="70" xfId="0" applyNumberFormat="1" applyFont="1" applyFill="1" applyBorder="1" applyAlignment="1">
      <alignment horizontal="center" vertical="center" wrapText="1"/>
    </xf>
    <xf numFmtId="4" fontId="8" fillId="0" borderId="54" xfId="51" applyNumberFormat="1" applyFont="1" applyFill="1" applyBorder="1" applyAlignment="1">
      <alignment horizontal="center" vertical="center"/>
    </xf>
    <xf numFmtId="4" fontId="8" fillId="0" borderId="191" xfId="51" applyNumberFormat="1" applyFont="1" applyFill="1" applyBorder="1" applyAlignment="1">
      <alignment horizontal="center" vertical="center"/>
    </xf>
    <xf numFmtId="4" fontId="8" fillId="0" borderId="20" xfId="51" applyNumberFormat="1" applyFont="1" applyFill="1" applyBorder="1" applyAlignment="1">
      <alignment horizontal="center" vertical="center"/>
    </xf>
    <xf numFmtId="4" fontId="8" fillId="0" borderId="189" xfId="51" applyNumberFormat="1" applyFont="1" applyFill="1" applyBorder="1" applyAlignment="1">
      <alignment horizontal="center" vertical="center"/>
    </xf>
    <xf numFmtId="4" fontId="18" fillId="36" borderId="56" xfId="0" applyNumberFormat="1" applyFont="1" applyFill="1" applyBorder="1" applyAlignment="1">
      <alignment horizontal="center" vertical="center" wrapText="1"/>
    </xf>
    <xf numFmtId="4" fontId="18" fillId="36" borderId="112" xfId="0" applyNumberFormat="1" applyFont="1" applyFill="1" applyBorder="1" applyAlignment="1">
      <alignment horizontal="center" vertical="center" wrapText="1"/>
    </xf>
    <xf numFmtId="0" fontId="12" fillId="0" borderId="2" xfId="0" applyFont="1" applyFill="1" applyBorder="1" applyAlignment="1">
      <alignment wrapText="1"/>
    </xf>
    <xf numFmtId="0" fontId="12" fillId="0" borderId="60" xfId="0" applyFont="1" applyFill="1" applyBorder="1" applyAlignment="1">
      <alignment wrapText="1"/>
    </xf>
    <xf numFmtId="0" fontId="8" fillId="40" borderId="175" xfId="0" applyFont="1" applyFill="1" applyBorder="1" applyAlignment="1">
      <alignment horizontal="center" vertical="center"/>
    </xf>
    <xf numFmtId="0" fontId="8" fillId="40" borderId="39" xfId="0" applyFont="1" applyFill="1" applyBorder="1" applyAlignment="1">
      <alignment vertical="center"/>
    </xf>
    <xf numFmtId="0" fontId="46" fillId="40" borderId="86" xfId="0" applyFont="1" applyFill="1" applyBorder="1" applyAlignment="1">
      <alignment horizontal="center" vertical="center" wrapText="1"/>
    </xf>
    <xf numFmtId="3" fontId="8" fillId="40" borderId="72" xfId="36" applyNumberFormat="1" applyFont="1" applyFill="1" applyBorder="1" applyAlignment="1">
      <alignment horizontal="center"/>
    </xf>
    <xf numFmtId="168" fontId="8" fillId="40" borderId="2" xfId="51" applyNumberFormat="1" applyFont="1" applyFill="1" applyBorder="1" applyAlignment="1">
      <alignment horizontal="center"/>
    </xf>
    <xf numFmtId="168" fontId="8" fillId="40" borderId="60" xfId="51" applyNumberFormat="1" applyFont="1" applyFill="1" applyBorder="1" applyAlignment="1">
      <alignment horizontal="center"/>
    </xf>
    <xf numFmtId="168" fontId="8" fillId="40" borderId="86" xfId="51" applyNumberFormat="1" applyFont="1" applyFill="1" applyBorder="1" applyAlignment="1">
      <alignment horizontal="center"/>
    </xf>
    <xf numFmtId="168" fontId="8" fillId="40" borderId="86" xfId="51" applyNumberFormat="1" applyFont="1" applyFill="1" applyBorder="1" applyAlignment="1">
      <alignment horizontal="center" vertical="center"/>
    </xf>
    <xf numFmtId="0" fontId="46" fillId="40" borderId="158" xfId="0" applyFont="1" applyFill="1" applyBorder="1" applyAlignment="1">
      <alignment horizontal="center" vertical="center"/>
    </xf>
    <xf numFmtId="0" fontId="46" fillId="40" borderId="86" xfId="0" applyFont="1" applyFill="1" applyBorder="1" applyAlignment="1">
      <alignment horizontal="center" vertical="center"/>
    </xf>
    <xf numFmtId="43" fontId="12" fillId="44" borderId="53" xfId="51" applyFont="1" applyFill="1" applyBorder="1" applyAlignment="1">
      <alignment vertical="center"/>
    </xf>
    <xf numFmtId="43" fontId="12" fillId="44" borderId="99" xfId="51" applyFont="1" applyFill="1" applyBorder="1" applyAlignment="1">
      <alignment vertical="center"/>
    </xf>
    <xf numFmtId="4" fontId="8" fillId="0" borderId="43" xfId="0" applyNumberFormat="1" applyFont="1" applyBorder="1" applyAlignment="1">
      <alignment vertical="center"/>
    </xf>
    <xf numFmtId="4" fontId="18" fillId="0" borderId="0" xfId="0" applyNumberFormat="1" applyFont="1" applyFill="1" applyAlignment="1">
      <alignment horizontal="center" vertical="center" wrapText="1"/>
    </xf>
    <xf numFmtId="0" fontId="8" fillId="0" borderId="0" xfId="0" applyFont="1" applyFill="1"/>
    <xf numFmtId="4" fontId="8" fillId="0" borderId="0" xfId="0" applyNumberFormat="1" applyFont="1" applyFill="1" applyAlignment="1">
      <alignment horizontal="center" vertical="center"/>
    </xf>
    <xf numFmtId="4" fontId="12" fillId="0" borderId="0" xfId="0" applyNumberFormat="1" applyFont="1" applyFill="1" applyAlignment="1">
      <alignment horizontal="center" vertical="center"/>
    </xf>
    <xf numFmtId="168" fontId="8" fillId="0" borderId="188" xfId="51" applyNumberFormat="1" applyFont="1" applyFill="1" applyBorder="1" applyAlignment="1">
      <alignment horizontal="center"/>
    </xf>
    <xf numFmtId="168" fontId="8" fillId="0" borderId="6" xfId="51" applyNumberFormat="1" applyFont="1" applyFill="1" applyBorder="1" applyAlignment="1">
      <alignment horizontal="center"/>
    </xf>
    <xf numFmtId="168" fontId="8" fillId="0" borderId="122" xfId="51" applyNumberFormat="1" applyFont="1" applyFill="1" applyBorder="1" applyAlignment="1">
      <alignment horizontal="center"/>
    </xf>
  </cellXfs>
  <cellStyles count="57">
    <cellStyle name="0,0_x000d__x000a_NA_x000d__x000a_ 2" xfId="48" xr:uid="{38E078DD-562D-4A80-9004-1C42585A9182}"/>
    <cellStyle name="20 % - Accent1 2" xfId="4" xr:uid="{56FBBECE-2405-4AED-88C5-4796BDF2E516}"/>
    <cellStyle name="20 % - Accent2 2" xfId="5" xr:uid="{34144569-49DB-4D8E-B066-FF85FDD7AAD3}"/>
    <cellStyle name="20 % - Accent3 2" xfId="6" xr:uid="{AA0DA6C3-F331-46E9-BD10-3BCA6672C829}"/>
    <cellStyle name="20 % - Accent4 2" xfId="7" xr:uid="{72D6E5D1-2B7F-4314-9C9B-1360395C9BFA}"/>
    <cellStyle name="20 % - Accent5 2" xfId="8" xr:uid="{15922BCE-8E40-4A2F-A1EB-DE1139564E44}"/>
    <cellStyle name="20 % - Accent6 2" xfId="9" xr:uid="{BEB47237-C01E-46FC-A8CE-D94A7F96B58A}"/>
    <cellStyle name="40 % - Accent1 2" xfId="10" xr:uid="{192B121E-F52A-4AAF-92FB-30C52E4E7448}"/>
    <cellStyle name="40 % - Accent2 2" xfId="11" xr:uid="{BAFBFB17-5856-4DCE-88AE-6D16DA97F6EC}"/>
    <cellStyle name="40 % - Accent3 2" xfId="12" xr:uid="{B2E58297-8375-4181-BA1A-346D1A6DFCFD}"/>
    <cellStyle name="40 % - Accent4 2" xfId="13" xr:uid="{1BB004FF-3121-4F66-9D55-2F565CEE109E}"/>
    <cellStyle name="40 % - Accent5 2" xfId="14" xr:uid="{A066A6F7-3251-44A7-A784-BB807C68687C}"/>
    <cellStyle name="40 % - Accent6 2" xfId="15" xr:uid="{C64CBB22-5683-46FD-8795-55A697D7F4E5}"/>
    <cellStyle name="60 % - Accent1 2" xfId="16" xr:uid="{4190A357-63EB-43CF-B0EA-C8A8AB492A4B}"/>
    <cellStyle name="60 % - Accent2 2" xfId="17" xr:uid="{912C3F9B-DBE1-4C92-9E9C-4DDFB7B24198}"/>
    <cellStyle name="60 % - Accent3 2" xfId="18" xr:uid="{30994EC4-543D-495C-A03B-9FC2D823CD59}"/>
    <cellStyle name="60 % - Accent4 2" xfId="19" xr:uid="{84E370FC-4BEC-4686-8C36-D3C5CF3816EF}"/>
    <cellStyle name="60 % - Accent5 2" xfId="20" xr:uid="{79EADF7C-1C48-44D5-93EE-BBEF8F65B6C3}"/>
    <cellStyle name="60 % - Accent6 2" xfId="21" xr:uid="{8A0F36EE-8899-4F2B-AE6C-EA630BC78A0F}"/>
    <cellStyle name="Accent1 2" xfId="22" xr:uid="{5972303E-5014-4720-8966-F327D2776AAC}"/>
    <cellStyle name="Accent2 2" xfId="23" xr:uid="{657E32B5-CAD7-411A-AC55-0B4765ACFDCF}"/>
    <cellStyle name="Accent3 2" xfId="24" xr:uid="{CB5789F9-E0BB-4217-AEDE-DD4D8C453805}"/>
    <cellStyle name="Accent4 2" xfId="25" xr:uid="{0179DDE2-F35C-4115-8EA0-F185CBE68BEA}"/>
    <cellStyle name="Accent5 2" xfId="26" xr:uid="{A03CB71F-ECB2-431E-ACB2-9D9699E3AAA4}"/>
    <cellStyle name="Accent6 2" xfId="27" xr:uid="{2F7467E9-15F5-4CD9-9303-52BC53556D2A}"/>
    <cellStyle name="Avertissement 2" xfId="28" xr:uid="{3D5552B4-E00E-458F-A3DE-D36B9335413A}"/>
    <cellStyle name="Calcul 2" xfId="29" xr:uid="{CFB8255C-000D-4869-8C5C-C91169A747A4}"/>
    <cellStyle name="Cellule liée 2" xfId="30" xr:uid="{B71ACC84-E61C-4554-A064-CFEF24024E6F}"/>
    <cellStyle name="Entrée 2" xfId="31" xr:uid="{04FFB100-81AB-4C10-BDB2-97D05E273A4A}"/>
    <cellStyle name="Insatisfaisant 2" xfId="32" xr:uid="{3C0B2261-49D2-4591-AABA-DD4D2666C46D}"/>
    <cellStyle name="KF &amp; division par 1000" xfId="33" xr:uid="{C2792217-8A76-4DA7-AE9A-30959E9F6B3D}"/>
    <cellStyle name="KF sans division" xfId="34" xr:uid="{2D72DD38-FAD1-4C3C-AF21-5A3A248579D2}"/>
    <cellStyle name="Milliers" xfId="51" builtinId="3"/>
    <cellStyle name="Milliers 2" xfId="54" xr:uid="{00000000-0005-0000-0000-000060000000}"/>
    <cellStyle name="Monétaire" xfId="2" builtinId="4"/>
    <cellStyle name="Monétaire 2" xfId="52" xr:uid="{00000000-0005-0000-0000-000061000000}"/>
    <cellStyle name="Neutre 2" xfId="35" xr:uid="{39C36242-A28C-4637-9922-F4736C21E685}"/>
    <cellStyle name="Normal" xfId="0" builtinId="0"/>
    <cellStyle name="Normal 2" xfId="1" xr:uid="{00000000-0005-0000-0000-000002000000}"/>
    <cellStyle name="Normal 2 2" xfId="36" xr:uid="{4A7E5390-DCC4-4B00-9A51-C469B5F35732}"/>
    <cellStyle name="Normal 2 3" xfId="49" xr:uid="{07D84C57-27BE-428E-9D9B-CC1E5BE8CBA9}"/>
    <cellStyle name="Normal 2 3 2" xfId="53" xr:uid="{07D84C57-27BE-428E-9D9B-CC1E5BE8CBA9}"/>
    <cellStyle name="Normal 2_Prestations quotidiennes 01.06.11" xfId="50" xr:uid="{73CB76D7-04ED-4DC5-B2C7-F66F5344A000}"/>
    <cellStyle name="Normal 3" xfId="37" xr:uid="{4C254E34-D0C5-48AE-860B-753E0779A76B}"/>
    <cellStyle name="Normal 4" xfId="3" xr:uid="{8AC8FD26-E41E-43A2-85A1-91838A87BA7F}"/>
    <cellStyle name="Pourcentage" xfId="56" builtinId="5"/>
    <cellStyle name="Pourcentage 2" xfId="55" xr:uid="{00000000-0005-0000-0000-000063000000}"/>
    <cellStyle name="Satisfaisant 2" xfId="38" xr:uid="{2F76C287-8493-4E46-9E03-87B304FE1A18}"/>
    <cellStyle name="Sortie 2" xfId="39" xr:uid="{21084DC3-9AF7-4653-B159-8C959C3E30A6}"/>
    <cellStyle name="Texte explicatif 2" xfId="40" xr:uid="{D1A43DA3-639C-49CF-8E93-49A84BB60AED}"/>
    <cellStyle name="Titre 2" xfId="41" xr:uid="{C63915BA-9B12-4323-8026-8B7DA9B43268}"/>
    <cellStyle name="Titre 1 2" xfId="42" xr:uid="{2B671B97-D323-4A22-827A-9F5E540D5103}"/>
    <cellStyle name="Titre 2 2" xfId="43" xr:uid="{CAB9B48A-0526-4C5C-8BD3-0F183B38672D}"/>
    <cellStyle name="Titre 3 2" xfId="44" xr:uid="{0743F781-D1D4-4A2A-B0DD-0C5E4B25412F}"/>
    <cellStyle name="Titre 4 2" xfId="45" xr:uid="{15EAD101-0EF8-4F9F-822B-53FAA86936AD}"/>
    <cellStyle name="Total 2" xfId="46" xr:uid="{583DEC34-B3CE-491B-B02A-AA61BAD3FB77}"/>
    <cellStyle name="Vérification 2" xfId="47" xr:uid="{A94CEAEC-C51F-4C71-A833-83C70E49B0DC}"/>
  </cellStyles>
  <dxfs count="0"/>
  <tableStyles count="0" defaultTableStyle="TableStyleMedium9" defaultPivotStyle="PivotStyleLight16"/>
  <colors>
    <mruColors>
      <color rgb="FF000000"/>
      <color rgb="FF4472C4"/>
      <color rgb="FF404040"/>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139700</xdr:rowOff>
    </xdr:to>
    <xdr:sp macro="" textlink="">
      <xdr:nvSpPr>
        <xdr:cNvPr id="2" name="AutoShape 2">
          <a:extLst>
            <a:ext uri="{FF2B5EF4-FFF2-40B4-BE49-F238E27FC236}">
              <a16:creationId xmlns:a16="http://schemas.microsoft.com/office/drawing/2014/main" id="{7CF6C294-5FDA-49E2-8AD7-C0A2566304EE}"/>
            </a:ext>
          </a:extLst>
        </xdr:cNvPr>
        <xdr:cNvSpPr>
          <a:spLocks noChangeAspect="1" noChangeArrowheads="1"/>
        </xdr:cNvSpPr>
      </xdr:nvSpPr>
      <xdr:spPr bwMode="auto">
        <a:xfrm>
          <a:off x="1609725" y="657225"/>
          <a:ext cx="304800" cy="3016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228600</xdr:colOff>
      <xdr:row>1</xdr:row>
      <xdr:rowOff>95250</xdr:rowOff>
    </xdr:from>
    <xdr:to>
      <xdr:col>5</xdr:col>
      <xdr:colOff>685800</xdr:colOff>
      <xdr:row>8</xdr:row>
      <xdr:rowOff>40217</xdr:rowOff>
    </xdr:to>
    <xdr:pic>
      <xdr:nvPicPr>
        <xdr:cNvPr id="3" name="Image 2">
          <a:extLst>
            <a:ext uri="{FF2B5EF4-FFF2-40B4-BE49-F238E27FC236}">
              <a16:creationId xmlns:a16="http://schemas.microsoft.com/office/drawing/2014/main" id="{D254B81A-0E7D-4E60-A1E1-F69D43069B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8325" y="266700"/>
          <a:ext cx="1905000" cy="10784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57952-06AB-4D41-89AE-4549D6CF9606}">
  <sheetPr>
    <pageSetUpPr fitToPage="1"/>
  </sheetPr>
  <dimension ref="B1:H27"/>
  <sheetViews>
    <sheetView topLeftCell="A13" zoomScale="115" zoomScaleNormal="115" zoomScaleSheetLayoutView="80" workbookViewId="0">
      <selection activeCell="B25" sqref="B25:H25"/>
    </sheetView>
  </sheetViews>
  <sheetFormatPr baseColWidth="10" defaultColWidth="10.85546875" defaultRowHeight="12.75" x14ac:dyDescent="0.2"/>
  <cols>
    <col min="1" max="1" width="2.42578125" style="1" customWidth="1"/>
    <col min="2" max="16384" width="10.85546875" style="1"/>
  </cols>
  <sheetData>
    <row r="1" spans="2:8" ht="13.5" thickBot="1" x14ac:dyDescent="0.25"/>
    <row r="2" spans="2:8" x14ac:dyDescent="0.2">
      <c r="B2" s="27"/>
      <c r="C2" s="28"/>
      <c r="D2" s="28"/>
      <c r="E2" s="28"/>
      <c r="F2" s="28"/>
      <c r="G2" s="28"/>
      <c r="H2" s="29"/>
    </row>
    <row r="3" spans="2:8" x14ac:dyDescent="0.2">
      <c r="B3" s="30"/>
      <c r="C3" s="23"/>
      <c r="D3" s="23"/>
      <c r="E3" s="23"/>
      <c r="F3" s="23"/>
      <c r="G3" s="23"/>
      <c r="H3" s="31"/>
    </row>
    <row r="4" spans="2:8" x14ac:dyDescent="0.2">
      <c r="B4" s="30"/>
      <c r="C4" s="23"/>
      <c r="D4" s="23"/>
      <c r="E4" s="24"/>
      <c r="F4" s="23"/>
      <c r="G4" s="23"/>
      <c r="H4" s="31"/>
    </row>
    <row r="5" spans="2:8" x14ac:dyDescent="0.2">
      <c r="B5" s="30"/>
      <c r="C5" s="23"/>
      <c r="D5" s="24"/>
      <c r="E5" s="23"/>
      <c r="F5" s="23"/>
      <c r="G5" s="23"/>
      <c r="H5" s="31"/>
    </row>
    <row r="6" spans="2:8" x14ac:dyDescent="0.2">
      <c r="B6" s="30"/>
      <c r="C6" s="23"/>
      <c r="D6" s="23"/>
      <c r="E6" s="23"/>
      <c r="F6" s="23"/>
      <c r="G6" s="23"/>
      <c r="H6" s="31"/>
    </row>
    <row r="7" spans="2:8" x14ac:dyDescent="0.2">
      <c r="B7" s="30"/>
      <c r="C7" s="23"/>
      <c r="D7" s="23"/>
      <c r="E7" s="23"/>
      <c r="F7" s="23"/>
      <c r="G7" s="23"/>
      <c r="H7" s="31"/>
    </row>
    <row r="8" spans="2:8" x14ac:dyDescent="0.2">
      <c r="B8" s="30"/>
      <c r="C8" s="23"/>
      <c r="D8" s="23"/>
      <c r="E8" s="23"/>
      <c r="F8" s="23"/>
      <c r="G8" s="23"/>
      <c r="H8" s="31"/>
    </row>
    <row r="9" spans="2:8" ht="21" x14ac:dyDescent="0.2">
      <c r="B9" s="30"/>
      <c r="C9" s="23"/>
      <c r="D9" s="23"/>
      <c r="E9" s="25" t="s">
        <v>20</v>
      </c>
      <c r="F9" s="23"/>
      <c r="G9" s="23"/>
      <c r="H9" s="31"/>
    </row>
    <row r="10" spans="2:8" ht="17.100000000000001" customHeight="1" x14ac:dyDescent="0.2">
      <c r="B10" s="30"/>
      <c r="C10" s="23"/>
      <c r="D10" s="23"/>
      <c r="E10" s="25"/>
      <c r="F10" s="23"/>
      <c r="G10" s="23"/>
      <c r="H10" s="31"/>
    </row>
    <row r="11" spans="2:8" ht="90.95" customHeight="1" x14ac:dyDescent="0.2">
      <c r="B11" s="30"/>
      <c r="C11" s="806" t="s">
        <v>419</v>
      </c>
      <c r="D11" s="807"/>
      <c r="E11" s="807"/>
      <c r="F11" s="807"/>
      <c r="G11" s="808"/>
      <c r="H11" s="31"/>
    </row>
    <row r="12" spans="2:8" ht="21" customHeight="1" x14ac:dyDescent="0.2">
      <c r="B12" s="30"/>
      <c r="C12" s="23"/>
      <c r="D12" s="23"/>
      <c r="E12" s="26"/>
      <c r="F12" s="23"/>
      <c r="G12" s="23"/>
      <c r="H12" s="31"/>
    </row>
    <row r="13" spans="2:8" ht="34.5" customHeight="1" x14ac:dyDescent="0.2">
      <c r="B13" s="30"/>
      <c r="C13" s="809" t="s">
        <v>286</v>
      </c>
      <c r="D13" s="809"/>
      <c r="E13" s="809"/>
      <c r="F13" s="809"/>
      <c r="G13" s="809"/>
      <c r="H13" s="31"/>
    </row>
    <row r="14" spans="2:8" ht="34.5" customHeight="1" x14ac:dyDescent="0.2">
      <c r="B14" s="30"/>
      <c r="C14" s="44"/>
      <c r="D14" s="44"/>
      <c r="E14" s="44"/>
      <c r="F14" s="44"/>
      <c r="G14" s="44"/>
      <c r="H14" s="31"/>
    </row>
    <row r="15" spans="2:8" ht="34.5" customHeight="1" x14ac:dyDescent="0.2">
      <c r="B15" s="30"/>
      <c r="C15" s="809" t="s">
        <v>420</v>
      </c>
      <c r="D15" s="809"/>
      <c r="E15" s="809"/>
      <c r="F15" s="809"/>
      <c r="G15" s="809"/>
      <c r="H15" s="31"/>
    </row>
    <row r="16" spans="2:8" ht="18.95" customHeight="1" x14ac:dyDescent="0.2">
      <c r="B16" s="30"/>
      <c r="C16" s="23"/>
      <c r="D16" s="23"/>
      <c r="E16" s="23"/>
      <c r="F16" s="23"/>
      <c r="G16" s="23"/>
      <c r="H16" s="31"/>
    </row>
    <row r="17" spans="2:8" ht="45" customHeight="1" x14ac:dyDescent="0.2">
      <c r="B17" s="810" t="s">
        <v>289</v>
      </c>
      <c r="C17" s="811"/>
      <c r="D17" s="811"/>
      <c r="E17" s="811"/>
      <c r="F17" s="811"/>
      <c r="G17" s="811"/>
      <c r="H17" s="812"/>
    </row>
    <row r="18" spans="2:8" x14ac:dyDescent="0.2">
      <c r="B18" s="38" t="s">
        <v>423</v>
      </c>
      <c r="C18" s="39"/>
      <c r="D18" s="39"/>
      <c r="E18" s="39"/>
      <c r="F18" s="39"/>
      <c r="G18" s="39"/>
      <c r="H18" s="40"/>
    </row>
    <row r="19" spans="2:8" x14ac:dyDescent="0.2">
      <c r="B19" s="35" t="s">
        <v>422</v>
      </c>
      <c r="C19" s="36" t="s">
        <v>421</v>
      </c>
      <c r="D19" s="36"/>
      <c r="E19" s="36"/>
      <c r="F19" s="36"/>
      <c r="G19" s="36"/>
      <c r="H19" s="37"/>
    </row>
    <row r="20" spans="2:8" x14ac:dyDescent="0.2">
      <c r="B20" s="35" t="s">
        <v>321</v>
      </c>
      <c r="C20" s="36" t="s">
        <v>290</v>
      </c>
      <c r="D20" s="36"/>
      <c r="E20" s="36"/>
      <c r="F20" s="36"/>
      <c r="G20" s="36"/>
      <c r="H20" s="37"/>
    </row>
    <row r="21" spans="2:8" x14ac:dyDescent="0.2">
      <c r="B21" s="35" t="s">
        <v>287</v>
      </c>
      <c r="C21" s="36" t="s">
        <v>352</v>
      </c>
      <c r="D21" s="36"/>
      <c r="E21" s="36"/>
      <c r="F21" s="36"/>
      <c r="G21" s="36"/>
      <c r="H21" s="37"/>
    </row>
    <row r="22" spans="2:8" x14ac:dyDescent="0.2">
      <c r="B22" s="38" t="s">
        <v>436</v>
      </c>
      <c r="C22" s="39"/>
      <c r="D22" s="39"/>
      <c r="E22" s="39"/>
      <c r="F22" s="39"/>
      <c r="G22" s="39"/>
      <c r="H22" s="40"/>
    </row>
    <row r="23" spans="2:8" x14ac:dyDescent="0.2">
      <c r="B23" s="35" t="s">
        <v>288</v>
      </c>
      <c r="C23" s="36" t="s">
        <v>217</v>
      </c>
      <c r="D23" s="23"/>
      <c r="E23" s="23"/>
      <c r="F23" s="23"/>
      <c r="G23" s="23"/>
      <c r="H23" s="31"/>
    </row>
    <row r="24" spans="2:8" x14ac:dyDescent="0.2">
      <c r="B24" s="35"/>
      <c r="C24" s="36"/>
      <c r="D24" s="23"/>
      <c r="E24" s="23"/>
      <c r="F24" s="23"/>
      <c r="G24" s="23"/>
      <c r="H24" s="31"/>
    </row>
    <row r="25" spans="2:8" ht="36.6" customHeight="1" x14ac:dyDescent="0.2">
      <c r="B25" s="813" t="s">
        <v>293</v>
      </c>
      <c r="C25" s="814"/>
      <c r="D25" s="814"/>
      <c r="E25" s="814"/>
      <c r="F25" s="814"/>
      <c r="G25" s="814"/>
      <c r="H25" s="815"/>
    </row>
    <row r="26" spans="2:8" ht="34.5" customHeight="1" x14ac:dyDescent="0.2">
      <c r="B26" s="813" t="s">
        <v>353</v>
      </c>
      <c r="C26" s="814"/>
      <c r="D26" s="814"/>
      <c r="E26" s="814"/>
      <c r="F26" s="814"/>
      <c r="G26" s="814"/>
      <c r="H26" s="815"/>
    </row>
    <row r="27" spans="2:8" ht="13.5" thickBot="1" x14ac:dyDescent="0.25">
      <c r="B27" s="32"/>
      <c r="C27" s="33"/>
      <c r="D27" s="33"/>
      <c r="E27" s="33"/>
      <c r="F27" s="33"/>
      <c r="G27" s="33"/>
      <c r="H27" s="34"/>
    </row>
  </sheetData>
  <mergeCells count="6">
    <mergeCell ref="C11:G11"/>
    <mergeCell ref="C13:G13"/>
    <mergeCell ref="B17:H17"/>
    <mergeCell ref="B25:H25"/>
    <mergeCell ref="B26:H26"/>
    <mergeCell ref="C15:G15"/>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C3C6A-10F3-455C-ADBC-97AFD5CD6B42}">
  <dimension ref="B1:N121"/>
  <sheetViews>
    <sheetView showGridLines="0" view="pageBreakPreview" topLeftCell="B1" zoomScale="130" zoomScaleNormal="120" zoomScaleSheetLayoutView="130" workbookViewId="0">
      <selection activeCell="B4" sqref="B4:J4"/>
    </sheetView>
  </sheetViews>
  <sheetFormatPr baseColWidth="10" defaultColWidth="7.42578125" defaultRowHeight="12.75" x14ac:dyDescent="0.2"/>
  <cols>
    <col min="1" max="1" width="2" style="1" customWidth="1"/>
    <col min="2" max="2" width="20" style="1" customWidth="1"/>
    <col min="3" max="3" width="11.42578125" style="1" customWidth="1"/>
    <col min="4" max="4" width="10.85546875" style="1" bestFit="1" customWidth="1"/>
    <col min="5" max="5" width="71.42578125" style="1" customWidth="1"/>
    <col min="6" max="6" width="20" style="1" customWidth="1"/>
    <col min="7" max="7" width="14.140625" style="84" customWidth="1"/>
    <col min="8" max="8" width="14.140625" style="72" customWidth="1"/>
    <col min="9" max="10" width="14.140625" style="4" customWidth="1"/>
    <col min="11" max="11" width="2.85546875" style="1" customWidth="1"/>
    <col min="12" max="16384" width="7.42578125" style="1"/>
  </cols>
  <sheetData>
    <row r="1" spans="2:14" ht="16.5" thickBot="1" x14ac:dyDescent="0.3">
      <c r="B1" s="169"/>
      <c r="C1" s="169"/>
      <c r="D1" s="169"/>
      <c r="E1" s="21"/>
      <c r="F1" s="21"/>
      <c r="G1" s="42"/>
      <c r="H1" s="21"/>
      <c r="I1" s="255"/>
      <c r="J1" s="304"/>
      <c r="K1" s="21"/>
    </row>
    <row r="2" spans="2:14" ht="46.5" customHeight="1" thickBot="1" x14ac:dyDescent="0.25">
      <c r="B2" s="823" t="s">
        <v>399</v>
      </c>
      <c r="C2" s="824"/>
      <c r="D2" s="824"/>
      <c r="E2" s="824"/>
      <c r="F2" s="824"/>
      <c r="G2" s="824"/>
      <c r="H2" s="824"/>
      <c r="I2" s="824"/>
      <c r="J2" s="825"/>
      <c r="K2" s="21"/>
    </row>
    <row r="3" spans="2:14" ht="13.5" thickBot="1" x14ac:dyDescent="0.25">
      <c r="B3" s="47"/>
      <c r="C3" s="47"/>
      <c r="D3" s="47"/>
      <c r="E3" s="47"/>
      <c r="F3" s="47"/>
      <c r="G3" s="47"/>
      <c r="H3" s="47"/>
      <c r="I3" s="47"/>
      <c r="J3" s="47"/>
      <c r="K3" s="492"/>
      <c r="L3" s="492"/>
      <c r="M3" s="492"/>
      <c r="N3" s="492"/>
    </row>
    <row r="4" spans="2:14" ht="88.5" customHeight="1" thickBot="1" x14ac:dyDescent="0.25">
      <c r="B4" s="826" t="s">
        <v>427</v>
      </c>
      <c r="C4" s="827"/>
      <c r="D4" s="827"/>
      <c r="E4" s="827"/>
      <c r="F4" s="827"/>
      <c r="G4" s="827"/>
      <c r="H4" s="827"/>
      <c r="I4" s="827"/>
      <c r="J4" s="828"/>
      <c r="K4" s="492"/>
      <c r="L4" s="492"/>
      <c r="M4" s="492"/>
      <c r="N4" s="492"/>
    </row>
    <row r="5" spans="2:14" ht="13.5" thickBot="1" x14ac:dyDescent="0.25">
      <c r="K5" s="492"/>
      <c r="L5" s="492"/>
      <c r="M5" s="492"/>
      <c r="N5" s="492"/>
    </row>
    <row r="6" spans="2:14" ht="26.1" customHeight="1" thickBot="1" x14ac:dyDescent="0.25">
      <c r="B6" s="832" t="s">
        <v>292</v>
      </c>
      <c r="C6" s="833"/>
      <c r="D6" s="833"/>
      <c r="E6" s="833"/>
      <c r="F6" s="833"/>
      <c r="G6" s="833"/>
      <c r="H6" s="833"/>
      <c r="I6" s="833"/>
      <c r="J6" s="834"/>
      <c r="K6" s="492"/>
      <c r="L6" s="492"/>
      <c r="M6" s="492"/>
      <c r="N6" s="492"/>
    </row>
    <row r="7" spans="2:14" ht="13.5" thickBot="1" x14ac:dyDescent="0.25"/>
    <row r="8" spans="2:14" ht="21.6" customHeight="1" thickBot="1" x14ac:dyDescent="0.25">
      <c r="B8" s="821" t="s">
        <v>359</v>
      </c>
      <c r="C8" s="822"/>
      <c r="D8" s="822"/>
      <c r="E8" s="822"/>
      <c r="F8" s="598" t="s">
        <v>378</v>
      </c>
      <c r="G8" s="85" t="s">
        <v>29</v>
      </c>
      <c r="H8" s="73" t="s">
        <v>360</v>
      </c>
      <c r="I8" s="99" t="s">
        <v>361</v>
      </c>
      <c r="J8" s="99" t="s">
        <v>30</v>
      </c>
    </row>
    <row r="9" spans="2:14" ht="12.75" customHeight="1" x14ac:dyDescent="0.2">
      <c r="B9" s="870" t="s">
        <v>21</v>
      </c>
      <c r="C9" s="871" t="s">
        <v>4</v>
      </c>
      <c r="D9" s="879" t="s">
        <v>354</v>
      </c>
      <c r="E9" s="50" t="s">
        <v>12</v>
      </c>
      <c r="F9" s="816" t="s">
        <v>320</v>
      </c>
      <c r="G9" s="86"/>
      <c r="H9" s="74"/>
      <c r="I9" s="100">
        <f>ROUND(H9*G9,2)</f>
        <v>0</v>
      </c>
      <c r="J9" s="100">
        <f>ROUND(SUM(G9+I9),2)</f>
        <v>0</v>
      </c>
    </row>
    <row r="10" spans="2:14" s="2" customFormat="1" x14ac:dyDescent="0.2">
      <c r="B10" s="871"/>
      <c r="C10" s="871"/>
      <c r="D10" s="879"/>
      <c r="E10" s="63" t="s">
        <v>0</v>
      </c>
      <c r="F10" s="816"/>
      <c r="G10" s="87"/>
      <c r="H10" s="75"/>
      <c r="I10" s="101">
        <f t="shared" ref="I10:I11" si="0">ROUND(H10*G10,2)</f>
        <v>0</v>
      </c>
      <c r="J10" s="101">
        <f t="shared" ref="J10:J11" si="1">ROUND(SUM(G10+I10),2)</f>
        <v>0</v>
      </c>
    </row>
    <row r="11" spans="2:14" s="2" customFormat="1" x14ac:dyDescent="0.2">
      <c r="B11" s="871"/>
      <c r="C11" s="871"/>
      <c r="D11" s="879"/>
      <c r="E11" s="50" t="s">
        <v>1</v>
      </c>
      <c r="F11" s="816"/>
      <c r="G11" s="88"/>
      <c r="H11" s="76"/>
      <c r="I11" s="102">
        <f t="shared" si="0"/>
        <v>0</v>
      </c>
      <c r="J11" s="102">
        <f t="shared" si="1"/>
        <v>0</v>
      </c>
    </row>
    <row r="12" spans="2:14" ht="13.5" thickBot="1" x14ac:dyDescent="0.25">
      <c r="B12" s="871"/>
      <c r="C12" s="875"/>
      <c r="D12" s="880"/>
      <c r="E12" s="61" t="s">
        <v>362</v>
      </c>
      <c r="F12" s="817"/>
      <c r="G12" s="89">
        <f>ROUND(SUM(G9:G11),2)</f>
        <v>0</v>
      </c>
      <c r="H12" s="77"/>
      <c r="I12" s="103">
        <f>ROUND(SUM(I9:I11),2)</f>
        <v>0</v>
      </c>
      <c r="J12" s="103">
        <f>ROUND(SUM(J9:J11),2)</f>
        <v>0</v>
      </c>
    </row>
    <row r="13" spans="2:14" x14ac:dyDescent="0.2">
      <c r="B13" s="871"/>
      <c r="C13" s="870" t="s">
        <v>5</v>
      </c>
      <c r="D13" s="876" t="s">
        <v>355</v>
      </c>
      <c r="E13" s="49" t="s">
        <v>12</v>
      </c>
      <c r="F13" s="603" t="s">
        <v>430</v>
      </c>
      <c r="G13" s="86"/>
      <c r="H13" s="74"/>
      <c r="I13" s="100">
        <f>ROUND(H13*G13,2)</f>
        <v>0</v>
      </c>
      <c r="J13" s="100">
        <f>ROUND(SUM(G13+I13),2)</f>
        <v>0</v>
      </c>
    </row>
    <row r="14" spans="2:14" x14ac:dyDescent="0.2">
      <c r="B14" s="871"/>
      <c r="C14" s="871"/>
      <c r="D14" s="877"/>
      <c r="E14" s="63" t="s">
        <v>0</v>
      </c>
      <c r="F14" s="601" t="s">
        <v>430</v>
      </c>
      <c r="G14" s="87"/>
      <c r="H14" s="75"/>
      <c r="I14" s="101">
        <f t="shared" ref="I14:I15" si="2">ROUND(H14*G14,2)</f>
        <v>0</v>
      </c>
      <c r="J14" s="101">
        <f t="shared" ref="J14:J15" si="3">ROUND(SUM(G14+I14),2)</f>
        <v>0</v>
      </c>
    </row>
    <row r="15" spans="2:14" x14ac:dyDescent="0.2">
      <c r="B15" s="871"/>
      <c r="C15" s="871"/>
      <c r="D15" s="877"/>
      <c r="E15" s="50" t="s">
        <v>1</v>
      </c>
      <c r="F15" s="600" t="s">
        <v>430</v>
      </c>
      <c r="G15" s="88"/>
      <c r="H15" s="76"/>
      <c r="I15" s="102">
        <f t="shared" si="2"/>
        <v>0</v>
      </c>
      <c r="J15" s="102">
        <f t="shared" si="3"/>
        <v>0</v>
      </c>
    </row>
    <row r="16" spans="2:14" ht="13.5" thickBot="1" x14ac:dyDescent="0.25">
      <c r="B16" s="871"/>
      <c r="C16" s="875"/>
      <c r="D16" s="878"/>
      <c r="E16" s="61" t="s">
        <v>362</v>
      </c>
      <c r="F16" s="602" t="s">
        <v>430</v>
      </c>
      <c r="G16" s="89">
        <f>ROUND(SUM(G13:G15),2)</f>
        <v>0</v>
      </c>
      <c r="H16" s="77"/>
      <c r="I16" s="103">
        <f>ROUND(SUM(I13:I15),2)</f>
        <v>0</v>
      </c>
      <c r="J16" s="103">
        <f>ROUND(SUM(J13:J15),2)</f>
        <v>0</v>
      </c>
    </row>
    <row r="17" spans="2:10" x14ac:dyDescent="0.2">
      <c r="B17" s="871"/>
      <c r="C17" s="870" t="s">
        <v>6</v>
      </c>
      <c r="D17" s="876" t="s">
        <v>356</v>
      </c>
      <c r="E17" s="49" t="s">
        <v>12</v>
      </c>
      <c r="F17" s="603" t="s">
        <v>430</v>
      </c>
      <c r="G17" s="86"/>
      <c r="H17" s="74"/>
      <c r="I17" s="100">
        <f>ROUND(H17*G17,2)</f>
        <v>0</v>
      </c>
      <c r="J17" s="100">
        <f>ROUND(SUM(G17+I17),2)</f>
        <v>0</v>
      </c>
    </row>
    <row r="18" spans="2:10" x14ac:dyDescent="0.2">
      <c r="B18" s="871"/>
      <c r="C18" s="871"/>
      <c r="D18" s="877"/>
      <c r="E18" s="63" t="s">
        <v>0</v>
      </c>
      <c r="F18" s="601" t="s">
        <v>430</v>
      </c>
      <c r="G18" s="87"/>
      <c r="H18" s="75"/>
      <c r="I18" s="101">
        <f t="shared" ref="I18:I19" si="4">ROUND(H18*G18,2)</f>
        <v>0</v>
      </c>
      <c r="J18" s="101">
        <f t="shared" ref="J18:J19" si="5">ROUND(SUM(G18+I18),2)</f>
        <v>0</v>
      </c>
    </row>
    <row r="19" spans="2:10" x14ac:dyDescent="0.2">
      <c r="B19" s="871"/>
      <c r="C19" s="871"/>
      <c r="D19" s="877"/>
      <c r="E19" s="50" t="s">
        <v>1</v>
      </c>
      <c r="F19" s="600" t="s">
        <v>430</v>
      </c>
      <c r="G19" s="88"/>
      <c r="H19" s="76"/>
      <c r="I19" s="102">
        <f t="shared" si="4"/>
        <v>0</v>
      </c>
      <c r="J19" s="102">
        <f t="shared" si="5"/>
        <v>0</v>
      </c>
    </row>
    <row r="20" spans="2:10" ht="13.5" thickBot="1" x14ac:dyDescent="0.25">
      <c r="B20" s="871"/>
      <c r="C20" s="875"/>
      <c r="D20" s="878"/>
      <c r="E20" s="61" t="s">
        <v>362</v>
      </c>
      <c r="F20" s="602" t="s">
        <v>430</v>
      </c>
      <c r="G20" s="89">
        <f>ROUND(SUM(G17:G19),2)</f>
        <v>0</v>
      </c>
      <c r="H20" s="77"/>
      <c r="I20" s="103">
        <f>ROUND(SUM(I17:I19),2)</f>
        <v>0</v>
      </c>
      <c r="J20" s="103">
        <f>ROUND(SUM(J17:J19),2)</f>
        <v>0</v>
      </c>
    </row>
    <row r="21" spans="2:10" x14ac:dyDescent="0.2">
      <c r="B21" s="871"/>
      <c r="C21" s="870" t="s">
        <v>7</v>
      </c>
      <c r="D21" s="876" t="s">
        <v>357</v>
      </c>
      <c r="E21" s="49" t="s">
        <v>12</v>
      </c>
      <c r="F21" s="603" t="s">
        <v>430</v>
      </c>
      <c r="G21" s="86"/>
      <c r="H21" s="74"/>
      <c r="I21" s="100">
        <f>ROUND(H21*G21,2)</f>
        <v>0</v>
      </c>
      <c r="J21" s="100">
        <f>ROUND(SUM(G21+I21),2)</f>
        <v>0</v>
      </c>
    </row>
    <row r="22" spans="2:10" x14ac:dyDescent="0.2">
      <c r="B22" s="871"/>
      <c r="C22" s="871"/>
      <c r="D22" s="877"/>
      <c r="E22" s="63" t="s">
        <v>0</v>
      </c>
      <c r="F22" s="601" t="s">
        <v>430</v>
      </c>
      <c r="G22" s="87"/>
      <c r="H22" s="75"/>
      <c r="I22" s="101">
        <f t="shared" ref="I22:I23" si="6">ROUND(H22*G22,2)</f>
        <v>0</v>
      </c>
      <c r="J22" s="101">
        <f t="shared" ref="J22:J23" si="7">ROUND(SUM(G22+I22),2)</f>
        <v>0</v>
      </c>
    </row>
    <row r="23" spans="2:10" x14ac:dyDescent="0.2">
      <c r="B23" s="871"/>
      <c r="C23" s="871"/>
      <c r="D23" s="877"/>
      <c r="E23" s="50" t="s">
        <v>1</v>
      </c>
      <c r="F23" s="600" t="s">
        <v>430</v>
      </c>
      <c r="G23" s="88"/>
      <c r="H23" s="76"/>
      <c r="I23" s="102">
        <f t="shared" si="6"/>
        <v>0</v>
      </c>
      <c r="J23" s="102">
        <f t="shared" si="7"/>
        <v>0</v>
      </c>
    </row>
    <row r="24" spans="2:10" ht="13.5" thickBot="1" x14ac:dyDescent="0.25">
      <c r="B24" s="871"/>
      <c r="C24" s="871"/>
      <c r="D24" s="877"/>
      <c r="E24" s="62" t="s">
        <v>362</v>
      </c>
      <c r="F24" s="604" t="s">
        <v>430</v>
      </c>
      <c r="G24" s="89">
        <f>ROUND(SUM(G21:G23),2)</f>
        <v>0</v>
      </c>
      <c r="H24" s="77"/>
      <c r="I24" s="103">
        <f>ROUND(SUM(I21:I23),2)</f>
        <v>0</v>
      </c>
      <c r="J24" s="103">
        <f>ROUND(SUM(J21:J23),2)</f>
        <v>0</v>
      </c>
    </row>
    <row r="25" spans="2:10" ht="24" customHeight="1" thickBot="1" x14ac:dyDescent="0.25">
      <c r="B25" s="821" t="s">
        <v>358</v>
      </c>
      <c r="C25" s="822"/>
      <c r="D25" s="822"/>
      <c r="E25" s="822"/>
      <c r="F25" s="599"/>
      <c r="G25" s="90" t="s">
        <v>29</v>
      </c>
      <c r="H25" s="73" t="s">
        <v>360</v>
      </c>
      <c r="I25" s="99" t="s">
        <v>361</v>
      </c>
      <c r="J25" s="104" t="s">
        <v>30</v>
      </c>
    </row>
    <row r="26" spans="2:10" s="2" customFormat="1" x14ac:dyDescent="0.2">
      <c r="B26" s="829" t="s">
        <v>218</v>
      </c>
      <c r="C26" s="835" t="s">
        <v>4</v>
      </c>
      <c r="D26" s="872"/>
      <c r="E26" s="51" t="s">
        <v>13</v>
      </c>
      <c r="F26" s="605" t="s">
        <v>430</v>
      </c>
      <c r="G26" s="91"/>
      <c r="H26" s="78"/>
      <c r="I26" s="100">
        <f>ROUND(H26*G26,2)</f>
        <v>0</v>
      </c>
      <c r="J26" s="100">
        <f>ROUND(SUM(G26+I26),2)</f>
        <v>0</v>
      </c>
    </row>
    <row r="27" spans="2:10" s="2" customFormat="1" x14ac:dyDescent="0.2">
      <c r="B27" s="830"/>
      <c r="C27" s="837"/>
      <c r="D27" s="873"/>
      <c r="E27" s="52" t="s">
        <v>14</v>
      </c>
      <c r="F27" s="606" t="s">
        <v>430</v>
      </c>
      <c r="G27" s="92"/>
      <c r="H27" s="79"/>
      <c r="I27" s="105">
        <f t="shared" ref="I27:I39" si="8">ROUND(H27*G27,2)</f>
        <v>0</v>
      </c>
      <c r="J27" s="105">
        <f t="shared" ref="J27:J39" si="9">ROUND(SUM(G27+I27),2)</f>
        <v>0</v>
      </c>
    </row>
    <row r="28" spans="2:10" s="2" customFormat="1" ht="13.5" thickBot="1" x14ac:dyDescent="0.25">
      <c r="B28" s="830"/>
      <c r="C28" s="837"/>
      <c r="D28" s="873"/>
      <c r="E28" s="53" t="s">
        <v>15</v>
      </c>
      <c r="F28" s="607" t="s">
        <v>430</v>
      </c>
      <c r="G28" s="93"/>
      <c r="H28" s="80"/>
      <c r="I28" s="106">
        <f t="shared" si="8"/>
        <v>0</v>
      </c>
      <c r="J28" s="106">
        <f t="shared" si="9"/>
        <v>0</v>
      </c>
    </row>
    <row r="29" spans="2:10" s="2" customFormat="1" x14ac:dyDescent="0.2">
      <c r="B29" s="830"/>
      <c r="C29" s="835" t="s">
        <v>5</v>
      </c>
      <c r="D29" s="872"/>
      <c r="E29" s="51" t="s">
        <v>13</v>
      </c>
      <c r="F29" s="605" t="s">
        <v>430</v>
      </c>
      <c r="G29" s="94"/>
      <c r="H29" s="81"/>
      <c r="I29" s="107">
        <f t="shared" si="8"/>
        <v>0</v>
      </c>
      <c r="J29" s="107">
        <f t="shared" si="9"/>
        <v>0</v>
      </c>
    </row>
    <row r="30" spans="2:10" s="2" customFormat="1" x14ac:dyDescent="0.2">
      <c r="B30" s="830"/>
      <c r="C30" s="837"/>
      <c r="D30" s="873"/>
      <c r="E30" s="52" t="s">
        <v>14</v>
      </c>
      <c r="F30" s="606" t="s">
        <v>430</v>
      </c>
      <c r="G30" s="92"/>
      <c r="H30" s="79"/>
      <c r="I30" s="105">
        <f t="shared" si="8"/>
        <v>0</v>
      </c>
      <c r="J30" s="105">
        <f t="shared" si="9"/>
        <v>0</v>
      </c>
    </row>
    <row r="31" spans="2:10" s="2" customFormat="1" ht="13.5" thickBot="1" x14ac:dyDescent="0.25">
      <c r="B31" s="830"/>
      <c r="C31" s="839"/>
      <c r="D31" s="874"/>
      <c r="E31" s="54" t="s">
        <v>15</v>
      </c>
      <c r="F31" s="608" t="s">
        <v>430</v>
      </c>
      <c r="G31" s="95"/>
      <c r="H31" s="82"/>
      <c r="I31" s="108">
        <f t="shared" si="8"/>
        <v>0</v>
      </c>
      <c r="J31" s="108">
        <f t="shared" si="9"/>
        <v>0</v>
      </c>
    </row>
    <row r="32" spans="2:10" s="2" customFormat="1" x14ac:dyDescent="0.2">
      <c r="B32" s="830"/>
      <c r="C32" s="837" t="s">
        <v>6</v>
      </c>
      <c r="D32" s="873"/>
      <c r="E32" s="55" t="s">
        <v>13</v>
      </c>
      <c r="F32" s="609" t="s">
        <v>430</v>
      </c>
      <c r="G32" s="96"/>
      <c r="H32" s="83"/>
      <c r="I32" s="109">
        <f t="shared" si="8"/>
        <v>0</v>
      </c>
      <c r="J32" s="109">
        <f t="shared" si="9"/>
        <v>0</v>
      </c>
    </row>
    <row r="33" spans="2:10" s="2" customFormat="1" x14ac:dyDescent="0.2">
      <c r="B33" s="830"/>
      <c r="C33" s="837"/>
      <c r="D33" s="873"/>
      <c r="E33" s="52" t="s">
        <v>14</v>
      </c>
      <c r="F33" s="606" t="s">
        <v>430</v>
      </c>
      <c r="G33" s="92"/>
      <c r="H33" s="79"/>
      <c r="I33" s="105">
        <f t="shared" si="8"/>
        <v>0</v>
      </c>
      <c r="J33" s="105">
        <f t="shared" si="9"/>
        <v>0</v>
      </c>
    </row>
    <row r="34" spans="2:10" s="2" customFormat="1" ht="13.5" thickBot="1" x14ac:dyDescent="0.25">
      <c r="B34" s="830"/>
      <c r="C34" s="837"/>
      <c r="D34" s="873"/>
      <c r="E34" s="53" t="s">
        <v>15</v>
      </c>
      <c r="F34" s="607" t="s">
        <v>430</v>
      </c>
      <c r="G34" s="93"/>
      <c r="H34" s="80"/>
      <c r="I34" s="106">
        <f t="shared" si="8"/>
        <v>0</v>
      </c>
      <c r="J34" s="106">
        <f t="shared" si="9"/>
        <v>0</v>
      </c>
    </row>
    <row r="35" spans="2:10" s="2" customFormat="1" x14ac:dyDescent="0.2">
      <c r="B35" s="830"/>
      <c r="C35" s="835" t="s">
        <v>7</v>
      </c>
      <c r="D35" s="872"/>
      <c r="E35" s="51" t="s">
        <v>13</v>
      </c>
      <c r="F35" s="605" t="s">
        <v>430</v>
      </c>
      <c r="G35" s="94"/>
      <c r="H35" s="81"/>
      <c r="I35" s="107">
        <f t="shared" si="8"/>
        <v>0</v>
      </c>
      <c r="J35" s="107">
        <f t="shared" si="9"/>
        <v>0</v>
      </c>
    </row>
    <row r="36" spans="2:10" s="2" customFormat="1" x14ac:dyDescent="0.2">
      <c r="B36" s="830"/>
      <c r="C36" s="837"/>
      <c r="D36" s="873"/>
      <c r="E36" s="52" t="s">
        <v>14</v>
      </c>
      <c r="F36" s="606" t="s">
        <v>430</v>
      </c>
      <c r="G36" s="92"/>
      <c r="H36" s="79"/>
      <c r="I36" s="105">
        <f t="shared" si="8"/>
        <v>0</v>
      </c>
      <c r="J36" s="105">
        <f t="shared" si="9"/>
        <v>0</v>
      </c>
    </row>
    <row r="37" spans="2:10" s="2" customFormat="1" ht="13.5" thickBot="1" x14ac:dyDescent="0.25">
      <c r="B37" s="831"/>
      <c r="C37" s="837"/>
      <c r="D37" s="873"/>
      <c r="E37" s="53" t="s">
        <v>15</v>
      </c>
      <c r="F37" s="607" t="s">
        <v>430</v>
      </c>
      <c r="G37" s="93"/>
      <c r="H37" s="80"/>
      <c r="I37" s="106">
        <f t="shared" si="8"/>
        <v>0</v>
      </c>
      <c r="J37" s="106">
        <f t="shared" si="9"/>
        <v>0</v>
      </c>
    </row>
    <row r="38" spans="2:10" s="2" customFormat="1" x14ac:dyDescent="0.2">
      <c r="B38" s="867" t="s">
        <v>66</v>
      </c>
      <c r="C38" s="841" t="s">
        <v>4</v>
      </c>
      <c r="D38" s="842"/>
      <c r="E38" s="56" t="s">
        <v>67</v>
      </c>
      <c r="F38" s="610" t="s">
        <v>430</v>
      </c>
      <c r="G38" s="94"/>
      <c r="H38" s="81"/>
      <c r="I38" s="110">
        <f t="shared" si="8"/>
        <v>0</v>
      </c>
      <c r="J38" s="110">
        <f t="shared" si="9"/>
        <v>0</v>
      </c>
    </row>
    <row r="39" spans="2:10" s="2" customFormat="1" x14ac:dyDescent="0.2">
      <c r="B39" s="868"/>
      <c r="C39" s="843"/>
      <c r="D39" s="844"/>
      <c r="E39" s="57" t="s">
        <v>68</v>
      </c>
      <c r="F39" s="611" t="s">
        <v>430</v>
      </c>
      <c r="G39" s="92"/>
      <c r="H39" s="79"/>
      <c r="I39" s="111">
        <f t="shared" si="8"/>
        <v>0</v>
      </c>
      <c r="J39" s="111">
        <f t="shared" si="9"/>
        <v>0</v>
      </c>
    </row>
    <row r="40" spans="2:10" s="2" customFormat="1" ht="13.5" thickBot="1" x14ac:dyDescent="0.25">
      <c r="B40" s="868"/>
      <c r="C40" s="845"/>
      <c r="D40" s="846"/>
      <c r="E40" s="61" t="s">
        <v>362</v>
      </c>
      <c r="F40" s="602" t="s">
        <v>430</v>
      </c>
      <c r="G40" s="89">
        <f>ROUND(SUM(G38:G39),2)</f>
        <v>0</v>
      </c>
      <c r="H40" s="77"/>
      <c r="I40" s="103">
        <f>ROUND(SUM(I38:I39),2)</f>
        <v>0</v>
      </c>
      <c r="J40" s="103">
        <f>ROUND(SUM(J38:J39),2)</f>
        <v>0</v>
      </c>
    </row>
    <row r="41" spans="2:10" s="2" customFormat="1" x14ac:dyDescent="0.2">
      <c r="B41" s="868"/>
      <c r="C41" s="843" t="s">
        <v>5</v>
      </c>
      <c r="D41" s="844"/>
      <c r="E41" s="58" t="s">
        <v>67</v>
      </c>
      <c r="F41" s="612" t="s">
        <v>430</v>
      </c>
      <c r="G41" s="96"/>
      <c r="H41" s="83"/>
      <c r="I41" s="110">
        <f t="shared" ref="I41:I42" si="10">ROUND(H41*G41,2)</f>
        <v>0</v>
      </c>
      <c r="J41" s="110">
        <f t="shared" ref="J41:J42" si="11">ROUND(SUM(G41+I41),2)</f>
        <v>0</v>
      </c>
    </row>
    <row r="42" spans="2:10" s="2" customFormat="1" x14ac:dyDescent="0.2">
      <c r="B42" s="868"/>
      <c r="C42" s="843"/>
      <c r="D42" s="844"/>
      <c r="E42" s="57" t="s">
        <v>68</v>
      </c>
      <c r="F42" s="611" t="s">
        <v>430</v>
      </c>
      <c r="G42" s="92"/>
      <c r="H42" s="79"/>
      <c r="I42" s="111">
        <f t="shared" si="10"/>
        <v>0</v>
      </c>
      <c r="J42" s="111">
        <f t="shared" si="11"/>
        <v>0</v>
      </c>
    </row>
    <row r="43" spans="2:10" s="2" customFormat="1" ht="13.5" thickBot="1" x14ac:dyDescent="0.25">
      <c r="B43" s="868"/>
      <c r="C43" s="843"/>
      <c r="D43" s="844"/>
      <c r="E43" s="61" t="s">
        <v>362</v>
      </c>
      <c r="F43" s="602" t="s">
        <v>430</v>
      </c>
      <c r="G43" s="89">
        <f>ROUND(SUM(G41:G42),2)</f>
        <v>0</v>
      </c>
      <c r="H43" s="77"/>
      <c r="I43" s="103">
        <f>ROUND(SUM(I41:I42),2)</f>
        <v>0</v>
      </c>
      <c r="J43" s="103">
        <f>ROUND(SUM(J41:J42),2)</f>
        <v>0</v>
      </c>
    </row>
    <row r="44" spans="2:10" s="2" customFormat="1" x14ac:dyDescent="0.2">
      <c r="B44" s="868"/>
      <c r="C44" s="841" t="s">
        <v>6</v>
      </c>
      <c r="D44" s="842"/>
      <c r="E44" s="56" t="s">
        <v>67</v>
      </c>
      <c r="F44" s="610" t="s">
        <v>430</v>
      </c>
      <c r="G44" s="94"/>
      <c r="H44" s="81"/>
      <c r="I44" s="110">
        <f t="shared" ref="I44:I45" si="12">ROUND(H44*G44,2)</f>
        <v>0</v>
      </c>
      <c r="J44" s="110">
        <f t="shared" ref="J44:J45" si="13">ROUND(SUM(G44+I44),2)</f>
        <v>0</v>
      </c>
    </row>
    <row r="45" spans="2:10" s="2" customFormat="1" x14ac:dyDescent="0.2">
      <c r="B45" s="868"/>
      <c r="C45" s="843"/>
      <c r="D45" s="844"/>
      <c r="E45" s="57" t="s">
        <v>68</v>
      </c>
      <c r="F45" s="611" t="s">
        <v>430</v>
      </c>
      <c r="G45" s="92"/>
      <c r="H45" s="79"/>
      <c r="I45" s="111">
        <f t="shared" si="12"/>
        <v>0</v>
      </c>
      <c r="J45" s="111">
        <f t="shared" si="13"/>
        <v>0</v>
      </c>
    </row>
    <row r="46" spans="2:10" s="2" customFormat="1" ht="13.5" thickBot="1" x14ac:dyDescent="0.25">
      <c r="B46" s="868"/>
      <c r="C46" s="845"/>
      <c r="D46" s="846"/>
      <c r="E46" s="61" t="s">
        <v>362</v>
      </c>
      <c r="F46" s="602" t="s">
        <v>430</v>
      </c>
      <c r="G46" s="89">
        <f>ROUND(SUM(G44:G45),2)</f>
        <v>0</v>
      </c>
      <c r="H46" s="77"/>
      <c r="I46" s="103">
        <f>ROUND(SUM(I44:I45),2)</f>
        <v>0</v>
      </c>
      <c r="J46" s="103">
        <f>ROUND(SUM(J44:J45),2)</f>
        <v>0</v>
      </c>
    </row>
    <row r="47" spans="2:10" s="2" customFormat="1" x14ac:dyDescent="0.2">
      <c r="B47" s="868"/>
      <c r="C47" s="841" t="s">
        <v>7</v>
      </c>
      <c r="D47" s="842"/>
      <c r="E47" s="56" t="s">
        <v>67</v>
      </c>
      <c r="F47" s="610" t="s">
        <v>430</v>
      </c>
      <c r="G47" s="94"/>
      <c r="H47" s="81"/>
      <c r="I47" s="110">
        <f t="shared" ref="I47:I48" si="14">ROUND(H47*G47,2)</f>
        <v>0</v>
      </c>
      <c r="J47" s="110">
        <f t="shared" ref="J47:J48" si="15">ROUND(SUM(G47+I47),2)</f>
        <v>0</v>
      </c>
    </row>
    <row r="48" spans="2:10" s="2" customFormat="1" x14ac:dyDescent="0.2">
      <c r="B48" s="868"/>
      <c r="C48" s="843"/>
      <c r="D48" s="844"/>
      <c r="E48" s="57" t="s">
        <v>68</v>
      </c>
      <c r="F48" s="611" t="s">
        <v>430</v>
      </c>
      <c r="G48" s="92"/>
      <c r="H48" s="79"/>
      <c r="I48" s="111">
        <f t="shared" si="14"/>
        <v>0</v>
      </c>
      <c r="J48" s="111">
        <f t="shared" si="15"/>
        <v>0</v>
      </c>
    </row>
    <row r="49" spans="2:10" s="2" customFormat="1" ht="13.5" thickBot="1" x14ac:dyDescent="0.25">
      <c r="B49" s="869"/>
      <c r="C49" s="845"/>
      <c r="D49" s="846"/>
      <c r="E49" s="61" t="s">
        <v>362</v>
      </c>
      <c r="F49" s="602" t="s">
        <v>430</v>
      </c>
      <c r="G49" s="89">
        <f>ROUND(SUM(G47:G48),2)</f>
        <v>0</v>
      </c>
      <c r="H49" s="77"/>
      <c r="I49" s="103">
        <f>ROUND(SUM(I47:I48),2)</f>
        <v>0</v>
      </c>
      <c r="J49" s="103">
        <f>ROUND(SUM(J47:J48),2)</f>
        <v>0</v>
      </c>
    </row>
    <row r="50" spans="2:10" s="2" customFormat="1" ht="12.75" customHeight="1" x14ac:dyDescent="0.2">
      <c r="B50" s="829" t="s">
        <v>219</v>
      </c>
      <c r="C50" s="835" t="s">
        <v>4</v>
      </c>
      <c r="D50" s="836"/>
      <c r="E50" s="51" t="s">
        <v>16</v>
      </c>
      <c r="F50" s="605" t="s">
        <v>430</v>
      </c>
      <c r="G50" s="97"/>
      <c r="H50" s="81"/>
      <c r="I50" s="107">
        <f t="shared" ref="I50" si="16">ROUND(H50*G50,2)</f>
        <v>0</v>
      </c>
      <c r="J50" s="107">
        <f t="shared" ref="J50" si="17">ROUND(SUM(G50+I50),2)</f>
        <v>0</v>
      </c>
    </row>
    <row r="51" spans="2:10" s="2" customFormat="1" ht="24" x14ac:dyDescent="0.2">
      <c r="B51" s="830"/>
      <c r="C51" s="837"/>
      <c r="D51" s="838"/>
      <c r="E51" s="59" t="s">
        <v>24</v>
      </c>
      <c r="F51" s="613" t="s">
        <v>430</v>
      </c>
      <c r="G51" s="98"/>
      <c r="H51" s="79"/>
      <c r="I51" s="105">
        <f t="shared" ref="I51:I61" si="18">ROUND(H51*G51,2)</f>
        <v>0</v>
      </c>
      <c r="J51" s="105">
        <f t="shared" ref="J51:J61" si="19">ROUND(SUM(G51+I51),2)</f>
        <v>0</v>
      </c>
    </row>
    <row r="52" spans="2:10" s="2" customFormat="1" ht="24" x14ac:dyDescent="0.2">
      <c r="B52" s="830"/>
      <c r="C52" s="837"/>
      <c r="D52" s="838"/>
      <c r="E52" s="52" t="s">
        <v>23</v>
      </c>
      <c r="F52" s="606" t="s">
        <v>430</v>
      </c>
      <c r="G52" s="98"/>
      <c r="H52" s="79"/>
      <c r="I52" s="105">
        <f t="shared" si="18"/>
        <v>0</v>
      </c>
      <c r="J52" s="105">
        <f t="shared" si="19"/>
        <v>0</v>
      </c>
    </row>
    <row r="53" spans="2:10" s="2" customFormat="1" x14ac:dyDescent="0.2">
      <c r="B53" s="830"/>
      <c r="C53" s="837"/>
      <c r="D53" s="838"/>
      <c r="E53" s="52" t="s">
        <v>22</v>
      </c>
      <c r="F53" s="606" t="s">
        <v>430</v>
      </c>
      <c r="G53" s="98"/>
      <c r="H53" s="79"/>
      <c r="I53" s="105">
        <f t="shared" si="18"/>
        <v>0</v>
      </c>
      <c r="J53" s="105">
        <f t="shared" si="19"/>
        <v>0</v>
      </c>
    </row>
    <row r="54" spans="2:10" s="2" customFormat="1" x14ac:dyDescent="0.2">
      <c r="B54" s="830"/>
      <c r="C54" s="837"/>
      <c r="D54" s="838"/>
      <c r="E54" s="52" t="s">
        <v>25</v>
      </c>
      <c r="F54" s="606" t="s">
        <v>430</v>
      </c>
      <c r="G54" s="98"/>
      <c r="H54" s="79"/>
      <c r="I54" s="105">
        <f t="shared" si="18"/>
        <v>0</v>
      </c>
      <c r="J54" s="105">
        <f t="shared" si="19"/>
        <v>0</v>
      </c>
    </row>
    <row r="55" spans="2:10" s="2" customFormat="1" x14ac:dyDescent="0.2">
      <c r="B55" s="830"/>
      <c r="C55" s="837"/>
      <c r="D55" s="838"/>
      <c r="E55" s="52" t="s">
        <v>17</v>
      </c>
      <c r="F55" s="606" t="s">
        <v>430</v>
      </c>
      <c r="G55" s="98"/>
      <c r="H55" s="79"/>
      <c r="I55" s="105">
        <f t="shared" si="18"/>
        <v>0</v>
      </c>
      <c r="J55" s="105">
        <f t="shared" si="19"/>
        <v>0</v>
      </c>
    </row>
    <row r="56" spans="2:10" s="2" customFormat="1" x14ac:dyDescent="0.2">
      <c r="B56" s="830"/>
      <c r="C56" s="837"/>
      <c r="D56" s="838"/>
      <c r="E56" s="52" t="s">
        <v>8</v>
      </c>
      <c r="F56" s="606" t="s">
        <v>430</v>
      </c>
      <c r="G56" s="98"/>
      <c r="H56" s="79"/>
      <c r="I56" s="105">
        <f t="shared" si="18"/>
        <v>0</v>
      </c>
      <c r="J56" s="105">
        <f t="shared" si="19"/>
        <v>0</v>
      </c>
    </row>
    <row r="57" spans="2:10" s="2" customFormat="1" x14ac:dyDescent="0.2">
      <c r="B57" s="830"/>
      <c r="C57" s="837"/>
      <c r="D57" s="838"/>
      <c r="E57" s="52" t="s">
        <v>18</v>
      </c>
      <c r="F57" s="606" t="s">
        <v>430</v>
      </c>
      <c r="G57" s="98"/>
      <c r="H57" s="79"/>
      <c r="I57" s="105">
        <f t="shared" si="18"/>
        <v>0</v>
      </c>
      <c r="J57" s="105">
        <f t="shared" si="19"/>
        <v>0</v>
      </c>
    </row>
    <row r="58" spans="2:10" s="2" customFormat="1" x14ac:dyDescent="0.2">
      <c r="B58" s="830"/>
      <c r="C58" s="837"/>
      <c r="D58" s="838"/>
      <c r="E58" s="52" t="s">
        <v>9</v>
      </c>
      <c r="F58" s="606" t="s">
        <v>430</v>
      </c>
      <c r="G58" s="98"/>
      <c r="H58" s="79"/>
      <c r="I58" s="105">
        <f t="shared" si="18"/>
        <v>0</v>
      </c>
      <c r="J58" s="105">
        <f t="shared" si="19"/>
        <v>0</v>
      </c>
    </row>
    <row r="59" spans="2:10" s="2" customFormat="1" x14ac:dyDescent="0.2">
      <c r="B59" s="830"/>
      <c r="C59" s="837"/>
      <c r="D59" s="838"/>
      <c r="E59" s="60" t="s">
        <v>10</v>
      </c>
      <c r="F59" s="614" t="s">
        <v>430</v>
      </c>
      <c r="G59" s="98"/>
      <c r="H59" s="79"/>
      <c r="I59" s="105">
        <f t="shared" si="18"/>
        <v>0</v>
      </c>
      <c r="J59" s="105">
        <f t="shared" si="19"/>
        <v>0</v>
      </c>
    </row>
    <row r="60" spans="2:10" s="2" customFormat="1" x14ac:dyDescent="0.2">
      <c r="B60" s="830"/>
      <c r="C60" s="837"/>
      <c r="D60" s="838"/>
      <c r="E60" s="60" t="s">
        <v>26</v>
      </c>
      <c r="F60" s="614" t="s">
        <v>430</v>
      </c>
      <c r="G60" s="98"/>
      <c r="H60" s="79"/>
      <c r="I60" s="105">
        <f t="shared" si="18"/>
        <v>0</v>
      </c>
      <c r="J60" s="105">
        <f t="shared" si="19"/>
        <v>0</v>
      </c>
    </row>
    <row r="61" spans="2:10" s="2" customFormat="1" x14ac:dyDescent="0.2">
      <c r="B61" s="830"/>
      <c r="C61" s="837"/>
      <c r="D61" s="838"/>
      <c r="E61" s="60" t="s">
        <v>26</v>
      </c>
      <c r="F61" s="614" t="s">
        <v>430</v>
      </c>
      <c r="G61" s="98"/>
      <c r="H61" s="79"/>
      <c r="I61" s="105">
        <f t="shared" si="18"/>
        <v>0</v>
      </c>
      <c r="J61" s="105">
        <f t="shared" si="19"/>
        <v>0</v>
      </c>
    </row>
    <row r="62" spans="2:10" s="2" customFormat="1" ht="13.5" thickBot="1" x14ac:dyDescent="0.25">
      <c r="B62" s="830"/>
      <c r="C62" s="839"/>
      <c r="D62" s="840"/>
      <c r="E62" s="61" t="s">
        <v>362</v>
      </c>
      <c r="F62" s="602" t="s">
        <v>430</v>
      </c>
      <c r="G62" s="89">
        <f>ROUND(SUM(G50:G61),2)</f>
        <v>0</v>
      </c>
      <c r="H62" s="77"/>
      <c r="I62" s="103">
        <f>ROUND(SUM(I50:I61),2)</f>
        <v>0</v>
      </c>
      <c r="J62" s="103">
        <f>ROUND(SUM(J50:J61),2)</f>
        <v>0</v>
      </c>
    </row>
    <row r="63" spans="2:10" s="2" customFormat="1" x14ac:dyDescent="0.2">
      <c r="B63" s="830"/>
      <c r="C63" s="835" t="s">
        <v>5</v>
      </c>
      <c r="D63" s="836"/>
      <c r="E63" s="51" t="s">
        <v>16</v>
      </c>
      <c r="F63" s="605" t="s">
        <v>430</v>
      </c>
      <c r="G63" s="97"/>
      <c r="H63" s="81"/>
      <c r="I63" s="107">
        <f t="shared" ref="I63:I74" si="20">ROUND(H63*G63,2)</f>
        <v>0</v>
      </c>
      <c r="J63" s="107">
        <f t="shared" ref="J63:J74" si="21">ROUND(SUM(G63+I63),2)</f>
        <v>0</v>
      </c>
    </row>
    <row r="64" spans="2:10" s="2" customFormat="1" ht="24" x14ac:dyDescent="0.2">
      <c r="B64" s="830"/>
      <c r="C64" s="837"/>
      <c r="D64" s="838"/>
      <c r="E64" s="59" t="s">
        <v>24</v>
      </c>
      <c r="F64" s="613" t="s">
        <v>430</v>
      </c>
      <c r="G64" s="98"/>
      <c r="H64" s="79"/>
      <c r="I64" s="105">
        <f t="shared" si="20"/>
        <v>0</v>
      </c>
      <c r="J64" s="105">
        <f t="shared" si="21"/>
        <v>0</v>
      </c>
    </row>
    <row r="65" spans="2:10" s="2" customFormat="1" ht="24" x14ac:dyDescent="0.2">
      <c r="B65" s="830"/>
      <c r="C65" s="837"/>
      <c r="D65" s="838"/>
      <c r="E65" s="52" t="s">
        <v>23</v>
      </c>
      <c r="F65" s="606" t="s">
        <v>430</v>
      </c>
      <c r="G65" s="98"/>
      <c r="H65" s="79"/>
      <c r="I65" s="105">
        <f t="shared" si="20"/>
        <v>0</v>
      </c>
      <c r="J65" s="105">
        <f t="shared" si="21"/>
        <v>0</v>
      </c>
    </row>
    <row r="66" spans="2:10" s="2" customFormat="1" x14ac:dyDescent="0.2">
      <c r="B66" s="830"/>
      <c r="C66" s="837"/>
      <c r="D66" s="838"/>
      <c r="E66" s="52" t="s">
        <v>22</v>
      </c>
      <c r="F66" s="606" t="s">
        <v>430</v>
      </c>
      <c r="G66" s="98"/>
      <c r="H66" s="79"/>
      <c r="I66" s="105">
        <f t="shared" si="20"/>
        <v>0</v>
      </c>
      <c r="J66" s="105">
        <f t="shared" si="21"/>
        <v>0</v>
      </c>
    </row>
    <row r="67" spans="2:10" s="2" customFormat="1" x14ac:dyDescent="0.2">
      <c r="B67" s="830"/>
      <c r="C67" s="837"/>
      <c r="D67" s="838"/>
      <c r="E67" s="52" t="s">
        <v>25</v>
      </c>
      <c r="F67" s="606" t="s">
        <v>430</v>
      </c>
      <c r="G67" s="98"/>
      <c r="H67" s="79"/>
      <c r="I67" s="105">
        <f t="shared" si="20"/>
        <v>0</v>
      </c>
      <c r="J67" s="105">
        <f t="shared" si="21"/>
        <v>0</v>
      </c>
    </row>
    <row r="68" spans="2:10" s="2" customFormat="1" x14ac:dyDescent="0.2">
      <c r="B68" s="830"/>
      <c r="C68" s="837"/>
      <c r="D68" s="838"/>
      <c r="E68" s="52" t="s">
        <v>17</v>
      </c>
      <c r="F68" s="606" t="s">
        <v>430</v>
      </c>
      <c r="G68" s="98"/>
      <c r="H68" s="79"/>
      <c r="I68" s="105">
        <f t="shared" si="20"/>
        <v>0</v>
      </c>
      <c r="J68" s="105">
        <f t="shared" si="21"/>
        <v>0</v>
      </c>
    </row>
    <row r="69" spans="2:10" s="2" customFormat="1" x14ac:dyDescent="0.2">
      <c r="B69" s="830"/>
      <c r="C69" s="837"/>
      <c r="D69" s="838"/>
      <c r="E69" s="52" t="s">
        <v>8</v>
      </c>
      <c r="F69" s="606" t="s">
        <v>430</v>
      </c>
      <c r="G69" s="98"/>
      <c r="H69" s="79"/>
      <c r="I69" s="105">
        <f t="shared" si="20"/>
        <v>0</v>
      </c>
      <c r="J69" s="105">
        <f t="shared" si="21"/>
        <v>0</v>
      </c>
    </row>
    <row r="70" spans="2:10" s="3" customFormat="1" x14ac:dyDescent="0.2">
      <c r="B70" s="830"/>
      <c r="C70" s="837"/>
      <c r="D70" s="838"/>
      <c r="E70" s="52" t="s">
        <v>18</v>
      </c>
      <c r="F70" s="606" t="s">
        <v>430</v>
      </c>
      <c r="G70" s="98"/>
      <c r="H70" s="79"/>
      <c r="I70" s="105">
        <f t="shared" si="20"/>
        <v>0</v>
      </c>
      <c r="J70" s="105">
        <f t="shared" si="21"/>
        <v>0</v>
      </c>
    </row>
    <row r="71" spans="2:10" s="2" customFormat="1" x14ac:dyDescent="0.2">
      <c r="B71" s="830"/>
      <c r="C71" s="837"/>
      <c r="D71" s="838"/>
      <c r="E71" s="52" t="s">
        <v>9</v>
      </c>
      <c r="F71" s="606" t="s">
        <v>430</v>
      </c>
      <c r="G71" s="98"/>
      <c r="H71" s="79"/>
      <c r="I71" s="105">
        <f t="shared" si="20"/>
        <v>0</v>
      </c>
      <c r="J71" s="105">
        <f t="shared" si="21"/>
        <v>0</v>
      </c>
    </row>
    <row r="72" spans="2:10" x14ac:dyDescent="0.2">
      <c r="B72" s="830"/>
      <c r="C72" s="837"/>
      <c r="D72" s="838"/>
      <c r="E72" s="60" t="s">
        <v>10</v>
      </c>
      <c r="F72" s="614" t="s">
        <v>430</v>
      </c>
      <c r="G72" s="98"/>
      <c r="H72" s="79"/>
      <c r="I72" s="105">
        <f t="shared" si="20"/>
        <v>0</v>
      </c>
      <c r="J72" s="105">
        <f t="shared" si="21"/>
        <v>0</v>
      </c>
    </row>
    <row r="73" spans="2:10" x14ac:dyDescent="0.2">
      <c r="B73" s="830"/>
      <c r="C73" s="837"/>
      <c r="D73" s="838"/>
      <c r="E73" s="60" t="s">
        <v>26</v>
      </c>
      <c r="F73" s="614" t="s">
        <v>430</v>
      </c>
      <c r="G73" s="98"/>
      <c r="H73" s="79"/>
      <c r="I73" s="105">
        <f t="shared" si="20"/>
        <v>0</v>
      </c>
      <c r="J73" s="105">
        <f t="shared" si="21"/>
        <v>0</v>
      </c>
    </row>
    <row r="74" spans="2:10" x14ac:dyDescent="0.2">
      <c r="B74" s="830"/>
      <c r="C74" s="837"/>
      <c r="D74" s="838"/>
      <c r="E74" s="60" t="s">
        <v>26</v>
      </c>
      <c r="F74" s="614" t="s">
        <v>430</v>
      </c>
      <c r="G74" s="98"/>
      <c r="H74" s="79"/>
      <c r="I74" s="105">
        <f t="shared" si="20"/>
        <v>0</v>
      </c>
      <c r="J74" s="105">
        <f t="shared" si="21"/>
        <v>0</v>
      </c>
    </row>
    <row r="75" spans="2:10" s="2" customFormat="1" ht="13.5" thickBot="1" x14ac:dyDescent="0.25">
      <c r="B75" s="830"/>
      <c r="C75" s="839"/>
      <c r="D75" s="840"/>
      <c r="E75" s="61" t="s">
        <v>362</v>
      </c>
      <c r="F75" s="602" t="s">
        <v>430</v>
      </c>
      <c r="G75" s="89">
        <f>ROUND(SUM(G63:G74),2)</f>
        <v>0</v>
      </c>
      <c r="H75" s="77"/>
      <c r="I75" s="103">
        <f>ROUND(SUM(I63:I74),2)</f>
        <v>0</v>
      </c>
      <c r="J75" s="103">
        <f>ROUND(SUM(J63:J74),2)</f>
        <v>0</v>
      </c>
    </row>
    <row r="76" spans="2:10" x14ac:dyDescent="0.2">
      <c r="B76" s="830"/>
      <c r="C76" s="835" t="s">
        <v>6</v>
      </c>
      <c r="D76" s="836"/>
      <c r="E76" s="51" t="s">
        <v>16</v>
      </c>
      <c r="F76" s="605" t="s">
        <v>430</v>
      </c>
      <c r="G76" s="97"/>
      <c r="H76" s="81"/>
      <c r="I76" s="107">
        <f t="shared" ref="I76:I87" si="22">ROUND(H76*G76,2)</f>
        <v>0</v>
      </c>
      <c r="J76" s="107">
        <f t="shared" ref="J76:J87" si="23">ROUND(SUM(G76+I76),2)</f>
        <v>0</v>
      </c>
    </row>
    <row r="77" spans="2:10" ht="24" x14ac:dyDescent="0.2">
      <c r="B77" s="830"/>
      <c r="C77" s="837"/>
      <c r="D77" s="838"/>
      <c r="E77" s="59" t="s">
        <v>24</v>
      </c>
      <c r="F77" s="613" t="s">
        <v>430</v>
      </c>
      <c r="G77" s="98"/>
      <c r="H77" s="79"/>
      <c r="I77" s="105">
        <f t="shared" si="22"/>
        <v>0</v>
      </c>
      <c r="J77" s="105">
        <f t="shared" si="23"/>
        <v>0</v>
      </c>
    </row>
    <row r="78" spans="2:10" ht="24" x14ac:dyDescent="0.2">
      <c r="B78" s="830"/>
      <c r="C78" s="837"/>
      <c r="D78" s="838"/>
      <c r="E78" s="52" t="s">
        <v>23</v>
      </c>
      <c r="F78" s="606" t="s">
        <v>430</v>
      </c>
      <c r="G78" s="98"/>
      <c r="H78" s="79"/>
      <c r="I78" s="105">
        <f t="shared" si="22"/>
        <v>0</v>
      </c>
      <c r="J78" s="105">
        <f t="shared" si="23"/>
        <v>0</v>
      </c>
    </row>
    <row r="79" spans="2:10" x14ac:dyDescent="0.2">
      <c r="B79" s="830"/>
      <c r="C79" s="837"/>
      <c r="D79" s="838"/>
      <c r="E79" s="52" t="s">
        <v>22</v>
      </c>
      <c r="F79" s="606" t="s">
        <v>430</v>
      </c>
      <c r="G79" s="98"/>
      <c r="H79" s="79"/>
      <c r="I79" s="105">
        <f t="shared" si="22"/>
        <v>0</v>
      </c>
      <c r="J79" s="105">
        <f t="shared" si="23"/>
        <v>0</v>
      </c>
    </row>
    <row r="80" spans="2:10" x14ac:dyDescent="0.2">
      <c r="B80" s="830"/>
      <c r="C80" s="837"/>
      <c r="D80" s="838"/>
      <c r="E80" s="52" t="s">
        <v>25</v>
      </c>
      <c r="F80" s="606" t="s">
        <v>430</v>
      </c>
      <c r="G80" s="98"/>
      <c r="H80" s="79"/>
      <c r="I80" s="105">
        <f t="shared" si="22"/>
        <v>0</v>
      </c>
      <c r="J80" s="105">
        <f t="shared" si="23"/>
        <v>0</v>
      </c>
    </row>
    <row r="81" spans="2:10" x14ac:dyDescent="0.2">
      <c r="B81" s="830"/>
      <c r="C81" s="837"/>
      <c r="D81" s="838"/>
      <c r="E81" s="52" t="s">
        <v>17</v>
      </c>
      <c r="F81" s="606" t="s">
        <v>430</v>
      </c>
      <c r="G81" s="98"/>
      <c r="H81" s="79"/>
      <c r="I81" s="105">
        <f t="shared" si="22"/>
        <v>0</v>
      </c>
      <c r="J81" s="105">
        <f t="shared" si="23"/>
        <v>0</v>
      </c>
    </row>
    <row r="82" spans="2:10" x14ac:dyDescent="0.2">
      <c r="B82" s="830"/>
      <c r="C82" s="837"/>
      <c r="D82" s="838"/>
      <c r="E82" s="52" t="s">
        <v>8</v>
      </c>
      <c r="F82" s="606" t="s">
        <v>430</v>
      </c>
      <c r="G82" s="98"/>
      <c r="H82" s="79"/>
      <c r="I82" s="105">
        <f t="shared" si="22"/>
        <v>0</v>
      </c>
      <c r="J82" s="105">
        <f t="shared" si="23"/>
        <v>0</v>
      </c>
    </row>
    <row r="83" spans="2:10" x14ac:dyDescent="0.2">
      <c r="B83" s="830"/>
      <c r="C83" s="837"/>
      <c r="D83" s="838"/>
      <c r="E83" s="52" t="s">
        <v>18</v>
      </c>
      <c r="F83" s="606" t="s">
        <v>430</v>
      </c>
      <c r="G83" s="98"/>
      <c r="H83" s="79"/>
      <c r="I83" s="105">
        <f t="shared" si="22"/>
        <v>0</v>
      </c>
      <c r="J83" s="105">
        <f t="shared" si="23"/>
        <v>0</v>
      </c>
    </row>
    <row r="84" spans="2:10" x14ac:dyDescent="0.2">
      <c r="B84" s="830"/>
      <c r="C84" s="837"/>
      <c r="D84" s="838"/>
      <c r="E84" s="52" t="s">
        <v>9</v>
      </c>
      <c r="F84" s="606" t="s">
        <v>430</v>
      </c>
      <c r="G84" s="98"/>
      <c r="H84" s="79"/>
      <c r="I84" s="105">
        <f t="shared" si="22"/>
        <v>0</v>
      </c>
      <c r="J84" s="105">
        <f t="shared" si="23"/>
        <v>0</v>
      </c>
    </row>
    <row r="85" spans="2:10" x14ac:dyDescent="0.2">
      <c r="B85" s="830"/>
      <c r="C85" s="837"/>
      <c r="D85" s="838"/>
      <c r="E85" s="60" t="s">
        <v>10</v>
      </c>
      <c r="F85" s="614" t="s">
        <v>430</v>
      </c>
      <c r="G85" s="98"/>
      <c r="H85" s="79"/>
      <c r="I85" s="105">
        <f t="shared" si="22"/>
        <v>0</v>
      </c>
      <c r="J85" s="105">
        <f t="shared" si="23"/>
        <v>0</v>
      </c>
    </row>
    <row r="86" spans="2:10" x14ac:dyDescent="0.2">
      <c r="B86" s="830"/>
      <c r="C86" s="837"/>
      <c r="D86" s="838"/>
      <c r="E86" s="60" t="s">
        <v>26</v>
      </c>
      <c r="F86" s="614" t="s">
        <v>430</v>
      </c>
      <c r="G86" s="98"/>
      <c r="H86" s="79"/>
      <c r="I86" s="105">
        <f t="shared" si="22"/>
        <v>0</v>
      </c>
      <c r="J86" s="105">
        <f t="shared" si="23"/>
        <v>0</v>
      </c>
    </row>
    <row r="87" spans="2:10" x14ac:dyDescent="0.2">
      <c r="B87" s="830"/>
      <c r="C87" s="837"/>
      <c r="D87" s="838"/>
      <c r="E87" s="60" t="s">
        <v>26</v>
      </c>
      <c r="F87" s="614" t="s">
        <v>430</v>
      </c>
      <c r="G87" s="98"/>
      <c r="H87" s="79"/>
      <c r="I87" s="105">
        <f t="shared" si="22"/>
        <v>0</v>
      </c>
      <c r="J87" s="105">
        <f t="shared" si="23"/>
        <v>0</v>
      </c>
    </row>
    <row r="88" spans="2:10" s="2" customFormat="1" ht="13.5" thickBot="1" x14ac:dyDescent="0.25">
      <c r="B88" s="830"/>
      <c r="C88" s="839"/>
      <c r="D88" s="840"/>
      <c r="E88" s="61" t="s">
        <v>362</v>
      </c>
      <c r="F88" s="602" t="s">
        <v>430</v>
      </c>
      <c r="G88" s="89">
        <f>ROUND(SUM(G76:G87),2)</f>
        <v>0</v>
      </c>
      <c r="H88" s="77"/>
      <c r="I88" s="103">
        <f>ROUND(SUM(I76:I87),2)</f>
        <v>0</v>
      </c>
      <c r="J88" s="103">
        <f>ROUND(SUM(J76:J87),2)</f>
        <v>0</v>
      </c>
    </row>
    <row r="89" spans="2:10" x14ac:dyDescent="0.2">
      <c r="B89" s="830"/>
      <c r="C89" s="835" t="s">
        <v>7</v>
      </c>
      <c r="D89" s="836"/>
      <c r="E89" s="51" t="s">
        <v>16</v>
      </c>
      <c r="F89" s="605" t="s">
        <v>430</v>
      </c>
      <c r="G89" s="97"/>
      <c r="H89" s="81"/>
      <c r="I89" s="107">
        <f t="shared" ref="I89:I100" si="24">ROUND(H89*G89,2)</f>
        <v>0</v>
      </c>
      <c r="J89" s="107">
        <f t="shared" ref="J89:J100" si="25">ROUND(SUM(G89+I89),2)</f>
        <v>0</v>
      </c>
    </row>
    <row r="90" spans="2:10" ht="24" x14ac:dyDescent="0.2">
      <c r="B90" s="830"/>
      <c r="C90" s="837"/>
      <c r="D90" s="838"/>
      <c r="E90" s="59" t="s">
        <v>24</v>
      </c>
      <c r="F90" s="613" t="s">
        <v>430</v>
      </c>
      <c r="G90" s="98"/>
      <c r="H90" s="79"/>
      <c r="I90" s="105">
        <f t="shared" si="24"/>
        <v>0</v>
      </c>
      <c r="J90" s="105">
        <f t="shared" si="25"/>
        <v>0</v>
      </c>
    </row>
    <row r="91" spans="2:10" ht="24" x14ac:dyDescent="0.2">
      <c r="B91" s="830"/>
      <c r="C91" s="837"/>
      <c r="D91" s="838"/>
      <c r="E91" s="52" t="s">
        <v>23</v>
      </c>
      <c r="F91" s="606" t="s">
        <v>430</v>
      </c>
      <c r="G91" s="98"/>
      <c r="H91" s="79"/>
      <c r="I91" s="105">
        <f t="shared" si="24"/>
        <v>0</v>
      </c>
      <c r="J91" s="105">
        <f t="shared" si="25"/>
        <v>0</v>
      </c>
    </row>
    <row r="92" spans="2:10" x14ac:dyDescent="0.2">
      <c r="B92" s="830"/>
      <c r="C92" s="837"/>
      <c r="D92" s="838"/>
      <c r="E92" s="52" t="s">
        <v>22</v>
      </c>
      <c r="F92" s="606" t="s">
        <v>430</v>
      </c>
      <c r="G92" s="98"/>
      <c r="H92" s="79"/>
      <c r="I92" s="105">
        <f t="shared" si="24"/>
        <v>0</v>
      </c>
      <c r="J92" s="105">
        <f t="shared" si="25"/>
        <v>0</v>
      </c>
    </row>
    <row r="93" spans="2:10" x14ac:dyDescent="0.2">
      <c r="B93" s="830"/>
      <c r="C93" s="837"/>
      <c r="D93" s="838"/>
      <c r="E93" s="52" t="s">
        <v>25</v>
      </c>
      <c r="F93" s="606" t="s">
        <v>430</v>
      </c>
      <c r="G93" s="98"/>
      <c r="H93" s="79"/>
      <c r="I93" s="105">
        <f t="shared" si="24"/>
        <v>0</v>
      </c>
      <c r="J93" s="105">
        <f t="shared" si="25"/>
        <v>0</v>
      </c>
    </row>
    <row r="94" spans="2:10" x14ac:dyDescent="0.2">
      <c r="B94" s="830"/>
      <c r="C94" s="837"/>
      <c r="D94" s="838"/>
      <c r="E94" s="52" t="s">
        <v>17</v>
      </c>
      <c r="F94" s="606" t="s">
        <v>430</v>
      </c>
      <c r="G94" s="98"/>
      <c r="H94" s="79"/>
      <c r="I94" s="105">
        <f t="shared" si="24"/>
        <v>0</v>
      </c>
      <c r="J94" s="105">
        <f t="shared" si="25"/>
        <v>0</v>
      </c>
    </row>
    <row r="95" spans="2:10" x14ac:dyDescent="0.2">
      <c r="B95" s="830"/>
      <c r="C95" s="837"/>
      <c r="D95" s="838"/>
      <c r="E95" s="52" t="s">
        <v>8</v>
      </c>
      <c r="F95" s="606" t="s">
        <v>430</v>
      </c>
      <c r="G95" s="98"/>
      <c r="H95" s="79"/>
      <c r="I95" s="105">
        <f t="shared" si="24"/>
        <v>0</v>
      </c>
      <c r="J95" s="105">
        <f t="shared" si="25"/>
        <v>0</v>
      </c>
    </row>
    <row r="96" spans="2:10" x14ac:dyDescent="0.2">
      <c r="B96" s="830"/>
      <c r="C96" s="837"/>
      <c r="D96" s="838"/>
      <c r="E96" s="52" t="s">
        <v>18</v>
      </c>
      <c r="F96" s="606" t="s">
        <v>430</v>
      </c>
      <c r="G96" s="98"/>
      <c r="H96" s="79"/>
      <c r="I96" s="105">
        <f t="shared" si="24"/>
        <v>0</v>
      </c>
      <c r="J96" s="105">
        <f t="shared" si="25"/>
        <v>0</v>
      </c>
    </row>
    <row r="97" spans="2:10" x14ac:dyDescent="0.2">
      <c r="B97" s="830"/>
      <c r="C97" s="837"/>
      <c r="D97" s="838"/>
      <c r="E97" s="52" t="s">
        <v>9</v>
      </c>
      <c r="F97" s="606" t="s">
        <v>430</v>
      </c>
      <c r="G97" s="98"/>
      <c r="H97" s="79"/>
      <c r="I97" s="105">
        <f t="shared" si="24"/>
        <v>0</v>
      </c>
      <c r="J97" s="105">
        <f t="shared" si="25"/>
        <v>0</v>
      </c>
    </row>
    <row r="98" spans="2:10" x14ac:dyDescent="0.2">
      <c r="B98" s="830"/>
      <c r="C98" s="837"/>
      <c r="D98" s="838"/>
      <c r="E98" s="60" t="s">
        <v>10</v>
      </c>
      <c r="F98" s="614" t="s">
        <v>430</v>
      </c>
      <c r="G98" s="98"/>
      <c r="H98" s="79"/>
      <c r="I98" s="105">
        <f t="shared" si="24"/>
        <v>0</v>
      </c>
      <c r="J98" s="105">
        <f t="shared" si="25"/>
        <v>0</v>
      </c>
    </row>
    <row r="99" spans="2:10" x14ac:dyDescent="0.2">
      <c r="B99" s="830"/>
      <c r="C99" s="837"/>
      <c r="D99" s="838"/>
      <c r="E99" s="582" t="s">
        <v>26</v>
      </c>
      <c r="F99" s="615" t="s">
        <v>430</v>
      </c>
      <c r="G99" s="98"/>
      <c r="H99" s="79"/>
      <c r="I99" s="105">
        <f t="shared" si="24"/>
        <v>0</v>
      </c>
      <c r="J99" s="105">
        <f t="shared" si="25"/>
        <v>0</v>
      </c>
    </row>
    <row r="100" spans="2:10" x14ac:dyDescent="0.2">
      <c r="B100" s="830"/>
      <c r="C100" s="837"/>
      <c r="D100" s="838"/>
      <c r="E100" s="582" t="s">
        <v>26</v>
      </c>
      <c r="F100" s="615" t="s">
        <v>430</v>
      </c>
      <c r="G100" s="98"/>
      <c r="H100" s="79"/>
      <c r="I100" s="105">
        <f t="shared" si="24"/>
        <v>0</v>
      </c>
      <c r="J100" s="105">
        <f t="shared" si="25"/>
        <v>0</v>
      </c>
    </row>
    <row r="101" spans="2:10" s="2" customFormat="1" ht="13.5" thickBot="1" x14ac:dyDescent="0.25">
      <c r="B101" s="831"/>
      <c r="C101" s="839"/>
      <c r="D101" s="840"/>
      <c r="E101" s="61" t="s">
        <v>362</v>
      </c>
      <c r="F101" s="602" t="s">
        <v>430</v>
      </c>
      <c r="G101" s="89">
        <f>ROUND(SUM(G89:G100),2)</f>
        <v>0</v>
      </c>
      <c r="H101" s="77"/>
      <c r="I101" s="103">
        <f>ROUND(SUM(I89:I100),2)</f>
        <v>0</v>
      </c>
      <c r="J101" s="103">
        <f>ROUND(SUM(J89:J100),2)</f>
        <v>0</v>
      </c>
    </row>
    <row r="102" spans="2:10" ht="13.5" thickBot="1" x14ac:dyDescent="0.25"/>
    <row r="103" spans="2:10" ht="27.6" customHeight="1" thickBot="1" x14ac:dyDescent="0.25">
      <c r="B103" s="818" t="s">
        <v>291</v>
      </c>
      <c r="C103" s="819"/>
      <c r="D103" s="819"/>
      <c r="E103" s="819"/>
      <c r="F103" s="819"/>
      <c r="G103" s="819"/>
      <c r="H103" s="819"/>
      <c r="I103" s="819"/>
      <c r="J103" s="820"/>
    </row>
    <row r="104" spans="2:10" ht="13.5" thickBot="1" x14ac:dyDescent="0.25"/>
    <row r="105" spans="2:10" ht="13.5" thickBot="1" x14ac:dyDescent="0.25">
      <c r="B105" s="862" t="s">
        <v>281</v>
      </c>
      <c r="C105" s="863"/>
      <c r="D105" s="863"/>
      <c r="E105" s="863"/>
      <c r="F105" s="598"/>
      <c r="G105" s="132" t="s">
        <v>2</v>
      </c>
      <c r="H105" s="856" t="s">
        <v>360</v>
      </c>
      <c r="I105" s="858" t="s">
        <v>361</v>
      </c>
      <c r="J105" s="119" t="s">
        <v>3</v>
      </c>
    </row>
    <row r="106" spans="2:10" ht="28.5" customHeight="1" thickBot="1" x14ac:dyDescent="0.25">
      <c r="B106" s="864"/>
      <c r="C106" s="865"/>
      <c r="D106" s="865"/>
      <c r="E106" s="866"/>
      <c r="F106" s="616" t="s">
        <v>378</v>
      </c>
      <c r="G106" s="133" t="s">
        <v>320</v>
      </c>
      <c r="H106" s="857"/>
      <c r="I106" s="859"/>
      <c r="J106" s="127" t="s">
        <v>320</v>
      </c>
    </row>
    <row r="107" spans="2:10" ht="12.75" customHeight="1" x14ac:dyDescent="0.2">
      <c r="B107" s="860" t="s">
        <v>281</v>
      </c>
      <c r="C107" s="861"/>
      <c r="D107" s="861"/>
      <c r="E107" s="144" t="s">
        <v>12</v>
      </c>
      <c r="F107" s="617" t="s">
        <v>320</v>
      </c>
      <c r="G107" s="134"/>
      <c r="H107" s="120"/>
      <c r="I107" s="100">
        <f>ROUND(H107*G107,2)</f>
        <v>0</v>
      </c>
      <c r="J107" s="100">
        <f>ROUND(SUM(G107+I107),2)</f>
        <v>0</v>
      </c>
    </row>
    <row r="108" spans="2:10" x14ac:dyDescent="0.2">
      <c r="B108" s="860"/>
      <c r="C108" s="861"/>
      <c r="D108" s="861"/>
      <c r="E108" s="112" t="s">
        <v>0</v>
      </c>
      <c r="F108" s="601" t="s">
        <v>320</v>
      </c>
      <c r="G108" s="135"/>
      <c r="H108" s="65"/>
      <c r="I108" s="101">
        <f t="shared" ref="I108:I109" si="26">ROUND(H108*G108,2)</f>
        <v>0</v>
      </c>
      <c r="J108" s="105">
        <f t="shared" ref="J108:J109" si="27">ROUND(SUM(G108+I108),2)</f>
        <v>0</v>
      </c>
    </row>
    <row r="109" spans="2:10" x14ac:dyDescent="0.2">
      <c r="B109" s="860"/>
      <c r="C109" s="861"/>
      <c r="D109" s="861"/>
      <c r="E109" s="112" t="s">
        <v>1</v>
      </c>
      <c r="F109" s="601" t="s">
        <v>320</v>
      </c>
      <c r="G109" s="135"/>
      <c r="H109" s="65"/>
      <c r="I109" s="101">
        <f t="shared" si="26"/>
        <v>0</v>
      </c>
      <c r="J109" s="105">
        <f t="shared" si="27"/>
        <v>0</v>
      </c>
    </row>
    <row r="110" spans="2:10" ht="13.5" customHeight="1" thickBot="1" x14ac:dyDescent="0.25">
      <c r="B110" s="860"/>
      <c r="C110" s="861"/>
      <c r="D110" s="861"/>
      <c r="E110" s="113" t="s">
        <v>362</v>
      </c>
      <c r="F110" s="604" t="s">
        <v>320</v>
      </c>
      <c r="G110" s="118">
        <f>ROUND(SUM(G107:G109),2)</f>
        <v>0</v>
      </c>
      <c r="H110" s="121"/>
      <c r="I110" s="103">
        <f>ROUND(SUM(I107:I109),2)</f>
        <v>0</v>
      </c>
      <c r="J110" s="103">
        <f>ROUND(SUM(J107:J109),2)</f>
        <v>0</v>
      </c>
    </row>
    <row r="111" spans="2:10" ht="24" customHeight="1" thickBot="1" x14ac:dyDescent="0.25">
      <c r="B111" s="821" t="s">
        <v>358</v>
      </c>
      <c r="C111" s="822"/>
      <c r="D111" s="822"/>
      <c r="E111" s="822"/>
      <c r="F111" s="616" t="s">
        <v>378</v>
      </c>
      <c r="G111" s="90" t="s">
        <v>29</v>
      </c>
      <c r="H111" s="73" t="s">
        <v>360</v>
      </c>
      <c r="I111" s="99" t="s">
        <v>361</v>
      </c>
      <c r="J111" s="104" t="s">
        <v>30</v>
      </c>
    </row>
    <row r="112" spans="2:10" x14ac:dyDescent="0.2">
      <c r="B112" s="847" t="s">
        <v>220</v>
      </c>
      <c r="C112" s="848"/>
      <c r="D112" s="849"/>
      <c r="E112" s="114" t="s">
        <v>13</v>
      </c>
      <c r="F112" s="605" t="s">
        <v>320</v>
      </c>
      <c r="G112" s="136"/>
      <c r="H112" s="69"/>
      <c r="I112" s="107">
        <f t="shared" ref="I112:I116" si="28">ROUND(H112*G112,2)</f>
        <v>0</v>
      </c>
      <c r="J112" s="107">
        <f t="shared" ref="J112:J114" si="29">ROUND(SUM(G112+I112),2)</f>
        <v>0</v>
      </c>
    </row>
    <row r="113" spans="2:10" x14ac:dyDescent="0.2">
      <c r="B113" s="850"/>
      <c r="C113" s="851"/>
      <c r="D113" s="852"/>
      <c r="E113" s="115" t="s">
        <v>14</v>
      </c>
      <c r="F113" s="606" t="s">
        <v>320</v>
      </c>
      <c r="G113" s="137"/>
      <c r="H113" s="67"/>
      <c r="I113" s="105">
        <f t="shared" si="28"/>
        <v>0</v>
      </c>
      <c r="J113" s="105">
        <f t="shared" si="29"/>
        <v>0</v>
      </c>
    </row>
    <row r="114" spans="2:10" ht="13.5" thickBot="1" x14ac:dyDescent="0.25">
      <c r="B114" s="850"/>
      <c r="C114" s="851"/>
      <c r="D114" s="852"/>
      <c r="E114" s="116" t="s">
        <v>15</v>
      </c>
      <c r="F114" s="608" t="s">
        <v>320</v>
      </c>
      <c r="G114" s="138"/>
      <c r="H114" s="122"/>
      <c r="I114" s="105">
        <f t="shared" si="28"/>
        <v>0</v>
      </c>
      <c r="J114" s="108">
        <f t="shared" si="29"/>
        <v>0</v>
      </c>
    </row>
    <row r="115" spans="2:10" x14ac:dyDescent="0.2">
      <c r="B115" s="847" t="s">
        <v>283</v>
      </c>
      <c r="C115" s="848"/>
      <c r="D115" s="849"/>
      <c r="E115" s="114" t="s">
        <v>67</v>
      </c>
      <c r="F115" s="605" t="s">
        <v>320</v>
      </c>
      <c r="G115" s="139"/>
      <c r="H115" s="123"/>
      <c r="I115" s="128">
        <f t="shared" si="28"/>
        <v>0</v>
      </c>
      <c r="J115" s="107">
        <f>ROUND(SUM(G115+I115),2)</f>
        <v>0</v>
      </c>
    </row>
    <row r="116" spans="2:10" x14ac:dyDescent="0.2">
      <c r="B116" s="850"/>
      <c r="C116" s="851"/>
      <c r="D116" s="852"/>
      <c r="E116" s="115" t="s">
        <v>68</v>
      </c>
      <c r="F116" s="606" t="s">
        <v>320</v>
      </c>
      <c r="G116" s="140"/>
      <c r="H116" s="124"/>
      <c r="I116" s="129">
        <f t="shared" si="28"/>
        <v>0</v>
      </c>
      <c r="J116" s="105">
        <f t="shared" ref="J116" si="30">ROUND(SUM(G116+I116),2)</f>
        <v>0</v>
      </c>
    </row>
    <row r="117" spans="2:10" ht="13.5" thickBot="1" x14ac:dyDescent="0.25">
      <c r="B117" s="853"/>
      <c r="C117" s="854"/>
      <c r="D117" s="855"/>
      <c r="E117" s="117" t="s">
        <v>362</v>
      </c>
      <c r="F117" s="602" t="s">
        <v>320</v>
      </c>
      <c r="G117" s="141">
        <f>ROUND(SUM(G115:G116),2)</f>
        <v>0</v>
      </c>
      <c r="H117" s="121"/>
      <c r="I117" s="103">
        <f>ROUND(SUM(I115:I116),2)</f>
        <v>0</v>
      </c>
      <c r="J117" s="103">
        <f>ROUND(SUM(J115:J116),2)</f>
        <v>0</v>
      </c>
    </row>
    <row r="118" spans="2:10" x14ac:dyDescent="0.2">
      <c r="B118" s="847" t="s">
        <v>282</v>
      </c>
      <c r="C118" s="848"/>
      <c r="D118" s="849"/>
      <c r="E118" s="583" t="s">
        <v>284</v>
      </c>
      <c r="F118" s="618" t="s">
        <v>320</v>
      </c>
      <c r="G118" s="142"/>
      <c r="H118" s="125"/>
      <c r="I118" s="130">
        <f t="shared" ref="I118:I120" si="31">ROUND(H118*G118,2)</f>
        <v>0</v>
      </c>
      <c r="J118" s="107">
        <f t="shared" ref="J118:J120" si="32">ROUND(SUM(G118+I118),2)</f>
        <v>0</v>
      </c>
    </row>
    <row r="119" spans="2:10" x14ac:dyDescent="0.2">
      <c r="B119" s="850"/>
      <c r="C119" s="851"/>
      <c r="D119" s="852"/>
      <c r="E119" s="584"/>
      <c r="F119" s="615" t="s">
        <v>320</v>
      </c>
      <c r="G119" s="143"/>
      <c r="H119" s="126"/>
      <c r="I119" s="131">
        <f t="shared" si="31"/>
        <v>0</v>
      </c>
      <c r="J119" s="105">
        <f t="shared" si="32"/>
        <v>0</v>
      </c>
    </row>
    <row r="120" spans="2:10" x14ac:dyDescent="0.2">
      <c r="B120" s="850"/>
      <c r="C120" s="851"/>
      <c r="D120" s="852"/>
      <c r="E120" s="585"/>
      <c r="F120" s="619" t="s">
        <v>320</v>
      </c>
      <c r="G120" s="137"/>
      <c r="H120" s="67"/>
      <c r="I120" s="105">
        <f t="shared" si="31"/>
        <v>0</v>
      </c>
      <c r="J120" s="105">
        <f t="shared" si="32"/>
        <v>0</v>
      </c>
    </row>
    <row r="121" spans="2:10" ht="13.5" thickBot="1" x14ac:dyDescent="0.25">
      <c r="B121" s="853"/>
      <c r="C121" s="854"/>
      <c r="D121" s="855"/>
      <c r="E121" s="117" t="s">
        <v>362</v>
      </c>
      <c r="F121" s="602" t="s">
        <v>320</v>
      </c>
      <c r="G121" s="118">
        <f>ROUND(SUM(G118:G120),2)</f>
        <v>0</v>
      </c>
      <c r="H121" s="66"/>
      <c r="I121" s="103">
        <f>ROUND(SUM(I118:I120),2)</f>
        <v>0</v>
      </c>
      <c r="J121" s="103">
        <f>ROUND(SUM(J118:J120),2)</f>
        <v>0</v>
      </c>
    </row>
  </sheetData>
  <mergeCells count="39">
    <mergeCell ref="C44:D46"/>
    <mergeCell ref="C47:D49"/>
    <mergeCell ref="B38:B49"/>
    <mergeCell ref="B9:B24"/>
    <mergeCell ref="C26:D28"/>
    <mergeCell ref="C29:D31"/>
    <mergeCell ref="C32:D34"/>
    <mergeCell ref="C35:D37"/>
    <mergeCell ref="C17:C20"/>
    <mergeCell ref="C21:C24"/>
    <mergeCell ref="D13:D16"/>
    <mergeCell ref="D17:D20"/>
    <mergeCell ref="D21:D24"/>
    <mergeCell ref="C9:C12"/>
    <mergeCell ref="D9:D12"/>
    <mergeCell ref="C13:C16"/>
    <mergeCell ref="B118:D121"/>
    <mergeCell ref="B115:D117"/>
    <mergeCell ref="B112:D114"/>
    <mergeCell ref="H105:H106"/>
    <mergeCell ref="I105:I106"/>
    <mergeCell ref="B107:D110"/>
    <mergeCell ref="B105:E106"/>
    <mergeCell ref="F9:F12"/>
    <mergeCell ref="B103:J103"/>
    <mergeCell ref="B111:E111"/>
    <mergeCell ref="B2:J2"/>
    <mergeCell ref="B4:J4"/>
    <mergeCell ref="B50:B101"/>
    <mergeCell ref="B8:E8"/>
    <mergeCell ref="B25:E25"/>
    <mergeCell ref="B6:J6"/>
    <mergeCell ref="C50:D62"/>
    <mergeCell ref="C63:D75"/>
    <mergeCell ref="C76:D88"/>
    <mergeCell ref="C89:D101"/>
    <mergeCell ref="C38:D40"/>
    <mergeCell ref="B26:B37"/>
    <mergeCell ref="C41:D43"/>
  </mergeCells>
  <phoneticPr fontId="64" type="noConversion"/>
  <pageMargins left="0.74803149606299213" right="0.78740157480314965" top="1.7716535433070868" bottom="0.98425196850393704" header="0.51181102362204722" footer="0.51181102362204722"/>
  <pageSetup paperSize="9" scale="40" orientation="landscape" r:id="rId1"/>
  <headerFooter alignWithMargins="0">
    <oddHeader>&amp;C&amp;14SELF IENA
1 - Frais fixes&amp;"Arial,Gras"&amp;12
&amp;R&amp;G</oddHeader>
    <oddFooter>&amp;R&amp;9&amp;N</oddFooter>
  </headerFooter>
  <ignoredErrors>
    <ignoredError sqref="I62:J62 I40:J49 I12:J24 I75:J101 I112:J121 I110:J110" formula="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7564B-F2C7-4F78-AB1F-2F39416DC793}">
  <dimension ref="B1:P522"/>
  <sheetViews>
    <sheetView showGridLines="0" view="pageBreakPreview" topLeftCell="C1" zoomScale="120" zoomScaleNormal="100" zoomScaleSheetLayoutView="120" workbookViewId="0">
      <selection activeCell="E35" sqref="E35"/>
    </sheetView>
  </sheetViews>
  <sheetFormatPr baseColWidth="10" defaultColWidth="10.85546875" defaultRowHeight="12.75" x14ac:dyDescent="0.2"/>
  <cols>
    <col min="1" max="1" width="2.42578125" style="9" customWidth="1"/>
    <col min="2" max="2" width="17.42578125" style="9" customWidth="1"/>
    <col min="3" max="4" width="15.42578125" style="9" customWidth="1"/>
    <col min="5" max="5" width="39.5703125" style="9" customWidth="1"/>
    <col min="6" max="6" width="14.42578125" style="9" customWidth="1"/>
    <col min="7" max="7" width="14.42578125" style="344" customWidth="1"/>
    <col min="8" max="8" width="14.42578125" style="9" customWidth="1"/>
    <col min="9" max="10" width="14" style="9" customWidth="1"/>
    <col min="11" max="12" width="14" style="457" customWidth="1"/>
    <col min="13" max="13" width="3.140625" style="9" customWidth="1"/>
    <col min="14" max="14" width="24.85546875" style="9" customWidth="1"/>
    <col min="15" max="16384" width="10.85546875" style="9"/>
  </cols>
  <sheetData>
    <row r="1" spans="2:16" s="1" customFormat="1" ht="16.5" thickBot="1" x14ac:dyDescent="0.3">
      <c r="B1" s="169"/>
      <c r="C1" s="169"/>
      <c r="D1" s="169"/>
      <c r="E1" s="21"/>
      <c r="F1" s="42"/>
      <c r="G1" s="21"/>
      <c r="H1" s="255"/>
      <c r="I1" s="304"/>
      <c r="J1" s="304"/>
      <c r="K1" s="458"/>
      <c r="L1" s="459"/>
    </row>
    <row r="2" spans="2:16" s="1" customFormat="1" ht="46.5" customHeight="1" thickBot="1" x14ac:dyDescent="0.25">
      <c r="B2" s="823" t="s">
        <v>400</v>
      </c>
      <c r="C2" s="824"/>
      <c r="D2" s="824"/>
      <c r="E2" s="824"/>
      <c r="F2" s="824"/>
      <c r="G2" s="824"/>
      <c r="H2" s="824"/>
      <c r="I2" s="824"/>
      <c r="J2" s="824"/>
      <c r="K2" s="824"/>
      <c r="L2" s="825"/>
    </row>
    <row r="3" spans="2:16" s="1" customFormat="1" ht="13.5" thickBot="1" x14ac:dyDescent="0.25">
      <c r="B3" s="47"/>
      <c r="C3" s="47"/>
      <c r="D3" s="47"/>
      <c r="E3" s="47"/>
      <c r="F3" s="47"/>
      <c r="G3" s="47"/>
      <c r="H3" s="47"/>
      <c r="I3" s="47"/>
      <c r="J3" s="47"/>
      <c r="K3" s="460"/>
      <c r="L3" s="460"/>
    </row>
    <row r="4" spans="2:16" s="1" customFormat="1" ht="88.5" customHeight="1" thickBot="1" x14ac:dyDescent="0.25">
      <c r="B4" s="886" t="s">
        <v>428</v>
      </c>
      <c r="C4" s="887"/>
      <c r="D4" s="887"/>
      <c r="E4" s="887"/>
      <c r="F4" s="887"/>
      <c r="G4" s="887"/>
      <c r="H4" s="887"/>
      <c r="I4" s="887"/>
      <c r="J4" s="887"/>
      <c r="K4" s="887"/>
      <c r="L4" s="888"/>
    </row>
    <row r="5" spans="2:16" s="1" customFormat="1" ht="13.5" thickBot="1" x14ac:dyDescent="0.25">
      <c r="B5" s="47"/>
      <c r="C5" s="47"/>
      <c r="D5" s="47"/>
      <c r="E5" s="47"/>
      <c r="F5" s="47"/>
      <c r="G5" s="47"/>
      <c r="H5" s="47"/>
      <c r="I5" s="47"/>
      <c r="J5" s="47"/>
      <c r="K5" s="460"/>
      <c r="L5" s="460"/>
    </row>
    <row r="6" spans="2:16" s="1" customFormat="1" ht="48" customHeight="1" thickBot="1" x14ac:dyDescent="0.25">
      <c r="B6" s="47"/>
      <c r="C6" s="47"/>
      <c r="D6" s="47"/>
      <c r="E6" s="881" t="s">
        <v>433</v>
      </c>
      <c r="F6" s="884"/>
      <c r="G6" s="884"/>
      <c r="H6" s="885"/>
      <c r="I6" s="47"/>
      <c r="J6" s="47"/>
      <c r="K6" s="460"/>
      <c r="L6" s="460"/>
    </row>
    <row r="7" spans="2:16" s="1" customFormat="1" x14ac:dyDescent="0.2">
      <c r="B7" s="47"/>
      <c r="C7" s="47"/>
      <c r="D7" s="47"/>
      <c r="E7" s="47"/>
      <c r="F7" s="47"/>
      <c r="G7" s="47"/>
      <c r="H7" s="47"/>
      <c r="I7" s="47"/>
      <c r="J7" s="47"/>
      <c r="K7" s="460"/>
      <c r="L7" s="460"/>
    </row>
    <row r="8" spans="2:16" ht="15" x14ac:dyDescent="0.2">
      <c r="E8" s="8"/>
      <c r="F8" s="943" t="s">
        <v>75</v>
      </c>
      <c r="G8" s="943"/>
      <c r="H8" s="943"/>
      <c r="I8" s="7"/>
      <c r="J8" s="7"/>
      <c r="K8" s="461"/>
      <c r="L8" s="461"/>
      <c r="M8" s="7"/>
      <c r="N8" s="7"/>
      <c r="O8" s="7"/>
      <c r="P8" s="7"/>
    </row>
    <row r="9" spans="2:16" ht="15" x14ac:dyDescent="0.2">
      <c r="E9" s="620" t="s">
        <v>77</v>
      </c>
      <c r="F9" s="596" t="s">
        <v>29</v>
      </c>
      <c r="G9" s="596" t="s">
        <v>432</v>
      </c>
      <c r="H9" s="596" t="s">
        <v>30</v>
      </c>
      <c r="I9" s="7"/>
      <c r="J9" s="7"/>
      <c r="K9" s="461"/>
      <c r="L9" s="461"/>
      <c r="M9" s="7"/>
      <c r="N9" s="7"/>
      <c r="O9" s="7"/>
      <c r="P9" s="7"/>
    </row>
    <row r="10" spans="2:16" ht="15" x14ac:dyDescent="0.2">
      <c r="E10" s="6" t="s">
        <v>69</v>
      </c>
      <c r="F10" s="597"/>
      <c r="G10" s="597"/>
      <c r="H10" s="597"/>
      <c r="I10" s="7"/>
      <c r="J10" s="7"/>
      <c r="K10" s="461"/>
      <c r="L10" s="461"/>
      <c r="M10" s="7"/>
      <c r="N10" s="7"/>
      <c r="O10" s="7"/>
      <c r="P10" s="7"/>
    </row>
    <row r="11" spans="2:16" ht="15" x14ac:dyDescent="0.2">
      <c r="E11" s="6" t="s">
        <v>70</v>
      </c>
      <c r="F11" s="597"/>
      <c r="G11" s="597"/>
      <c r="H11" s="597"/>
      <c r="I11" s="7"/>
      <c r="J11" s="7"/>
      <c r="K11" s="461"/>
      <c r="L11" s="461"/>
      <c r="M11" s="7"/>
      <c r="N11" s="7"/>
      <c r="O11" s="7"/>
      <c r="P11" s="7"/>
    </row>
    <row r="12" spans="2:16" ht="15" x14ac:dyDescent="0.2">
      <c r="E12" s="6" t="s">
        <v>71</v>
      </c>
      <c r="F12" s="597"/>
      <c r="G12" s="597"/>
      <c r="H12" s="597"/>
      <c r="I12" s="7"/>
      <c r="J12" s="7"/>
      <c r="K12" s="461"/>
      <c r="L12" s="461"/>
      <c r="M12" s="7"/>
      <c r="N12" s="7"/>
      <c r="O12" s="7"/>
      <c r="P12" s="7"/>
    </row>
    <row r="13" spans="2:16" ht="15" x14ac:dyDescent="0.2">
      <c r="E13" s="620" t="s">
        <v>78</v>
      </c>
      <c r="F13" s="596" t="s">
        <v>29</v>
      </c>
      <c r="G13" s="596" t="s">
        <v>432</v>
      </c>
      <c r="H13" s="596" t="s">
        <v>30</v>
      </c>
      <c r="I13" s="7"/>
      <c r="J13" s="7"/>
      <c r="K13" s="461"/>
      <c r="L13" s="461"/>
      <c r="M13" s="7"/>
      <c r="N13" s="7"/>
      <c r="O13" s="7"/>
      <c r="P13" s="7"/>
    </row>
    <row r="14" spans="2:16" ht="15" x14ac:dyDescent="0.2">
      <c r="E14" s="595" t="s">
        <v>79</v>
      </c>
      <c r="F14" s="622"/>
      <c r="G14" s="622"/>
      <c r="H14" s="622"/>
      <c r="I14" s="7"/>
      <c r="J14" s="7"/>
      <c r="K14" s="461"/>
      <c r="L14" s="461"/>
      <c r="M14" s="7"/>
      <c r="N14" s="7"/>
      <c r="O14" s="7"/>
      <c r="P14" s="7"/>
    </row>
    <row r="15" spans="2:16" ht="15" x14ac:dyDescent="0.2">
      <c r="E15" s="595" t="s">
        <v>80</v>
      </c>
      <c r="F15" s="622"/>
      <c r="G15" s="622"/>
      <c r="H15" s="622"/>
      <c r="I15" s="7"/>
      <c r="J15" s="7"/>
      <c r="K15" s="461"/>
      <c r="L15" s="461"/>
      <c r="M15" s="7"/>
      <c r="N15" s="7"/>
      <c r="O15" s="7"/>
      <c r="P15" s="7"/>
    </row>
    <row r="16" spans="2:16" ht="15" x14ac:dyDescent="0.2">
      <c r="E16" s="595" t="s">
        <v>71</v>
      </c>
      <c r="F16" s="622"/>
      <c r="G16" s="622"/>
      <c r="H16" s="622"/>
      <c r="I16" s="7"/>
      <c r="J16" s="7"/>
      <c r="K16" s="461"/>
      <c r="L16" s="461"/>
      <c r="M16" s="7"/>
      <c r="N16" s="7"/>
      <c r="O16" s="7"/>
      <c r="P16" s="7"/>
    </row>
    <row r="17" spans="2:16" ht="15" x14ac:dyDescent="0.2">
      <c r="E17" s="595" t="s">
        <v>72</v>
      </c>
      <c r="F17" s="622"/>
      <c r="G17" s="622"/>
      <c r="H17" s="622"/>
      <c r="I17" s="7"/>
      <c r="J17" s="7"/>
      <c r="K17" s="461"/>
      <c r="L17" s="461"/>
      <c r="M17" s="7"/>
      <c r="N17" s="7"/>
      <c r="O17" s="7"/>
      <c r="P17" s="7"/>
    </row>
    <row r="18" spans="2:16" ht="15" x14ac:dyDescent="0.2">
      <c r="E18" s="6" t="s">
        <v>73</v>
      </c>
      <c r="F18" s="621"/>
      <c r="G18" s="621"/>
      <c r="H18" s="621"/>
      <c r="I18" s="7"/>
      <c r="J18" s="7"/>
      <c r="K18" s="461"/>
      <c r="L18" s="461"/>
      <c r="M18" s="7"/>
      <c r="N18" s="7"/>
      <c r="O18" s="7"/>
      <c r="P18" s="7"/>
    </row>
    <row r="19" spans="2:16" ht="15" thickBot="1" x14ac:dyDescent="0.25">
      <c r="F19" s="10"/>
      <c r="G19" s="10"/>
      <c r="H19" s="10"/>
      <c r="I19" s="7"/>
      <c r="J19" s="7"/>
      <c r="K19" s="461"/>
      <c r="L19" s="461"/>
      <c r="M19" s="7"/>
      <c r="N19" s="7"/>
      <c r="O19" s="7"/>
      <c r="P19" s="7"/>
    </row>
    <row r="20" spans="2:16" s="1" customFormat="1" ht="90" customHeight="1" thickBot="1" x14ac:dyDescent="0.25">
      <c r="B20" s="47"/>
      <c r="C20" s="47"/>
      <c r="D20" s="47"/>
      <c r="E20" s="47"/>
      <c r="F20" s="47"/>
      <c r="G20" s="47"/>
      <c r="H20" s="881" t="s">
        <v>431</v>
      </c>
      <c r="I20" s="882"/>
      <c r="J20" s="882"/>
      <c r="K20" s="882"/>
      <c r="L20" s="883"/>
    </row>
    <row r="21" spans="2:16" ht="15" x14ac:dyDescent="0.2">
      <c r="F21" s="12"/>
      <c r="G21" s="362"/>
      <c r="H21" s="12"/>
      <c r="I21" s="12"/>
      <c r="J21" s="12"/>
      <c r="K21" s="462"/>
    </row>
    <row r="22" spans="2:16" ht="58.5" customHeight="1" x14ac:dyDescent="0.2">
      <c r="F22" s="12"/>
      <c r="G22" s="362"/>
      <c r="H22" s="947" t="s">
        <v>316</v>
      </c>
      <c r="I22" s="948"/>
      <c r="J22" s="948"/>
      <c r="K22" s="948"/>
      <c r="L22" s="949"/>
    </row>
    <row r="23" spans="2:16" ht="15" customHeight="1" thickBot="1" x14ac:dyDescent="0.25">
      <c r="C23" s="349"/>
      <c r="D23" s="349"/>
      <c r="E23" s="349"/>
      <c r="F23" s="349"/>
      <c r="G23" s="10"/>
      <c r="H23" s="10"/>
      <c r="I23" s="11"/>
      <c r="J23" s="11"/>
      <c r="K23" s="463"/>
      <c r="L23" s="464"/>
      <c r="M23" s="11"/>
    </row>
    <row r="24" spans="2:16" s="484" customFormat="1" ht="33" customHeight="1" thickBot="1" x14ac:dyDescent="0.25">
      <c r="B24" s="485" t="s">
        <v>384</v>
      </c>
      <c r="C24" s="898" t="s">
        <v>385</v>
      </c>
      <c r="D24" s="899"/>
      <c r="E24" s="900"/>
      <c r="F24" s="486" t="s">
        <v>381</v>
      </c>
      <c r="G24" s="487" t="s">
        <v>378</v>
      </c>
      <c r="H24" s="488" t="s">
        <v>317</v>
      </c>
      <c r="I24" s="489" t="s">
        <v>29</v>
      </c>
      <c r="J24" s="488" t="s">
        <v>360</v>
      </c>
      <c r="K24" s="490" t="s">
        <v>361</v>
      </c>
      <c r="L24" s="491" t="s">
        <v>113</v>
      </c>
    </row>
    <row r="25" spans="2:16" ht="15" customHeight="1" x14ac:dyDescent="0.2">
      <c r="B25" s="944" t="s">
        <v>27</v>
      </c>
      <c r="C25" s="934" t="s">
        <v>28</v>
      </c>
      <c r="D25" s="905"/>
      <c r="E25" s="386" t="s">
        <v>28</v>
      </c>
      <c r="F25" s="348">
        <v>80</v>
      </c>
      <c r="G25" s="403" t="s">
        <v>380</v>
      </c>
      <c r="H25" s="426"/>
      <c r="I25" s="437"/>
      <c r="J25" s="447"/>
      <c r="K25" s="465">
        <f>ROUND(J25*I25,2)</f>
        <v>0</v>
      </c>
      <c r="L25" s="466">
        <f>ROUND(SUM(K25+I25),2)</f>
        <v>0</v>
      </c>
    </row>
    <row r="26" spans="2:16" ht="15" x14ac:dyDescent="0.2">
      <c r="B26" s="945"/>
      <c r="C26" s="935"/>
      <c r="D26" s="906"/>
      <c r="E26" s="353" t="s">
        <v>31</v>
      </c>
      <c r="F26" s="13">
        <v>150</v>
      </c>
      <c r="G26" s="404" t="s">
        <v>380</v>
      </c>
      <c r="H26" s="427"/>
      <c r="I26" s="438"/>
      <c r="J26" s="448"/>
      <c r="K26" s="467">
        <f t="shared" ref="K26:K89" si="0">ROUND(J26*I26,2)</f>
        <v>0</v>
      </c>
      <c r="L26" s="468">
        <f t="shared" ref="L26:L89" si="1">ROUND(SUM(K26+I26),2)</f>
        <v>0</v>
      </c>
    </row>
    <row r="27" spans="2:16" ht="15" x14ac:dyDescent="0.2">
      <c r="B27" s="945"/>
      <c r="C27" s="935"/>
      <c r="D27" s="906"/>
      <c r="E27" s="587" t="s">
        <v>32</v>
      </c>
      <c r="F27" s="13">
        <v>300</v>
      </c>
      <c r="G27" s="404" t="s">
        <v>380</v>
      </c>
      <c r="H27" s="427"/>
      <c r="I27" s="438"/>
      <c r="J27" s="448"/>
      <c r="K27" s="467">
        <f t="shared" si="0"/>
        <v>0</v>
      </c>
      <c r="L27" s="468">
        <f t="shared" si="1"/>
        <v>0</v>
      </c>
    </row>
    <row r="28" spans="2:16" ht="15" x14ac:dyDescent="0.2">
      <c r="B28" s="945"/>
      <c r="C28" s="936"/>
      <c r="D28" s="937"/>
      <c r="E28" s="588" t="s">
        <v>76</v>
      </c>
      <c r="F28" s="352">
        <v>0.25</v>
      </c>
      <c r="G28" s="405" t="s">
        <v>379</v>
      </c>
      <c r="H28" s="428"/>
      <c r="I28" s="439"/>
      <c r="J28" s="449"/>
      <c r="K28" s="469">
        <f t="shared" si="0"/>
        <v>0</v>
      </c>
      <c r="L28" s="470">
        <f t="shared" si="1"/>
        <v>0</v>
      </c>
    </row>
    <row r="29" spans="2:16" ht="15" x14ac:dyDescent="0.2">
      <c r="B29" s="945"/>
      <c r="C29" s="938" t="s">
        <v>33</v>
      </c>
      <c r="D29" s="907"/>
      <c r="E29" s="589" t="s">
        <v>34</v>
      </c>
      <c r="F29" s="347">
        <v>80</v>
      </c>
      <c r="G29" s="406" t="s">
        <v>380</v>
      </c>
      <c r="H29" s="429"/>
      <c r="I29" s="440"/>
      <c r="J29" s="450"/>
      <c r="K29" s="471">
        <f t="shared" si="0"/>
        <v>0</v>
      </c>
      <c r="L29" s="472">
        <f t="shared" si="1"/>
        <v>0</v>
      </c>
    </row>
    <row r="30" spans="2:16" ht="15" x14ac:dyDescent="0.2">
      <c r="B30" s="945"/>
      <c r="C30" s="936"/>
      <c r="D30" s="937"/>
      <c r="E30" s="588" t="s">
        <v>35</v>
      </c>
      <c r="F30" s="345">
        <v>200</v>
      </c>
      <c r="G30" s="407" t="s">
        <v>380</v>
      </c>
      <c r="H30" s="428"/>
      <c r="I30" s="439"/>
      <c r="J30" s="449"/>
      <c r="K30" s="469">
        <f t="shared" si="0"/>
        <v>0</v>
      </c>
      <c r="L30" s="470">
        <f t="shared" si="1"/>
        <v>0</v>
      </c>
    </row>
    <row r="31" spans="2:16" ht="15" x14ac:dyDescent="0.2">
      <c r="B31" s="945"/>
      <c r="C31" s="938" t="s">
        <v>318</v>
      </c>
      <c r="D31" s="907"/>
      <c r="E31" s="589" t="s">
        <v>34</v>
      </c>
      <c r="F31" s="347">
        <v>120</v>
      </c>
      <c r="G31" s="406" t="s">
        <v>380</v>
      </c>
      <c r="H31" s="429"/>
      <c r="I31" s="440"/>
      <c r="J31" s="450"/>
      <c r="K31" s="471">
        <f t="shared" si="0"/>
        <v>0</v>
      </c>
      <c r="L31" s="472">
        <f t="shared" si="1"/>
        <v>0</v>
      </c>
    </row>
    <row r="32" spans="2:16" ht="15" x14ac:dyDescent="0.2">
      <c r="B32" s="945"/>
      <c r="C32" s="936"/>
      <c r="D32" s="937"/>
      <c r="E32" s="590" t="s">
        <v>35</v>
      </c>
      <c r="F32" s="43">
        <v>250</v>
      </c>
      <c r="G32" s="408" t="s">
        <v>380</v>
      </c>
      <c r="H32" s="430"/>
      <c r="I32" s="441"/>
      <c r="J32" s="451"/>
      <c r="K32" s="473">
        <f t="shared" si="0"/>
        <v>0</v>
      </c>
      <c r="L32" s="474">
        <f t="shared" si="1"/>
        <v>0</v>
      </c>
    </row>
    <row r="33" spans="2:12" ht="15" x14ac:dyDescent="0.2">
      <c r="B33" s="945"/>
      <c r="C33" s="938" t="s">
        <v>36</v>
      </c>
      <c r="D33" s="907"/>
      <c r="E33" s="589" t="s">
        <v>319</v>
      </c>
      <c r="F33" s="347">
        <v>50</v>
      </c>
      <c r="G33" s="406" t="s">
        <v>380</v>
      </c>
      <c r="H33" s="429"/>
      <c r="I33" s="440"/>
      <c r="J33" s="450"/>
      <c r="K33" s="471">
        <f t="shared" si="0"/>
        <v>0</v>
      </c>
      <c r="L33" s="472">
        <f t="shared" si="1"/>
        <v>0</v>
      </c>
    </row>
    <row r="34" spans="2:12" ht="15.75" thickBot="1" x14ac:dyDescent="0.25">
      <c r="B34" s="946"/>
      <c r="C34" s="939"/>
      <c r="D34" s="908"/>
      <c r="E34" s="591" t="s">
        <v>37</v>
      </c>
      <c r="F34" s="351">
        <v>50</v>
      </c>
      <c r="G34" s="409" t="s">
        <v>380</v>
      </c>
      <c r="H34" s="431"/>
      <c r="I34" s="442"/>
      <c r="J34" s="452"/>
      <c r="K34" s="475">
        <f t="shared" si="0"/>
        <v>0</v>
      </c>
      <c r="L34" s="476">
        <f t="shared" si="1"/>
        <v>0</v>
      </c>
    </row>
    <row r="35" spans="2:12" ht="15" customHeight="1" x14ac:dyDescent="0.2">
      <c r="B35" s="951" t="s">
        <v>426</v>
      </c>
      <c r="C35" s="952"/>
      <c r="D35" s="953"/>
      <c r="E35" s="592" t="s">
        <v>38</v>
      </c>
      <c r="F35" s="348">
        <v>150</v>
      </c>
      <c r="G35" s="403" t="s">
        <v>380</v>
      </c>
      <c r="H35" s="426"/>
      <c r="I35" s="437"/>
      <c r="J35" s="447"/>
      <c r="K35" s="465">
        <f t="shared" si="0"/>
        <v>0</v>
      </c>
      <c r="L35" s="466">
        <f t="shared" si="1"/>
        <v>0</v>
      </c>
    </row>
    <row r="36" spans="2:12" ht="15" x14ac:dyDescent="0.2">
      <c r="B36" s="954"/>
      <c r="C36" s="955"/>
      <c r="D36" s="956"/>
      <c r="E36" s="593" t="s">
        <v>39</v>
      </c>
      <c r="F36" s="13">
        <v>200</v>
      </c>
      <c r="G36" s="404" t="s">
        <v>380</v>
      </c>
      <c r="H36" s="427"/>
      <c r="I36" s="438"/>
      <c r="J36" s="448"/>
      <c r="K36" s="467">
        <f t="shared" si="0"/>
        <v>0</v>
      </c>
      <c r="L36" s="468">
        <f t="shared" si="1"/>
        <v>0</v>
      </c>
    </row>
    <row r="37" spans="2:12" ht="15" x14ac:dyDescent="0.2">
      <c r="B37" s="954"/>
      <c r="C37" s="955"/>
      <c r="D37" s="956"/>
      <c r="E37" s="593" t="s">
        <v>40</v>
      </c>
      <c r="F37" s="13">
        <v>150</v>
      </c>
      <c r="G37" s="404" t="s">
        <v>380</v>
      </c>
      <c r="H37" s="427"/>
      <c r="I37" s="438"/>
      <c r="J37" s="448"/>
      <c r="K37" s="467">
        <f t="shared" si="0"/>
        <v>0</v>
      </c>
      <c r="L37" s="468">
        <f t="shared" si="1"/>
        <v>0</v>
      </c>
    </row>
    <row r="38" spans="2:12" ht="15.75" thickBot="1" x14ac:dyDescent="0.25">
      <c r="B38" s="957"/>
      <c r="C38" s="958"/>
      <c r="D38" s="959"/>
      <c r="E38" s="594" t="s">
        <v>41</v>
      </c>
      <c r="F38" s="351">
        <v>150</v>
      </c>
      <c r="G38" s="409" t="s">
        <v>380</v>
      </c>
      <c r="H38" s="431"/>
      <c r="I38" s="442"/>
      <c r="J38" s="452"/>
      <c r="K38" s="475">
        <f t="shared" si="0"/>
        <v>0</v>
      </c>
      <c r="L38" s="476">
        <f t="shared" si="1"/>
        <v>0</v>
      </c>
    </row>
    <row r="39" spans="2:12" ht="15" x14ac:dyDescent="0.2">
      <c r="B39" s="909" t="s">
        <v>74</v>
      </c>
      <c r="C39" s="915" t="s">
        <v>224</v>
      </c>
      <c r="D39" s="905"/>
      <c r="E39" s="370"/>
      <c r="F39" s="354"/>
      <c r="G39" s="403" t="s">
        <v>380</v>
      </c>
      <c r="H39" s="426"/>
      <c r="I39" s="437"/>
      <c r="J39" s="447"/>
      <c r="K39" s="465">
        <f t="shared" si="0"/>
        <v>0</v>
      </c>
      <c r="L39" s="466">
        <f t="shared" si="1"/>
        <v>0</v>
      </c>
    </row>
    <row r="40" spans="2:12" ht="15" x14ac:dyDescent="0.2">
      <c r="B40" s="910"/>
      <c r="C40" s="916"/>
      <c r="D40" s="906"/>
      <c r="E40" s="371"/>
      <c r="F40" s="355"/>
      <c r="G40" s="404" t="s">
        <v>380</v>
      </c>
      <c r="H40" s="427"/>
      <c r="I40" s="438"/>
      <c r="J40" s="448"/>
      <c r="K40" s="467">
        <f t="shared" si="0"/>
        <v>0</v>
      </c>
      <c r="L40" s="468">
        <f t="shared" si="1"/>
        <v>0</v>
      </c>
    </row>
    <row r="41" spans="2:12" ht="15" x14ac:dyDescent="0.2">
      <c r="B41" s="910"/>
      <c r="C41" s="916"/>
      <c r="D41" s="906"/>
      <c r="E41" s="371"/>
      <c r="F41" s="355"/>
      <c r="G41" s="404" t="s">
        <v>380</v>
      </c>
      <c r="H41" s="427"/>
      <c r="I41" s="438"/>
      <c r="J41" s="448"/>
      <c r="K41" s="467">
        <f t="shared" si="0"/>
        <v>0</v>
      </c>
      <c r="L41" s="468">
        <f t="shared" si="1"/>
        <v>0</v>
      </c>
    </row>
    <row r="42" spans="2:12" ht="15" x14ac:dyDescent="0.2">
      <c r="B42" s="910"/>
      <c r="C42" s="916"/>
      <c r="D42" s="906"/>
      <c r="E42" s="371"/>
      <c r="F42" s="355"/>
      <c r="G42" s="404" t="s">
        <v>380</v>
      </c>
      <c r="H42" s="427"/>
      <c r="I42" s="438"/>
      <c r="J42" s="448"/>
      <c r="K42" s="467">
        <f t="shared" si="0"/>
        <v>0</v>
      </c>
      <c r="L42" s="468">
        <f t="shared" si="1"/>
        <v>0</v>
      </c>
    </row>
    <row r="43" spans="2:12" ht="15" x14ac:dyDescent="0.2">
      <c r="B43" s="910"/>
      <c r="C43" s="916"/>
      <c r="D43" s="906"/>
      <c r="E43" s="371"/>
      <c r="F43" s="355"/>
      <c r="G43" s="404" t="s">
        <v>380</v>
      </c>
      <c r="H43" s="427"/>
      <c r="I43" s="438"/>
      <c r="J43" s="448"/>
      <c r="K43" s="467">
        <f t="shared" si="0"/>
        <v>0</v>
      </c>
      <c r="L43" s="468">
        <f t="shared" si="1"/>
        <v>0</v>
      </c>
    </row>
    <row r="44" spans="2:12" ht="15" x14ac:dyDescent="0.2">
      <c r="B44" s="910"/>
      <c r="C44" s="916"/>
      <c r="D44" s="906"/>
      <c r="E44" s="371"/>
      <c r="F44" s="355"/>
      <c r="G44" s="404" t="s">
        <v>380</v>
      </c>
      <c r="H44" s="427"/>
      <c r="I44" s="438"/>
      <c r="J44" s="448"/>
      <c r="K44" s="467">
        <f t="shared" si="0"/>
        <v>0</v>
      </c>
      <c r="L44" s="468">
        <f t="shared" si="1"/>
        <v>0</v>
      </c>
    </row>
    <row r="45" spans="2:12" ht="15" x14ac:dyDescent="0.2">
      <c r="B45" s="910"/>
      <c r="C45" s="916"/>
      <c r="D45" s="906"/>
      <c r="E45" s="371"/>
      <c r="F45" s="355"/>
      <c r="G45" s="404" t="s">
        <v>380</v>
      </c>
      <c r="H45" s="427"/>
      <c r="I45" s="438"/>
      <c r="J45" s="448"/>
      <c r="K45" s="467">
        <f t="shared" si="0"/>
        <v>0</v>
      </c>
      <c r="L45" s="468">
        <f t="shared" si="1"/>
        <v>0</v>
      </c>
    </row>
    <row r="46" spans="2:12" ht="15" x14ac:dyDescent="0.2">
      <c r="B46" s="910"/>
      <c r="C46" s="916"/>
      <c r="D46" s="906"/>
      <c r="E46" s="371"/>
      <c r="F46" s="355"/>
      <c r="G46" s="404" t="s">
        <v>380</v>
      </c>
      <c r="H46" s="427"/>
      <c r="I46" s="438"/>
      <c r="J46" s="448"/>
      <c r="K46" s="467">
        <f t="shared" si="0"/>
        <v>0</v>
      </c>
      <c r="L46" s="468">
        <f t="shared" si="1"/>
        <v>0</v>
      </c>
    </row>
    <row r="47" spans="2:12" ht="15" x14ac:dyDescent="0.2">
      <c r="B47" s="910"/>
      <c r="C47" s="916"/>
      <c r="D47" s="906"/>
      <c r="E47" s="371"/>
      <c r="F47" s="355"/>
      <c r="G47" s="404" t="s">
        <v>380</v>
      </c>
      <c r="H47" s="427"/>
      <c r="I47" s="438"/>
      <c r="J47" s="448"/>
      <c r="K47" s="467">
        <f t="shared" si="0"/>
        <v>0</v>
      </c>
      <c r="L47" s="468">
        <f t="shared" si="1"/>
        <v>0</v>
      </c>
    </row>
    <row r="48" spans="2:12" ht="15" x14ac:dyDescent="0.2">
      <c r="B48" s="910"/>
      <c r="C48" s="916"/>
      <c r="D48" s="906"/>
      <c r="E48" s="371"/>
      <c r="F48" s="355"/>
      <c r="G48" s="404" t="s">
        <v>380</v>
      </c>
      <c r="H48" s="427"/>
      <c r="I48" s="438"/>
      <c r="J48" s="448"/>
      <c r="K48" s="467">
        <f t="shared" si="0"/>
        <v>0</v>
      </c>
      <c r="L48" s="468">
        <f t="shared" si="1"/>
        <v>0</v>
      </c>
    </row>
    <row r="49" spans="2:12" ht="15" x14ac:dyDescent="0.2">
      <c r="B49" s="910"/>
      <c r="C49" s="916"/>
      <c r="D49" s="906"/>
      <c r="E49" s="371"/>
      <c r="F49" s="355"/>
      <c r="G49" s="404" t="s">
        <v>380</v>
      </c>
      <c r="H49" s="427"/>
      <c r="I49" s="438"/>
      <c r="J49" s="448"/>
      <c r="K49" s="467">
        <f t="shared" si="0"/>
        <v>0</v>
      </c>
      <c r="L49" s="468">
        <f t="shared" si="1"/>
        <v>0</v>
      </c>
    </row>
    <row r="50" spans="2:12" ht="15" x14ac:dyDescent="0.2">
      <c r="B50" s="910"/>
      <c r="C50" s="916"/>
      <c r="D50" s="906"/>
      <c r="E50" s="371"/>
      <c r="F50" s="355"/>
      <c r="G50" s="404" t="s">
        <v>380</v>
      </c>
      <c r="H50" s="427"/>
      <c r="I50" s="438"/>
      <c r="J50" s="448"/>
      <c r="K50" s="467">
        <f t="shared" si="0"/>
        <v>0</v>
      </c>
      <c r="L50" s="468">
        <f t="shared" si="1"/>
        <v>0</v>
      </c>
    </row>
    <row r="51" spans="2:12" ht="15" x14ac:dyDescent="0.2">
      <c r="B51" s="910"/>
      <c r="C51" s="916"/>
      <c r="D51" s="906"/>
      <c r="E51" s="371"/>
      <c r="F51" s="355"/>
      <c r="G51" s="404" t="s">
        <v>380</v>
      </c>
      <c r="H51" s="427"/>
      <c r="I51" s="438"/>
      <c r="J51" s="448"/>
      <c r="K51" s="467">
        <f t="shared" si="0"/>
        <v>0</v>
      </c>
      <c r="L51" s="468">
        <f t="shared" si="1"/>
        <v>0</v>
      </c>
    </row>
    <row r="52" spans="2:12" ht="15" x14ac:dyDescent="0.2">
      <c r="B52" s="910"/>
      <c r="C52" s="916"/>
      <c r="D52" s="906"/>
      <c r="E52" s="371"/>
      <c r="F52" s="355"/>
      <c r="G52" s="404" t="s">
        <v>380</v>
      </c>
      <c r="H52" s="427"/>
      <c r="I52" s="438"/>
      <c r="J52" s="448"/>
      <c r="K52" s="467">
        <f t="shared" si="0"/>
        <v>0</v>
      </c>
      <c r="L52" s="468">
        <f t="shared" si="1"/>
        <v>0</v>
      </c>
    </row>
    <row r="53" spans="2:12" ht="15.75" thickBot="1" x14ac:dyDescent="0.25">
      <c r="B53" s="910"/>
      <c r="C53" s="917"/>
      <c r="D53" s="908"/>
      <c r="E53" s="372"/>
      <c r="F53" s="361"/>
      <c r="G53" s="407" t="s">
        <v>380</v>
      </c>
      <c r="H53" s="428"/>
      <c r="I53" s="439"/>
      <c r="J53" s="449"/>
      <c r="K53" s="469">
        <f t="shared" si="0"/>
        <v>0</v>
      </c>
      <c r="L53" s="470">
        <f t="shared" si="1"/>
        <v>0</v>
      </c>
    </row>
    <row r="54" spans="2:12" ht="15" x14ac:dyDescent="0.2">
      <c r="B54" s="910"/>
      <c r="C54" s="915" t="s">
        <v>225</v>
      </c>
      <c r="D54" s="905"/>
      <c r="E54" s="370"/>
      <c r="F54" s="354"/>
      <c r="G54" s="403" t="s">
        <v>380</v>
      </c>
      <c r="H54" s="426"/>
      <c r="I54" s="437"/>
      <c r="J54" s="447"/>
      <c r="K54" s="465">
        <f t="shared" si="0"/>
        <v>0</v>
      </c>
      <c r="L54" s="466">
        <f t="shared" si="1"/>
        <v>0</v>
      </c>
    </row>
    <row r="55" spans="2:12" ht="15" x14ac:dyDescent="0.2">
      <c r="B55" s="910"/>
      <c r="C55" s="916"/>
      <c r="D55" s="906"/>
      <c r="E55" s="373"/>
      <c r="F55" s="355"/>
      <c r="G55" s="404" t="s">
        <v>380</v>
      </c>
      <c r="H55" s="432"/>
      <c r="I55" s="443"/>
      <c r="J55" s="453"/>
      <c r="K55" s="467">
        <f t="shared" si="0"/>
        <v>0</v>
      </c>
      <c r="L55" s="468">
        <f t="shared" si="1"/>
        <v>0</v>
      </c>
    </row>
    <row r="56" spans="2:12" ht="15" x14ac:dyDescent="0.2">
      <c r="B56" s="910"/>
      <c r="C56" s="916"/>
      <c r="D56" s="906"/>
      <c r="E56" s="371"/>
      <c r="F56" s="355"/>
      <c r="G56" s="404" t="s">
        <v>380</v>
      </c>
      <c r="H56" s="427"/>
      <c r="I56" s="438"/>
      <c r="J56" s="448"/>
      <c r="K56" s="467">
        <f t="shared" si="0"/>
        <v>0</v>
      </c>
      <c r="L56" s="468">
        <f t="shared" si="1"/>
        <v>0</v>
      </c>
    </row>
    <row r="57" spans="2:12" ht="15" x14ac:dyDescent="0.2">
      <c r="B57" s="910"/>
      <c r="C57" s="916"/>
      <c r="D57" s="906"/>
      <c r="E57" s="373"/>
      <c r="F57" s="355"/>
      <c r="G57" s="404" t="s">
        <v>380</v>
      </c>
      <c r="H57" s="432"/>
      <c r="I57" s="443"/>
      <c r="J57" s="453"/>
      <c r="K57" s="467">
        <f t="shared" si="0"/>
        <v>0</v>
      </c>
      <c r="L57" s="468">
        <f t="shared" si="1"/>
        <v>0</v>
      </c>
    </row>
    <row r="58" spans="2:12" ht="15" x14ac:dyDescent="0.2">
      <c r="B58" s="910"/>
      <c r="C58" s="916"/>
      <c r="D58" s="906"/>
      <c r="E58" s="371"/>
      <c r="F58" s="355"/>
      <c r="G58" s="404" t="s">
        <v>380</v>
      </c>
      <c r="H58" s="427"/>
      <c r="I58" s="438"/>
      <c r="J58" s="448"/>
      <c r="K58" s="467">
        <f t="shared" si="0"/>
        <v>0</v>
      </c>
      <c r="L58" s="468">
        <f t="shared" si="1"/>
        <v>0</v>
      </c>
    </row>
    <row r="59" spans="2:12" ht="15" x14ac:dyDescent="0.2">
      <c r="B59" s="910"/>
      <c r="C59" s="916"/>
      <c r="D59" s="906"/>
      <c r="E59" s="373"/>
      <c r="F59" s="355"/>
      <c r="G59" s="404" t="s">
        <v>380</v>
      </c>
      <c r="H59" s="432"/>
      <c r="I59" s="443"/>
      <c r="J59" s="453"/>
      <c r="K59" s="467">
        <f t="shared" si="0"/>
        <v>0</v>
      </c>
      <c r="L59" s="468">
        <f t="shared" si="1"/>
        <v>0</v>
      </c>
    </row>
    <row r="60" spans="2:12" ht="15" x14ac:dyDescent="0.2">
      <c r="B60" s="910"/>
      <c r="C60" s="916"/>
      <c r="D60" s="906"/>
      <c r="E60" s="371"/>
      <c r="F60" s="355"/>
      <c r="G60" s="404" t="s">
        <v>380</v>
      </c>
      <c r="H60" s="427"/>
      <c r="I60" s="438"/>
      <c r="J60" s="448"/>
      <c r="K60" s="467">
        <f t="shared" si="0"/>
        <v>0</v>
      </c>
      <c r="L60" s="468">
        <f t="shared" si="1"/>
        <v>0</v>
      </c>
    </row>
    <row r="61" spans="2:12" ht="15" x14ac:dyDescent="0.2">
      <c r="B61" s="910"/>
      <c r="C61" s="916"/>
      <c r="D61" s="906"/>
      <c r="E61" s="373"/>
      <c r="F61" s="355"/>
      <c r="G61" s="404" t="s">
        <v>380</v>
      </c>
      <c r="H61" s="432"/>
      <c r="I61" s="443"/>
      <c r="J61" s="453"/>
      <c r="K61" s="467">
        <f t="shared" si="0"/>
        <v>0</v>
      </c>
      <c r="L61" s="468">
        <f t="shared" si="1"/>
        <v>0</v>
      </c>
    </row>
    <row r="62" spans="2:12" ht="15" x14ac:dyDescent="0.2">
      <c r="B62" s="910"/>
      <c r="C62" s="916"/>
      <c r="D62" s="906"/>
      <c r="E62" s="371"/>
      <c r="F62" s="355"/>
      <c r="G62" s="404" t="s">
        <v>380</v>
      </c>
      <c r="H62" s="427"/>
      <c r="I62" s="438"/>
      <c r="J62" s="448"/>
      <c r="K62" s="467">
        <f t="shared" si="0"/>
        <v>0</v>
      </c>
      <c r="L62" s="468">
        <f t="shared" si="1"/>
        <v>0</v>
      </c>
    </row>
    <row r="63" spans="2:12" ht="15" x14ac:dyDescent="0.2">
      <c r="B63" s="910"/>
      <c r="C63" s="916"/>
      <c r="D63" s="906"/>
      <c r="E63" s="373"/>
      <c r="F63" s="355"/>
      <c r="G63" s="404" t="s">
        <v>380</v>
      </c>
      <c r="H63" s="432"/>
      <c r="I63" s="443"/>
      <c r="J63" s="453"/>
      <c r="K63" s="467">
        <f t="shared" si="0"/>
        <v>0</v>
      </c>
      <c r="L63" s="468">
        <f t="shared" si="1"/>
        <v>0</v>
      </c>
    </row>
    <row r="64" spans="2:12" ht="15" x14ac:dyDescent="0.2">
      <c r="B64" s="910"/>
      <c r="C64" s="916"/>
      <c r="D64" s="906"/>
      <c r="E64" s="373"/>
      <c r="F64" s="355"/>
      <c r="G64" s="404" t="s">
        <v>380</v>
      </c>
      <c r="H64" s="427"/>
      <c r="I64" s="438"/>
      <c r="J64" s="448"/>
      <c r="K64" s="467">
        <f t="shared" si="0"/>
        <v>0</v>
      </c>
      <c r="L64" s="468">
        <f t="shared" si="1"/>
        <v>0</v>
      </c>
    </row>
    <row r="65" spans="2:12" ht="15" x14ac:dyDescent="0.2">
      <c r="B65" s="910"/>
      <c r="C65" s="916"/>
      <c r="D65" s="906"/>
      <c r="E65" s="373"/>
      <c r="F65" s="355"/>
      <c r="G65" s="404" t="s">
        <v>380</v>
      </c>
      <c r="H65" s="432"/>
      <c r="I65" s="443"/>
      <c r="J65" s="453"/>
      <c r="K65" s="467">
        <f t="shared" si="0"/>
        <v>0</v>
      </c>
      <c r="L65" s="468">
        <f t="shared" si="1"/>
        <v>0</v>
      </c>
    </row>
    <row r="66" spans="2:12" ht="15" x14ac:dyDescent="0.2">
      <c r="B66" s="910"/>
      <c r="C66" s="916"/>
      <c r="D66" s="906"/>
      <c r="E66" s="371"/>
      <c r="F66" s="355"/>
      <c r="G66" s="404" t="s">
        <v>380</v>
      </c>
      <c r="H66" s="427"/>
      <c r="I66" s="438"/>
      <c r="J66" s="448"/>
      <c r="K66" s="467">
        <f t="shared" si="0"/>
        <v>0</v>
      </c>
      <c r="L66" s="468">
        <f t="shared" si="1"/>
        <v>0</v>
      </c>
    </row>
    <row r="67" spans="2:12" ht="15" x14ac:dyDescent="0.2">
      <c r="B67" s="910"/>
      <c r="C67" s="916"/>
      <c r="D67" s="906"/>
      <c r="E67" s="373"/>
      <c r="F67" s="355"/>
      <c r="G67" s="404" t="s">
        <v>380</v>
      </c>
      <c r="H67" s="432"/>
      <c r="I67" s="443"/>
      <c r="J67" s="453"/>
      <c r="K67" s="467">
        <f t="shared" si="0"/>
        <v>0</v>
      </c>
      <c r="L67" s="468">
        <f t="shared" si="1"/>
        <v>0</v>
      </c>
    </row>
    <row r="68" spans="2:12" ht="15.75" thickBot="1" x14ac:dyDescent="0.25">
      <c r="B68" s="910"/>
      <c r="C68" s="917"/>
      <c r="D68" s="908"/>
      <c r="E68" s="374"/>
      <c r="F68" s="356"/>
      <c r="G68" s="409" t="s">
        <v>380</v>
      </c>
      <c r="H68" s="431"/>
      <c r="I68" s="442"/>
      <c r="J68" s="452"/>
      <c r="K68" s="475">
        <f t="shared" si="0"/>
        <v>0</v>
      </c>
      <c r="L68" s="476">
        <f t="shared" si="1"/>
        <v>0</v>
      </c>
    </row>
    <row r="69" spans="2:12" ht="15" x14ac:dyDescent="0.2">
      <c r="B69" s="910"/>
      <c r="C69" s="915" t="s">
        <v>81</v>
      </c>
      <c r="D69" s="905"/>
      <c r="E69" s="375"/>
      <c r="F69" s="358"/>
      <c r="G69" s="410" t="s">
        <v>380</v>
      </c>
      <c r="H69" s="433"/>
      <c r="I69" s="444"/>
      <c r="J69" s="454"/>
      <c r="K69" s="477">
        <f t="shared" si="0"/>
        <v>0</v>
      </c>
      <c r="L69" s="478">
        <f t="shared" si="1"/>
        <v>0</v>
      </c>
    </row>
    <row r="70" spans="2:12" ht="15" x14ac:dyDescent="0.2">
      <c r="B70" s="910"/>
      <c r="C70" s="916"/>
      <c r="D70" s="906"/>
      <c r="E70" s="371"/>
      <c r="F70" s="355"/>
      <c r="G70" s="404" t="s">
        <v>380</v>
      </c>
      <c r="H70" s="427"/>
      <c r="I70" s="438"/>
      <c r="J70" s="448"/>
      <c r="K70" s="467">
        <f t="shared" si="0"/>
        <v>0</v>
      </c>
      <c r="L70" s="468">
        <f t="shared" si="1"/>
        <v>0</v>
      </c>
    </row>
    <row r="71" spans="2:12" ht="15" x14ac:dyDescent="0.2">
      <c r="B71" s="910"/>
      <c r="C71" s="916"/>
      <c r="D71" s="906"/>
      <c r="E71" s="371"/>
      <c r="F71" s="355"/>
      <c r="G71" s="404" t="s">
        <v>380</v>
      </c>
      <c r="H71" s="427"/>
      <c r="I71" s="438"/>
      <c r="J71" s="448"/>
      <c r="K71" s="467">
        <f t="shared" si="0"/>
        <v>0</v>
      </c>
      <c r="L71" s="468">
        <f t="shared" si="1"/>
        <v>0</v>
      </c>
    </row>
    <row r="72" spans="2:12" ht="15" x14ac:dyDescent="0.2">
      <c r="B72" s="910"/>
      <c r="C72" s="916"/>
      <c r="D72" s="906"/>
      <c r="E72" s="371"/>
      <c r="F72" s="355"/>
      <c r="G72" s="404" t="s">
        <v>380</v>
      </c>
      <c r="H72" s="427"/>
      <c r="I72" s="438"/>
      <c r="J72" s="448"/>
      <c r="K72" s="467">
        <f t="shared" si="0"/>
        <v>0</v>
      </c>
      <c r="L72" s="468">
        <f t="shared" si="1"/>
        <v>0</v>
      </c>
    </row>
    <row r="73" spans="2:12" ht="15" x14ac:dyDescent="0.2">
      <c r="B73" s="910"/>
      <c r="C73" s="916"/>
      <c r="D73" s="906"/>
      <c r="E73" s="371"/>
      <c r="F73" s="355"/>
      <c r="G73" s="404" t="s">
        <v>380</v>
      </c>
      <c r="H73" s="427"/>
      <c r="I73" s="438"/>
      <c r="J73" s="448"/>
      <c r="K73" s="467">
        <f t="shared" si="0"/>
        <v>0</v>
      </c>
      <c r="L73" s="468">
        <f t="shared" si="1"/>
        <v>0</v>
      </c>
    </row>
    <row r="74" spans="2:12" ht="15" x14ac:dyDescent="0.2">
      <c r="B74" s="910"/>
      <c r="C74" s="916"/>
      <c r="D74" s="906"/>
      <c r="E74" s="371"/>
      <c r="F74" s="355"/>
      <c r="G74" s="404" t="s">
        <v>380</v>
      </c>
      <c r="H74" s="427"/>
      <c r="I74" s="438"/>
      <c r="J74" s="448"/>
      <c r="K74" s="467">
        <f t="shared" si="0"/>
        <v>0</v>
      </c>
      <c r="L74" s="468">
        <f t="shared" si="1"/>
        <v>0</v>
      </c>
    </row>
    <row r="75" spans="2:12" ht="15" x14ac:dyDescent="0.2">
      <c r="B75" s="910"/>
      <c r="C75" s="916"/>
      <c r="D75" s="906"/>
      <c r="E75" s="371"/>
      <c r="F75" s="355"/>
      <c r="G75" s="404" t="s">
        <v>380</v>
      </c>
      <c r="H75" s="427"/>
      <c r="I75" s="438"/>
      <c r="J75" s="448"/>
      <c r="K75" s="467">
        <f t="shared" si="0"/>
        <v>0</v>
      </c>
      <c r="L75" s="468">
        <f t="shared" si="1"/>
        <v>0</v>
      </c>
    </row>
    <row r="76" spans="2:12" ht="15" x14ac:dyDescent="0.2">
      <c r="B76" s="910"/>
      <c r="C76" s="916"/>
      <c r="D76" s="906"/>
      <c r="E76" s="371"/>
      <c r="F76" s="355"/>
      <c r="G76" s="404" t="s">
        <v>380</v>
      </c>
      <c r="H76" s="427"/>
      <c r="I76" s="438"/>
      <c r="J76" s="448"/>
      <c r="K76" s="467">
        <f t="shared" si="0"/>
        <v>0</v>
      </c>
      <c r="L76" s="468">
        <f t="shared" si="1"/>
        <v>0</v>
      </c>
    </row>
    <row r="77" spans="2:12" ht="15" x14ac:dyDescent="0.2">
      <c r="B77" s="910"/>
      <c r="C77" s="916"/>
      <c r="D77" s="906"/>
      <c r="E77" s="371"/>
      <c r="F77" s="355"/>
      <c r="G77" s="404" t="s">
        <v>380</v>
      </c>
      <c r="H77" s="427"/>
      <c r="I77" s="438"/>
      <c r="J77" s="448"/>
      <c r="K77" s="467">
        <f t="shared" si="0"/>
        <v>0</v>
      </c>
      <c r="L77" s="468">
        <f t="shared" si="1"/>
        <v>0</v>
      </c>
    </row>
    <row r="78" spans="2:12" ht="15" x14ac:dyDescent="0.2">
      <c r="B78" s="910"/>
      <c r="C78" s="916"/>
      <c r="D78" s="906"/>
      <c r="E78" s="371"/>
      <c r="F78" s="355"/>
      <c r="G78" s="404" t="s">
        <v>380</v>
      </c>
      <c r="H78" s="427"/>
      <c r="I78" s="438"/>
      <c r="J78" s="448"/>
      <c r="K78" s="467">
        <f t="shared" si="0"/>
        <v>0</v>
      </c>
      <c r="L78" s="468">
        <f t="shared" si="1"/>
        <v>0</v>
      </c>
    </row>
    <row r="79" spans="2:12" ht="15" x14ac:dyDescent="0.2">
      <c r="B79" s="910"/>
      <c r="C79" s="916"/>
      <c r="D79" s="906"/>
      <c r="E79" s="371"/>
      <c r="F79" s="355"/>
      <c r="G79" s="404" t="s">
        <v>380</v>
      </c>
      <c r="H79" s="427"/>
      <c r="I79" s="438"/>
      <c r="J79" s="448"/>
      <c r="K79" s="467">
        <f t="shared" si="0"/>
        <v>0</v>
      </c>
      <c r="L79" s="468">
        <f t="shared" si="1"/>
        <v>0</v>
      </c>
    </row>
    <row r="80" spans="2:12" ht="15" x14ac:dyDescent="0.2">
      <c r="B80" s="910"/>
      <c r="C80" s="916"/>
      <c r="D80" s="906"/>
      <c r="E80" s="371"/>
      <c r="F80" s="355"/>
      <c r="G80" s="404" t="s">
        <v>380</v>
      </c>
      <c r="H80" s="427"/>
      <c r="I80" s="438"/>
      <c r="J80" s="448"/>
      <c r="K80" s="467">
        <f t="shared" si="0"/>
        <v>0</v>
      </c>
      <c r="L80" s="468">
        <f t="shared" si="1"/>
        <v>0</v>
      </c>
    </row>
    <row r="81" spans="2:12" ht="15" x14ac:dyDescent="0.2">
      <c r="B81" s="910"/>
      <c r="C81" s="916"/>
      <c r="D81" s="906"/>
      <c r="E81" s="371"/>
      <c r="F81" s="355"/>
      <c r="G81" s="404" t="s">
        <v>380</v>
      </c>
      <c r="H81" s="427"/>
      <c r="I81" s="438"/>
      <c r="J81" s="448"/>
      <c r="K81" s="467">
        <f t="shared" si="0"/>
        <v>0</v>
      </c>
      <c r="L81" s="468">
        <f t="shared" si="1"/>
        <v>0</v>
      </c>
    </row>
    <row r="82" spans="2:12" ht="15" x14ac:dyDescent="0.2">
      <c r="B82" s="910"/>
      <c r="C82" s="916"/>
      <c r="D82" s="906"/>
      <c r="E82" s="371"/>
      <c r="F82" s="355"/>
      <c r="G82" s="404" t="s">
        <v>380</v>
      </c>
      <c r="H82" s="427"/>
      <c r="I82" s="438"/>
      <c r="J82" s="448"/>
      <c r="K82" s="467">
        <f t="shared" si="0"/>
        <v>0</v>
      </c>
      <c r="L82" s="468">
        <f t="shared" si="1"/>
        <v>0</v>
      </c>
    </row>
    <row r="83" spans="2:12" ht="15.75" thickBot="1" x14ac:dyDescent="0.25">
      <c r="B83" s="911"/>
      <c r="C83" s="917"/>
      <c r="D83" s="908"/>
      <c r="E83" s="374"/>
      <c r="F83" s="356"/>
      <c r="G83" s="409" t="s">
        <v>380</v>
      </c>
      <c r="H83" s="431"/>
      <c r="I83" s="442"/>
      <c r="J83" s="452"/>
      <c r="K83" s="475">
        <f t="shared" si="0"/>
        <v>0</v>
      </c>
      <c r="L83" s="476">
        <f t="shared" si="1"/>
        <v>0</v>
      </c>
    </row>
    <row r="84" spans="2:12" ht="15" x14ac:dyDescent="0.2">
      <c r="B84" s="909" t="s">
        <v>42</v>
      </c>
      <c r="C84" s="915" t="s">
        <v>226</v>
      </c>
      <c r="D84" s="905"/>
      <c r="E84" s="370"/>
      <c r="F84" s="354"/>
      <c r="G84" s="403" t="s">
        <v>380</v>
      </c>
      <c r="H84" s="426"/>
      <c r="I84" s="437"/>
      <c r="J84" s="447"/>
      <c r="K84" s="465">
        <f t="shared" si="0"/>
        <v>0</v>
      </c>
      <c r="L84" s="466">
        <f t="shared" si="1"/>
        <v>0</v>
      </c>
    </row>
    <row r="85" spans="2:12" ht="15" x14ac:dyDescent="0.2">
      <c r="B85" s="910"/>
      <c r="C85" s="916"/>
      <c r="D85" s="906"/>
      <c r="E85" s="371"/>
      <c r="F85" s="355"/>
      <c r="G85" s="404" t="s">
        <v>380</v>
      </c>
      <c r="H85" s="427"/>
      <c r="I85" s="438"/>
      <c r="J85" s="448"/>
      <c r="K85" s="467">
        <f t="shared" si="0"/>
        <v>0</v>
      </c>
      <c r="L85" s="468">
        <f t="shared" si="1"/>
        <v>0</v>
      </c>
    </row>
    <row r="86" spans="2:12" ht="15" x14ac:dyDescent="0.2">
      <c r="B86" s="910"/>
      <c r="C86" s="916"/>
      <c r="D86" s="906"/>
      <c r="E86" s="371"/>
      <c r="F86" s="355"/>
      <c r="G86" s="404" t="s">
        <v>380</v>
      </c>
      <c r="H86" s="427"/>
      <c r="I86" s="438"/>
      <c r="J86" s="448"/>
      <c r="K86" s="467">
        <f t="shared" si="0"/>
        <v>0</v>
      </c>
      <c r="L86" s="468">
        <f t="shared" si="1"/>
        <v>0</v>
      </c>
    </row>
    <row r="87" spans="2:12" ht="15" x14ac:dyDescent="0.2">
      <c r="B87" s="910"/>
      <c r="C87" s="916"/>
      <c r="D87" s="906"/>
      <c r="E87" s="371"/>
      <c r="F87" s="355"/>
      <c r="G87" s="404" t="s">
        <v>380</v>
      </c>
      <c r="H87" s="427"/>
      <c r="I87" s="438"/>
      <c r="J87" s="448"/>
      <c r="K87" s="467">
        <f t="shared" si="0"/>
        <v>0</v>
      </c>
      <c r="L87" s="468">
        <f t="shared" si="1"/>
        <v>0</v>
      </c>
    </row>
    <row r="88" spans="2:12" ht="15" x14ac:dyDescent="0.2">
      <c r="B88" s="910"/>
      <c r="C88" s="916"/>
      <c r="D88" s="906"/>
      <c r="E88" s="371"/>
      <c r="F88" s="355"/>
      <c r="G88" s="404" t="s">
        <v>380</v>
      </c>
      <c r="H88" s="427"/>
      <c r="I88" s="438"/>
      <c r="J88" s="448"/>
      <c r="K88" s="467">
        <f t="shared" si="0"/>
        <v>0</v>
      </c>
      <c r="L88" s="468">
        <f t="shared" si="1"/>
        <v>0</v>
      </c>
    </row>
    <row r="89" spans="2:12" ht="15" x14ac:dyDescent="0.2">
      <c r="B89" s="910"/>
      <c r="C89" s="916"/>
      <c r="D89" s="906"/>
      <c r="E89" s="371"/>
      <c r="F89" s="355"/>
      <c r="G89" s="404" t="s">
        <v>380</v>
      </c>
      <c r="H89" s="427"/>
      <c r="I89" s="438"/>
      <c r="J89" s="448"/>
      <c r="K89" s="467">
        <f t="shared" si="0"/>
        <v>0</v>
      </c>
      <c r="L89" s="468">
        <f t="shared" si="1"/>
        <v>0</v>
      </c>
    </row>
    <row r="90" spans="2:12" ht="15" x14ac:dyDescent="0.2">
      <c r="B90" s="910"/>
      <c r="C90" s="916"/>
      <c r="D90" s="906"/>
      <c r="E90" s="371"/>
      <c r="F90" s="355"/>
      <c r="G90" s="404" t="s">
        <v>380</v>
      </c>
      <c r="H90" s="427"/>
      <c r="I90" s="438"/>
      <c r="J90" s="448"/>
      <c r="K90" s="467">
        <f t="shared" ref="K90:K153" si="2">ROUND(J90*I90,2)</f>
        <v>0</v>
      </c>
      <c r="L90" s="468">
        <f t="shared" ref="L90:L153" si="3">ROUND(SUM(K90+I90),2)</f>
        <v>0</v>
      </c>
    </row>
    <row r="91" spans="2:12" ht="15" x14ac:dyDescent="0.2">
      <c r="B91" s="910"/>
      <c r="C91" s="916"/>
      <c r="D91" s="906"/>
      <c r="E91" s="371"/>
      <c r="F91" s="355"/>
      <c r="G91" s="404" t="s">
        <v>380</v>
      </c>
      <c r="H91" s="427"/>
      <c r="I91" s="438"/>
      <c r="J91" s="448"/>
      <c r="K91" s="467">
        <f t="shared" si="2"/>
        <v>0</v>
      </c>
      <c r="L91" s="468">
        <f t="shared" si="3"/>
        <v>0</v>
      </c>
    </row>
    <row r="92" spans="2:12" ht="15" x14ac:dyDescent="0.2">
      <c r="B92" s="910"/>
      <c r="C92" s="916"/>
      <c r="D92" s="906"/>
      <c r="E92" s="371"/>
      <c r="F92" s="355"/>
      <c r="G92" s="404" t="s">
        <v>380</v>
      </c>
      <c r="H92" s="427"/>
      <c r="I92" s="438"/>
      <c r="J92" s="448"/>
      <c r="K92" s="467">
        <f t="shared" si="2"/>
        <v>0</v>
      </c>
      <c r="L92" s="468">
        <f t="shared" si="3"/>
        <v>0</v>
      </c>
    </row>
    <row r="93" spans="2:12" ht="15" x14ac:dyDescent="0.2">
      <c r="B93" s="910"/>
      <c r="C93" s="916"/>
      <c r="D93" s="906"/>
      <c r="E93" s="371"/>
      <c r="F93" s="355"/>
      <c r="G93" s="404" t="s">
        <v>380</v>
      </c>
      <c r="H93" s="427"/>
      <c r="I93" s="438"/>
      <c r="J93" s="448"/>
      <c r="K93" s="467">
        <f t="shared" si="2"/>
        <v>0</v>
      </c>
      <c r="L93" s="468">
        <f t="shared" si="3"/>
        <v>0</v>
      </c>
    </row>
    <row r="94" spans="2:12" ht="15" x14ac:dyDescent="0.2">
      <c r="B94" s="910"/>
      <c r="C94" s="916"/>
      <c r="D94" s="906"/>
      <c r="E94" s="371"/>
      <c r="F94" s="355"/>
      <c r="G94" s="404" t="s">
        <v>380</v>
      </c>
      <c r="H94" s="427"/>
      <c r="I94" s="438"/>
      <c r="J94" s="448"/>
      <c r="K94" s="467">
        <f t="shared" si="2"/>
        <v>0</v>
      </c>
      <c r="L94" s="468">
        <f t="shared" si="3"/>
        <v>0</v>
      </c>
    </row>
    <row r="95" spans="2:12" ht="15" x14ac:dyDescent="0.2">
      <c r="B95" s="910"/>
      <c r="C95" s="916"/>
      <c r="D95" s="906"/>
      <c r="E95" s="371"/>
      <c r="F95" s="355"/>
      <c r="G95" s="404" t="s">
        <v>380</v>
      </c>
      <c r="H95" s="427"/>
      <c r="I95" s="438"/>
      <c r="J95" s="448"/>
      <c r="K95" s="467">
        <f t="shared" si="2"/>
        <v>0</v>
      </c>
      <c r="L95" s="468">
        <f t="shared" si="3"/>
        <v>0</v>
      </c>
    </row>
    <row r="96" spans="2:12" ht="15" x14ac:dyDescent="0.2">
      <c r="B96" s="910"/>
      <c r="C96" s="916"/>
      <c r="D96" s="906"/>
      <c r="E96" s="371"/>
      <c r="F96" s="355"/>
      <c r="G96" s="404" t="s">
        <v>380</v>
      </c>
      <c r="H96" s="427"/>
      <c r="I96" s="438"/>
      <c r="J96" s="448"/>
      <c r="K96" s="467">
        <f t="shared" si="2"/>
        <v>0</v>
      </c>
      <c r="L96" s="468">
        <f t="shared" si="3"/>
        <v>0</v>
      </c>
    </row>
    <row r="97" spans="2:12" ht="15" x14ac:dyDescent="0.2">
      <c r="B97" s="910"/>
      <c r="C97" s="916"/>
      <c r="D97" s="906"/>
      <c r="E97" s="371"/>
      <c r="F97" s="355"/>
      <c r="G97" s="404" t="s">
        <v>380</v>
      </c>
      <c r="H97" s="427"/>
      <c r="I97" s="438"/>
      <c r="J97" s="448"/>
      <c r="K97" s="467">
        <f t="shared" si="2"/>
        <v>0</v>
      </c>
      <c r="L97" s="468">
        <f t="shared" si="3"/>
        <v>0</v>
      </c>
    </row>
    <row r="98" spans="2:12" ht="15.75" thickBot="1" x14ac:dyDescent="0.25">
      <c r="B98" s="910"/>
      <c r="C98" s="917"/>
      <c r="D98" s="908"/>
      <c r="E98" s="374"/>
      <c r="F98" s="356"/>
      <c r="G98" s="409" t="s">
        <v>380</v>
      </c>
      <c r="H98" s="431"/>
      <c r="I98" s="442"/>
      <c r="J98" s="452"/>
      <c r="K98" s="475">
        <f t="shared" si="2"/>
        <v>0</v>
      </c>
      <c r="L98" s="476">
        <f t="shared" si="3"/>
        <v>0</v>
      </c>
    </row>
    <row r="99" spans="2:12" ht="15" x14ac:dyDescent="0.2">
      <c r="B99" s="910"/>
      <c r="C99" s="905" t="s">
        <v>227</v>
      </c>
      <c r="D99" s="905" t="s">
        <v>43</v>
      </c>
      <c r="E99" s="370"/>
      <c r="F99" s="354"/>
      <c r="G99" s="403" t="s">
        <v>380</v>
      </c>
      <c r="H99" s="426"/>
      <c r="I99" s="437"/>
      <c r="J99" s="447"/>
      <c r="K99" s="465">
        <f t="shared" si="2"/>
        <v>0</v>
      </c>
      <c r="L99" s="466">
        <f t="shared" si="3"/>
        <v>0</v>
      </c>
    </row>
    <row r="100" spans="2:12" ht="15" x14ac:dyDescent="0.2">
      <c r="B100" s="910"/>
      <c r="C100" s="906"/>
      <c r="D100" s="906"/>
      <c r="E100" s="371"/>
      <c r="F100" s="355"/>
      <c r="G100" s="404" t="s">
        <v>380</v>
      </c>
      <c r="H100" s="427"/>
      <c r="I100" s="438"/>
      <c r="J100" s="448"/>
      <c r="K100" s="467">
        <f t="shared" si="2"/>
        <v>0</v>
      </c>
      <c r="L100" s="468">
        <f t="shared" si="3"/>
        <v>0</v>
      </c>
    </row>
    <row r="101" spans="2:12" ht="15" x14ac:dyDescent="0.2">
      <c r="B101" s="910"/>
      <c r="C101" s="906"/>
      <c r="D101" s="906"/>
      <c r="E101" s="371"/>
      <c r="F101" s="355"/>
      <c r="G101" s="404" t="s">
        <v>380</v>
      </c>
      <c r="H101" s="427"/>
      <c r="I101" s="438"/>
      <c r="J101" s="448"/>
      <c r="K101" s="467">
        <f t="shared" si="2"/>
        <v>0</v>
      </c>
      <c r="L101" s="468">
        <f t="shared" si="3"/>
        <v>0</v>
      </c>
    </row>
    <row r="102" spans="2:12" ht="15" x14ac:dyDescent="0.2">
      <c r="B102" s="910"/>
      <c r="C102" s="906"/>
      <c r="D102" s="906"/>
      <c r="E102" s="371"/>
      <c r="F102" s="355"/>
      <c r="G102" s="404" t="s">
        <v>380</v>
      </c>
      <c r="H102" s="427"/>
      <c r="I102" s="438"/>
      <c r="J102" s="448"/>
      <c r="K102" s="467">
        <f t="shared" si="2"/>
        <v>0</v>
      </c>
      <c r="L102" s="468">
        <f t="shared" si="3"/>
        <v>0</v>
      </c>
    </row>
    <row r="103" spans="2:12" ht="15" x14ac:dyDescent="0.2">
      <c r="B103" s="910"/>
      <c r="C103" s="906"/>
      <c r="D103" s="906"/>
      <c r="E103" s="371"/>
      <c r="F103" s="355"/>
      <c r="G103" s="404" t="s">
        <v>380</v>
      </c>
      <c r="H103" s="427"/>
      <c r="I103" s="438"/>
      <c r="J103" s="448"/>
      <c r="K103" s="467">
        <f t="shared" si="2"/>
        <v>0</v>
      </c>
      <c r="L103" s="468">
        <f t="shared" si="3"/>
        <v>0</v>
      </c>
    </row>
    <row r="104" spans="2:12" ht="15" x14ac:dyDescent="0.2">
      <c r="B104" s="910"/>
      <c r="C104" s="906"/>
      <c r="D104" s="906"/>
      <c r="E104" s="371"/>
      <c r="F104" s="355"/>
      <c r="G104" s="404" t="s">
        <v>380</v>
      </c>
      <c r="H104" s="427"/>
      <c r="I104" s="438"/>
      <c r="J104" s="448"/>
      <c r="K104" s="467">
        <f t="shared" si="2"/>
        <v>0</v>
      </c>
      <c r="L104" s="468">
        <f t="shared" si="3"/>
        <v>0</v>
      </c>
    </row>
    <row r="105" spans="2:12" ht="15" x14ac:dyDescent="0.2">
      <c r="B105" s="910"/>
      <c r="C105" s="906"/>
      <c r="D105" s="906"/>
      <c r="E105" s="371"/>
      <c r="F105" s="355"/>
      <c r="G105" s="404" t="s">
        <v>380</v>
      </c>
      <c r="H105" s="427"/>
      <c r="I105" s="438"/>
      <c r="J105" s="448"/>
      <c r="K105" s="467">
        <f t="shared" si="2"/>
        <v>0</v>
      </c>
      <c r="L105" s="468">
        <f t="shared" si="3"/>
        <v>0</v>
      </c>
    </row>
    <row r="106" spans="2:12" ht="15" x14ac:dyDescent="0.2">
      <c r="B106" s="910"/>
      <c r="C106" s="906"/>
      <c r="D106" s="906"/>
      <c r="E106" s="371"/>
      <c r="F106" s="355"/>
      <c r="G106" s="404" t="s">
        <v>380</v>
      </c>
      <c r="H106" s="427"/>
      <c r="I106" s="438"/>
      <c r="J106" s="448"/>
      <c r="K106" s="467">
        <f t="shared" si="2"/>
        <v>0</v>
      </c>
      <c r="L106" s="468">
        <f t="shared" si="3"/>
        <v>0</v>
      </c>
    </row>
    <row r="107" spans="2:12" ht="15" x14ac:dyDescent="0.2">
      <c r="B107" s="910"/>
      <c r="C107" s="906"/>
      <c r="D107" s="906"/>
      <c r="E107" s="371"/>
      <c r="F107" s="355"/>
      <c r="G107" s="404" t="s">
        <v>380</v>
      </c>
      <c r="H107" s="427"/>
      <c r="I107" s="438"/>
      <c r="J107" s="448"/>
      <c r="K107" s="467">
        <f t="shared" si="2"/>
        <v>0</v>
      </c>
      <c r="L107" s="468">
        <f t="shared" si="3"/>
        <v>0</v>
      </c>
    </row>
    <row r="108" spans="2:12" ht="15" x14ac:dyDescent="0.2">
      <c r="B108" s="910"/>
      <c r="C108" s="906"/>
      <c r="D108" s="906"/>
      <c r="E108" s="371"/>
      <c r="F108" s="355"/>
      <c r="G108" s="404" t="s">
        <v>380</v>
      </c>
      <c r="H108" s="427"/>
      <c r="I108" s="438"/>
      <c r="J108" s="448"/>
      <c r="K108" s="467">
        <f t="shared" si="2"/>
        <v>0</v>
      </c>
      <c r="L108" s="468">
        <f t="shared" si="3"/>
        <v>0</v>
      </c>
    </row>
    <row r="109" spans="2:12" ht="15" x14ac:dyDescent="0.2">
      <c r="B109" s="910"/>
      <c r="C109" s="906"/>
      <c r="D109" s="906"/>
      <c r="E109" s="371"/>
      <c r="F109" s="355"/>
      <c r="G109" s="404" t="s">
        <v>380</v>
      </c>
      <c r="H109" s="427"/>
      <c r="I109" s="438"/>
      <c r="J109" s="448"/>
      <c r="K109" s="467">
        <f t="shared" si="2"/>
        <v>0</v>
      </c>
      <c r="L109" s="468">
        <f t="shared" si="3"/>
        <v>0</v>
      </c>
    </row>
    <row r="110" spans="2:12" ht="15" x14ac:dyDescent="0.2">
      <c r="B110" s="910"/>
      <c r="C110" s="906"/>
      <c r="D110" s="906"/>
      <c r="E110" s="376"/>
      <c r="F110" s="355"/>
      <c r="G110" s="404" t="s">
        <v>380</v>
      </c>
      <c r="H110" s="427"/>
      <c r="I110" s="438"/>
      <c r="J110" s="448"/>
      <c r="K110" s="467">
        <f t="shared" si="2"/>
        <v>0</v>
      </c>
      <c r="L110" s="468">
        <f t="shared" si="3"/>
        <v>0</v>
      </c>
    </row>
    <row r="111" spans="2:12" ht="15" x14ac:dyDescent="0.2">
      <c r="B111" s="910"/>
      <c r="C111" s="906"/>
      <c r="D111" s="906"/>
      <c r="E111" s="376"/>
      <c r="F111" s="355"/>
      <c r="G111" s="404" t="s">
        <v>380</v>
      </c>
      <c r="H111" s="427"/>
      <c r="I111" s="438"/>
      <c r="J111" s="448"/>
      <c r="K111" s="467">
        <f t="shared" si="2"/>
        <v>0</v>
      </c>
      <c r="L111" s="468">
        <f t="shared" si="3"/>
        <v>0</v>
      </c>
    </row>
    <row r="112" spans="2:12" ht="15" x14ac:dyDescent="0.2">
      <c r="B112" s="910"/>
      <c r="C112" s="906"/>
      <c r="D112" s="906"/>
      <c r="E112" s="371"/>
      <c r="F112" s="355"/>
      <c r="G112" s="404" t="s">
        <v>380</v>
      </c>
      <c r="H112" s="427"/>
      <c r="I112" s="438"/>
      <c r="J112" s="448"/>
      <c r="K112" s="467">
        <f t="shared" si="2"/>
        <v>0</v>
      </c>
      <c r="L112" s="468">
        <f t="shared" si="3"/>
        <v>0</v>
      </c>
    </row>
    <row r="113" spans="2:12" ht="15" x14ac:dyDescent="0.2">
      <c r="B113" s="910"/>
      <c r="C113" s="906"/>
      <c r="D113" s="906"/>
      <c r="E113" s="377"/>
      <c r="F113" s="357"/>
      <c r="G113" s="408" t="s">
        <v>380</v>
      </c>
      <c r="H113" s="430"/>
      <c r="I113" s="441"/>
      <c r="J113" s="451"/>
      <c r="K113" s="473">
        <f t="shared" si="2"/>
        <v>0</v>
      </c>
      <c r="L113" s="474">
        <f t="shared" si="3"/>
        <v>0</v>
      </c>
    </row>
    <row r="114" spans="2:12" ht="15" x14ac:dyDescent="0.2">
      <c r="B114" s="910"/>
      <c r="C114" s="906"/>
      <c r="D114" s="907" t="s">
        <v>44</v>
      </c>
      <c r="E114" s="375"/>
      <c r="F114" s="358"/>
      <c r="G114" s="410" t="s">
        <v>380</v>
      </c>
      <c r="H114" s="433"/>
      <c r="I114" s="444"/>
      <c r="J114" s="454"/>
      <c r="K114" s="477">
        <f t="shared" si="2"/>
        <v>0</v>
      </c>
      <c r="L114" s="478">
        <f t="shared" si="3"/>
        <v>0</v>
      </c>
    </row>
    <row r="115" spans="2:12" ht="15" x14ac:dyDescent="0.2">
      <c r="B115" s="910"/>
      <c r="C115" s="906"/>
      <c r="D115" s="906"/>
      <c r="E115" s="371"/>
      <c r="F115" s="355"/>
      <c r="G115" s="404" t="s">
        <v>380</v>
      </c>
      <c r="H115" s="427"/>
      <c r="I115" s="438"/>
      <c r="J115" s="448"/>
      <c r="K115" s="467">
        <f t="shared" si="2"/>
        <v>0</v>
      </c>
      <c r="L115" s="468">
        <f t="shared" si="3"/>
        <v>0</v>
      </c>
    </row>
    <row r="116" spans="2:12" ht="15" x14ac:dyDescent="0.2">
      <c r="B116" s="910"/>
      <c r="C116" s="906"/>
      <c r="D116" s="906"/>
      <c r="E116" s="376"/>
      <c r="F116" s="355"/>
      <c r="G116" s="404" t="s">
        <v>380</v>
      </c>
      <c r="H116" s="427"/>
      <c r="I116" s="438"/>
      <c r="J116" s="448"/>
      <c r="K116" s="467">
        <f t="shared" si="2"/>
        <v>0</v>
      </c>
      <c r="L116" s="468">
        <f t="shared" si="3"/>
        <v>0</v>
      </c>
    </row>
    <row r="117" spans="2:12" ht="15" x14ac:dyDescent="0.2">
      <c r="B117" s="910"/>
      <c r="C117" s="906"/>
      <c r="D117" s="906"/>
      <c r="E117" s="371"/>
      <c r="F117" s="355"/>
      <c r="G117" s="404" t="s">
        <v>380</v>
      </c>
      <c r="H117" s="427"/>
      <c r="I117" s="438"/>
      <c r="J117" s="448"/>
      <c r="K117" s="467">
        <f t="shared" si="2"/>
        <v>0</v>
      </c>
      <c r="L117" s="468">
        <f t="shared" si="3"/>
        <v>0</v>
      </c>
    </row>
    <row r="118" spans="2:12" ht="15" x14ac:dyDescent="0.2">
      <c r="B118" s="910"/>
      <c r="C118" s="906"/>
      <c r="D118" s="906"/>
      <c r="E118" s="371"/>
      <c r="F118" s="355"/>
      <c r="G118" s="404" t="s">
        <v>380</v>
      </c>
      <c r="H118" s="427"/>
      <c r="I118" s="438"/>
      <c r="J118" s="448"/>
      <c r="K118" s="467">
        <f t="shared" si="2"/>
        <v>0</v>
      </c>
      <c r="L118" s="468">
        <f t="shared" si="3"/>
        <v>0</v>
      </c>
    </row>
    <row r="119" spans="2:12" ht="15" x14ac:dyDescent="0.2">
      <c r="B119" s="910"/>
      <c r="C119" s="906"/>
      <c r="D119" s="906"/>
      <c r="E119" s="371"/>
      <c r="F119" s="355"/>
      <c r="G119" s="404" t="s">
        <v>380</v>
      </c>
      <c r="H119" s="427"/>
      <c r="I119" s="438"/>
      <c r="J119" s="448"/>
      <c r="K119" s="467">
        <f t="shared" si="2"/>
        <v>0</v>
      </c>
      <c r="L119" s="468">
        <f t="shared" si="3"/>
        <v>0</v>
      </c>
    </row>
    <row r="120" spans="2:12" ht="15.75" thickBot="1" x14ac:dyDescent="0.25">
      <c r="B120" s="910"/>
      <c r="C120" s="908"/>
      <c r="D120" s="908"/>
      <c r="E120" s="378"/>
      <c r="F120" s="356"/>
      <c r="G120" s="409" t="s">
        <v>380</v>
      </c>
      <c r="H120" s="431"/>
      <c r="I120" s="442"/>
      <c r="J120" s="452"/>
      <c r="K120" s="475">
        <f t="shared" si="2"/>
        <v>0</v>
      </c>
      <c r="L120" s="476">
        <f t="shared" si="3"/>
        <v>0</v>
      </c>
    </row>
    <row r="121" spans="2:12" ht="15" x14ac:dyDescent="0.2">
      <c r="B121" s="910"/>
      <c r="C121" s="915" t="s">
        <v>228</v>
      </c>
      <c r="D121" s="905"/>
      <c r="E121" s="379"/>
      <c r="F121" s="359"/>
      <c r="G121" s="411" t="s">
        <v>380</v>
      </c>
      <c r="H121" s="426"/>
      <c r="I121" s="437"/>
      <c r="J121" s="447"/>
      <c r="K121" s="465">
        <f t="shared" si="2"/>
        <v>0</v>
      </c>
      <c r="L121" s="466">
        <f t="shared" si="3"/>
        <v>0</v>
      </c>
    </row>
    <row r="122" spans="2:12" ht="15" x14ac:dyDescent="0.2">
      <c r="B122" s="910"/>
      <c r="C122" s="916"/>
      <c r="D122" s="906"/>
      <c r="E122" s="380"/>
      <c r="F122" s="360"/>
      <c r="G122" s="412" t="s">
        <v>380</v>
      </c>
      <c r="H122" s="427"/>
      <c r="I122" s="438"/>
      <c r="J122" s="448"/>
      <c r="K122" s="467">
        <f t="shared" si="2"/>
        <v>0</v>
      </c>
      <c r="L122" s="468">
        <f t="shared" si="3"/>
        <v>0</v>
      </c>
    </row>
    <row r="123" spans="2:12" ht="15" x14ac:dyDescent="0.2">
      <c r="B123" s="910"/>
      <c r="C123" s="916"/>
      <c r="D123" s="906"/>
      <c r="E123" s="380"/>
      <c r="F123" s="360"/>
      <c r="G123" s="412" t="s">
        <v>380</v>
      </c>
      <c r="H123" s="427"/>
      <c r="I123" s="438"/>
      <c r="J123" s="448"/>
      <c r="K123" s="467">
        <f t="shared" si="2"/>
        <v>0</v>
      </c>
      <c r="L123" s="468">
        <f t="shared" si="3"/>
        <v>0</v>
      </c>
    </row>
    <row r="124" spans="2:12" ht="15" x14ac:dyDescent="0.2">
      <c r="B124" s="910"/>
      <c r="C124" s="916"/>
      <c r="D124" s="906"/>
      <c r="E124" s="380"/>
      <c r="F124" s="360"/>
      <c r="G124" s="412" t="s">
        <v>380</v>
      </c>
      <c r="H124" s="427"/>
      <c r="I124" s="438"/>
      <c r="J124" s="448"/>
      <c r="K124" s="467">
        <f t="shared" si="2"/>
        <v>0</v>
      </c>
      <c r="L124" s="468">
        <f t="shared" si="3"/>
        <v>0</v>
      </c>
    </row>
    <row r="125" spans="2:12" ht="15" x14ac:dyDescent="0.2">
      <c r="B125" s="910"/>
      <c r="C125" s="916"/>
      <c r="D125" s="906"/>
      <c r="E125" s="380"/>
      <c r="F125" s="360"/>
      <c r="G125" s="412" t="s">
        <v>380</v>
      </c>
      <c r="H125" s="427"/>
      <c r="I125" s="438"/>
      <c r="J125" s="448"/>
      <c r="K125" s="467">
        <f t="shared" si="2"/>
        <v>0</v>
      </c>
      <c r="L125" s="468">
        <f t="shared" si="3"/>
        <v>0</v>
      </c>
    </row>
    <row r="126" spans="2:12" ht="15" x14ac:dyDescent="0.2">
      <c r="B126" s="910"/>
      <c r="C126" s="916"/>
      <c r="D126" s="906"/>
      <c r="E126" s="380"/>
      <c r="F126" s="360"/>
      <c r="G126" s="412" t="s">
        <v>380</v>
      </c>
      <c r="H126" s="427"/>
      <c r="I126" s="438"/>
      <c r="J126" s="448"/>
      <c r="K126" s="467">
        <f t="shared" si="2"/>
        <v>0</v>
      </c>
      <c r="L126" s="468">
        <f t="shared" si="3"/>
        <v>0</v>
      </c>
    </row>
    <row r="127" spans="2:12" ht="15" x14ac:dyDescent="0.2">
      <c r="B127" s="910"/>
      <c r="C127" s="916"/>
      <c r="D127" s="906"/>
      <c r="E127" s="380"/>
      <c r="F127" s="360"/>
      <c r="G127" s="412" t="s">
        <v>380</v>
      </c>
      <c r="H127" s="427"/>
      <c r="I127" s="438"/>
      <c r="J127" s="448"/>
      <c r="K127" s="467">
        <f t="shared" si="2"/>
        <v>0</v>
      </c>
      <c r="L127" s="468">
        <f t="shared" si="3"/>
        <v>0</v>
      </c>
    </row>
    <row r="128" spans="2:12" ht="15" x14ac:dyDescent="0.2">
      <c r="B128" s="910"/>
      <c r="C128" s="916"/>
      <c r="D128" s="906"/>
      <c r="E128" s="380"/>
      <c r="F128" s="360"/>
      <c r="G128" s="412" t="s">
        <v>380</v>
      </c>
      <c r="H128" s="427"/>
      <c r="I128" s="438"/>
      <c r="J128" s="448"/>
      <c r="K128" s="467">
        <f t="shared" si="2"/>
        <v>0</v>
      </c>
      <c r="L128" s="468">
        <f t="shared" si="3"/>
        <v>0</v>
      </c>
    </row>
    <row r="129" spans="2:12" ht="15" x14ac:dyDescent="0.2">
      <c r="B129" s="910"/>
      <c r="C129" s="916"/>
      <c r="D129" s="906"/>
      <c r="E129" s="380"/>
      <c r="F129" s="355"/>
      <c r="G129" s="404" t="s">
        <v>380</v>
      </c>
      <c r="H129" s="427"/>
      <c r="I129" s="438"/>
      <c r="J129" s="448"/>
      <c r="K129" s="467">
        <f t="shared" si="2"/>
        <v>0</v>
      </c>
      <c r="L129" s="468">
        <f t="shared" si="3"/>
        <v>0</v>
      </c>
    </row>
    <row r="130" spans="2:12" ht="15" x14ac:dyDescent="0.2">
      <c r="B130" s="910"/>
      <c r="C130" s="916"/>
      <c r="D130" s="906"/>
      <c r="E130" s="380"/>
      <c r="F130" s="355"/>
      <c r="G130" s="404" t="s">
        <v>380</v>
      </c>
      <c r="H130" s="427"/>
      <c r="I130" s="438"/>
      <c r="J130" s="448"/>
      <c r="K130" s="467">
        <f t="shared" si="2"/>
        <v>0</v>
      </c>
      <c r="L130" s="468">
        <f t="shared" si="3"/>
        <v>0</v>
      </c>
    </row>
    <row r="131" spans="2:12" ht="15" x14ac:dyDescent="0.2">
      <c r="B131" s="910"/>
      <c r="C131" s="916"/>
      <c r="D131" s="906"/>
      <c r="E131" s="380"/>
      <c r="F131" s="355"/>
      <c r="G131" s="404" t="s">
        <v>380</v>
      </c>
      <c r="H131" s="427"/>
      <c r="I131" s="438"/>
      <c r="J131" s="448"/>
      <c r="K131" s="467">
        <f t="shared" si="2"/>
        <v>0</v>
      </c>
      <c r="L131" s="468">
        <f t="shared" si="3"/>
        <v>0</v>
      </c>
    </row>
    <row r="132" spans="2:12" ht="15" x14ac:dyDescent="0.2">
      <c r="B132" s="910"/>
      <c r="C132" s="916"/>
      <c r="D132" s="906"/>
      <c r="E132" s="380"/>
      <c r="F132" s="355"/>
      <c r="G132" s="404" t="s">
        <v>380</v>
      </c>
      <c r="H132" s="427"/>
      <c r="I132" s="438"/>
      <c r="J132" s="448"/>
      <c r="K132" s="467">
        <f t="shared" si="2"/>
        <v>0</v>
      </c>
      <c r="L132" s="468">
        <f t="shared" si="3"/>
        <v>0</v>
      </c>
    </row>
    <row r="133" spans="2:12" ht="15" x14ac:dyDescent="0.2">
      <c r="B133" s="910"/>
      <c r="C133" s="916"/>
      <c r="D133" s="906"/>
      <c r="E133" s="380"/>
      <c r="F133" s="355"/>
      <c r="G133" s="404" t="s">
        <v>380</v>
      </c>
      <c r="H133" s="427"/>
      <c r="I133" s="438"/>
      <c r="J133" s="448"/>
      <c r="K133" s="467">
        <f t="shared" si="2"/>
        <v>0</v>
      </c>
      <c r="L133" s="468">
        <f t="shared" si="3"/>
        <v>0</v>
      </c>
    </row>
    <row r="134" spans="2:12" ht="15" x14ac:dyDescent="0.2">
      <c r="B134" s="910"/>
      <c r="C134" s="916"/>
      <c r="D134" s="906"/>
      <c r="E134" s="380"/>
      <c r="F134" s="355"/>
      <c r="G134" s="404" t="s">
        <v>380</v>
      </c>
      <c r="H134" s="427"/>
      <c r="I134" s="438"/>
      <c r="J134" s="448"/>
      <c r="K134" s="467">
        <f t="shared" si="2"/>
        <v>0</v>
      </c>
      <c r="L134" s="468">
        <f t="shared" si="3"/>
        <v>0</v>
      </c>
    </row>
    <row r="135" spans="2:12" ht="15.75" thickBot="1" x14ac:dyDescent="0.25">
      <c r="B135" s="910"/>
      <c r="C135" s="917"/>
      <c r="D135" s="908"/>
      <c r="E135" s="381"/>
      <c r="F135" s="356"/>
      <c r="G135" s="409" t="s">
        <v>380</v>
      </c>
      <c r="H135" s="431"/>
      <c r="I135" s="442"/>
      <c r="J135" s="452"/>
      <c r="K135" s="475">
        <f t="shared" si="2"/>
        <v>0</v>
      </c>
      <c r="L135" s="476">
        <f t="shared" si="3"/>
        <v>0</v>
      </c>
    </row>
    <row r="136" spans="2:12" ht="15" x14ac:dyDescent="0.2">
      <c r="B136" s="910"/>
      <c r="C136" s="912" t="s">
        <v>382</v>
      </c>
      <c r="D136" s="921" t="s">
        <v>229</v>
      </c>
      <c r="E136" s="370"/>
      <c r="F136" s="354"/>
      <c r="G136" s="403" t="s">
        <v>380</v>
      </c>
      <c r="H136" s="426"/>
      <c r="I136" s="437"/>
      <c r="J136" s="447"/>
      <c r="K136" s="465">
        <f t="shared" si="2"/>
        <v>0</v>
      </c>
      <c r="L136" s="466">
        <f t="shared" si="3"/>
        <v>0</v>
      </c>
    </row>
    <row r="137" spans="2:12" ht="15" x14ac:dyDescent="0.2">
      <c r="B137" s="910"/>
      <c r="C137" s="913"/>
      <c r="D137" s="922"/>
      <c r="E137" s="371"/>
      <c r="F137" s="355"/>
      <c r="G137" s="404" t="s">
        <v>380</v>
      </c>
      <c r="H137" s="427"/>
      <c r="I137" s="438"/>
      <c r="J137" s="448"/>
      <c r="K137" s="467">
        <f t="shared" si="2"/>
        <v>0</v>
      </c>
      <c r="L137" s="468">
        <f t="shared" si="3"/>
        <v>0</v>
      </c>
    </row>
    <row r="138" spans="2:12" ht="15" x14ac:dyDescent="0.2">
      <c r="B138" s="910"/>
      <c r="C138" s="913"/>
      <c r="D138" s="922"/>
      <c r="E138" s="371"/>
      <c r="F138" s="355"/>
      <c r="G138" s="404" t="s">
        <v>380</v>
      </c>
      <c r="H138" s="427"/>
      <c r="I138" s="438"/>
      <c r="J138" s="448"/>
      <c r="K138" s="467">
        <f t="shared" si="2"/>
        <v>0</v>
      </c>
      <c r="L138" s="468">
        <f t="shared" si="3"/>
        <v>0</v>
      </c>
    </row>
    <row r="139" spans="2:12" ht="15" x14ac:dyDescent="0.2">
      <c r="B139" s="910"/>
      <c r="C139" s="913"/>
      <c r="D139" s="922"/>
      <c r="E139" s="371"/>
      <c r="F139" s="355"/>
      <c r="G139" s="404" t="s">
        <v>380</v>
      </c>
      <c r="H139" s="427"/>
      <c r="I139" s="438"/>
      <c r="J139" s="448"/>
      <c r="K139" s="467">
        <f t="shared" si="2"/>
        <v>0</v>
      </c>
      <c r="L139" s="468">
        <f t="shared" si="3"/>
        <v>0</v>
      </c>
    </row>
    <row r="140" spans="2:12" ht="15" x14ac:dyDescent="0.2">
      <c r="B140" s="910"/>
      <c r="C140" s="913"/>
      <c r="D140" s="922"/>
      <c r="E140" s="371"/>
      <c r="F140" s="355"/>
      <c r="G140" s="404" t="s">
        <v>380</v>
      </c>
      <c r="H140" s="427"/>
      <c r="I140" s="438"/>
      <c r="J140" s="448"/>
      <c r="K140" s="467">
        <f t="shared" si="2"/>
        <v>0</v>
      </c>
      <c r="L140" s="468">
        <f t="shared" si="3"/>
        <v>0</v>
      </c>
    </row>
    <row r="141" spans="2:12" ht="15" x14ac:dyDescent="0.2">
      <c r="B141" s="910"/>
      <c r="C141" s="913"/>
      <c r="D141" s="922"/>
      <c r="E141" s="371"/>
      <c r="F141" s="355"/>
      <c r="G141" s="404" t="s">
        <v>380</v>
      </c>
      <c r="H141" s="427"/>
      <c r="I141" s="438"/>
      <c r="J141" s="448"/>
      <c r="K141" s="467">
        <f t="shared" si="2"/>
        <v>0</v>
      </c>
      <c r="L141" s="468">
        <f t="shared" si="3"/>
        <v>0</v>
      </c>
    </row>
    <row r="142" spans="2:12" ht="15" x14ac:dyDescent="0.2">
      <c r="B142" s="910"/>
      <c r="C142" s="913"/>
      <c r="D142" s="922"/>
      <c r="E142" s="371"/>
      <c r="F142" s="355"/>
      <c r="G142" s="404" t="s">
        <v>380</v>
      </c>
      <c r="H142" s="427"/>
      <c r="I142" s="438"/>
      <c r="J142" s="448"/>
      <c r="K142" s="467">
        <f t="shared" si="2"/>
        <v>0</v>
      </c>
      <c r="L142" s="468">
        <f t="shared" si="3"/>
        <v>0</v>
      </c>
    </row>
    <row r="143" spans="2:12" ht="15" x14ac:dyDescent="0.2">
      <c r="B143" s="910"/>
      <c r="C143" s="913"/>
      <c r="D143" s="922"/>
      <c r="E143" s="371"/>
      <c r="F143" s="355"/>
      <c r="G143" s="404" t="s">
        <v>380</v>
      </c>
      <c r="H143" s="427"/>
      <c r="I143" s="438"/>
      <c r="J143" s="448"/>
      <c r="K143" s="467">
        <f t="shared" si="2"/>
        <v>0</v>
      </c>
      <c r="L143" s="468">
        <f t="shared" si="3"/>
        <v>0</v>
      </c>
    </row>
    <row r="144" spans="2:12" ht="15" x14ac:dyDescent="0.2">
      <c r="B144" s="910"/>
      <c r="C144" s="913"/>
      <c r="D144" s="922"/>
      <c r="E144" s="371"/>
      <c r="F144" s="355"/>
      <c r="G144" s="404" t="s">
        <v>380</v>
      </c>
      <c r="H144" s="427"/>
      <c r="I144" s="438"/>
      <c r="J144" s="448"/>
      <c r="K144" s="467">
        <f t="shared" si="2"/>
        <v>0</v>
      </c>
      <c r="L144" s="468">
        <f t="shared" si="3"/>
        <v>0</v>
      </c>
    </row>
    <row r="145" spans="2:12" ht="15" x14ac:dyDescent="0.2">
      <c r="B145" s="910"/>
      <c r="C145" s="913"/>
      <c r="D145" s="922"/>
      <c r="E145" s="371"/>
      <c r="F145" s="355"/>
      <c r="G145" s="404" t="s">
        <v>380</v>
      </c>
      <c r="H145" s="427"/>
      <c r="I145" s="438"/>
      <c r="J145" s="448"/>
      <c r="K145" s="467">
        <f t="shared" si="2"/>
        <v>0</v>
      </c>
      <c r="L145" s="468">
        <f t="shared" si="3"/>
        <v>0</v>
      </c>
    </row>
    <row r="146" spans="2:12" ht="15" x14ac:dyDescent="0.2">
      <c r="B146" s="910"/>
      <c r="C146" s="913"/>
      <c r="D146" s="922"/>
      <c r="E146" s="371"/>
      <c r="F146" s="355"/>
      <c r="G146" s="404" t="s">
        <v>380</v>
      </c>
      <c r="H146" s="427"/>
      <c r="I146" s="438"/>
      <c r="J146" s="448"/>
      <c r="K146" s="467">
        <f t="shared" si="2"/>
        <v>0</v>
      </c>
      <c r="L146" s="468">
        <f t="shared" si="3"/>
        <v>0</v>
      </c>
    </row>
    <row r="147" spans="2:12" ht="15" x14ac:dyDescent="0.2">
      <c r="B147" s="910"/>
      <c r="C147" s="913"/>
      <c r="D147" s="922"/>
      <c r="E147" s="371"/>
      <c r="F147" s="355"/>
      <c r="G147" s="404" t="s">
        <v>380</v>
      </c>
      <c r="H147" s="427"/>
      <c r="I147" s="438"/>
      <c r="J147" s="448"/>
      <c r="K147" s="467">
        <f t="shared" si="2"/>
        <v>0</v>
      </c>
      <c r="L147" s="468">
        <f t="shared" si="3"/>
        <v>0</v>
      </c>
    </row>
    <row r="148" spans="2:12" ht="15" x14ac:dyDescent="0.2">
      <c r="B148" s="910"/>
      <c r="C148" s="913"/>
      <c r="D148" s="922"/>
      <c r="E148" s="371"/>
      <c r="F148" s="355"/>
      <c r="G148" s="404" t="s">
        <v>380</v>
      </c>
      <c r="H148" s="427"/>
      <c r="I148" s="438"/>
      <c r="J148" s="448"/>
      <c r="K148" s="467">
        <f t="shared" si="2"/>
        <v>0</v>
      </c>
      <c r="L148" s="468">
        <f t="shared" si="3"/>
        <v>0</v>
      </c>
    </row>
    <row r="149" spans="2:12" ht="15" x14ac:dyDescent="0.2">
      <c r="B149" s="910"/>
      <c r="C149" s="913"/>
      <c r="D149" s="922"/>
      <c r="E149" s="371"/>
      <c r="F149" s="355"/>
      <c r="G149" s="404" t="s">
        <v>380</v>
      </c>
      <c r="H149" s="427"/>
      <c r="I149" s="438"/>
      <c r="J149" s="448"/>
      <c r="K149" s="467">
        <f t="shared" si="2"/>
        <v>0</v>
      </c>
      <c r="L149" s="468">
        <f t="shared" si="3"/>
        <v>0</v>
      </c>
    </row>
    <row r="150" spans="2:12" ht="15" x14ac:dyDescent="0.2">
      <c r="B150" s="910"/>
      <c r="C150" s="913"/>
      <c r="D150" s="923"/>
      <c r="E150" s="377"/>
      <c r="F150" s="357"/>
      <c r="G150" s="408" t="s">
        <v>380</v>
      </c>
      <c r="H150" s="430"/>
      <c r="I150" s="441"/>
      <c r="J150" s="451"/>
      <c r="K150" s="473">
        <f t="shared" si="2"/>
        <v>0</v>
      </c>
      <c r="L150" s="474">
        <f t="shared" si="3"/>
        <v>0</v>
      </c>
    </row>
    <row r="151" spans="2:12" ht="15" x14ac:dyDescent="0.2">
      <c r="B151" s="910"/>
      <c r="C151" s="913"/>
      <c r="D151" s="918" t="s">
        <v>230</v>
      </c>
      <c r="E151" s="387"/>
      <c r="F151" s="391"/>
      <c r="G151" s="406" t="s">
        <v>380</v>
      </c>
      <c r="H151" s="429"/>
      <c r="I151" s="440"/>
      <c r="J151" s="450"/>
      <c r="K151" s="471">
        <f t="shared" si="2"/>
        <v>0</v>
      </c>
      <c r="L151" s="472">
        <f t="shared" si="3"/>
        <v>0</v>
      </c>
    </row>
    <row r="152" spans="2:12" ht="15" x14ac:dyDescent="0.2">
      <c r="B152" s="910"/>
      <c r="C152" s="913"/>
      <c r="D152" s="919"/>
      <c r="E152" s="371"/>
      <c r="F152" s="355"/>
      <c r="G152" s="404" t="s">
        <v>380</v>
      </c>
      <c r="H152" s="427"/>
      <c r="I152" s="438"/>
      <c r="J152" s="448"/>
      <c r="K152" s="467">
        <f t="shared" si="2"/>
        <v>0</v>
      </c>
      <c r="L152" s="468">
        <f t="shared" si="3"/>
        <v>0</v>
      </c>
    </row>
    <row r="153" spans="2:12" ht="15" x14ac:dyDescent="0.2">
      <c r="B153" s="910"/>
      <c r="C153" s="913"/>
      <c r="D153" s="919"/>
      <c r="E153" s="371"/>
      <c r="F153" s="355"/>
      <c r="G153" s="404" t="s">
        <v>380</v>
      </c>
      <c r="H153" s="427"/>
      <c r="I153" s="438"/>
      <c r="J153" s="448"/>
      <c r="K153" s="467">
        <f t="shared" si="2"/>
        <v>0</v>
      </c>
      <c r="L153" s="468">
        <f t="shared" si="3"/>
        <v>0</v>
      </c>
    </row>
    <row r="154" spans="2:12" ht="15" x14ac:dyDescent="0.2">
      <c r="B154" s="910"/>
      <c r="C154" s="913"/>
      <c r="D154" s="919"/>
      <c r="E154" s="371"/>
      <c r="F154" s="355"/>
      <c r="G154" s="404" t="s">
        <v>380</v>
      </c>
      <c r="H154" s="427"/>
      <c r="I154" s="438"/>
      <c r="J154" s="448"/>
      <c r="K154" s="467">
        <f t="shared" ref="K154:K217" si="4">ROUND(J154*I154,2)</f>
        <v>0</v>
      </c>
      <c r="L154" s="468">
        <f t="shared" ref="L154:L217" si="5">ROUND(SUM(K154+I154),2)</f>
        <v>0</v>
      </c>
    </row>
    <row r="155" spans="2:12" ht="15" x14ac:dyDescent="0.2">
      <c r="B155" s="910"/>
      <c r="C155" s="913"/>
      <c r="D155" s="919"/>
      <c r="E155" s="371"/>
      <c r="F155" s="355"/>
      <c r="G155" s="404" t="s">
        <v>380</v>
      </c>
      <c r="H155" s="427"/>
      <c r="I155" s="438"/>
      <c r="J155" s="448"/>
      <c r="K155" s="467">
        <f t="shared" si="4"/>
        <v>0</v>
      </c>
      <c r="L155" s="468">
        <f t="shared" si="5"/>
        <v>0</v>
      </c>
    </row>
    <row r="156" spans="2:12" ht="15" x14ac:dyDescent="0.2">
      <c r="B156" s="910"/>
      <c r="C156" s="913"/>
      <c r="D156" s="919"/>
      <c r="E156" s="371"/>
      <c r="F156" s="355"/>
      <c r="G156" s="404" t="s">
        <v>380</v>
      </c>
      <c r="H156" s="427"/>
      <c r="I156" s="438"/>
      <c r="J156" s="448"/>
      <c r="K156" s="467">
        <f t="shared" si="4"/>
        <v>0</v>
      </c>
      <c r="L156" s="468">
        <f t="shared" si="5"/>
        <v>0</v>
      </c>
    </row>
    <row r="157" spans="2:12" ht="15" x14ac:dyDescent="0.2">
      <c r="B157" s="910"/>
      <c r="C157" s="913"/>
      <c r="D157" s="919"/>
      <c r="E157" s="371"/>
      <c r="F157" s="355"/>
      <c r="G157" s="404" t="s">
        <v>380</v>
      </c>
      <c r="H157" s="427"/>
      <c r="I157" s="438"/>
      <c r="J157" s="448"/>
      <c r="K157" s="467">
        <f t="shared" si="4"/>
        <v>0</v>
      </c>
      <c r="L157" s="468">
        <f t="shared" si="5"/>
        <v>0</v>
      </c>
    </row>
    <row r="158" spans="2:12" ht="15" x14ac:dyDescent="0.2">
      <c r="B158" s="910"/>
      <c r="C158" s="913"/>
      <c r="D158" s="919"/>
      <c r="E158" s="371"/>
      <c r="F158" s="355"/>
      <c r="G158" s="404" t="s">
        <v>380</v>
      </c>
      <c r="H158" s="427"/>
      <c r="I158" s="438"/>
      <c r="J158" s="448"/>
      <c r="K158" s="467">
        <f t="shared" si="4"/>
        <v>0</v>
      </c>
      <c r="L158" s="468">
        <f t="shared" si="5"/>
        <v>0</v>
      </c>
    </row>
    <row r="159" spans="2:12" ht="15" x14ac:dyDescent="0.2">
      <c r="B159" s="910"/>
      <c r="C159" s="913"/>
      <c r="D159" s="919"/>
      <c r="E159" s="371"/>
      <c r="F159" s="355"/>
      <c r="G159" s="404" t="s">
        <v>380</v>
      </c>
      <c r="H159" s="427"/>
      <c r="I159" s="438"/>
      <c r="J159" s="448"/>
      <c r="K159" s="467">
        <f t="shared" si="4"/>
        <v>0</v>
      </c>
      <c r="L159" s="468">
        <f t="shared" si="5"/>
        <v>0</v>
      </c>
    </row>
    <row r="160" spans="2:12" ht="15" x14ac:dyDescent="0.2">
      <c r="B160" s="910"/>
      <c r="C160" s="913"/>
      <c r="D160" s="919"/>
      <c r="E160" s="371"/>
      <c r="F160" s="355"/>
      <c r="G160" s="404" t="s">
        <v>380</v>
      </c>
      <c r="H160" s="427"/>
      <c r="I160" s="438"/>
      <c r="J160" s="448"/>
      <c r="K160" s="467">
        <f t="shared" si="4"/>
        <v>0</v>
      </c>
      <c r="L160" s="468">
        <f t="shared" si="5"/>
        <v>0</v>
      </c>
    </row>
    <row r="161" spans="2:12" ht="15" x14ac:dyDescent="0.2">
      <c r="B161" s="910"/>
      <c r="C161" s="913"/>
      <c r="D161" s="919"/>
      <c r="E161" s="371"/>
      <c r="F161" s="355"/>
      <c r="G161" s="404" t="s">
        <v>380</v>
      </c>
      <c r="H161" s="427"/>
      <c r="I161" s="438"/>
      <c r="J161" s="448"/>
      <c r="K161" s="467">
        <f t="shared" si="4"/>
        <v>0</v>
      </c>
      <c r="L161" s="468">
        <f t="shared" si="5"/>
        <v>0</v>
      </c>
    </row>
    <row r="162" spans="2:12" ht="15" x14ac:dyDescent="0.2">
      <c r="B162" s="910"/>
      <c r="C162" s="913"/>
      <c r="D162" s="919"/>
      <c r="E162" s="371"/>
      <c r="F162" s="355"/>
      <c r="G162" s="404" t="s">
        <v>380</v>
      </c>
      <c r="H162" s="427"/>
      <c r="I162" s="438"/>
      <c r="J162" s="448"/>
      <c r="K162" s="467">
        <f t="shared" si="4"/>
        <v>0</v>
      </c>
      <c r="L162" s="468">
        <f t="shared" si="5"/>
        <v>0</v>
      </c>
    </row>
    <row r="163" spans="2:12" ht="15" x14ac:dyDescent="0.2">
      <c r="B163" s="910"/>
      <c r="C163" s="913"/>
      <c r="D163" s="919"/>
      <c r="E163" s="371"/>
      <c r="F163" s="355"/>
      <c r="G163" s="404" t="s">
        <v>380</v>
      </c>
      <c r="H163" s="427"/>
      <c r="I163" s="438"/>
      <c r="J163" s="448"/>
      <c r="K163" s="467">
        <f t="shared" si="4"/>
        <v>0</v>
      </c>
      <c r="L163" s="468">
        <f t="shared" si="5"/>
        <v>0</v>
      </c>
    </row>
    <row r="164" spans="2:12" ht="15" x14ac:dyDescent="0.2">
      <c r="B164" s="910"/>
      <c r="C164" s="913"/>
      <c r="D164" s="919"/>
      <c r="E164" s="371"/>
      <c r="F164" s="355"/>
      <c r="G164" s="404" t="s">
        <v>380</v>
      </c>
      <c r="H164" s="427"/>
      <c r="I164" s="438"/>
      <c r="J164" s="448"/>
      <c r="K164" s="467">
        <f t="shared" si="4"/>
        <v>0</v>
      </c>
      <c r="L164" s="468">
        <f t="shared" si="5"/>
        <v>0</v>
      </c>
    </row>
    <row r="165" spans="2:12" ht="15" x14ac:dyDescent="0.2">
      <c r="B165" s="910"/>
      <c r="C165" s="913"/>
      <c r="D165" s="920"/>
      <c r="E165" s="377"/>
      <c r="F165" s="357"/>
      <c r="G165" s="408" t="s">
        <v>380</v>
      </c>
      <c r="H165" s="430"/>
      <c r="I165" s="441"/>
      <c r="J165" s="451"/>
      <c r="K165" s="473">
        <f t="shared" si="4"/>
        <v>0</v>
      </c>
      <c r="L165" s="474">
        <f t="shared" si="5"/>
        <v>0</v>
      </c>
    </row>
    <row r="166" spans="2:12" ht="15" x14ac:dyDescent="0.2">
      <c r="B166" s="910"/>
      <c r="C166" s="913"/>
      <c r="D166" s="918" t="s">
        <v>46</v>
      </c>
      <c r="E166" s="387"/>
      <c r="F166" s="391"/>
      <c r="G166" s="406" t="s">
        <v>380</v>
      </c>
      <c r="H166" s="429"/>
      <c r="I166" s="440"/>
      <c r="J166" s="450"/>
      <c r="K166" s="471">
        <f t="shared" si="4"/>
        <v>0</v>
      </c>
      <c r="L166" s="472">
        <f t="shared" si="5"/>
        <v>0</v>
      </c>
    </row>
    <row r="167" spans="2:12" ht="15" x14ac:dyDescent="0.2">
      <c r="B167" s="910"/>
      <c r="C167" s="913"/>
      <c r="D167" s="919"/>
      <c r="E167" s="371"/>
      <c r="F167" s="355"/>
      <c r="G167" s="404" t="s">
        <v>380</v>
      </c>
      <c r="H167" s="427"/>
      <c r="I167" s="438"/>
      <c r="J167" s="448"/>
      <c r="K167" s="467">
        <f t="shared" si="4"/>
        <v>0</v>
      </c>
      <c r="L167" s="468">
        <f t="shared" si="5"/>
        <v>0</v>
      </c>
    </row>
    <row r="168" spans="2:12" ht="15" x14ac:dyDescent="0.2">
      <c r="B168" s="910"/>
      <c r="C168" s="913"/>
      <c r="D168" s="919"/>
      <c r="E168" s="371"/>
      <c r="F168" s="355"/>
      <c r="G168" s="404" t="s">
        <v>380</v>
      </c>
      <c r="H168" s="427"/>
      <c r="I168" s="438"/>
      <c r="J168" s="448"/>
      <c r="K168" s="467">
        <f t="shared" si="4"/>
        <v>0</v>
      </c>
      <c r="L168" s="468">
        <f t="shared" si="5"/>
        <v>0</v>
      </c>
    </row>
    <row r="169" spans="2:12" ht="15" x14ac:dyDescent="0.2">
      <c r="B169" s="910"/>
      <c r="C169" s="913"/>
      <c r="D169" s="919"/>
      <c r="E169" s="371"/>
      <c r="F169" s="355"/>
      <c r="G169" s="404" t="s">
        <v>380</v>
      </c>
      <c r="H169" s="427"/>
      <c r="I169" s="438"/>
      <c r="J169" s="448"/>
      <c r="K169" s="467">
        <f t="shared" si="4"/>
        <v>0</v>
      </c>
      <c r="L169" s="468">
        <f t="shared" si="5"/>
        <v>0</v>
      </c>
    </row>
    <row r="170" spans="2:12" ht="15" x14ac:dyDescent="0.2">
      <c r="B170" s="910"/>
      <c r="C170" s="913"/>
      <c r="D170" s="919"/>
      <c r="E170" s="371"/>
      <c r="F170" s="355"/>
      <c r="G170" s="404" t="s">
        <v>380</v>
      </c>
      <c r="H170" s="427"/>
      <c r="I170" s="438"/>
      <c r="J170" s="448"/>
      <c r="K170" s="467">
        <f t="shared" si="4"/>
        <v>0</v>
      </c>
      <c r="L170" s="468">
        <f t="shared" si="5"/>
        <v>0</v>
      </c>
    </row>
    <row r="171" spans="2:12" ht="15" x14ac:dyDescent="0.2">
      <c r="B171" s="910"/>
      <c r="C171" s="913"/>
      <c r="D171" s="919"/>
      <c r="E171" s="371"/>
      <c r="F171" s="355"/>
      <c r="G171" s="404" t="s">
        <v>380</v>
      </c>
      <c r="H171" s="427"/>
      <c r="I171" s="438"/>
      <c r="J171" s="448"/>
      <c r="K171" s="467">
        <f t="shared" si="4"/>
        <v>0</v>
      </c>
      <c r="L171" s="468">
        <f t="shared" si="5"/>
        <v>0</v>
      </c>
    </row>
    <row r="172" spans="2:12" ht="15" x14ac:dyDescent="0.2">
      <c r="B172" s="910"/>
      <c r="C172" s="913"/>
      <c r="D172" s="919"/>
      <c r="E172" s="376"/>
      <c r="F172" s="355"/>
      <c r="G172" s="404" t="s">
        <v>380</v>
      </c>
      <c r="H172" s="427"/>
      <c r="I172" s="438"/>
      <c r="J172" s="448"/>
      <c r="K172" s="467">
        <f t="shared" si="4"/>
        <v>0</v>
      </c>
      <c r="L172" s="468">
        <f t="shared" si="5"/>
        <v>0</v>
      </c>
    </row>
    <row r="173" spans="2:12" ht="15" x14ac:dyDescent="0.2">
      <c r="B173" s="910"/>
      <c r="C173" s="913"/>
      <c r="D173" s="919"/>
      <c r="E173" s="371"/>
      <c r="F173" s="355"/>
      <c r="G173" s="404" t="s">
        <v>380</v>
      </c>
      <c r="H173" s="427"/>
      <c r="I173" s="438"/>
      <c r="J173" s="448"/>
      <c r="K173" s="467">
        <f t="shared" si="4"/>
        <v>0</v>
      </c>
      <c r="L173" s="468">
        <f t="shared" si="5"/>
        <v>0</v>
      </c>
    </row>
    <row r="174" spans="2:12" ht="15" x14ac:dyDescent="0.2">
      <c r="B174" s="910"/>
      <c r="C174" s="913"/>
      <c r="D174" s="919"/>
      <c r="E174" s="371"/>
      <c r="F174" s="355"/>
      <c r="G174" s="404" t="s">
        <v>380</v>
      </c>
      <c r="H174" s="427"/>
      <c r="I174" s="438"/>
      <c r="J174" s="448"/>
      <c r="K174" s="467">
        <f t="shared" si="4"/>
        <v>0</v>
      </c>
      <c r="L174" s="468">
        <f t="shared" si="5"/>
        <v>0</v>
      </c>
    </row>
    <row r="175" spans="2:12" ht="15" x14ac:dyDescent="0.2">
      <c r="B175" s="910"/>
      <c r="C175" s="913"/>
      <c r="D175" s="919"/>
      <c r="E175" s="371"/>
      <c r="F175" s="355"/>
      <c r="G175" s="404" t="s">
        <v>380</v>
      </c>
      <c r="H175" s="427"/>
      <c r="I175" s="438"/>
      <c r="J175" s="448"/>
      <c r="K175" s="467">
        <f t="shared" si="4"/>
        <v>0</v>
      </c>
      <c r="L175" s="468">
        <f t="shared" si="5"/>
        <v>0</v>
      </c>
    </row>
    <row r="176" spans="2:12" ht="15" x14ac:dyDescent="0.2">
      <c r="B176" s="910"/>
      <c r="C176" s="913"/>
      <c r="D176" s="919"/>
      <c r="E176" s="371"/>
      <c r="F176" s="355"/>
      <c r="G176" s="404" t="s">
        <v>380</v>
      </c>
      <c r="H176" s="427"/>
      <c r="I176" s="438"/>
      <c r="J176" s="448"/>
      <c r="K176" s="467">
        <f t="shared" si="4"/>
        <v>0</v>
      </c>
      <c r="L176" s="468">
        <f t="shared" si="5"/>
        <v>0</v>
      </c>
    </row>
    <row r="177" spans="2:12" ht="15" x14ac:dyDescent="0.2">
      <c r="B177" s="910"/>
      <c r="C177" s="913"/>
      <c r="D177" s="919"/>
      <c r="E177" s="371"/>
      <c r="F177" s="355"/>
      <c r="G177" s="404" t="s">
        <v>380</v>
      </c>
      <c r="H177" s="427"/>
      <c r="I177" s="438"/>
      <c r="J177" s="448"/>
      <c r="K177" s="467">
        <f t="shared" si="4"/>
        <v>0</v>
      </c>
      <c r="L177" s="468">
        <f t="shared" si="5"/>
        <v>0</v>
      </c>
    </row>
    <row r="178" spans="2:12" ht="15" x14ac:dyDescent="0.2">
      <c r="B178" s="910"/>
      <c r="C178" s="913"/>
      <c r="D178" s="919"/>
      <c r="E178" s="371"/>
      <c r="F178" s="355"/>
      <c r="G178" s="404" t="s">
        <v>380</v>
      </c>
      <c r="H178" s="427"/>
      <c r="I178" s="438"/>
      <c r="J178" s="448"/>
      <c r="K178" s="467">
        <f t="shared" si="4"/>
        <v>0</v>
      </c>
      <c r="L178" s="468">
        <f t="shared" si="5"/>
        <v>0</v>
      </c>
    </row>
    <row r="179" spans="2:12" ht="15" x14ac:dyDescent="0.2">
      <c r="B179" s="910"/>
      <c r="C179" s="913"/>
      <c r="D179" s="919"/>
      <c r="E179" s="376"/>
      <c r="F179" s="355"/>
      <c r="G179" s="404" t="s">
        <v>380</v>
      </c>
      <c r="H179" s="427"/>
      <c r="I179" s="438"/>
      <c r="J179" s="448"/>
      <c r="K179" s="467">
        <f t="shared" si="4"/>
        <v>0</v>
      </c>
      <c r="L179" s="468">
        <f t="shared" si="5"/>
        <v>0</v>
      </c>
    </row>
    <row r="180" spans="2:12" ht="15" x14ac:dyDescent="0.2">
      <c r="B180" s="910"/>
      <c r="C180" s="913"/>
      <c r="D180" s="920"/>
      <c r="E180" s="392"/>
      <c r="F180" s="357"/>
      <c r="G180" s="408" t="s">
        <v>380</v>
      </c>
      <c r="H180" s="430"/>
      <c r="I180" s="441"/>
      <c r="J180" s="451"/>
      <c r="K180" s="473">
        <f t="shared" si="4"/>
        <v>0</v>
      </c>
      <c r="L180" s="474">
        <f t="shared" si="5"/>
        <v>0</v>
      </c>
    </row>
    <row r="181" spans="2:12" ht="15" x14ac:dyDescent="0.2">
      <c r="B181" s="910"/>
      <c r="C181" s="913"/>
      <c r="D181" s="918" t="s">
        <v>279</v>
      </c>
      <c r="E181" s="387"/>
      <c r="F181" s="391"/>
      <c r="G181" s="406" t="s">
        <v>380</v>
      </c>
      <c r="H181" s="429"/>
      <c r="I181" s="440"/>
      <c r="J181" s="450"/>
      <c r="K181" s="471">
        <f t="shared" si="4"/>
        <v>0</v>
      </c>
      <c r="L181" s="472">
        <f t="shared" si="5"/>
        <v>0</v>
      </c>
    </row>
    <row r="182" spans="2:12" ht="15" x14ac:dyDescent="0.2">
      <c r="B182" s="910"/>
      <c r="C182" s="913"/>
      <c r="D182" s="919"/>
      <c r="E182" s="371"/>
      <c r="F182" s="355"/>
      <c r="G182" s="404" t="s">
        <v>380</v>
      </c>
      <c r="H182" s="427"/>
      <c r="I182" s="438"/>
      <c r="J182" s="448"/>
      <c r="K182" s="467">
        <f t="shared" si="4"/>
        <v>0</v>
      </c>
      <c r="L182" s="468">
        <f t="shared" si="5"/>
        <v>0</v>
      </c>
    </row>
    <row r="183" spans="2:12" ht="15" x14ac:dyDescent="0.2">
      <c r="B183" s="910"/>
      <c r="C183" s="913"/>
      <c r="D183" s="919"/>
      <c r="E183" s="371"/>
      <c r="F183" s="355"/>
      <c r="G183" s="404" t="s">
        <v>380</v>
      </c>
      <c r="H183" s="427"/>
      <c r="I183" s="438"/>
      <c r="J183" s="448"/>
      <c r="K183" s="467">
        <f t="shared" si="4"/>
        <v>0</v>
      </c>
      <c r="L183" s="468">
        <f t="shared" si="5"/>
        <v>0</v>
      </c>
    </row>
    <row r="184" spans="2:12" ht="15" x14ac:dyDescent="0.2">
      <c r="B184" s="910"/>
      <c r="C184" s="913"/>
      <c r="D184" s="919"/>
      <c r="E184" s="371"/>
      <c r="F184" s="355"/>
      <c r="G184" s="404" t="s">
        <v>380</v>
      </c>
      <c r="H184" s="427"/>
      <c r="I184" s="438"/>
      <c r="J184" s="448"/>
      <c r="K184" s="467">
        <f t="shared" si="4"/>
        <v>0</v>
      </c>
      <c r="L184" s="468">
        <f t="shared" si="5"/>
        <v>0</v>
      </c>
    </row>
    <row r="185" spans="2:12" ht="15" x14ac:dyDescent="0.2">
      <c r="B185" s="910"/>
      <c r="C185" s="913"/>
      <c r="D185" s="919"/>
      <c r="E185" s="371"/>
      <c r="F185" s="355"/>
      <c r="G185" s="404" t="s">
        <v>380</v>
      </c>
      <c r="H185" s="427"/>
      <c r="I185" s="438"/>
      <c r="J185" s="448"/>
      <c r="K185" s="467">
        <f t="shared" si="4"/>
        <v>0</v>
      </c>
      <c r="L185" s="468">
        <f t="shared" si="5"/>
        <v>0</v>
      </c>
    </row>
    <row r="186" spans="2:12" ht="15" x14ac:dyDescent="0.2">
      <c r="B186" s="910"/>
      <c r="C186" s="913"/>
      <c r="D186" s="919"/>
      <c r="E186" s="371"/>
      <c r="F186" s="355"/>
      <c r="G186" s="404" t="s">
        <v>380</v>
      </c>
      <c r="H186" s="427"/>
      <c r="I186" s="438"/>
      <c r="J186" s="448"/>
      <c r="K186" s="467">
        <f t="shared" si="4"/>
        <v>0</v>
      </c>
      <c r="L186" s="468">
        <f t="shared" si="5"/>
        <v>0</v>
      </c>
    </row>
    <row r="187" spans="2:12" ht="15" x14ac:dyDescent="0.2">
      <c r="B187" s="910"/>
      <c r="C187" s="913"/>
      <c r="D187" s="919"/>
      <c r="E187" s="376"/>
      <c r="F187" s="355"/>
      <c r="G187" s="404" t="s">
        <v>380</v>
      </c>
      <c r="H187" s="427"/>
      <c r="I187" s="438"/>
      <c r="J187" s="448"/>
      <c r="K187" s="467">
        <f t="shared" si="4"/>
        <v>0</v>
      </c>
      <c r="L187" s="468">
        <f t="shared" si="5"/>
        <v>0</v>
      </c>
    </row>
    <row r="188" spans="2:12" ht="15" x14ac:dyDescent="0.2">
      <c r="B188" s="910"/>
      <c r="C188" s="913"/>
      <c r="D188" s="919"/>
      <c r="E188" s="371"/>
      <c r="F188" s="355"/>
      <c r="G188" s="404" t="s">
        <v>380</v>
      </c>
      <c r="H188" s="427"/>
      <c r="I188" s="438"/>
      <c r="J188" s="448"/>
      <c r="K188" s="467">
        <f t="shared" si="4"/>
        <v>0</v>
      </c>
      <c r="L188" s="468">
        <f t="shared" si="5"/>
        <v>0</v>
      </c>
    </row>
    <row r="189" spans="2:12" ht="15" x14ac:dyDescent="0.2">
      <c r="B189" s="910"/>
      <c r="C189" s="913"/>
      <c r="D189" s="919"/>
      <c r="E189" s="371"/>
      <c r="F189" s="355"/>
      <c r="G189" s="404" t="s">
        <v>380</v>
      </c>
      <c r="H189" s="427"/>
      <c r="I189" s="438"/>
      <c r="J189" s="448"/>
      <c r="K189" s="467">
        <f t="shared" si="4"/>
        <v>0</v>
      </c>
      <c r="L189" s="468">
        <f t="shared" si="5"/>
        <v>0</v>
      </c>
    </row>
    <row r="190" spans="2:12" ht="15" x14ac:dyDescent="0.2">
      <c r="B190" s="910"/>
      <c r="C190" s="913"/>
      <c r="D190" s="919"/>
      <c r="E190" s="371"/>
      <c r="F190" s="355"/>
      <c r="G190" s="404" t="s">
        <v>380</v>
      </c>
      <c r="H190" s="427"/>
      <c r="I190" s="438"/>
      <c r="J190" s="448"/>
      <c r="K190" s="467">
        <f t="shared" si="4"/>
        <v>0</v>
      </c>
      <c r="L190" s="468">
        <f t="shared" si="5"/>
        <v>0</v>
      </c>
    </row>
    <row r="191" spans="2:12" ht="15" x14ac:dyDescent="0.2">
      <c r="B191" s="910"/>
      <c r="C191" s="913"/>
      <c r="D191" s="919"/>
      <c r="E191" s="371"/>
      <c r="F191" s="355"/>
      <c r="G191" s="404" t="s">
        <v>380</v>
      </c>
      <c r="H191" s="427"/>
      <c r="I191" s="438"/>
      <c r="J191" s="448"/>
      <c r="K191" s="467">
        <f t="shared" si="4"/>
        <v>0</v>
      </c>
      <c r="L191" s="468">
        <f t="shared" si="5"/>
        <v>0</v>
      </c>
    </row>
    <row r="192" spans="2:12" ht="15" x14ac:dyDescent="0.2">
      <c r="B192" s="910"/>
      <c r="C192" s="913"/>
      <c r="D192" s="919"/>
      <c r="E192" s="371"/>
      <c r="F192" s="355"/>
      <c r="G192" s="404" t="s">
        <v>380</v>
      </c>
      <c r="H192" s="427"/>
      <c r="I192" s="438"/>
      <c r="J192" s="448"/>
      <c r="K192" s="467">
        <f t="shared" si="4"/>
        <v>0</v>
      </c>
      <c r="L192" s="468">
        <f t="shared" si="5"/>
        <v>0</v>
      </c>
    </row>
    <row r="193" spans="2:12" ht="15" x14ac:dyDescent="0.2">
      <c r="B193" s="910"/>
      <c r="C193" s="913"/>
      <c r="D193" s="919"/>
      <c r="E193" s="371"/>
      <c r="F193" s="355"/>
      <c r="G193" s="404" t="s">
        <v>380</v>
      </c>
      <c r="H193" s="427"/>
      <c r="I193" s="438"/>
      <c r="J193" s="448"/>
      <c r="K193" s="467">
        <f t="shared" si="4"/>
        <v>0</v>
      </c>
      <c r="L193" s="468">
        <f t="shared" si="5"/>
        <v>0</v>
      </c>
    </row>
    <row r="194" spans="2:12" ht="15" x14ac:dyDescent="0.2">
      <c r="B194" s="910"/>
      <c r="C194" s="913"/>
      <c r="D194" s="919"/>
      <c r="E194" s="376"/>
      <c r="F194" s="355"/>
      <c r="G194" s="404" t="s">
        <v>380</v>
      </c>
      <c r="H194" s="427"/>
      <c r="I194" s="438"/>
      <c r="J194" s="448"/>
      <c r="K194" s="467">
        <f t="shared" si="4"/>
        <v>0</v>
      </c>
      <c r="L194" s="468">
        <f t="shared" si="5"/>
        <v>0</v>
      </c>
    </row>
    <row r="195" spans="2:12" ht="15" x14ac:dyDescent="0.2">
      <c r="B195" s="910"/>
      <c r="C195" s="913"/>
      <c r="D195" s="920"/>
      <c r="E195" s="392"/>
      <c r="F195" s="357"/>
      <c r="G195" s="408" t="s">
        <v>380</v>
      </c>
      <c r="H195" s="430"/>
      <c r="I195" s="441"/>
      <c r="J195" s="451"/>
      <c r="K195" s="473">
        <f t="shared" si="4"/>
        <v>0</v>
      </c>
      <c r="L195" s="474">
        <f t="shared" si="5"/>
        <v>0</v>
      </c>
    </row>
    <row r="196" spans="2:12" ht="15" x14ac:dyDescent="0.2">
      <c r="B196" s="910"/>
      <c r="C196" s="913"/>
      <c r="D196" s="918" t="s">
        <v>280</v>
      </c>
      <c r="E196" s="387"/>
      <c r="F196" s="391"/>
      <c r="G196" s="406" t="s">
        <v>380</v>
      </c>
      <c r="H196" s="429"/>
      <c r="I196" s="440"/>
      <c r="J196" s="450"/>
      <c r="K196" s="471">
        <f t="shared" si="4"/>
        <v>0</v>
      </c>
      <c r="L196" s="472">
        <f t="shared" si="5"/>
        <v>0</v>
      </c>
    </row>
    <row r="197" spans="2:12" ht="15" x14ac:dyDescent="0.2">
      <c r="B197" s="910"/>
      <c r="C197" s="913"/>
      <c r="D197" s="919"/>
      <c r="E197" s="371"/>
      <c r="F197" s="355"/>
      <c r="G197" s="404" t="s">
        <v>380</v>
      </c>
      <c r="H197" s="427"/>
      <c r="I197" s="438"/>
      <c r="J197" s="448"/>
      <c r="K197" s="467">
        <f t="shared" si="4"/>
        <v>0</v>
      </c>
      <c r="L197" s="468">
        <f t="shared" si="5"/>
        <v>0</v>
      </c>
    </row>
    <row r="198" spans="2:12" ht="15" x14ac:dyDescent="0.2">
      <c r="B198" s="910"/>
      <c r="C198" s="913"/>
      <c r="D198" s="919"/>
      <c r="E198" s="371"/>
      <c r="F198" s="355"/>
      <c r="G198" s="404" t="s">
        <v>380</v>
      </c>
      <c r="H198" s="427"/>
      <c r="I198" s="438"/>
      <c r="J198" s="448"/>
      <c r="K198" s="467">
        <f t="shared" si="4"/>
        <v>0</v>
      </c>
      <c r="L198" s="468">
        <f t="shared" si="5"/>
        <v>0</v>
      </c>
    </row>
    <row r="199" spans="2:12" ht="15" x14ac:dyDescent="0.2">
      <c r="B199" s="910"/>
      <c r="C199" s="913"/>
      <c r="D199" s="919"/>
      <c r="E199" s="371"/>
      <c r="F199" s="355"/>
      <c r="G199" s="404" t="s">
        <v>380</v>
      </c>
      <c r="H199" s="427"/>
      <c r="I199" s="438"/>
      <c r="J199" s="448"/>
      <c r="K199" s="467">
        <f t="shared" si="4"/>
        <v>0</v>
      </c>
      <c r="L199" s="468">
        <f t="shared" si="5"/>
        <v>0</v>
      </c>
    </row>
    <row r="200" spans="2:12" ht="15" x14ac:dyDescent="0.2">
      <c r="B200" s="910"/>
      <c r="C200" s="913"/>
      <c r="D200" s="919"/>
      <c r="E200" s="371"/>
      <c r="F200" s="355"/>
      <c r="G200" s="404" t="s">
        <v>380</v>
      </c>
      <c r="H200" s="427"/>
      <c r="I200" s="438"/>
      <c r="J200" s="448"/>
      <c r="K200" s="467">
        <f t="shared" si="4"/>
        <v>0</v>
      </c>
      <c r="L200" s="468">
        <f t="shared" si="5"/>
        <v>0</v>
      </c>
    </row>
    <row r="201" spans="2:12" ht="15" x14ac:dyDescent="0.2">
      <c r="B201" s="910"/>
      <c r="C201" s="913"/>
      <c r="D201" s="919"/>
      <c r="E201" s="371"/>
      <c r="F201" s="355"/>
      <c r="G201" s="404" t="s">
        <v>380</v>
      </c>
      <c r="H201" s="427"/>
      <c r="I201" s="438"/>
      <c r="J201" s="448"/>
      <c r="K201" s="467">
        <f t="shared" si="4"/>
        <v>0</v>
      </c>
      <c r="L201" s="468">
        <f t="shared" si="5"/>
        <v>0</v>
      </c>
    </row>
    <row r="202" spans="2:12" ht="15" x14ac:dyDescent="0.2">
      <c r="B202" s="910"/>
      <c r="C202" s="913"/>
      <c r="D202" s="919"/>
      <c r="E202" s="371"/>
      <c r="F202" s="355"/>
      <c r="G202" s="404" t="s">
        <v>380</v>
      </c>
      <c r="H202" s="427"/>
      <c r="I202" s="438"/>
      <c r="J202" s="448"/>
      <c r="K202" s="467">
        <f t="shared" si="4"/>
        <v>0</v>
      </c>
      <c r="L202" s="468">
        <f t="shared" si="5"/>
        <v>0</v>
      </c>
    </row>
    <row r="203" spans="2:12" ht="15" x14ac:dyDescent="0.2">
      <c r="B203" s="910"/>
      <c r="C203" s="913"/>
      <c r="D203" s="919"/>
      <c r="E203" s="371"/>
      <c r="F203" s="355"/>
      <c r="G203" s="404" t="s">
        <v>380</v>
      </c>
      <c r="H203" s="427"/>
      <c r="I203" s="438"/>
      <c r="J203" s="448"/>
      <c r="K203" s="467">
        <f t="shared" si="4"/>
        <v>0</v>
      </c>
      <c r="L203" s="468">
        <f t="shared" si="5"/>
        <v>0</v>
      </c>
    </row>
    <row r="204" spans="2:12" ht="15" x14ac:dyDescent="0.2">
      <c r="B204" s="910"/>
      <c r="C204" s="913"/>
      <c r="D204" s="919"/>
      <c r="E204" s="371"/>
      <c r="F204" s="355"/>
      <c r="G204" s="404" t="s">
        <v>380</v>
      </c>
      <c r="H204" s="427"/>
      <c r="I204" s="438"/>
      <c r="J204" s="448"/>
      <c r="K204" s="467">
        <f t="shared" si="4"/>
        <v>0</v>
      </c>
      <c r="L204" s="468">
        <f t="shared" si="5"/>
        <v>0</v>
      </c>
    </row>
    <row r="205" spans="2:12" ht="15" x14ac:dyDescent="0.2">
      <c r="B205" s="910"/>
      <c r="C205" s="913"/>
      <c r="D205" s="919"/>
      <c r="E205" s="371"/>
      <c r="F205" s="355"/>
      <c r="G205" s="404" t="s">
        <v>380</v>
      </c>
      <c r="H205" s="427"/>
      <c r="I205" s="438"/>
      <c r="J205" s="448"/>
      <c r="K205" s="467">
        <f t="shared" si="4"/>
        <v>0</v>
      </c>
      <c r="L205" s="468">
        <f t="shared" si="5"/>
        <v>0</v>
      </c>
    </row>
    <row r="206" spans="2:12" ht="15" x14ac:dyDescent="0.2">
      <c r="B206" s="910"/>
      <c r="C206" s="913"/>
      <c r="D206" s="919"/>
      <c r="E206" s="371"/>
      <c r="F206" s="355"/>
      <c r="G206" s="404" t="s">
        <v>380</v>
      </c>
      <c r="H206" s="427"/>
      <c r="I206" s="438"/>
      <c r="J206" s="448"/>
      <c r="K206" s="467">
        <f t="shared" si="4"/>
        <v>0</v>
      </c>
      <c r="L206" s="468">
        <f t="shared" si="5"/>
        <v>0</v>
      </c>
    </row>
    <row r="207" spans="2:12" ht="15" x14ac:dyDescent="0.2">
      <c r="B207" s="910"/>
      <c r="C207" s="913"/>
      <c r="D207" s="919"/>
      <c r="E207" s="371"/>
      <c r="F207" s="355"/>
      <c r="G207" s="404" t="s">
        <v>380</v>
      </c>
      <c r="H207" s="427"/>
      <c r="I207" s="438"/>
      <c r="J207" s="448"/>
      <c r="K207" s="467">
        <f t="shared" si="4"/>
        <v>0</v>
      </c>
      <c r="L207" s="468">
        <f t="shared" si="5"/>
        <v>0</v>
      </c>
    </row>
    <row r="208" spans="2:12" ht="15" x14ac:dyDescent="0.2">
      <c r="B208" s="910"/>
      <c r="C208" s="913"/>
      <c r="D208" s="920"/>
      <c r="E208" s="377"/>
      <c r="F208" s="357"/>
      <c r="G208" s="408" t="s">
        <v>380</v>
      </c>
      <c r="H208" s="430"/>
      <c r="I208" s="441"/>
      <c r="J208" s="451"/>
      <c r="K208" s="473">
        <f t="shared" si="4"/>
        <v>0</v>
      </c>
      <c r="L208" s="474">
        <f t="shared" si="5"/>
        <v>0</v>
      </c>
    </row>
    <row r="209" spans="2:12" ht="15" x14ac:dyDescent="0.2">
      <c r="B209" s="910"/>
      <c r="C209" s="913"/>
      <c r="D209" s="918" t="s">
        <v>243</v>
      </c>
      <c r="E209" s="387"/>
      <c r="F209" s="391"/>
      <c r="G209" s="406" t="s">
        <v>380</v>
      </c>
      <c r="H209" s="429"/>
      <c r="I209" s="440"/>
      <c r="J209" s="450"/>
      <c r="K209" s="471">
        <f t="shared" si="4"/>
        <v>0</v>
      </c>
      <c r="L209" s="472">
        <f t="shared" si="5"/>
        <v>0</v>
      </c>
    </row>
    <row r="210" spans="2:12" ht="15" x14ac:dyDescent="0.2">
      <c r="B210" s="910"/>
      <c r="C210" s="913"/>
      <c r="D210" s="919"/>
      <c r="E210" s="371"/>
      <c r="F210" s="355"/>
      <c r="G210" s="404" t="s">
        <v>380</v>
      </c>
      <c r="H210" s="427"/>
      <c r="I210" s="438"/>
      <c r="J210" s="448"/>
      <c r="K210" s="467">
        <f t="shared" si="4"/>
        <v>0</v>
      </c>
      <c r="L210" s="468">
        <f t="shared" si="5"/>
        <v>0</v>
      </c>
    </row>
    <row r="211" spans="2:12" ht="15" x14ac:dyDescent="0.2">
      <c r="B211" s="910"/>
      <c r="C211" s="913"/>
      <c r="D211" s="919"/>
      <c r="E211" s="371"/>
      <c r="F211" s="355"/>
      <c r="G211" s="404" t="s">
        <v>380</v>
      </c>
      <c r="H211" s="427"/>
      <c r="I211" s="438"/>
      <c r="J211" s="448"/>
      <c r="K211" s="467">
        <f t="shared" si="4"/>
        <v>0</v>
      </c>
      <c r="L211" s="468">
        <f t="shared" si="5"/>
        <v>0</v>
      </c>
    </row>
    <row r="212" spans="2:12" ht="15" x14ac:dyDescent="0.2">
      <c r="B212" s="910"/>
      <c r="C212" s="913"/>
      <c r="D212" s="919"/>
      <c r="E212" s="371"/>
      <c r="F212" s="355"/>
      <c r="G212" s="404" t="s">
        <v>380</v>
      </c>
      <c r="H212" s="427"/>
      <c r="I212" s="438"/>
      <c r="J212" s="448"/>
      <c r="K212" s="467">
        <f t="shared" si="4"/>
        <v>0</v>
      </c>
      <c r="L212" s="468">
        <f t="shared" si="5"/>
        <v>0</v>
      </c>
    </row>
    <row r="213" spans="2:12" ht="15" x14ac:dyDescent="0.2">
      <c r="B213" s="910"/>
      <c r="C213" s="913"/>
      <c r="D213" s="919"/>
      <c r="E213" s="371"/>
      <c r="F213" s="355"/>
      <c r="G213" s="404" t="s">
        <v>380</v>
      </c>
      <c r="H213" s="427"/>
      <c r="I213" s="438"/>
      <c r="J213" s="448"/>
      <c r="K213" s="467">
        <f t="shared" si="4"/>
        <v>0</v>
      </c>
      <c r="L213" s="468">
        <f t="shared" si="5"/>
        <v>0</v>
      </c>
    </row>
    <row r="214" spans="2:12" ht="15" x14ac:dyDescent="0.2">
      <c r="B214" s="910"/>
      <c r="C214" s="913"/>
      <c r="D214" s="919"/>
      <c r="E214" s="371"/>
      <c r="F214" s="355"/>
      <c r="G214" s="404" t="s">
        <v>380</v>
      </c>
      <c r="H214" s="427"/>
      <c r="I214" s="438"/>
      <c r="J214" s="448"/>
      <c r="K214" s="467">
        <f t="shared" si="4"/>
        <v>0</v>
      </c>
      <c r="L214" s="468">
        <f t="shared" si="5"/>
        <v>0</v>
      </c>
    </row>
    <row r="215" spans="2:12" ht="15" x14ac:dyDescent="0.2">
      <c r="B215" s="910"/>
      <c r="C215" s="913"/>
      <c r="D215" s="919"/>
      <c r="E215" s="371"/>
      <c r="F215" s="355"/>
      <c r="G215" s="404" t="s">
        <v>380</v>
      </c>
      <c r="H215" s="427"/>
      <c r="I215" s="438"/>
      <c r="J215" s="448"/>
      <c r="K215" s="467">
        <f t="shared" si="4"/>
        <v>0</v>
      </c>
      <c r="L215" s="468">
        <f t="shared" si="5"/>
        <v>0</v>
      </c>
    </row>
    <row r="216" spans="2:12" ht="15" x14ac:dyDescent="0.2">
      <c r="B216" s="910"/>
      <c r="C216" s="913"/>
      <c r="D216" s="919"/>
      <c r="E216" s="371"/>
      <c r="F216" s="355"/>
      <c r="G216" s="404" t="s">
        <v>380</v>
      </c>
      <c r="H216" s="427"/>
      <c r="I216" s="438"/>
      <c r="J216" s="448"/>
      <c r="K216" s="467">
        <f t="shared" si="4"/>
        <v>0</v>
      </c>
      <c r="L216" s="468">
        <f t="shared" si="5"/>
        <v>0</v>
      </c>
    </row>
    <row r="217" spans="2:12" ht="15" x14ac:dyDescent="0.2">
      <c r="B217" s="910"/>
      <c r="C217" s="913"/>
      <c r="D217" s="919"/>
      <c r="E217" s="371"/>
      <c r="F217" s="355"/>
      <c r="G217" s="404" t="s">
        <v>380</v>
      </c>
      <c r="H217" s="427"/>
      <c r="I217" s="438"/>
      <c r="J217" s="448"/>
      <c r="K217" s="467">
        <f t="shared" si="4"/>
        <v>0</v>
      </c>
      <c r="L217" s="468">
        <f t="shared" si="5"/>
        <v>0</v>
      </c>
    </row>
    <row r="218" spans="2:12" ht="15" x14ac:dyDescent="0.2">
      <c r="B218" s="910"/>
      <c r="C218" s="913"/>
      <c r="D218" s="919"/>
      <c r="E218" s="371"/>
      <c r="F218" s="355"/>
      <c r="G218" s="404" t="s">
        <v>380</v>
      </c>
      <c r="H218" s="427"/>
      <c r="I218" s="438"/>
      <c r="J218" s="448"/>
      <c r="K218" s="467">
        <f t="shared" ref="K218:K281" si="6">ROUND(J218*I218,2)</f>
        <v>0</v>
      </c>
      <c r="L218" s="468">
        <f t="shared" ref="L218:L281" si="7">ROUND(SUM(K218+I218),2)</f>
        <v>0</v>
      </c>
    </row>
    <row r="219" spans="2:12" ht="15" x14ac:dyDescent="0.2">
      <c r="B219" s="910"/>
      <c r="C219" s="913"/>
      <c r="D219" s="919"/>
      <c r="E219" s="371"/>
      <c r="F219" s="355"/>
      <c r="G219" s="404" t="s">
        <v>380</v>
      </c>
      <c r="H219" s="427"/>
      <c r="I219" s="438"/>
      <c r="J219" s="448"/>
      <c r="K219" s="467">
        <f t="shared" si="6"/>
        <v>0</v>
      </c>
      <c r="L219" s="468">
        <f t="shared" si="7"/>
        <v>0</v>
      </c>
    </row>
    <row r="220" spans="2:12" ht="15" x14ac:dyDescent="0.2">
      <c r="B220" s="910"/>
      <c r="C220" s="913"/>
      <c r="D220" s="919"/>
      <c r="E220" s="371"/>
      <c r="F220" s="355"/>
      <c r="G220" s="404" t="s">
        <v>380</v>
      </c>
      <c r="H220" s="427"/>
      <c r="I220" s="438"/>
      <c r="J220" s="448"/>
      <c r="K220" s="467">
        <f t="shared" si="6"/>
        <v>0</v>
      </c>
      <c r="L220" s="468">
        <f t="shared" si="7"/>
        <v>0</v>
      </c>
    </row>
    <row r="221" spans="2:12" ht="15" x14ac:dyDescent="0.2">
      <c r="B221" s="910"/>
      <c r="C221" s="913"/>
      <c r="D221" s="919"/>
      <c r="E221" s="371"/>
      <c r="F221" s="355"/>
      <c r="G221" s="404" t="s">
        <v>380</v>
      </c>
      <c r="H221" s="427"/>
      <c r="I221" s="438"/>
      <c r="J221" s="448"/>
      <c r="K221" s="467">
        <f t="shared" si="6"/>
        <v>0</v>
      </c>
      <c r="L221" s="468">
        <f t="shared" si="7"/>
        <v>0</v>
      </c>
    </row>
    <row r="222" spans="2:12" ht="15" x14ac:dyDescent="0.2">
      <c r="B222" s="910"/>
      <c r="C222" s="913"/>
      <c r="D222" s="920"/>
      <c r="E222" s="377"/>
      <c r="F222" s="357"/>
      <c r="G222" s="408" t="s">
        <v>380</v>
      </c>
      <c r="H222" s="430"/>
      <c r="I222" s="441"/>
      <c r="J222" s="451"/>
      <c r="K222" s="473">
        <f t="shared" si="6"/>
        <v>0</v>
      </c>
      <c r="L222" s="474">
        <f t="shared" si="7"/>
        <v>0</v>
      </c>
    </row>
    <row r="223" spans="2:12" ht="15" x14ac:dyDescent="0.2">
      <c r="B223" s="910"/>
      <c r="C223" s="913"/>
      <c r="D223" s="918" t="s">
        <v>244</v>
      </c>
      <c r="E223" s="387"/>
      <c r="F223" s="391"/>
      <c r="G223" s="406" t="s">
        <v>380</v>
      </c>
      <c r="H223" s="429"/>
      <c r="I223" s="440"/>
      <c r="J223" s="450"/>
      <c r="K223" s="471">
        <f t="shared" si="6"/>
        <v>0</v>
      </c>
      <c r="L223" s="472">
        <f t="shared" si="7"/>
        <v>0</v>
      </c>
    </row>
    <row r="224" spans="2:12" ht="15" x14ac:dyDescent="0.2">
      <c r="B224" s="910"/>
      <c r="C224" s="913"/>
      <c r="D224" s="919"/>
      <c r="E224" s="371"/>
      <c r="F224" s="355"/>
      <c r="G224" s="404" t="s">
        <v>380</v>
      </c>
      <c r="H224" s="427"/>
      <c r="I224" s="438"/>
      <c r="J224" s="448"/>
      <c r="K224" s="467">
        <f t="shared" si="6"/>
        <v>0</v>
      </c>
      <c r="L224" s="468">
        <f t="shared" si="7"/>
        <v>0</v>
      </c>
    </row>
    <row r="225" spans="2:12" ht="15" x14ac:dyDescent="0.2">
      <c r="B225" s="910"/>
      <c r="C225" s="913"/>
      <c r="D225" s="919"/>
      <c r="E225" s="371"/>
      <c r="F225" s="355"/>
      <c r="G225" s="404" t="s">
        <v>380</v>
      </c>
      <c r="H225" s="427"/>
      <c r="I225" s="438"/>
      <c r="J225" s="448"/>
      <c r="K225" s="467">
        <f t="shared" si="6"/>
        <v>0</v>
      </c>
      <c r="L225" s="468">
        <f t="shared" si="7"/>
        <v>0</v>
      </c>
    </row>
    <row r="226" spans="2:12" ht="15" x14ac:dyDescent="0.2">
      <c r="B226" s="910"/>
      <c r="C226" s="913"/>
      <c r="D226" s="919"/>
      <c r="E226" s="371"/>
      <c r="F226" s="355"/>
      <c r="G226" s="404" t="s">
        <v>380</v>
      </c>
      <c r="H226" s="427"/>
      <c r="I226" s="438"/>
      <c r="J226" s="448"/>
      <c r="K226" s="467">
        <f t="shared" si="6"/>
        <v>0</v>
      </c>
      <c r="L226" s="468">
        <f t="shared" si="7"/>
        <v>0</v>
      </c>
    </row>
    <row r="227" spans="2:12" ht="15" x14ac:dyDescent="0.2">
      <c r="B227" s="910"/>
      <c r="C227" s="913"/>
      <c r="D227" s="919"/>
      <c r="E227" s="371"/>
      <c r="F227" s="355"/>
      <c r="G227" s="404" t="s">
        <v>380</v>
      </c>
      <c r="H227" s="427"/>
      <c r="I227" s="438"/>
      <c r="J227" s="448"/>
      <c r="K227" s="467">
        <f t="shared" si="6"/>
        <v>0</v>
      </c>
      <c r="L227" s="468">
        <f t="shared" si="7"/>
        <v>0</v>
      </c>
    </row>
    <row r="228" spans="2:12" ht="15" x14ac:dyDescent="0.2">
      <c r="B228" s="910"/>
      <c r="C228" s="913"/>
      <c r="D228" s="919"/>
      <c r="E228" s="371"/>
      <c r="F228" s="355"/>
      <c r="G228" s="404" t="s">
        <v>380</v>
      </c>
      <c r="H228" s="427"/>
      <c r="I228" s="438"/>
      <c r="J228" s="448"/>
      <c r="K228" s="467">
        <f t="shared" si="6"/>
        <v>0</v>
      </c>
      <c r="L228" s="468">
        <f t="shared" si="7"/>
        <v>0</v>
      </c>
    </row>
    <row r="229" spans="2:12" ht="15" x14ac:dyDescent="0.2">
      <c r="B229" s="910"/>
      <c r="C229" s="913"/>
      <c r="D229" s="919"/>
      <c r="E229" s="371"/>
      <c r="F229" s="355"/>
      <c r="G229" s="404" t="s">
        <v>380</v>
      </c>
      <c r="H229" s="427"/>
      <c r="I229" s="438"/>
      <c r="J229" s="448"/>
      <c r="K229" s="467">
        <f t="shared" si="6"/>
        <v>0</v>
      </c>
      <c r="L229" s="468">
        <f t="shared" si="7"/>
        <v>0</v>
      </c>
    </row>
    <row r="230" spans="2:12" ht="15" x14ac:dyDescent="0.2">
      <c r="B230" s="910"/>
      <c r="C230" s="913"/>
      <c r="D230" s="919"/>
      <c r="E230" s="371"/>
      <c r="F230" s="355"/>
      <c r="G230" s="404" t="s">
        <v>380</v>
      </c>
      <c r="H230" s="427"/>
      <c r="I230" s="438"/>
      <c r="J230" s="448"/>
      <c r="K230" s="467">
        <f t="shared" si="6"/>
        <v>0</v>
      </c>
      <c r="L230" s="468">
        <f t="shared" si="7"/>
        <v>0</v>
      </c>
    </row>
    <row r="231" spans="2:12" ht="15" x14ac:dyDescent="0.2">
      <c r="B231" s="910"/>
      <c r="C231" s="913"/>
      <c r="D231" s="919"/>
      <c r="E231" s="371"/>
      <c r="F231" s="355"/>
      <c r="G231" s="404" t="s">
        <v>380</v>
      </c>
      <c r="H231" s="427"/>
      <c r="I231" s="438"/>
      <c r="J231" s="448"/>
      <c r="K231" s="467">
        <f t="shared" si="6"/>
        <v>0</v>
      </c>
      <c r="L231" s="468">
        <f t="shared" si="7"/>
        <v>0</v>
      </c>
    </row>
    <row r="232" spans="2:12" ht="15" x14ac:dyDescent="0.2">
      <c r="B232" s="910"/>
      <c r="C232" s="913"/>
      <c r="D232" s="919"/>
      <c r="E232" s="371"/>
      <c r="F232" s="355"/>
      <c r="G232" s="404" t="s">
        <v>380</v>
      </c>
      <c r="H232" s="427"/>
      <c r="I232" s="438"/>
      <c r="J232" s="448"/>
      <c r="K232" s="467">
        <f t="shared" si="6"/>
        <v>0</v>
      </c>
      <c r="L232" s="468">
        <f t="shared" si="7"/>
        <v>0</v>
      </c>
    </row>
    <row r="233" spans="2:12" ht="15" x14ac:dyDescent="0.2">
      <c r="B233" s="910"/>
      <c r="C233" s="913"/>
      <c r="D233" s="919"/>
      <c r="E233" s="373"/>
      <c r="F233" s="355"/>
      <c r="G233" s="404" t="s">
        <v>380</v>
      </c>
      <c r="H233" s="434"/>
      <c r="I233" s="438"/>
      <c r="J233" s="448"/>
      <c r="K233" s="467">
        <f t="shared" si="6"/>
        <v>0</v>
      </c>
      <c r="L233" s="468">
        <f t="shared" si="7"/>
        <v>0</v>
      </c>
    </row>
    <row r="234" spans="2:12" ht="15" x14ac:dyDescent="0.2">
      <c r="B234" s="910"/>
      <c r="C234" s="913"/>
      <c r="D234" s="919"/>
      <c r="E234" s="373"/>
      <c r="F234" s="355"/>
      <c r="G234" s="404" t="s">
        <v>380</v>
      </c>
      <c r="H234" s="434"/>
      <c r="I234" s="438"/>
      <c r="J234" s="448"/>
      <c r="K234" s="467">
        <f t="shared" si="6"/>
        <v>0</v>
      </c>
      <c r="L234" s="468">
        <f t="shared" si="7"/>
        <v>0</v>
      </c>
    </row>
    <row r="235" spans="2:12" ht="15" x14ac:dyDescent="0.2">
      <c r="B235" s="910"/>
      <c r="C235" s="913"/>
      <c r="D235" s="920"/>
      <c r="E235" s="393"/>
      <c r="F235" s="357"/>
      <c r="G235" s="408" t="s">
        <v>380</v>
      </c>
      <c r="H235" s="435"/>
      <c r="I235" s="441"/>
      <c r="J235" s="451"/>
      <c r="K235" s="473">
        <f t="shared" si="6"/>
        <v>0</v>
      </c>
      <c r="L235" s="474">
        <f t="shared" si="7"/>
        <v>0</v>
      </c>
    </row>
    <row r="236" spans="2:12" ht="15" x14ac:dyDescent="0.2">
      <c r="B236" s="910"/>
      <c r="C236" s="913"/>
      <c r="D236" s="906" t="s">
        <v>102</v>
      </c>
      <c r="E236" s="375"/>
      <c r="F236" s="358"/>
      <c r="G236" s="410" t="s">
        <v>380</v>
      </c>
      <c r="H236" s="433"/>
      <c r="I236" s="444"/>
      <c r="J236" s="454"/>
      <c r="K236" s="477">
        <f t="shared" si="6"/>
        <v>0</v>
      </c>
      <c r="L236" s="478">
        <f t="shared" si="7"/>
        <v>0</v>
      </c>
    </row>
    <row r="237" spans="2:12" ht="15" x14ac:dyDescent="0.2">
      <c r="B237" s="910"/>
      <c r="C237" s="913"/>
      <c r="D237" s="906"/>
      <c r="E237" s="371"/>
      <c r="F237" s="355"/>
      <c r="G237" s="404" t="s">
        <v>380</v>
      </c>
      <c r="H237" s="427"/>
      <c r="I237" s="438"/>
      <c r="J237" s="448"/>
      <c r="K237" s="467">
        <f t="shared" si="6"/>
        <v>0</v>
      </c>
      <c r="L237" s="468">
        <f t="shared" si="7"/>
        <v>0</v>
      </c>
    </row>
    <row r="238" spans="2:12" ht="15" x14ac:dyDescent="0.2">
      <c r="B238" s="910"/>
      <c r="C238" s="913"/>
      <c r="D238" s="906"/>
      <c r="E238" s="371"/>
      <c r="F238" s="355"/>
      <c r="G238" s="404" t="s">
        <v>380</v>
      </c>
      <c r="H238" s="427"/>
      <c r="I238" s="438"/>
      <c r="J238" s="448"/>
      <c r="K238" s="467">
        <f t="shared" si="6"/>
        <v>0</v>
      </c>
      <c r="L238" s="468">
        <f t="shared" si="7"/>
        <v>0</v>
      </c>
    </row>
    <row r="239" spans="2:12" ht="15" x14ac:dyDescent="0.2">
      <c r="B239" s="910"/>
      <c r="C239" s="913"/>
      <c r="D239" s="906"/>
      <c r="E239" s="371"/>
      <c r="F239" s="355"/>
      <c r="G239" s="404" t="s">
        <v>380</v>
      </c>
      <c r="H239" s="427"/>
      <c r="I239" s="438"/>
      <c r="J239" s="448"/>
      <c r="K239" s="467">
        <f t="shared" si="6"/>
        <v>0</v>
      </c>
      <c r="L239" s="468">
        <f t="shared" si="7"/>
        <v>0</v>
      </c>
    </row>
    <row r="240" spans="2:12" ht="15" x14ac:dyDescent="0.2">
      <c r="B240" s="910"/>
      <c r="C240" s="913"/>
      <c r="D240" s="906"/>
      <c r="E240" s="371"/>
      <c r="F240" s="355"/>
      <c r="G240" s="404" t="s">
        <v>380</v>
      </c>
      <c r="H240" s="427"/>
      <c r="I240" s="438"/>
      <c r="J240" s="448"/>
      <c r="K240" s="467">
        <f t="shared" si="6"/>
        <v>0</v>
      </c>
      <c r="L240" s="468">
        <f t="shared" si="7"/>
        <v>0</v>
      </c>
    </row>
    <row r="241" spans="2:12" ht="15" x14ac:dyDescent="0.2">
      <c r="B241" s="910"/>
      <c r="C241" s="913"/>
      <c r="D241" s="906"/>
      <c r="E241" s="371"/>
      <c r="F241" s="355"/>
      <c r="G241" s="404" t="s">
        <v>380</v>
      </c>
      <c r="H241" s="427"/>
      <c r="I241" s="438"/>
      <c r="J241" s="448"/>
      <c r="K241" s="467">
        <f t="shared" si="6"/>
        <v>0</v>
      </c>
      <c r="L241" s="468">
        <f t="shared" si="7"/>
        <v>0</v>
      </c>
    </row>
    <row r="242" spans="2:12" ht="15" x14ac:dyDescent="0.2">
      <c r="B242" s="910"/>
      <c r="C242" s="913"/>
      <c r="D242" s="906"/>
      <c r="E242" s="371"/>
      <c r="F242" s="355"/>
      <c r="G242" s="404" t="s">
        <v>380</v>
      </c>
      <c r="H242" s="427"/>
      <c r="I242" s="438"/>
      <c r="J242" s="448"/>
      <c r="K242" s="467">
        <f t="shared" si="6"/>
        <v>0</v>
      </c>
      <c r="L242" s="468">
        <f t="shared" si="7"/>
        <v>0</v>
      </c>
    </row>
    <row r="243" spans="2:12" ht="15" x14ac:dyDescent="0.2">
      <c r="B243" s="910"/>
      <c r="C243" s="913"/>
      <c r="D243" s="906"/>
      <c r="E243" s="371"/>
      <c r="F243" s="355"/>
      <c r="G243" s="404" t="s">
        <v>380</v>
      </c>
      <c r="H243" s="427"/>
      <c r="I243" s="438"/>
      <c r="J243" s="448"/>
      <c r="K243" s="467">
        <f t="shared" si="6"/>
        <v>0</v>
      </c>
      <c r="L243" s="468">
        <f t="shared" si="7"/>
        <v>0</v>
      </c>
    </row>
    <row r="244" spans="2:12" ht="15" x14ac:dyDescent="0.2">
      <c r="B244" s="910"/>
      <c r="C244" s="913"/>
      <c r="D244" s="906"/>
      <c r="E244" s="371"/>
      <c r="F244" s="355"/>
      <c r="G244" s="404" t="s">
        <v>380</v>
      </c>
      <c r="H244" s="427"/>
      <c r="I244" s="438"/>
      <c r="J244" s="448"/>
      <c r="K244" s="467">
        <f t="shared" si="6"/>
        <v>0</v>
      </c>
      <c r="L244" s="468">
        <f t="shared" si="7"/>
        <v>0</v>
      </c>
    </row>
    <row r="245" spans="2:12" ht="15" x14ac:dyDescent="0.2">
      <c r="B245" s="910"/>
      <c r="C245" s="913"/>
      <c r="D245" s="906"/>
      <c r="E245" s="371"/>
      <c r="F245" s="355"/>
      <c r="G245" s="404" t="s">
        <v>380</v>
      </c>
      <c r="H245" s="427"/>
      <c r="I245" s="438"/>
      <c r="J245" s="448"/>
      <c r="K245" s="467">
        <f t="shared" si="6"/>
        <v>0</v>
      </c>
      <c r="L245" s="468">
        <f t="shared" si="7"/>
        <v>0</v>
      </c>
    </row>
    <row r="246" spans="2:12" ht="15" x14ac:dyDescent="0.2">
      <c r="B246" s="910"/>
      <c r="C246" s="913"/>
      <c r="D246" s="906"/>
      <c r="E246" s="371"/>
      <c r="F246" s="355"/>
      <c r="G246" s="404" t="s">
        <v>380</v>
      </c>
      <c r="H246" s="427"/>
      <c r="I246" s="438"/>
      <c r="J246" s="448"/>
      <c r="K246" s="467">
        <f t="shared" si="6"/>
        <v>0</v>
      </c>
      <c r="L246" s="468">
        <f t="shared" si="7"/>
        <v>0</v>
      </c>
    </row>
    <row r="247" spans="2:12" ht="15" x14ac:dyDescent="0.2">
      <c r="B247" s="910"/>
      <c r="C247" s="913"/>
      <c r="D247" s="906"/>
      <c r="E247" s="371"/>
      <c r="F247" s="355"/>
      <c r="G247" s="404" t="s">
        <v>380</v>
      </c>
      <c r="H247" s="427"/>
      <c r="I247" s="438"/>
      <c r="J247" s="448"/>
      <c r="K247" s="467">
        <f t="shared" si="6"/>
        <v>0</v>
      </c>
      <c r="L247" s="468">
        <f t="shared" si="7"/>
        <v>0</v>
      </c>
    </row>
    <row r="248" spans="2:12" ht="15" x14ac:dyDescent="0.2">
      <c r="B248" s="910"/>
      <c r="C248" s="913"/>
      <c r="D248" s="906"/>
      <c r="E248" s="371"/>
      <c r="F248" s="355"/>
      <c r="G248" s="404" t="s">
        <v>380</v>
      </c>
      <c r="H248" s="427"/>
      <c r="I248" s="438"/>
      <c r="J248" s="448"/>
      <c r="K248" s="467">
        <f t="shared" si="6"/>
        <v>0</v>
      </c>
      <c r="L248" s="468">
        <f t="shared" si="7"/>
        <v>0</v>
      </c>
    </row>
    <row r="249" spans="2:12" ht="15" x14ac:dyDescent="0.2">
      <c r="B249" s="910"/>
      <c r="C249" s="913"/>
      <c r="D249" s="906"/>
      <c r="E249" s="371"/>
      <c r="F249" s="355"/>
      <c r="G249" s="404" t="s">
        <v>380</v>
      </c>
      <c r="H249" s="427"/>
      <c r="I249" s="438"/>
      <c r="J249" s="448"/>
      <c r="K249" s="467">
        <f t="shared" si="6"/>
        <v>0</v>
      </c>
      <c r="L249" s="468">
        <f t="shared" si="7"/>
        <v>0</v>
      </c>
    </row>
    <row r="250" spans="2:12" ht="15" x14ac:dyDescent="0.2">
      <c r="B250" s="910"/>
      <c r="C250" s="913"/>
      <c r="D250" s="906"/>
      <c r="E250" s="371"/>
      <c r="F250" s="355"/>
      <c r="G250" s="404" t="s">
        <v>380</v>
      </c>
      <c r="H250" s="427"/>
      <c r="I250" s="438"/>
      <c r="J250" s="448"/>
      <c r="K250" s="467">
        <f t="shared" si="6"/>
        <v>0</v>
      </c>
      <c r="L250" s="468">
        <f t="shared" si="7"/>
        <v>0</v>
      </c>
    </row>
    <row r="251" spans="2:12" ht="15" x14ac:dyDescent="0.2">
      <c r="B251" s="910"/>
      <c r="C251" s="913"/>
      <c r="D251" s="906"/>
      <c r="E251" s="371"/>
      <c r="F251" s="355"/>
      <c r="G251" s="404" t="s">
        <v>380</v>
      </c>
      <c r="H251" s="427"/>
      <c r="I251" s="438"/>
      <c r="J251" s="448"/>
      <c r="K251" s="467">
        <f t="shared" si="6"/>
        <v>0</v>
      </c>
      <c r="L251" s="468">
        <f t="shared" si="7"/>
        <v>0</v>
      </c>
    </row>
    <row r="252" spans="2:12" ht="15" x14ac:dyDescent="0.2">
      <c r="B252" s="910"/>
      <c r="C252" s="913"/>
      <c r="D252" s="906"/>
      <c r="E252" s="371"/>
      <c r="F252" s="355"/>
      <c r="G252" s="404" t="s">
        <v>380</v>
      </c>
      <c r="H252" s="427"/>
      <c r="I252" s="438"/>
      <c r="J252" s="448"/>
      <c r="K252" s="467">
        <f t="shared" si="6"/>
        <v>0</v>
      </c>
      <c r="L252" s="468">
        <f t="shared" si="7"/>
        <v>0</v>
      </c>
    </row>
    <row r="253" spans="2:12" ht="15" x14ac:dyDescent="0.2">
      <c r="B253" s="910"/>
      <c r="C253" s="913"/>
      <c r="D253" s="906"/>
      <c r="E253" s="371"/>
      <c r="F253" s="355"/>
      <c r="G253" s="404" t="s">
        <v>380</v>
      </c>
      <c r="H253" s="427"/>
      <c r="I253" s="438"/>
      <c r="J253" s="448"/>
      <c r="K253" s="467">
        <f t="shared" si="6"/>
        <v>0</v>
      </c>
      <c r="L253" s="468">
        <f t="shared" si="7"/>
        <v>0</v>
      </c>
    </row>
    <row r="254" spans="2:12" ht="15" x14ac:dyDescent="0.2">
      <c r="B254" s="910"/>
      <c r="C254" s="913"/>
      <c r="D254" s="906"/>
      <c r="E254" s="371"/>
      <c r="F254" s="355"/>
      <c r="G254" s="404" t="s">
        <v>380</v>
      </c>
      <c r="H254" s="427"/>
      <c r="I254" s="438"/>
      <c r="J254" s="448"/>
      <c r="K254" s="467">
        <f t="shared" si="6"/>
        <v>0</v>
      </c>
      <c r="L254" s="468">
        <f t="shared" si="7"/>
        <v>0</v>
      </c>
    </row>
    <row r="255" spans="2:12" ht="15.75" thickBot="1" x14ac:dyDescent="0.25">
      <c r="B255" s="910"/>
      <c r="C255" s="914"/>
      <c r="D255" s="906"/>
      <c r="E255" s="372"/>
      <c r="F255" s="361"/>
      <c r="G255" s="407" t="s">
        <v>380</v>
      </c>
      <c r="H255" s="428"/>
      <c r="I255" s="439"/>
      <c r="J255" s="449"/>
      <c r="K255" s="469">
        <f t="shared" si="6"/>
        <v>0</v>
      </c>
      <c r="L255" s="470">
        <f t="shared" si="7"/>
        <v>0</v>
      </c>
    </row>
    <row r="256" spans="2:12" ht="15" x14ac:dyDescent="0.2">
      <c r="B256" s="910"/>
      <c r="C256" s="915" t="s">
        <v>242</v>
      </c>
      <c r="D256" s="905"/>
      <c r="E256" s="370"/>
      <c r="F256" s="354"/>
      <c r="G256" s="403" t="s">
        <v>380</v>
      </c>
      <c r="H256" s="426"/>
      <c r="I256" s="437"/>
      <c r="J256" s="447"/>
      <c r="K256" s="465">
        <f t="shared" si="6"/>
        <v>0</v>
      </c>
      <c r="L256" s="466">
        <f t="shared" si="7"/>
        <v>0</v>
      </c>
    </row>
    <row r="257" spans="2:12" ht="15" x14ac:dyDescent="0.2">
      <c r="B257" s="910"/>
      <c r="C257" s="916"/>
      <c r="D257" s="906"/>
      <c r="E257" s="371"/>
      <c r="F257" s="355"/>
      <c r="G257" s="404" t="s">
        <v>380</v>
      </c>
      <c r="H257" s="427"/>
      <c r="I257" s="438"/>
      <c r="J257" s="448"/>
      <c r="K257" s="467">
        <f t="shared" si="6"/>
        <v>0</v>
      </c>
      <c r="L257" s="468">
        <f t="shared" si="7"/>
        <v>0</v>
      </c>
    </row>
    <row r="258" spans="2:12" ht="15" x14ac:dyDescent="0.2">
      <c r="B258" s="910"/>
      <c r="C258" s="916"/>
      <c r="D258" s="906"/>
      <c r="E258" s="371"/>
      <c r="F258" s="355"/>
      <c r="G258" s="404" t="s">
        <v>380</v>
      </c>
      <c r="H258" s="427"/>
      <c r="I258" s="438"/>
      <c r="J258" s="448"/>
      <c r="K258" s="467">
        <f t="shared" si="6"/>
        <v>0</v>
      </c>
      <c r="L258" s="468">
        <f t="shared" si="7"/>
        <v>0</v>
      </c>
    </row>
    <row r="259" spans="2:12" ht="15" x14ac:dyDescent="0.2">
      <c r="B259" s="910"/>
      <c r="C259" s="916"/>
      <c r="D259" s="906"/>
      <c r="E259" s="371"/>
      <c r="F259" s="355"/>
      <c r="G259" s="404" t="s">
        <v>380</v>
      </c>
      <c r="H259" s="427"/>
      <c r="I259" s="438"/>
      <c r="J259" s="448"/>
      <c r="K259" s="467">
        <f t="shared" si="6"/>
        <v>0</v>
      </c>
      <c r="L259" s="468">
        <f t="shared" si="7"/>
        <v>0</v>
      </c>
    </row>
    <row r="260" spans="2:12" ht="15" x14ac:dyDescent="0.2">
      <c r="B260" s="910"/>
      <c r="C260" s="916"/>
      <c r="D260" s="906"/>
      <c r="E260" s="371"/>
      <c r="F260" s="355"/>
      <c r="G260" s="404" t="s">
        <v>380</v>
      </c>
      <c r="H260" s="427"/>
      <c r="I260" s="438"/>
      <c r="J260" s="448"/>
      <c r="K260" s="467">
        <f t="shared" si="6"/>
        <v>0</v>
      </c>
      <c r="L260" s="468">
        <f t="shared" si="7"/>
        <v>0</v>
      </c>
    </row>
    <row r="261" spans="2:12" ht="15" x14ac:dyDescent="0.2">
      <c r="B261" s="910"/>
      <c r="C261" s="916"/>
      <c r="D261" s="906"/>
      <c r="E261" s="371"/>
      <c r="F261" s="355"/>
      <c r="G261" s="404" t="s">
        <v>380</v>
      </c>
      <c r="H261" s="427"/>
      <c r="I261" s="438"/>
      <c r="J261" s="448"/>
      <c r="K261" s="467">
        <f t="shared" si="6"/>
        <v>0</v>
      </c>
      <c r="L261" s="468">
        <f t="shared" si="7"/>
        <v>0</v>
      </c>
    </row>
    <row r="262" spans="2:12" ht="15" x14ac:dyDescent="0.2">
      <c r="B262" s="910"/>
      <c r="C262" s="916"/>
      <c r="D262" s="906"/>
      <c r="E262" s="371"/>
      <c r="F262" s="355"/>
      <c r="G262" s="404" t="s">
        <v>380</v>
      </c>
      <c r="H262" s="427"/>
      <c r="I262" s="438"/>
      <c r="J262" s="448"/>
      <c r="K262" s="467">
        <f t="shared" si="6"/>
        <v>0</v>
      </c>
      <c r="L262" s="468">
        <f t="shared" si="7"/>
        <v>0</v>
      </c>
    </row>
    <row r="263" spans="2:12" ht="15" x14ac:dyDescent="0.2">
      <c r="B263" s="910"/>
      <c r="C263" s="916"/>
      <c r="D263" s="906"/>
      <c r="E263" s="371"/>
      <c r="F263" s="355"/>
      <c r="G263" s="404" t="s">
        <v>380</v>
      </c>
      <c r="H263" s="427"/>
      <c r="I263" s="438"/>
      <c r="J263" s="448"/>
      <c r="K263" s="467">
        <f t="shared" si="6"/>
        <v>0</v>
      </c>
      <c r="L263" s="468">
        <f t="shared" si="7"/>
        <v>0</v>
      </c>
    </row>
    <row r="264" spans="2:12" ht="15" x14ac:dyDescent="0.2">
      <c r="B264" s="910"/>
      <c r="C264" s="916"/>
      <c r="D264" s="906"/>
      <c r="E264" s="371"/>
      <c r="F264" s="355"/>
      <c r="G264" s="404" t="s">
        <v>380</v>
      </c>
      <c r="H264" s="427"/>
      <c r="I264" s="438"/>
      <c r="J264" s="448"/>
      <c r="K264" s="467">
        <f t="shared" si="6"/>
        <v>0</v>
      </c>
      <c r="L264" s="468">
        <f t="shared" si="7"/>
        <v>0</v>
      </c>
    </row>
    <row r="265" spans="2:12" ht="15" x14ac:dyDescent="0.2">
      <c r="B265" s="910"/>
      <c r="C265" s="916"/>
      <c r="D265" s="906"/>
      <c r="E265" s="371"/>
      <c r="F265" s="355"/>
      <c r="G265" s="404" t="s">
        <v>380</v>
      </c>
      <c r="H265" s="427"/>
      <c r="I265" s="438"/>
      <c r="J265" s="448"/>
      <c r="K265" s="467">
        <f t="shared" si="6"/>
        <v>0</v>
      </c>
      <c r="L265" s="468">
        <f t="shared" si="7"/>
        <v>0</v>
      </c>
    </row>
    <row r="266" spans="2:12" ht="15" x14ac:dyDescent="0.2">
      <c r="B266" s="910"/>
      <c r="C266" s="916"/>
      <c r="D266" s="906"/>
      <c r="E266" s="371"/>
      <c r="F266" s="355"/>
      <c r="G266" s="404" t="s">
        <v>380</v>
      </c>
      <c r="H266" s="427"/>
      <c r="I266" s="438"/>
      <c r="J266" s="448"/>
      <c r="K266" s="467">
        <f t="shared" si="6"/>
        <v>0</v>
      </c>
      <c r="L266" s="468">
        <f t="shared" si="7"/>
        <v>0</v>
      </c>
    </row>
    <row r="267" spans="2:12" ht="15" x14ac:dyDescent="0.2">
      <c r="B267" s="910"/>
      <c r="C267" s="916"/>
      <c r="D267" s="906"/>
      <c r="E267" s="371"/>
      <c r="F267" s="355"/>
      <c r="G267" s="404" t="s">
        <v>380</v>
      </c>
      <c r="H267" s="427"/>
      <c r="I267" s="438"/>
      <c r="J267" s="448"/>
      <c r="K267" s="467">
        <f t="shared" si="6"/>
        <v>0</v>
      </c>
      <c r="L267" s="468">
        <f t="shared" si="7"/>
        <v>0</v>
      </c>
    </row>
    <row r="268" spans="2:12" ht="15" x14ac:dyDescent="0.2">
      <c r="B268" s="910"/>
      <c r="C268" s="916"/>
      <c r="D268" s="906"/>
      <c r="E268" s="371"/>
      <c r="F268" s="355"/>
      <c r="G268" s="404" t="s">
        <v>380</v>
      </c>
      <c r="H268" s="427"/>
      <c r="I268" s="438"/>
      <c r="J268" s="448"/>
      <c r="K268" s="467">
        <f t="shared" si="6"/>
        <v>0</v>
      </c>
      <c r="L268" s="468">
        <f t="shared" si="7"/>
        <v>0</v>
      </c>
    </row>
    <row r="269" spans="2:12" ht="15" x14ac:dyDescent="0.2">
      <c r="B269" s="910"/>
      <c r="C269" s="916"/>
      <c r="D269" s="906"/>
      <c r="E269" s="371"/>
      <c r="F269" s="355"/>
      <c r="G269" s="404" t="s">
        <v>380</v>
      </c>
      <c r="H269" s="427"/>
      <c r="I269" s="438"/>
      <c r="J269" s="448"/>
      <c r="K269" s="467">
        <f t="shared" si="6"/>
        <v>0</v>
      </c>
      <c r="L269" s="468">
        <f t="shared" si="7"/>
        <v>0</v>
      </c>
    </row>
    <row r="270" spans="2:12" ht="15" x14ac:dyDescent="0.2">
      <c r="B270" s="910"/>
      <c r="C270" s="916"/>
      <c r="D270" s="906"/>
      <c r="E270" s="371"/>
      <c r="F270" s="355"/>
      <c r="G270" s="404" t="s">
        <v>380</v>
      </c>
      <c r="H270" s="427"/>
      <c r="I270" s="438"/>
      <c r="J270" s="448"/>
      <c r="K270" s="467">
        <f t="shared" si="6"/>
        <v>0</v>
      </c>
      <c r="L270" s="468">
        <f t="shared" si="7"/>
        <v>0</v>
      </c>
    </row>
    <row r="271" spans="2:12" ht="15" x14ac:dyDescent="0.2">
      <c r="B271" s="910"/>
      <c r="C271" s="916"/>
      <c r="D271" s="906"/>
      <c r="E271" s="371"/>
      <c r="F271" s="355"/>
      <c r="G271" s="404" t="s">
        <v>380</v>
      </c>
      <c r="H271" s="427"/>
      <c r="I271" s="438"/>
      <c r="J271" s="448"/>
      <c r="K271" s="467">
        <f t="shared" si="6"/>
        <v>0</v>
      </c>
      <c r="L271" s="468">
        <f t="shared" si="7"/>
        <v>0</v>
      </c>
    </row>
    <row r="272" spans="2:12" ht="15" x14ac:dyDescent="0.2">
      <c r="B272" s="910"/>
      <c r="C272" s="916"/>
      <c r="D272" s="906"/>
      <c r="E272" s="371"/>
      <c r="F272" s="355"/>
      <c r="G272" s="404" t="s">
        <v>380</v>
      </c>
      <c r="H272" s="427"/>
      <c r="I272" s="438"/>
      <c r="J272" s="448"/>
      <c r="K272" s="467">
        <f t="shared" si="6"/>
        <v>0</v>
      </c>
      <c r="L272" s="468">
        <f t="shared" si="7"/>
        <v>0</v>
      </c>
    </row>
    <row r="273" spans="2:14" ht="15" x14ac:dyDescent="0.2">
      <c r="B273" s="910"/>
      <c r="C273" s="916"/>
      <c r="D273" s="906"/>
      <c r="E273" s="371"/>
      <c r="F273" s="355"/>
      <c r="G273" s="404" t="s">
        <v>380</v>
      </c>
      <c r="H273" s="427"/>
      <c r="I273" s="438"/>
      <c r="J273" s="448"/>
      <c r="K273" s="467">
        <f t="shared" si="6"/>
        <v>0</v>
      </c>
      <c r="L273" s="468">
        <f t="shared" si="7"/>
        <v>0</v>
      </c>
    </row>
    <row r="274" spans="2:14" ht="15" x14ac:dyDescent="0.2">
      <c r="B274" s="910"/>
      <c r="C274" s="916"/>
      <c r="D274" s="906"/>
      <c r="E274" s="371"/>
      <c r="F274" s="355"/>
      <c r="G274" s="404" t="s">
        <v>380</v>
      </c>
      <c r="H274" s="427"/>
      <c r="I274" s="438"/>
      <c r="J274" s="448"/>
      <c r="K274" s="467">
        <f t="shared" si="6"/>
        <v>0</v>
      </c>
      <c r="L274" s="468">
        <f t="shared" si="7"/>
        <v>0</v>
      </c>
    </row>
    <row r="275" spans="2:14" ht="15.75" thickBot="1" x14ac:dyDescent="0.25">
      <c r="B275" s="911"/>
      <c r="C275" s="917"/>
      <c r="D275" s="908"/>
      <c r="E275" s="374"/>
      <c r="F275" s="356"/>
      <c r="G275" s="409" t="s">
        <v>380</v>
      </c>
      <c r="H275" s="431"/>
      <c r="I275" s="442"/>
      <c r="J275" s="452"/>
      <c r="K275" s="475">
        <f t="shared" si="6"/>
        <v>0</v>
      </c>
      <c r="L275" s="476">
        <f t="shared" si="7"/>
        <v>0</v>
      </c>
    </row>
    <row r="276" spans="2:14" ht="15" x14ac:dyDescent="0.2">
      <c r="B276" s="960" t="s">
        <v>48</v>
      </c>
      <c r="C276" s="960"/>
      <c r="D276" s="895"/>
      <c r="E276" s="927" t="s">
        <v>101</v>
      </c>
      <c r="F276" s="365"/>
      <c r="G276" s="403" t="s">
        <v>380</v>
      </c>
      <c r="H276" s="426"/>
      <c r="I276" s="437"/>
      <c r="J276" s="447"/>
      <c r="K276" s="465">
        <f t="shared" si="6"/>
        <v>0</v>
      </c>
      <c r="L276" s="466">
        <f t="shared" si="7"/>
        <v>0</v>
      </c>
      <c r="N276" s="924" t="s">
        <v>49</v>
      </c>
    </row>
    <row r="277" spans="2:14" ht="15" x14ac:dyDescent="0.2">
      <c r="B277" s="960"/>
      <c r="C277" s="960"/>
      <c r="D277" s="895"/>
      <c r="E277" s="928"/>
      <c r="F277" s="366"/>
      <c r="G277" s="404" t="s">
        <v>380</v>
      </c>
      <c r="H277" s="427"/>
      <c r="I277" s="438"/>
      <c r="J277" s="448"/>
      <c r="K277" s="467">
        <f t="shared" si="6"/>
        <v>0</v>
      </c>
      <c r="L277" s="468">
        <f t="shared" si="7"/>
        <v>0</v>
      </c>
      <c r="N277" s="925"/>
    </row>
    <row r="278" spans="2:14" ht="15" x14ac:dyDescent="0.2">
      <c r="B278" s="960"/>
      <c r="C278" s="960"/>
      <c r="D278" s="895"/>
      <c r="E278" s="928"/>
      <c r="F278" s="366"/>
      <c r="G278" s="404" t="s">
        <v>380</v>
      </c>
      <c r="H278" s="427"/>
      <c r="I278" s="438"/>
      <c r="J278" s="448"/>
      <c r="K278" s="467">
        <f t="shared" si="6"/>
        <v>0</v>
      </c>
      <c r="L278" s="468">
        <f t="shared" si="7"/>
        <v>0</v>
      </c>
      <c r="N278" s="925"/>
    </row>
    <row r="279" spans="2:14" ht="15" x14ac:dyDescent="0.2">
      <c r="B279" s="960"/>
      <c r="C279" s="960"/>
      <c r="D279" s="895"/>
      <c r="E279" s="928"/>
      <c r="F279" s="366"/>
      <c r="G279" s="404" t="s">
        <v>380</v>
      </c>
      <c r="H279" s="427"/>
      <c r="I279" s="438"/>
      <c r="J279" s="448"/>
      <c r="K279" s="467">
        <f t="shared" si="6"/>
        <v>0</v>
      </c>
      <c r="L279" s="468">
        <f t="shared" si="7"/>
        <v>0</v>
      </c>
      <c r="N279" s="925"/>
    </row>
    <row r="280" spans="2:14" ht="15" x14ac:dyDescent="0.2">
      <c r="B280" s="960"/>
      <c r="C280" s="960"/>
      <c r="D280" s="895"/>
      <c r="E280" s="928"/>
      <c r="F280" s="366"/>
      <c r="G280" s="404" t="s">
        <v>380</v>
      </c>
      <c r="H280" s="427"/>
      <c r="I280" s="438"/>
      <c r="J280" s="448"/>
      <c r="K280" s="467">
        <f t="shared" si="6"/>
        <v>0</v>
      </c>
      <c r="L280" s="468">
        <f t="shared" si="7"/>
        <v>0</v>
      </c>
      <c r="N280" s="925"/>
    </row>
    <row r="281" spans="2:14" ht="15" x14ac:dyDescent="0.2">
      <c r="B281" s="960"/>
      <c r="C281" s="960"/>
      <c r="D281" s="895"/>
      <c r="E281" s="928"/>
      <c r="F281" s="366"/>
      <c r="G281" s="404" t="s">
        <v>380</v>
      </c>
      <c r="H281" s="427"/>
      <c r="I281" s="438"/>
      <c r="J281" s="448"/>
      <c r="K281" s="467">
        <f t="shared" si="6"/>
        <v>0</v>
      </c>
      <c r="L281" s="468">
        <f t="shared" si="7"/>
        <v>0</v>
      </c>
      <c r="N281" s="925"/>
    </row>
    <row r="282" spans="2:14" ht="15" x14ac:dyDescent="0.2">
      <c r="B282" s="960"/>
      <c r="C282" s="960"/>
      <c r="D282" s="895"/>
      <c r="E282" s="928"/>
      <c r="F282" s="366"/>
      <c r="G282" s="404" t="s">
        <v>380</v>
      </c>
      <c r="H282" s="427"/>
      <c r="I282" s="438"/>
      <c r="J282" s="448"/>
      <c r="K282" s="467">
        <f t="shared" ref="K282:K345" si="8">ROUND(J282*I282,2)</f>
        <v>0</v>
      </c>
      <c r="L282" s="468">
        <f t="shared" ref="L282:L345" si="9">ROUND(SUM(K282+I282),2)</f>
        <v>0</v>
      </c>
      <c r="N282" s="925"/>
    </row>
    <row r="283" spans="2:14" ht="15" x14ac:dyDescent="0.2">
      <c r="B283" s="960"/>
      <c r="C283" s="960"/>
      <c r="D283" s="895"/>
      <c r="E283" s="928"/>
      <c r="F283" s="366"/>
      <c r="G283" s="404" t="s">
        <v>380</v>
      </c>
      <c r="H283" s="427"/>
      <c r="I283" s="438"/>
      <c r="J283" s="448"/>
      <c r="K283" s="467">
        <f t="shared" si="8"/>
        <v>0</v>
      </c>
      <c r="L283" s="468">
        <f t="shared" si="9"/>
        <v>0</v>
      </c>
      <c r="N283" s="925"/>
    </row>
    <row r="284" spans="2:14" ht="15" x14ac:dyDescent="0.2">
      <c r="B284" s="960"/>
      <c r="C284" s="960"/>
      <c r="D284" s="895"/>
      <c r="E284" s="928"/>
      <c r="F284" s="366"/>
      <c r="G284" s="404" t="s">
        <v>380</v>
      </c>
      <c r="H284" s="427"/>
      <c r="I284" s="438"/>
      <c r="J284" s="448"/>
      <c r="K284" s="467">
        <f t="shared" si="8"/>
        <v>0</v>
      </c>
      <c r="L284" s="468">
        <f t="shared" si="9"/>
        <v>0</v>
      </c>
      <c r="N284" s="925"/>
    </row>
    <row r="285" spans="2:14" ht="15" x14ac:dyDescent="0.2">
      <c r="B285" s="960"/>
      <c r="C285" s="960"/>
      <c r="D285" s="895"/>
      <c r="E285" s="928"/>
      <c r="F285" s="366"/>
      <c r="G285" s="404" t="s">
        <v>380</v>
      </c>
      <c r="H285" s="427"/>
      <c r="I285" s="438"/>
      <c r="J285" s="448"/>
      <c r="K285" s="467">
        <f t="shared" si="8"/>
        <v>0</v>
      </c>
      <c r="L285" s="468">
        <f t="shared" si="9"/>
        <v>0</v>
      </c>
      <c r="N285" s="925"/>
    </row>
    <row r="286" spans="2:14" ht="15" x14ac:dyDescent="0.2">
      <c r="B286" s="960"/>
      <c r="C286" s="960"/>
      <c r="D286" s="895"/>
      <c r="E286" s="928"/>
      <c r="F286" s="366"/>
      <c r="G286" s="404" t="s">
        <v>380</v>
      </c>
      <c r="H286" s="427"/>
      <c r="I286" s="438"/>
      <c r="J286" s="448"/>
      <c r="K286" s="467">
        <f t="shared" si="8"/>
        <v>0</v>
      </c>
      <c r="L286" s="468">
        <f t="shared" si="9"/>
        <v>0</v>
      </c>
      <c r="N286" s="925"/>
    </row>
    <row r="287" spans="2:14" ht="15" x14ac:dyDescent="0.2">
      <c r="B287" s="960"/>
      <c r="C287" s="960"/>
      <c r="D287" s="895"/>
      <c r="E287" s="928"/>
      <c r="F287" s="368"/>
      <c r="G287" s="407" t="s">
        <v>380</v>
      </c>
      <c r="H287" s="428"/>
      <c r="I287" s="439"/>
      <c r="J287" s="449"/>
      <c r="K287" s="469">
        <f t="shared" si="8"/>
        <v>0</v>
      </c>
      <c r="L287" s="470">
        <f t="shared" si="9"/>
        <v>0</v>
      </c>
      <c r="N287" s="926"/>
    </row>
    <row r="288" spans="2:14" ht="15" x14ac:dyDescent="0.2">
      <c r="B288" s="960"/>
      <c r="C288" s="960"/>
      <c r="D288" s="895"/>
      <c r="E288" s="929" t="s">
        <v>100</v>
      </c>
      <c r="F288" s="389"/>
      <c r="G288" s="406" t="s">
        <v>380</v>
      </c>
      <c r="H288" s="429"/>
      <c r="I288" s="440"/>
      <c r="J288" s="450"/>
      <c r="K288" s="471">
        <f t="shared" si="8"/>
        <v>0</v>
      </c>
      <c r="L288" s="472">
        <f t="shared" si="9"/>
        <v>0</v>
      </c>
      <c r="N288" s="931" t="s">
        <v>49</v>
      </c>
    </row>
    <row r="289" spans="2:14" ht="15" x14ac:dyDescent="0.2">
      <c r="B289" s="960"/>
      <c r="C289" s="960"/>
      <c r="D289" s="895"/>
      <c r="E289" s="928"/>
      <c r="F289" s="366"/>
      <c r="G289" s="404" t="s">
        <v>380</v>
      </c>
      <c r="H289" s="427"/>
      <c r="I289" s="438"/>
      <c r="J289" s="448"/>
      <c r="K289" s="467">
        <f t="shared" si="8"/>
        <v>0</v>
      </c>
      <c r="L289" s="468">
        <f t="shared" si="9"/>
        <v>0</v>
      </c>
      <c r="N289" s="932"/>
    </row>
    <row r="290" spans="2:14" ht="15" x14ac:dyDescent="0.2">
      <c r="B290" s="960"/>
      <c r="C290" s="960"/>
      <c r="D290" s="895"/>
      <c r="E290" s="928"/>
      <c r="F290" s="366"/>
      <c r="G290" s="404" t="s">
        <v>380</v>
      </c>
      <c r="H290" s="427"/>
      <c r="I290" s="438"/>
      <c r="J290" s="448"/>
      <c r="K290" s="467">
        <f t="shared" si="8"/>
        <v>0</v>
      </c>
      <c r="L290" s="468">
        <f t="shared" si="9"/>
        <v>0</v>
      </c>
      <c r="N290" s="932"/>
    </row>
    <row r="291" spans="2:14" ht="15" x14ac:dyDescent="0.2">
      <c r="B291" s="960"/>
      <c r="C291" s="960"/>
      <c r="D291" s="895"/>
      <c r="E291" s="928"/>
      <c r="F291" s="366"/>
      <c r="G291" s="404" t="s">
        <v>380</v>
      </c>
      <c r="H291" s="427"/>
      <c r="I291" s="438"/>
      <c r="J291" s="448"/>
      <c r="K291" s="467">
        <f t="shared" si="8"/>
        <v>0</v>
      </c>
      <c r="L291" s="468">
        <f t="shared" si="9"/>
        <v>0</v>
      </c>
      <c r="N291" s="932"/>
    </row>
    <row r="292" spans="2:14" ht="15" x14ac:dyDescent="0.2">
      <c r="B292" s="960"/>
      <c r="C292" s="960"/>
      <c r="D292" s="895"/>
      <c r="E292" s="928"/>
      <c r="F292" s="366"/>
      <c r="G292" s="404" t="s">
        <v>380</v>
      </c>
      <c r="H292" s="427"/>
      <c r="I292" s="438"/>
      <c r="J292" s="448"/>
      <c r="K292" s="467">
        <f t="shared" si="8"/>
        <v>0</v>
      </c>
      <c r="L292" s="468">
        <f t="shared" si="9"/>
        <v>0</v>
      </c>
      <c r="N292" s="932"/>
    </row>
    <row r="293" spans="2:14" ht="15" x14ac:dyDescent="0.2">
      <c r="B293" s="960"/>
      <c r="C293" s="960"/>
      <c r="D293" s="895"/>
      <c r="E293" s="928"/>
      <c r="F293" s="366"/>
      <c r="G293" s="404" t="s">
        <v>380</v>
      </c>
      <c r="H293" s="427"/>
      <c r="I293" s="438"/>
      <c r="J293" s="448"/>
      <c r="K293" s="467">
        <f t="shared" si="8"/>
        <v>0</v>
      </c>
      <c r="L293" s="468">
        <f t="shared" si="9"/>
        <v>0</v>
      </c>
      <c r="N293" s="932"/>
    </row>
    <row r="294" spans="2:14" ht="15" x14ac:dyDescent="0.2">
      <c r="B294" s="960"/>
      <c r="C294" s="960"/>
      <c r="D294" s="895"/>
      <c r="E294" s="928"/>
      <c r="F294" s="366"/>
      <c r="G294" s="404" t="s">
        <v>380</v>
      </c>
      <c r="H294" s="427"/>
      <c r="I294" s="438"/>
      <c r="J294" s="448"/>
      <c r="K294" s="467">
        <f t="shared" si="8"/>
        <v>0</v>
      </c>
      <c r="L294" s="468">
        <f t="shared" si="9"/>
        <v>0</v>
      </c>
      <c r="N294" s="932"/>
    </row>
    <row r="295" spans="2:14" ht="15" x14ac:dyDescent="0.2">
      <c r="B295" s="960"/>
      <c r="C295" s="960"/>
      <c r="D295" s="895"/>
      <c r="E295" s="928"/>
      <c r="F295" s="366"/>
      <c r="G295" s="404" t="s">
        <v>380</v>
      </c>
      <c r="H295" s="427"/>
      <c r="I295" s="438"/>
      <c r="J295" s="448"/>
      <c r="K295" s="467">
        <f t="shared" si="8"/>
        <v>0</v>
      </c>
      <c r="L295" s="468">
        <f t="shared" si="9"/>
        <v>0</v>
      </c>
      <c r="N295" s="932"/>
    </row>
    <row r="296" spans="2:14" ht="15" x14ac:dyDescent="0.2">
      <c r="B296" s="960"/>
      <c r="C296" s="960"/>
      <c r="D296" s="895"/>
      <c r="E296" s="928"/>
      <c r="F296" s="366"/>
      <c r="G296" s="404" t="s">
        <v>380</v>
      </c>
      <c r="H296" s="427"/>
      <c r="I296" s="438"/>
      <c r="J296" s="448"/>
      <c r="K296" s="467">
        <f t="shared" si="8"/>
        <v>0</v>
      </c>
      <c r="L296" s="468">
        <f t="shared" si="9"/>
        <v>0</v>
      </c>
      <c r="N296" s="932"/>
    </row>
    <row r="297" spans="2:14" ht="15" x14ac:dyDescent="0.2">
      <c r="B297" s="960"/>
      <c r="C297" s="960"/>
      <c r="D297" s="895"/>
      <c r="E297" s="928"/>
      <c r="F297" s="366"/>
      <c r="G297" s="404" t="s">
        <v>380</v>
      </c>
      <c r="H297" s="427"/>
      <c r="I297" s="438"/>
      <c r="J297" s="448"/>
      <c r="K297" s="467">
        <f t="shared" si="8"/>
        <v>0</v>
      </c>
      <c r="L297" s="468">
        <f t="shared" si="9"/>
        <v>0</v>
      </c>
      <c r="N297" s="932"/>
    </row>
    <row r="298" spans="2:14" ht="15" x14ac:dyDescent="0.2">
      <c r="B298" s="960"/>
      <c r="C298" s="960"/>
      <c r="D298" s="895"/>
      <c r="E298" s="928"/>
      <c r="F298" s="366"/>
      <c r="G298" s="404" t="s">
        <v>380</v>
      </c>
      <c r="H298" s="427"/>
      <c r="I298" s="438"/>
      <c r="J298" s="448"/>
      <c r="K298" s="467">
        <f t="shared" si="8"/>
        <v>0</v>
      </c>
      <c r="L298" s="468">
        <f t="shared" si="9"/>
        <v>0</v>
      </c>
      <c r="N298" s="932"/>
    </row>
    <row r="299" spans="2:14" ht="15" x14ac:dyDescent="0.2">
      <c r="B299" s="960"/>
      <c r="C299" s="960"/>
      <c r="D299" s="895"/>
      <c r="E299" s="928"/>
      <c r="F299" s="366"/>
      <c r="G299" s="404" t="s">
        <v>380</v>
      </c>
      <c r="H299" s="427"/>
      <c r="I299" s="438"/>
      <c r="J299" s="448"/>
      <c r="K299" s="467">
        <f t="shared" si="8"/>
        <v>0</v>
      </c>
      <c r="L299" s="468">
        <f t="shared" si="9"/>
        <v>0</v>
      </c>
      <c r="N299" s="932"/>
    </row>
    <row r="300" spans="2:14" ht="15" x14ac:dyDescent="0.2">
      <c r="B300" s="960"/>
      <c r="C300" s="960"/>
      <c r="D300" s="895"/>
      <c r="E300" s="928"/>
      <c r="F300" s="366"/>
      <c r="G300" s="404" t="s">
        <v>380</v>
      </c>
      <c r="H300" s="427"/>
      <c r="I300" s="438"/>
      <c r="J300" s="448"/>
      <c r="K300" s="467">
        <f t="shared" si="8"/>
        <v>0</v>
      </c>
      <c r="L300" s="468">
        <f t="shared" si="9"/>
        <v>0</v>
      </c>
      <c r="N300" s="932"/>
    </row>
    <row r="301" spans="2:14" ht="15" x14ac:dyDescent="0.2">
      <c r="B301" s="960"/>
      <c r="C301" s="960"/>
      <c r="D301" s="895"/>
      <c r="E301" s="928"/>
      <c r="F301" s="366"/>
      <c r="G301" s="404" t="s">
        <v>380</v>
      </c>
      <c r="H301" s="427"/>
      <c r="I301" s="438"/>
      <c r="J301" s="448"/>
      <c r="K301" s="467">
        <f t="shared" si="8"/>
        <v>0</v>
      </c>
      <c r="L301" s="468">
        <f t="shared" si="9"/>
        <v>0</v>
      </c>
      <c r="N301" s="932"/>
    </row>
    <row r="302" spans="2:14" ht="15" x14ac:dyDescent="0.2">
      <c r="B302" s="960"/>
      <c r="C302" s="960"/>
      <c r="D302" s="895"/>
      <c r="E302" s="928"/>
      <c r="F302" s="366"/>
      <c r="G302" s="404" t="s">
        <v>380</v>
      </c>
      <c r="H302" s="427"/>
      <c r="I302" s="438"/>
      <c r="J302" s="448"/>
      <c r="K302" s="467">
        <f t="shared" si="8"/>
        <v>0</v>
      </c>
      <c r="L302" s="468">
        <f t="shared" si="9"/>
        <v>0</v>
      </c>
      <c r="N302" s="932"/>
    </row>
    <row r="303" spans="2:14" ht="15" x14ac:dyDescent="0.2">
      <c r="B303" s="960"/>
      <c r="C303" s="960"/>
      <c r="D303" s="895"/>
      <c r="E303" s="928"/>
      <c r="F303" s="366"/>
      <c r="G303" s="404" t="s">
        <v>380</v>
      </c>
      <c r="H303" s="427"/>
      <c r="I303" s="438"/>
      <c r="J303" s="448"/>
      <c r="K303" s="467">
        <f t="shared" si="8"/>
        <v>0</v>
      </c>
      <c r="L303" s="468">
        <f t="shared" si="9"/>
        <v>0</v>
      </c>
      <c r="N303" s="932"/>
    </row>
    <row r="304" spans="2:14" ht="15" x14ac:dyDescent="0.2">
      <c r="B304" s="960"/>
      <c r="C304" s="960"/>
      <c r="D304" s="895"/>
      <c r="E304" s="928"/>
      <c r="F304" s="366"/>
      <c r="G304" s="404" t="s">
        <v>380</v>
      </c>
      <c r="H304" s="427"/>
      <c r="I304" s="438"/>
      <c r="J304" s="448"/>
      <c r="K304" s="467">
        <f t="shared" si="8"/>
        <v>0</v>
      </c>
      <c r="L304" s="468">
        <f t="shared" si="9"/>
        <v>0</v>
      </c>
      <c r="N304" s="932"/>
    </row>
    <row r="305" spans="2:14" ht="15" x14ac:dyDescent="0.2">
      <c r="B305" s="960"/>
      <c r="C305" s="960"/>
      <c r="D305" s="895"/>
      <c r="E305" s="928"/>
      <c r="F305" s="366"/>
      <c r="G305" s="404" t="s">
        <v>380</v>
      </c>
      <c r="H305" s="427"/>
      <c r="I305" s="438"/>
      <c r="J305" s="448"/>
      <c r="K305" s="467">
        <f t="shared" si="8"/>
        <v>0</v>
      </c>
      <c r="L305" s="468">
        <f t="shared" si="9"/>
        <v>0</v>
      </c>
      <c r="N305" s="932"/>
    </row>
    <row r="306" spans="2:14" ht="15" x14ac:dyDescent="0.2">
      <c r="B306" s="960"/>
      <c r="C306" s="960"/>
      <c r="D306" s="895"/>
      <c r="E306" s="928"/>
      <c r="F306" s="366"/>
      <c r="G306" s="404" t="s">
        <v>380</v>
      </c>
      <c r="H306" s="427"/>
      <c r="I306" s="438"/>
      <c r="J306" s="448"/>
      <c r="K306" s="467">
        <f t="shared" si="8"/>
        <v>0</v>
      </c>
      <c r="L306" s="468">
        <f t="shared" si="9"/>
        <v>0</v>
      </c>
      <c r="N306" s="932"/>
    </row>
    <row r="307" spans="2:14" ht="15" x14ac:dyDescent="0.2">
      <c r="B307" s="960"/>
      <c r="C307" s="960"/>
      <c r="D307" s="895"/>
      <c r="E307" s="928"/>
      <c r="F307" s="366"/>
      <c r="G307" s="404" t="s">
        <v>380</v>
      </c>
      <c r="H307" s="427"/>
      <c r="I307" s="438"/>
      <c r="J307" s="448"/>
      <c r="K307" s="467">
        <f t="shared" si="8"/>
        <v>0</v>
      </c>
      <c r="L307" s="468">
        <f t="shared" si="9"/>
        <v>0</v>
      </c>
      <c r="N307" s="932"/>
    </row>
    <row r="308" spans="2:14" ht="15" x14ac:dyDescent="0.2">
      <c r="B308" s="960"/>
      <c r="C308" s="960"/>
      <c r="D308" s="895"/>
      <c r="E308" s="928"/>
      <c r="F308" s="366"/>
      <c r="G308" s="404" t="s">
        <v>380</v>
      </c>
      <c r="H308" s="427"/>
      <c r="I308" s="438"/>
      <c r="J308" s="448"/>
      <c r="K308" s="467">
        <f t="shared" si="8"/>
        <v>0</v>
      </c>
      <c r="L308" s="468">
        <f t="shared" si="9"/>
        <v>0</v>
      </c>
      <c r="N308" s="932"/>
    </row>
    <row r="309" spans="2:14" ht="15" x14ac:dyDescent="0.2">
      <c r="B309" s="960"/>
      <c r="C309" s="960"/>
      <c r="D309" s="895"/>
      <c r="E309" s="928"/>
      <c r="F309" s="366"/>
      <c r="G309" s="404" t="s">
        <v>380</v>
      </c>
      <c r="H309" s="427"/>
      <c r="I309" s="438"/>
      <c r="J309" s="448"/>
      <c r="K309" s="467">
        <f t="shared" si="8"/>
        <v>0</v>
      </c>
      <c r="L309" s="468">
        <f t="shared" si="9"/>
        <v>0</v>
      </c>
      <c r="N309" s="932"/>
    </row>
    <row r="310" spans="2:14" ht="15" x14ac:dyDescent="0.2">
      <c r="B310" s="960"/>
      <c r="C310" s="960"/>
      <c r="D310" s="895"/>
      <c r="E310" s="930"/>
      <c r="F310" s="390"/>
      <c r="G310" s="408" t="s">
        <v>380</v>
      </c>
      <c r="H310" s="430"/>
      <c r="I310" s="441"/>
      <c r="J310" s="451"/>
      <c r="K310" s="473">
        <f t="shared" si="8"/>
        <v>0</v>
      </c>
      <c r="L310" s="474">
        <f t="shared" si="9"/>
        <v>0</v>
      </c>
      <c r="N310" s="933"/>
    </row>
    <row r="311" spans="2:14" ht="15" x14ac:dyDescent="0.2">
      <c r="B311" s="960"/>
      <c r="C311" s="960"/>
      <c r="D311" s="895"/>
      <c r="E311" s="928" t="s">
        <v>98</v>
      </c>
      <c r="F311" s="369"/>
      <c r="G311" s="410" t="s">
        <v>380</v>
      </c>
      <c r="H311" s="433"/>
      <c r="I311" s="444"/>
      <c r="J311" s="454"/>
      <c r="K311" s="477">
        <f t="shared" si="8"/>
        <v>0</v>
      </c>
      <c r="L311" s="478">
        <f t="shared" si="9"/>
        <v>0</v>
      </c>
    </row>
    <row r="312" spans="2:14" ht="15" x14ac:dyDescent="0.2">
      <c r="B312" s="960"/>
      <c r="C312" s="960"/>
      <c r="D312" s="895"/>
      <c r="E312" s="928"/>
      <c r="F312" s="366"/>
      <c r="G312" s="404" t="s">
        <v>380</v>
      </c>
      <c r="H312" s="427"/>
      <c r="I312" s="438"/>
      <c r="J312" s="448"/>
      <c r="K312" s="467">
        <f t="shared" si="8"/>
        <v>0</v>
      </c>
      <c r="L312" s="468">
        <f t="shared" si="9"/>
        <v>0</v>
      </c>
    </row>
    <row r="313" spans="2:14" ht="15" x14ac:dyDescent="0.2">
      <c r="B313" s="960"/>
      <c r="C313" s="960"/>
      <c r="D313" s="895"/>
      <c r="E313" s="928"/>
      <c r="F313" s="366"/>
      <c r="G313" s="404" t="s">
        <v>380</v>
      </c>
      <c r="H313" s="427"/>
      <c r="I313" s="438"/>
      <c r="J313" s="448"/>
      <c r="K313" s="467">
        <f t="shared" si="8"/>
        <v>0</v>
      </c>
      <c r="L313" s="468">
        <f t="shared" si="9"/>
        <v>0</v>
      </c>
    </row>
    <row r="314" spans="2:14" ht="15" x14ac:dyDescent="0.2">
      <c r="B314" s="960"/>
      <c r="C314" s="960"/>
      <c r="D314" s="895"/>
      <c r="E314" s="928"/>
      <c r="F314" s="366"/>
      <c r="G314" s="404" t="s">
        <v>380</v>
      </c>
      <c r="H314" s="427"/>
      <c r="I314" s="438"/>
      <c r="J314" s="448"/>
      <c r="K314" s="467">
        <f t="shared" si="8"/>
        <v>0</v>
      </c>
      <c r="L314" s="468">
        <f t="shared" si="9"/>
        <v>0</v>
      </c>
    </row>
    <row r="315" spans="2:14" ht="15" x14ac:dyDescent="0.2">
      <c r="B315" s="960"/>
      <c r="C315" s="960"/>
      <c r="D315" s="895"/>
      <c r="E315" s="928"/>
      <c r="F315" s="366"/>
      <c r="G315" s="404" t="s">
        <v>380</v>
      </c>
      <c r="H315" s="427"/>
      <c r="I315" s="438"/>
      <c r="J315" s="448"/>
      <c r="K315" s="467">
        <f t="shared" si="8"/>
        <v>0</v>
      </c>
      <c r="L315" s="468">
        <f t="shared" si="9"/>
        <v>0</v>
      </c>
    </row>
    <row r="316" spans="2:14" ht="15" x14ac:dyDescent="0.2">
      <c r="B316" s="960"/>
      <c r="C316" s="960"/>
      <c r="D316" s="895"/>
      <c r="E316" s="928"/>
      <c r="F316" s="366"/>
      <c r="G316" s="404" t="s">
        <v>380</v>
      </c>
      <c r="H316" s="427"/>
      <c r="I316" s="438"/>
      <c r="J316" s="448"/>
      <c r="K316" s="467">
        <f t="shared" si="8"/>
        <v>0</v>
      </c>
      <c r="L316" s="468">
        <f t="shared" si="9"/>
        <v>0</v>
      </c>
    </row>
    <row r="317" spans="2:14" ht="15" x14ac:dyDescent="0.2">
      <c r="B317" s="960"/>
      <c r="C317" s="960"/>
      <c r="D317" s="895"/>
      <c r="E317" s="928"/>
      <c r="F317" s="366"/>
      <c r="G317" s="404" t="s">
        <v>380</v>
      </c>
      <c r="H317" s="427"/>
      <c r="I317" s="438"/>
      <c r="J317" s="448"/>
      <c r="K317" s="467">
        <f t="shared" si="8"/>
        <v>0</v>
      </c>
      <c r="L317" s="468">
        <f t="shared" si="9"/>
        <v>0</v>
      </c>
    </row>
    <row r="318" spans="2:14" ht="15" x14ac:dyDescent="0.2">
      <c r="B318" s="960"/>
      <c r="C318" s="960"/>
      <c r="D318" s="895"/>
      <c r="E318" s="928"/>
      <c r="F318" s="366"/>
      <c r="G318" s="404" t="s">
        <v>380</v>
      </c>
      <c r="H318" s="427"/>
      <c r="I318" s="438"/>
      <c r="J318" s="448"/>
      <c r="K318" s="467">
        <f t="shared" si="8"/>
        <v>0</v>
      </c>
      <c r="L318" s="468">
        <f t="shared" si="9"/>
        <v>0</v>
      </c>
    </row>
    <row r="319" spans="2:14" ht="15" x14ac:dyDescent="0.2">
      <c r="B319" s="960"/>
      <c r="C319" s="960"/>
      <c r="D319" s="895"/>
      <c r="E319" s="928"/>
      <c r="F319" s="366"/>
      <c r="G319" s="404" t="s">
        <v>380</v>
      </c>
      <c r="H319" s="427"/>
      <c r="I319" s="438"/>
      <c r="J319" s="448"/>
      <c r="K319" s="467">
        <f t="shared" si="8"/>
        <v>0</v>
      </c>
      <c r="L319" s="468">
        <f t="shared" si="9"/>
        <v>0</v>
      </c>
    </row>
    <row r="320" spans="2:14" ht="15" x14ac:dyDescent="0.2">
      <c r="B320" s="960"/>
      <c r="C320" s="960"/>
      <c r="D320" s="895"/>
      <c r="E320" s="928"/>
      <c r="F320" s="368"/>
      <c r="G320" s="407" t="s">
        <v>380</v>
      </c>
      <c r="H320" s="428"/>
      <c r="I320" s="439"/>
      <c r="J320" s="449"/>
      <c r="K320" s="469">
        <f t="shared" si="8"/>
        <v>0</v>
      </c>
      <c r="L320" s="470">
        <f t="shared" si="9"/>
        <v>0</v>
      </c>
    </row>
    <row r="321" spans="2:12" ht="15" x14ac:dyDescent="0.2">
      <c r="B321" s="960"/>
      <c r="C321" s="960"/>
      <c r="D321" s="895"/>
      <c r="E321" s="929" t="s">
        <v>99</v>
      </c>
      <c r="F321" s="389"/>
      <c r="G321" s="406" t="s">
        <v>380</v>
      </c>
      <c r="H321" s="429"/>
      <c r="I321" s="440"/>
      <c r="J321" s="450"/>
      <c r="K321" s="471">
        <f t="shared" si="8"/>
        <v>0</v>
      </c>
      <c r="L321" s="472">
        <f t="shared" si="9"/>
        <v>0</v>
      </c>
    </row>
    <row r="322" spans="2:12" ht="15" x14ac:dyDescent="0.2">
      <c r="B322" s="960"/>
      <c r="C322" s="960"/>
      <c r="D322" s="895"/>
      <c r="E322" s="928"/>
      <c r="F322" s="366"/>
      <c r="G322" s="404" t="s">
        <v>380</v>
      </c>
      <c r="H322" s="427"/>
      <c r="I322" s="438"/>
      <c r="J322" s="448"/>
      <c r="K322" s="467">
        <f t="shared" si="8"/>
        <v>0</v>
      </c>
      <c r="L322" s="468">
        <f t="shared" si="9"/>
        <v>0</v>
      </c>
    </row>
    <row r="323" spans="2:12" ht="15" x14ac:dyDescent="0.2">
      <c r="B323" s="960"/>
      <c r="C323" s="960"/>
      <c r="D323" s="895"/>
      <c r="E323" s="928"/>
      <c r="F323" s="366"/>
      <c r="G323" s="404" t="s">
        <v>380</v>
      </c>
      <c r="H323" s="427"/>
      <c r="I323" s="438"/>
      <c r="J323" s="448"/>
      <c r="K323" s="467">
        <f t="shared" si="8"/>
        <v>0</v>
      </c>
      <c r="L323" s="468">
        <f t="shared" si="9"/>
        <v>0</v>
      </c>
    </row>
    <row r="324" spans="2:12" ht="15" x14ac:dyDescent="0.2">
      <c r="B324" s="960"/>
      <c r="C324" s="960"/>
      <c r="D324" s="895"/>
      <c r="E324" s="928"/>
      <c r="F324" s="366"/>
      <c r="G324" s="404" t="s">
        <v>380</v>
      </c>
      <c r="H324" s="427"/>
      <c r="I324" s="438"/>
      <c r="J324" s="448"/>
      <c r="K324" s="467">
        <f t="shared" si="8"/>
        <v>0</v>
      </c>
      <c r="L324" s="468">
        <f t="shared" si="9"/>
        <v>0</v>
      </c>
    </row>
    <row r="325" spans="2:12" ht="15" x14ac:dyDescent="0.2">
      <c r="B325" s="960"/>
      <c r="C325" s="960"/>
      <c r="D325" s="895"/>
      <c r="E325" s="928"/>
      <c r="F325" s="366"/>
      <c r="G325" s="404" t="s">
        <v>380</v>
      </c>
      <c r="H325" s="427"/>
      <c r="I325" s="438"/>
      <c r="J325" s="448"/>
      <c r="K325" s="467">
        <f t="shared" si="8"/>
        <v>0</v>
      </c>
      <c r="L325" s="468">
        <f t="shared" si="9"/>
        <v>0</v>
      </c>
    </row>
    <row r="326" spans="2:12" ht="15" x14ac:dyDescent="0.2">
      <c r="B326" s="960"/>
      <c r="C326" s="960"/>
      <c r="D326" s="895"/>
      <c r="E326" s="928"/>
      <c r="F326" s="366"/>
      <c r="G326" s="404" t="s">
        <v>380</v>
      </c>
      <c r="H326" s="427"/>
      <c r="I326" s="438"/>
      <c r="J326" s="448"/>
      <c r="K326" s="467">
        <f t="shared" si="8"/>
        <v>0</v>
      </c>
      <c r="L326" s="468">
        <f t="shared" si="9"/>
        <v>0</v>
      </c>
    </row>
    <row r="327" spans="2:12" ht="15" x14ac:dyDescent="0.2">
      <c r="B327" s="960"/>
      <c r="C327" s="960"/>
      <c r="D327" s="895"/>
      <c r="E327" s="928"/>
      <c r="F327" s="366"/>
      <c r="G327" s="404" t="s">
        <v>380</v>
      </c>
      <c r="H327" s="427"/>
      <c r="I327" s="438"/>
      <c r="J327" s="448"/>
      <c r="K327" s="467">
        <f t="shared" si="8"/>
        <v>0</v>
      </c>
      <c r="L327" s="468">
        <f t="shared" si="9"/>
        <v>0</v>
      </c>
    </row>
    <row r="328" spans="2:12" ht="15" x14ac:dyDescent="0.2">
      <c r="B328" s="960"/>
      <c r="C328" s="960"/>
      <c r="D328" s="895"/>
      <c r="E328" s="928"/>
      <c r="F328" s="366"/>
      <c r="G328" s="404" t="s">
        <v>380</v>
      </c>
      <c r="H328" s="427"/>
      <c r="I328" s="438"/>
      <c r="J328" s="448"/>
      <c r="K328" s="467">
        <f t="shared" si="8"/>
        <v>0</v>
      </c>
      <c r="L328" s="468">
        <f t="shared" si="9"/>
        <v>0</v>
      </c>
    </row>
    <row r="329" spans="2:12" ht="15" x14ac:dyDescent="0.2">
      <c r="B329" s="960"/>
      <c r="C329" s="960"/>
      <c r="D329" s="895"/>
      <c r="E329" s="928"/>
      <c r="F329" s="366"/>
      <c r="G329" s="404" t="s">
        <v>380</v>
      </c>
      <c r="H329" s="427"/>
      <c r="I329" s="438"/>
      <c r="J329" s="448"/>
      <c r="K329" s="467">
        <f t="shared" si="8"/>
        <v>0</v>
      </c>
      <c r="L329" s="468">
        <f t="shared" si="9"/>
        <v>0</v>
      </c>
    </row>
    <row r="330" spans="2:12" ht="15" x14ac:dyDescent="0.2">
      <c r="B330" s="960"/>
      <c r="C330" s="960"/>
      <c r="D330" s="895"/>
      <c r="E330" s="928"/>
      <c r="F330" s="366"/>
      <c r="G330" s="404" t="s">
        <v>380</v>
      </c>
      <c r="H330" s="427"/>
      <c r="I330" s="438"/>
      <c r="J330" s="448"/>
      <c r="K330" s="467">
        <f t="shared" si="8"/>
        <v>0</v>
      </c>
      <c r="L330" s="468">
        <f t="shared" si="9"/>
        <v>0</v>
      </c>
    </row>
    <row r="331" spans="2:12" ht="15" x14ac:dyDescent="0.2">
      <c r="B331" s="960"/>
      <c r="C331" s="960"/>
      <c r="D331" s="895"/>
      <c r="E331" s="930"/>
      <c r="F331" s="390"/>
      <c r="G331" s="408" t="s">
        <v>380</v>
      </c>
      <c r="H331" s="430"/>
      <c r="I331" s="441"/>
      <c r="J331" s="451"/>
      <c r="K331" s="473">
        <f t="shared" si="8"/>
        <v>0</v>
      </c>
      <c r="L331" s="474">
        <f t="shared" si="9"/>
        <v>0</v>
      </c>
    </row>
    <row r="332" spans="2:12" ht="15" x14ac:dyDescent="0.2">
      <c r="B332" s="960"/>
      <c r="C332" s="960"/>
      <c r="D332" s="895"/>
      <c r="E332" s="929" t="s">
        <v>93</v>
      </c>
      <c r="F332" s="389"/>
      <c r="G332" s="406" t="s">
        <v>380</v>
      </c>
      <c r="H332" s="429"/>
      <c r="I332" s="440"/>
      <c r="J332" s="450"/>
      <c r="K332" s="471">
        <f t="shared" si="8"/>
        <v>0</v>
      </c>
      <c r="L332" s="472">
        <f t="shared" si="9"/>
        <v>0</v>
      </c>
    </row>
    <row r="333" spans="2:12" ht="15" x14ac:dyDescent="0.2">
      <c r="B333" s="960"/>
      <c r="C333" s="960"/>
      <c r="D333" s="895"/>
      <c r="E333" s="928"/>
      <c r="F333" s="366"/>
      <c r="G333" s="404" t="s">
        <v>380</v>
      </c>
      <c r="H333" s="427"/>
      <c r="I333" s="438"/>
      <c r="J333" s="448"/>
      <c r="K333" s="467">
        <f t="shared" si="8"/>
        <v>0</v>
      </c>
      <c r="L333" s="468">
        <f t="shared" si="9"/>
        <v>0</v>
      </c>
    </row>
    <row r="334" spans="2:12" ht="15" x14ac:dyDescent="0.2">
      <c r="B334" s="960"/>
      <c r="C334" s="960"/>
      <c r="D334" s="895"/>
      <c r="E334" s="928"/>
      <c r="F334" s="366"/>
      <c r="G334" s="404" t="s">
        <v>380</v>
      </c>
      <c r="H334" s="427"/>
      <c r="I334" s="438"/>
      <c r="J334" s="448"/>
      <c r="K334" s="467">
        <f t="shared" si="8"/>
        <v>0</v>
      </c>
      <c r="L334" s="468">
        <f t="shared" si="9"/>
        <v>0</v>
      </c>
    </row>
    <row r="335" spans="2:12" ht="15" x14ac:dyDescent="0.2">
      <c r="B335" s="960"/>
      <c r="C335" s="960"/>
      <c r="D335" s="895"/>
      <c r="E335" s="928"/>
      <c r="F335" s="366"/>
      <c r="G335" s="404" t="s">
        <v>380</v>
      </c>
      <c r="H335" s="427"/>
      <c r="I335" s="438"/>
      <c r="J335" s="448"/>
      <c r="K335" s="467">
        <f t="shared" si="8"/>
        <v>0</v>
      </c>
      <c r="L335" s="468">
        <f t="shared" si="9"/>
        <v>0</v>
      </c>
    </row>
    <row r="336" spans="2:12" ht="15" x14ac:dyDescent="0.2">
      <c r="B336" s="960"/>
      <c r="C336" s="960"/>
      <c r="D336" s="895"/>
      <c r="E336" s="928"/>
      <c r="F336" s="366"/>
      <c r="G336" s="404" t="s">
        <v>380</v>
      </c>
      <c r="H336" s="427"/>
      <c r="I336" s="438"/>
      <c r="J336" s="448"/>
      <c r="K336" s="467">
        <f t="shared" si="8"/>
        <v>0</v>
      </c>
      <c r="L336" s="468">
        <f t="shared" si="9"/>
        <v>0</v>
      </c>
    </row>
    <row r="337" spans="2:12" ht="15" x14ac:dyDescent="0.2">
      <c r="B337" s="960"/>
      <c r="C337" s="960"/>
      <c r="D337" s="895"/>
      <c r="E337" s="928"/>
      <c r="F337" s="366"/>
      <c r="G337" s="404" t="s">
        <v>380</v>
      </c>
      <c r="H337" s="427"/>
      <c r="I337" s="438"/>
      <c r="J337" s="448"/>
      <c r="K337" s="467">
        <f t="shared" si="8"/>
        <v>0</v>
      </c>
      <c r="L337" s="468">
        <f t="shared" si="9"/>
        <v>0</v>
      </c>
    </row>
    <row r="338" spans="2:12" ht="15" x14ac:dyDescent="0.2">
      <c r="B338" s="960"/>
      <c r="C338" s="960"/>
      <c r="D338" s="895"/>
      <c r="E338" s="928"/>
      <c r="F338" s="366"/>
      <c r="G338" s="404" t="s">
        <v>380</v>
      </c>
      <c r="H338" s="427"/>
      <c r="I338" s="438"/>
      <c r="J338" s="448"/>
      <c r="K338" s="467">
        <f t="shared" si="8"/>
        <v>0</v>
      </c>
      <c r="L338" s="468">
        <f t="shared" si="9"/>
        <v>0</v>
      </c>
    </row>
    <row r="339" spans="2:12" ht="15" x14ac:dyDescent="0.2">
      <c r="B339" s="960"/>
      <c r="C339" s="960"/>
      <c r="D339" s="895"/>
      <c r="E339" s="928"/>
      <c r="F339" s="366"/>
      <c r="G339" s="404" t="s">
        <v>380</v>
      </c>
      <c r="H339" s="427"/>
      <c r="I339" s="438"/>
      <c r="J339" s="448"/>
      <c r="K339" s="467">
        <f t="shared" si="8"/>
        <v>0</v>
      </c>
      <c r="L339" s="468">
        <f t="shared" si="9"/>
        <v>0</v>
      </c>
    </row>
    <row r="340" spans="2:12" ht="15" x14ac:dyDescent="0.2">
      <c r="B340" s="960"/>
      <c r="C340" s="960"/>
      <c r="D340" s="895"/>
      <c r="E340" s="928"/>
      <c r="F340" s="366"/>
      <c r="G340" s="404" t="s">
        <v>380</v>
      </c>
      <c r="H340" s="427"/>
      <c r="I340" s="438"/>
      <c r="J340" s="448"/>
      <c r="K340" s="467">
        <f t="shared" si="8"/>
        <v>0</v>
      </c>
      <c r="L340" s="468">
        <f t="shared" si="9"/>
        <v>0</v>
      </c>
    </row>
    <row r="341" spans="2:12" ht="15" x14ac:dyDescent="0.2">
      <c r="B341" s="960"/>
      <c r="C341" s="960"/>
      <c r="D341" s="895"/>
      <c r="E341" s="928"/>
      <c r="F341" s="366"/>
      <c r="G341" s="404" t="s">
        <v>380</v>
      </c>
      <c r="H341" s="427"/>
      <c r="I341" s="438"/>
      <c r="J341" s="448"/>
      <c r="K341" s="467">
        <f t="shared" si="8"/>
        <v>0</v>
      </c>
      <c r="L341" s="468">
        <f t="shared" si="9"/>
        <v>0</v>
      </c>
    </row>
    <row r="342" spans="2:12" ht="15.75" thickBot="1" x14ac:dyDescent="0.25">
      <c r="B342" s="960"/>
      <c r="C342" s="960"/>
      <c r="D342" s="895"/>
      <c r="E342" s="950"/>
      <c r="F342" s="367"/>
      <c r="G342" s="409" t="s">
        <v>380</v>
      </c>
      <c r="H342" s="431"/>
      <c r="I342" s="442"/>
      <c r="J342" s="452"/>
      <c r="K342" s="475">
        <f t="shared" si="8"/>
        <v>0</v>
      </c>
      <c r="L342" s="476">
        <f t="shared" si="9"/>
        <v>0</v>
      </c>
    </row>
    <row r="343" spans="2:12" ht="15" x14ac:dyDescent="0.2">
      <c r="B343" s="961" t="s">
        <v>50</v>
      </c>
      <c r="C343" s="962"/>
      <c r="D343" s="927" t="s">
        <v>94</v>
      </c>
      <c r="E343" s="370"/>
      <c r="F343" s="365"/>
      <c r="G343" s="403" t="s">
        <v>380</v>
      </c>
      <c r="H343" s="426"/>
      <c r="I343" s="437"/>
      <c r="J343" s="447"/>
      <c r="K343" s="465">
        <f t="shared" si="8"/>
        <v>0</v>
      </c>
      <c r="L343" s="466">
        <f t="shared" si="9"/>
        <v>0</v>
      </c>
    </row>
    <row r="344" spans="2:12" ht="15" x14ac:dyDescent="0.2">
      <c r="B344" s="963"/>
      <c r="C344" s="964"/>
      <c r="D344" s="928"/>
      <c r="E344" s="371"/>
      <c r="F344" s="355"/>
      <c r="G344" s="404" t="s">
        <v>380</v>
      </c>
      <c r="H344" s="427"/>
      <c r="I344" s="438"/>
      <c r="J344" s="448"/>
      <c r="K344" s="467">
        <f t="shared" si="8"/>
        <v>0</v>
      </c>
      <c r="L344" s="468">
        <f t="shared" si="9"/>
        <v>0</v>
      </c>
    </row>
    <row r="345" spans="2:12" ht="15" x14ac:dyDescent="0.2">
      <c r="B345" s="963"/>
      <c r="C345" s="964"/>
      <c r="D345" s="928"/>
      <c r="E345" s="371"/>
      <c r="F345" s="355"/>
      <c r="G345" s="404" t="s">
        <v>380</v>
      </c>
      <c r="H345" s="427"/>
      <c r="I345" s="438"/>
      <c r="J345" s="448"/>
      <c r="K345" s="467">
        <f t="shared" si="8"/>
        <v>0</v>
      </c>
      <c r="L345" s="468">
        <f t="shared" si="9"/>
        <v>0</v>
      </c>
    </row>
    <row r="346" spans="2:12" ht="15" x14ac:dyDescent="0.2">
      <c r="B346" s="963"/>
      <c r="C346" s="964"/>
      <c r="D346" s="928"/>
      <c r="E346" s="371"/>
      <c r="F346" s="355"/>
      <c r="G346" s="404" t="s">
        <v>380</v>
      </c>
      <c r="H346" s="427"/>
      <c r="I346" s="438"/>
      <c r="J346" s="448"/>
      <c r="K346" s="467">
        <f t="shared" ref="K346:K409" si="10">ROUND(J346*I346,2)</f>
        <v>0</v>
      </c>
      <c r="L346" s="468">
        <f t="shared" ref="L346:L409" si="11">ROUND(SUM(K346+I346),2)</f>
        <v>0</v>
      </c>
    </row>
    <row r="347" spans="2:12" ht="15" x14ac:dyDescent="0.2">
      <c r="B347" s="963"/>
      <c r="C347" s="964"/>
      <c r="D347" s="928"/>
      <c r="E347" s="371"/>
      <c r="F347" s="355"/>
      <c r="G347" s="404" t="s">
        <v>380</v>
      </c>
      <c r="H347" s="427"/>
      <c r="I347" s="438"/>
      <c r="J347" s="448"/>
      <c r="K347" s="467">
        <f t="shared" si="10"/>
        <v>0</v>
      </c>
      <c r="L347" s="468">
        <f t="shared" si="11"/>
        <v>0</v>
      </c>
    </row>
    <row r="348" spans="2:12" ht="15" x14ac:dyDescent="0.2">
      <c r="B348" s="963"/>
      <c r="C348" s="964"/>
      <c r="D348" s="928"/>
      <c r="E348" s="371"/>
      <c r="F348" s="355"/>
      <c r="G348" s="404" t="s">
        <v>380</v>
      </c>
      <c r="H348" s="427"/>
      <c r="I348" s="438"/>
      <c r="J348" s="448"/>
      <c r="K348" s="467">
        <f t="shared" si="10"/>
        <v>0</v>
      </c>
      <c r="L348" s="468">
        <f t="shared" si="11"/>
        <v>0</v>
      </c>
    </row>
    <row r="349" spans="2:12" ht="15" x14ac:dyDescent="0.2">
      <c r="B349" s="963"/>
      <c r="C349" s="964"/>
      <c r="D349" s="928"/>
      <c r="E349" s="371"/>
      <c r="F349" s="355"/>
      <c r="G349" s="404" t="s">
        <v>380</v>
      </c>
      <c r="H349" s="427"/>
      <c r="I349" s="438"/>
      <c r="J349" s="448"/>
      <c r="K349" s="467">
        <f t="shared" si="10"/>
        <v>0</v>
      </c>
      <c r="L349" s="468">
        <f t="shared" si="11"/>
        <v>0</v>
      </c>
    </row>
    <row r="350" spans="2:12" ht="15" x14ac:dyDescent="0.2">
      <c r="B350" s="963"/>
      <c r="C350" s="964"/>
      <c r="D350" s="928"/>
      <c r="E350" s="371"/>
      <c r="F350" s="355"/>
      <c r="G350" s="404" t="s">
        <v>380</v>
      </c>
      <c r="H350" s="427"/>
      <c r="I350" s="438"/>
      <c r="J350" s="448"/>
      <c r="K350" s="467">
        <f t="shared" si="10"/>
        <v>0</v>
      </c>
      <c r="L350" s="468">
        <f t="shared" si="11"/>
        <v>0</v>
      </c>
    </row>
    <row r="351" spans="2:12" ht="15" x14ac:dyDescent="0.2">
      <c r="B351" s="963"/>
      <c r="C351" s="964"/>
      <c r="D351" s="928"/>
      <c r="E351" s="371"/>
      <c r="F351" s="355"/>
      <c r="G351" s="404" t="s">
        <v>380</v>
      </c>
      <c r="H351" s="427"/>
      <c r="I351" s="438"/>
      <c r="J351" s="448"/>
      <c r="K351" s="467">
        <f t="shared" si="10"/>
        <v>0</v>
      </c>
      <c r="L351" s="468">
        <f t="shared" si="11"/>
        <v>0</v>
      </c>
    </row>
    <row r="352" spans="2:12" ht="15" x14ac:dyDescent="0.2">
      <c r="B352" s="963"/>
      <c r="C352" s="964"/>
      <c r="D352" s="928"/>
      <c r="E352" s="371"/>
      <c r="F352" s="355"/>
      <c r="G352" s="404" t="s">
        <v>380</v>
      </c>
      <c r="H352" s="427"/>
      <c r="I352" s="438"/>
      <c r="J352" s="448"/>
      <c r="K352" s="467">
        <f t="shared" si="10"/>
        <v>0</v>
      </c>
      <c r="L352" s="468">
        <f t="shared" si="11"/>
        <v>0</v>
      </c>
    </row>
    <row r="353" spans="2:12" ht="15" x14ac:dyDescent="0.2">
      <c r="B353" s="963"/>
      <c r="C353" s="964"/>
      <c r="D353" s="928"/>
      <c r="E353" s="371"/>
      <c r="F353" s="355"/>
      <c r="G353" s="404" t="s">
        <v>380</v>
      </c>
      <c r="H353" s="427"/>
      <c r="I353" s="438"/>
      <c r="J353" s="448"/>
      <c r="K353" s="467">
        <f t="shared" si="10"/>
        <v>0</v>
      </c>
      <c r="L353" s="468">
        <f t="shared" si="11"/>
        <v>0</v>
      </c>
    </row>
    <row r="354" spans="2:12" ht="15" x14ac:dyDescent="0.2">
      <c r="B354" s="963"/>
      <c r="C354" s="964"/>
      <c r="D354" s="928"/>
      <c r="E354" s="371"/>
      <c r="F354" s="355"/>
      <c r="G354" s="404" t="s">
        <v>380</v>
      </c>
      <c r="H354" s="427"/>
      <c r="I354" s="438"/>
      <c r="J354" s="448"/>
      <c r="K354" s="467">
        <f t="shared" si="10"/>
        <v>0</v>
      </c>
      <c r="L354" s="468">
        <f t="shared" si="11"/>
        <v>0</v>
      </c>
    </row>
    <row r="355" spans="2:12" ht="15" x14ac:dyDescent="0.2">
      <c r="B355" s="963"/>
      <c r="C355" s="964"/>
      <c r="D355" s="928"/>
      <c r="E355" s="371"/>
      <c r="F355" s="355"/>
      <c r="G355" s="404" t="s">
        <v>380</v>
      </c>
      <c r="H355" s="427"/>
      <c r="I355" s="438"/>
      <c r="J355" s="448"/>
      <c r="K355" s="467">
        <f t="shared" si="10"/>
        <v>0</v>
      </c>
      <c r="L355" s="468">
        <f t="shared" si="11"/>
        <v>0</v>
      </c>
    </row>
    <row r="356" spans="2:12" ht="15" x14ac:dyDescent="0.2">
      <c r="B356" s="963"/>
      <c r="C356" s="964"/>
      <c r="D356" s="928"/>
      <c r="E356" s="371"/>
      <c r="F356" s="355"/>
      <c r="G356" s="404" t="s">
        <v>380</v>
      </c>
      <c r="H356" s="427"/>
      <c r="I356" s="438"/>
      <c r="J356" s="448"/>
      <c r="K356" s="467">
        <f t="shared" si="10"/>
        <v>0</v>
      </c>
      <c r="L356" s="468">
        <f t="shared" si="11"/>
        <v>0</v>
      </c>
    </row>
    <row r="357" spans="2:12" ht="15" x14ac:dyDescent="0.2">
      <c r="B357" s="963"/>
      <c r="C357" s="964"/>
      <c r="D357" s="928"/>
      <c r="E357" s="371"/>
      <c r="F357" s="355"/>
      <c r="G357" s="404" t="s">
        <v>380</v>
      </c>
      <c r="H357" s="427"/>
      <c r="I357" s="438"/>
      <c r="J357" s="448"/>
      <c r="K357" s="467">
        <f t="shared" si="10"/>
        <v>0</v>
      </c>
      <c r="L357" s="468">
        <f t="shared" si="11"/>
        <v>0</v>
      </c>
    </row>
    <row r="358" spans="2:12" ht="15" x14ac:dyDescent="0.2">
      <c r="B358" s="963"/>
      <c r="C358" s="964"/>
      <c r="D358" s="928"/>
      <c r="E358" s="371"/>
      <c r="F358" s="355"/>
      <c r="G358" s="404" t="s">
        <v>380</v>
      </c>
      <c r="H358" s="427"/>
      <c r="I358" s="438"/>
      <c r="J358" s="448"/>
      <c r="K358" s="467">
        <f t="shared" si="10"/>
        <v>0</v>
      </c>
      <c r="L358" s="468">
        <f t="shared" si="11"/>
        <v>0</v>
      </c>
    </row>
    <row r="359" spans="2:12" ht="15" x14ac:dyDescent="0.2">
      <c r="B359" s="963"/>
      <c r="C359" s="964"/>
      <c r="D359" s="928"/>
      <c r="E359" s="372"/>
      <c r="F359" s="361"/>
      <c r="G359" s="407" t="s">
        <v>380</v>
      </c>
      <c r="H359" s="428"/>
      <c r="I359" s="439"/>
      <c r="J359" s="449"/>
      <c r="K359" s="469">
        <f t="shared" si="10"/>
        <v>0</v>
      </c>
      <c r="L359" s="470">
        <f t="shared" si="11"/>
        <v>0</v>
      </c>
    </row>
    <row r="360" spans="2:12" ht="15" x14ac:dyDescent="0.2">
      <c r="B360" s="963"/>
      <c r="C360" s="964"/>
      <c r="D360" s="929" t="s">
        <v>95</v>
      </c>
      <c r="E360" s="387"/>
      <c r="F360" s="388"/>
      <c r="G360" s="413" t="s">
        <v>380</v>
      </c>
      <c r="H360" s="429"/>
      <c r="I360" s="440"/>
      <c r="J360" s="450"/>
      <c r="K360" s="471">
        <f t="shared" si="10"/>
        <v>0</v>
      </c>
      <c r="L360" s="472">
        <f t="shared" si="11"/>
        <v>0</v>
      </c>
    </row>
    <row r="361" spans="2:12" ht="15" x14ac:dyDescent="0.2">
      <c r="B361" s="963"/>
      <c r="C361" s="964"/>
      <c r="D361" s="928"/>
      <c r="E361" s="371"/>
      <c r="F361" s="360"/>
      <c r="G361" s="412" t="s">
        <v>380</v>
      </c>
      <c r="H361" s="427"/>
      <c r="I361" s="438"/>
      <c r="J361" s="448"/>
      <c r="K361" s="467">
        <f t="shared" si="10"/>
        <v>0</v>
      </c>
      <c r="L361" s="468">
        <f t="shared" si="11"/>
        <v>0</v>
      </c>
    </row>
    <row r="362" spans="2:12" ht="15" x14ac:dyDescent="0.2">
      <c r="B362" s="963"/>
      <c r="C362" s="964"/>
      <c r="D362" s="928"/>
      <c r="E362" s="371"/>
      <c r="F362" s="355"/>
      <c r="G362" s="404" t="s">
        <v>380</v>
      </c>
      <c r="H362" s="427"/>
      <c r="I362" s="438"/>
      <c r="J362" s="448"/>
      <c r="K362" s="467">
        <f t="shared" si="10"/>
        <v>0</v>
      </c>
      <c r="L362" s="468">
        <f t="shared" si="11"/>
        <v>0</v>
      </c>
    </row>
    <row r="363" spans="2:12" ht="15" x14ac:dyDescent="0.2">
      <c r="B363" s="963"/>
      <c r="C363" s="964"/>
      <c r="D363" s="928"/>
      <c r="E363" s="371"/>
      <c r="F363" s="355"/>
      <c r="G363" s="404" t="s">
        <v>380</v>
      </c>
      <c r="H363" s="427"/>
      <c r="I363" s="438"/>
      <c r="J363" s="448"/>
      <c r="K363" s="467">
        <f t="shared" si="10"/>
        <v>0</v>
      </c>
      <c r="L363" s="468">
        <f t="shared" si="11"/>
        <v>0</v>
      </c>
    </row>
    <row r="364" spans="2:12" ht="15" x14ac:dyDescent="0.2">
      <c r="B364" s="963"/>
      <c r="C364" s="964"/>
      <c r="D364" s="928"/>
      <c r="E364" s="371"/>
      <c r="F364" s="355"/>
      <c r="G364" s="404" t="s">
        <v>380</v>
      </c>
      <c r="H364" s="427"/>
      <c r="I364" s="438"/>
      <c r="J364" s="448"/>
      <c r="K364" s="467">
        <f t="shared" si="10"/>
        <v>0</v>
      </c>
      <c r="L364" s="468">
        <f t="shared" si="11"/>
        <v>0</v>
      </c>
    </row>
    <row r="365" spans="2:12" ht="15" x14ac:dyDescent="0.2">
      <c r="B365" s="963"/>
      <c r="C365" s="964"/>
      <c r="D365" s="928"/>
      <c r="E365" s="371"/>
      <c r="F365" s="360"/>
      <c r="G365" s="412" t="s">
        <v>380</v>
      </c>
      <c r="H365" s="427"/>
      <c r="I365" s="438"/>
      <c r="J365" s="448"/>
      <c r="K365" s="467">
        <f t="shared" si="10"/>
        <v>0</v>
      </c>
      <c r="L365" s="468">
        <f t="shared" si="11"/>
        <v>0</v>
      </c>
    </row>
    <row r="366" spans="2:12" ht="15" x14ac:dyDescent="0.2">
      <c r="B366" s="963"/>
      <c r="C366" s="964"/>
      <c r="D366" s="928"/>
      <c r="E366" s="371"/>
      <c r="F366" s="360"/>
      <c r="G366" s="412" t="s">
        <v>380</v>
      </c>
      <c r="H366" s="427"/>
      <c r="I366" s="438"/>
      <c r="J366" s="448"/>
      <c r="K366" s="467">
        <f t="shared" si="10"/>
        <v>0</v>
      </c>
      <c r="L366" s="468">
        <f t="shared" si="11"/>
        <v>0</v>
      </c>
    </row>
    <row r="367" spans="2:12" ht="15" x14ac:dyDescent="0.2">
      <c r="B367" s="963"/>
      <c r="C367" s="964"/>
      <c r="D367" s="928"/>
      <c r="E367" s="371"/>
      <c r="F367" s="360"/>
      <c r="G367" s="412" t="s">
        <v>380</v>
      </c>
      <c r="H367" s="427"/>
      <c r="I367" s="438"/>
      <c r="J367" s="448"/>
      <c r="K367" s="467">
        <f t="shared" si="10"/>
        <v>0</v>
      </c>
      <c r="L367" s="468">
        <f t="shared" si="11"/>
        <v>0</v>
      </c>
    </row>
    <row r="368" spans="2:12" ht="15" x14ac:dyDescent="0.2">
      <c r="B368" s="963"/>
      <c r="C368" s="964"/>
      <c r="D368" s="928"/>
      <c r="E368" s="371"/>
      <c r="F368" s="360"/>
      <c r="G368" s="412" t="s">
        <v>380</v>
      </c>
      <c r="H368" s="427"/>
      <c r="I368" s="438"/>
      <c r="J368" s="448"/>
      <c r="K368" s="467">
        <f t="shared" si="10"/>
        <v>0</v>
      </c>
      <c r="L368" s="468">
        <f t="shared" si="11"/>
        <v>0</v>
      </c>
    </row>
    <row r="369" spans="2:12" ht="15" x14ac:dyDescent="0.2">
      <c r="B369" s="963"/>
      <c r="C369" s="964"/>
      <c r="D369" s="928"/>
      <c r="E369" s="371"/>
      <c r="F369" s="360"/>
      <c r="G369" s="412" t="s">
        <v>380</v>
      </c>
      <c r="H369" s="427"/>
      <c r="I369" s="438"/>
      <c r="J369" s="448"/>
      <c r="K369" s="467">
        <f t="shared" si="10"/>
        <v>0</v>
      </c>
      <c r="L369" s="468">
        <f t="shared" si="11"/>
        <v>0</v>
      </c>
    </row>
    <row r="370" spans="2:12" ht="15" x14ac:dyDescent="0.2">
      <c r="B370" s="963"/>
      <c r="C370" s="964"/>
      <c r="D370" s="928"/>
      <c r="E370" s="371"/>
      <c r="F370" s="360"/>
      <c r="G370" s="412" t="s">
        <v>380</v>
      </c>
      <c r="H370" s="427"/>
      <c r="I370" s="438"/>
      <c r="J370" s="448"/>
      <c r="K370" s="467">
        <f t="shared" si="10"/>
        <v>0</v>
      </c>
      <c r="L370" s="468">
        <f t="shared" si="11"/>
        <v>0</v>
      </c>
    </row>
    <row r="371" spans="2:12" ht="15" x14ac:dyDescent="0.2">
      <c r="B371" s="963"/>
      <c r="C371" s="964"/>
      <c r="D371" s="928"/>
      <c r="E371" s="371"/>
      <c r="F371" s="360"/>
      <c r="G371" s="412" t="s">
        <v>380</v>
      </c>
      <c r="H371" s="427"/>
      <c r="I371" s="438"/>
      <c r="J371" s="448"/>
      <c r="K371" s="467">
        <f t="shared" si="10"/>
        <v>0</v>
      </c>
      <c r="L371" s="468">
        <f t="shared" si="11"/>
        <v>0</v>
      </c>
    </row>
    <row r="372" spans="2:12" ht="15" x14ac:dyDescent="0.2">
      <c r="B372" s="963"/>
      <c r="C372" s="964"/>
      <c r="D372" s="928"/>
      <c r="E372" s="371"/>
      <c r="F372" s="360"/>
      <c r="G372" s="412" t="s">
        <v>380</v>
      </c>
      <c r="H372" s="427"/>
      <c r="I372" s="438"/>
      <c r="J372" s="448"/>
      <c r="K372" s="467">
        <f t="shared" si="10"/>
        <v>0</v>
      </c>
      <c r="L372" s="468">
        <f t="shared" si="11"/>
        <v>0</v>
      </c>
    </row>
    <row r="373" spans="2:12" ht="15" x14ac:dyDescent="0.2">
      <c r="B373" s="963"/>
      <c r="C373" s="964"/>
      <c r="D373" s="928"/>
      <c r="E373" s="371"/>
      <c r="F373" s="360"/>
      <c r="G373" s="412" t="s">
        <v>380</v>
      </c>
      <c r="H373" s="427"/>
      <c r="I373" s="438"/>
      <c r="J373" s="448"/>
      <c r="K373" s="467">
        <f t="shared" si="10"/>
        <v>0</v>
      </c>
      <c r="L373" s="468">
        <f t="shared" si="11"/>
        <v>0</v>
      </c>
    </row>
    <row r="374" spans="2:12" ht="15" x14ac:dyDescent="0.2">
      <c r="B374" s="963"/>
      <c r="C374" s="964"/>
      <c r="D374" s="928"/>
      <c r="E374" s="371"/>
      <c r="F374" s="360"/>
      <c r="G374" s="412" t="s">
        <v>380</v>
      </c>
      <c r="H374" s="427"/>
      <c r="I374" s="438"/>
      <c r="J374" s="448"/>
      <c r="K374" s="467">
        <f t="shared" si="10"/>
        <v>0</v>
      </c>
      <c r="L374" s="468">
        <f t="shared" si="11"/>
        <v>0</v>
      </c>
    </row>
    <row r="375" spans="2:12" ht="15" x14ac:dyDescent="0.2">
      <c r="B375" s="963"/>
      <c r="C375" s="964"/>
      <c r="D375" s="928"/>
      <c r="E375" s="371"/>
      <c r="F375" s="360"/>
      <c r="G375" s="412" t="s">
        <v>380</v>
      </c>
      <c r="H375" s="427"/>
      <c r="I375" s="438"/>
      <c r="J375" s="448"/>
      <c r="K375" s="467">
        <f t="shared" si="10"/>
        <v>0</v>
      </c>
      <c r="L375" s="468">
        <f t="shared" si="11"/>
        <v>0</v>
      </c>
    </row>
    <row r="376" spans="2:12" ht="15" x14ac:dyDescent="0.2">
      <c r="B376" s="963"/>
      <c r="C376" s="964"/>
      <c r="D376" s="928"/>
      <c r="E376" s="371"/>
      <c r="F376" s="360"/>
      <c r="G376" s="412" t="s">
        <v>380</v>
      </c>
      <c r="H376" s="427"/>
      <c r="I376" s="438"/>
      <c r="J376" s="448"/>
      <c r="K376" s="467">
        <f t="shared" si="10"/>
        <v>0</v>
      </c>
      <c r="L376" s="468">
        <f t="shared" si="11"/>
        <v>0</v>
      </c>
    </row>
    <row r="377" spans="2:12" ht="15" x14ac:dyDescent="0.2">
      <c r="B377" s="963"/>
      <c r="C377" s="964"/>
      <c r="D377" s="928"/>
      <c r="E377" s="371"/>
      <c r="F377" s="360"/>
      <c r="G377" s="412" t="s">
        <v>380</v>
      </c>
      <c r="H377" s="427"/>
      <c r="I377" s="438"/>
      <c r="J377" s="448"/>
      <c r="K377" s="467">
        <f t="shared" si="10"/>
        <v>0</v>
      </c>
      <c r="L377" s="468">
        <f t="shared" si="11"/>
        <v>0</v>
      </c>
    </row>
    <row r="378" spans="2:12" ht="15" x14ac:dyDescent="0.2">
      <c r="B378" s="963"/>
      <c r="C378" s="964"/>
      <c r="D378" s="928"/>
      <c r="E378" s="371"/>
      <c r="F378" s="360"/>
      <c r="G378" s="412" t="s">
        <v>380</v>
      </c>
      <c r="H378" s="427"/>
      <c r="I378" s="438"/>
      <c r="J378" s="448"/>
      <c r="K378" s="467">
        <f t="shared" si="10"/>
        <v>0</v>
      </c>
      <c r="L378" s="468">
        <f t="shared" si="11"/>
        <v>0</v>
      </c>
    </row>
    <row r="379" spans="2:12" ht="15" x14ac:dyDescent="0.2">
      <c r="B379" s="963"/>
      <c r="C379" s="964"/>
      <c r="D379" s="928"/>
      <c r="E379" s="371"/>
      <c r="F379" s="360"/>
      <c r="G379" s="412" t="s">
        <v>380</v>
      </c>
      <c r="H379" s="427"/>
      <c r="I379" s="438"/>
      <c r="J379" s="448"/>
      <c r="K379" s="467">
        <f t="shared" si="10"/>
        <v>0</v>
      </c>
      <c r="L379" s="468">
        <f t="shared" si="11"/>
        <v>0</v>
      </c>
    </row>
    <row r="380" spans="2:12" ht="15" x14ac:dyDescent="0.2">
      <c r="B380" s="963"/>
      <c r="C380" s="964"/>
      <c r="D380" s="928"/>
      <c r="E380" s="371"/>
      <c r="F380" s="360"/>
      <c r="G380" s="412" t="s">
        <v>380</v>
      </c>
      <c r="H380" s="427"/>
      <c r="I380" s="438"/>
      <c r="J380" s="448"/>
      <c r="K380" s="467">
        <f t="shared" si="10"/>
        <v>0</v>
      </c>
      <c r="L380" s="468">
        <f t="shared" si="11"/>
        <v>0</v>
      </c>
    </row>
    <row r="381" spans="2:12" ht="15" x14ac:dyDescent="0.2">
      <c r="B381" s="963"/>
      <c r="C381" s="964"/>
      <c r="D381" s="928"/>
      <c r="E381" s="371"/>
      <c r="F381" s="360"/>
      <c r="G381" s="412" t="s">
        <v>380</v>
      </c>
      <c r="H381" s="427"/>
      <c r="I381" s="438"/>
      <c r="J381" s="448"/>
      <c r="K381" s="467">
        <f t="shared" si="10"/>
        <v>0</v>
      </c>
      <c r="L381" s="468">
        <f t="shared" si="11"/>
        <v>0</v>
      </c>
    </row>
    <row r="382" spans="2:12" ht="15" x14ac:dyDescent="0.2">
      <c r="B382" s="963"/>
      <c r="C382" s="964"/>
      <c r="D382" s="928"/>
      <c r="E382" s="371"/>
      <c r="F382" s="360"/>
      <c r="G382" s="412" t="s">
        <v>380</v>
      </c>
      <c r="H382" s="427"/>
      <c r="I382" s="438"/>
      <c r="J382" s="448"/>
      <c r="K382" s="467">
        <f t="shared" si="10"/>
        <v>0</v>
      </c>
      <c r="L382" s="468">
        <f t="shared" si="11"/>
        <v>0</v>
      </c>
    </row>
    <row r="383" spans="2:12" ht="15" x14ac:dyDescent="0.2">
      <c r="B383" s="963"/>
      <c r="C383" s="964"/>
      <c r="D383" s="928"/>
      <c r="E383" s="371"/>
      <c r="F383" s="360"/>
      <c r="G383" s="412" t="s">
        <v>380</v>
      </c>
      <c r="H383" s="427"/>
      <c r="I383" s="438"/>
      <c r="J383" s="448"/>
      <c r="K383" s="467">
        <f t="shared" si="10"/>
        <v>0</v>
      </c>
      <c r="L383" s="468">
        <f t="shared" si="11"/>
        <v>0</v>
      </c>
    </row>
    <row r="384" spans="2:12" ht="15.75" thickBot="1" x14ac:dyDescent="0.25">
      <c r="B384" s="963"/>
      <c r="C384" s="964"/>
      <c r="D384" s="950"/>
      <c r="E384" s="374"/>
      <c r="F384" s="383"/>
      <c r="G384" s="414" t="s">
        <v>380</v>
      </c>
      <c r="H384" s="431"/>
      <c r="I384" s="442"/>
      <c r="J384" s="452"/>
      <c r="K384" s="475">
        <f t="shared" si="10"/>
        <v>0</v>
      </c>
      <c r="L384" s="476">
        <f t="shared" si="11"/>
        <v>0</v>
      </c>
    </row>
    <row r="385" spans="2:12" ht="15" x14ac:dyDescent="0.2">
      <c r="B385" s="963"/>
      <c r="C385" s="964"/>
      <c r="D385" s="927" t="s">
        <v>96</v>
      </c>
      <c r="E385" s="370"/>
      <c r="F385" s="382"/>
      <c r="G385" s="415" t="s">
        <v>380</v>
      </c>
      <c r="H385" s="426"/>
      <c r="I385" s="437"/>
      <c r="J385" s="447"/>
      <c r="K385" s="465">
        <f t="shared" si="10"/>
        <v>0</v>
      </c>
      <c r="L385" s="466">
        <f t="shared" si="11"/>
        <v>0</v>
      </c>
    </row>
    <row r="386" spans="2:12" ht="15" x14ac:dyDescent="0.2">
      <c r="B386" s="963"/>
      <c r="C386" s="964"/>
      <c r="D386" s="928"/>
      <c r="E386" s="371"/>
      <c r="F386" s="384"/>
      <c r="G386" s="416" t="s">
        <v>380</v>
      </c>
      <c r="H386" s="427"/>
      <c r="I386" s="438"/>
      <c r="J386" s="448"/>
      <c r="K386" s="467">
        <f t="shared" si="10"/>
        <v>0</v>
      </c>
      <c r="L386" s="468">
        <f t="shared" si="11"/>
        <v>0</v>
      </c>
    </row>
    <row r="387" spans="2:12" ht="15" x14ac:dyDescent="0.2">
      <c r="B387" s="963"/>
      <c r="C387" s="964"/>
      <c r="D387" s="928"/>
      <c r="E387" s="371"/>
      <c r="F387" s="384"/>
      <c r="G387" s="416" t="s">
        <v>380</v>
      </c>
      <c r="H387" s="427"/>
      <c r="I387" s="438"/>
      <c r="J387" s="448"/>
      <c r="K387" s="467">
        <f t="shared" si="10"/>
        <v>0</v>
      </c>
      <c r="L387" s="468">
        <f t="shared" si="11"/>
        <v>0</v>
      </c>
    </row>
    <row r="388" spans="2:12" ht="15.75" thickBot="1" x14ac:dyDescent="0.25">
      <c r="B388" s="965"/>
      <c r="C388" s="966"/>
      <c r="D388" s="950"/>
      <c r="E388" s="374"/>
      <c r="F388" s="385"/>
      <c r="G388" s="417" t="s">
        <v>380</v>
      </c>
      <c r="H388" s="431"/>
      <c r="I388" s="442"/>
      <c r="J388" s="452"/>
      <c r="K388" s="475">
        <f t="shared" si="10"/>
        <v>0</v>
      </c>
      <c r="L388" s="476">
        <f t="shared" si="11"/>
        <v>0</v>
      </c>
    </row>
    <row r="389" spans="2:12" ht="15" x14ac:dyDescent="0.2">
      <c r="B389" s="892" t="s">
        <v>53</v>
      </c>
      <c r="C389" s="893"/>
      <c r="D389" s="905" t="s">
        <v>97</v>
      </c>
      <c r="E389" s="370"/>
      <c r="F389" s="354"/>
      <c r="G389" s="403" t="s">
        <v>380</v>
      </c>
      <c r="H389" s="426"/>
      <c r="I389" s="437"/>
      <c r="J389" s="447"/>
      <c r="K389" s="465">
        <f t="shared" si="10"/>
        <v>0</v>
      </c>
      <c r="L389" s="466">
        <f t="shared" si="11"/>
        <v>0</v>
      </c>
    </row>
    <row r="390" spans="2:12" ht="15" x14ac:dyDescent="0.2">
      <c r="B390" s="894"/>
      <c r="C390" s="895"/>
      <c r="D390" s="906"/>
      <c r="E390" s="371"/>
      <c r="F390" s="355"/>
      <c r="G390" s="404" t="s">
        <v>380</v>
      </c>
      <c r="H390" s="427"/>
      <c r="I390" s="438"/>
      <c r="J390" s="448"/>
      <c r="K390" s="467">
        <f t="shared" si="10"/>
        <v>0</v>
      </c>
      <c r="L390" s="468">
        <f t="shared" si="11"/>
        <v>0</v>
      </c>
    </row>
    <row r="391" spans="2:12" ht="15" x14ac:dyDescent="0.2">
      <c r="B391" s="894"/>
      <c r="C391" s="895"/>
      <c r="D391" s="906"/>
      <c r="E391" s="371"/>
      <c r="F391" s="355"/>
      <c r="G391" s="404" t="s">
        <v>380</v>
      </c>
      <c r="H391" s="427"/>
      <c r="I391" s="438"/>
      <c r="J391" s="448"/>
      <c r="K391" s="467">
        <f t="shared" si="10"/>
        <v>0</v>
      </c>
      <c r="L391" s="468">
        <f t="shared" si="11"/>
        <v>0</v>
      </c>
    </row>
    <row r="392" spans="2:12" ht="15" x14ac:dyDescent="0.2">
      <c r="B392" s="894"/>
      <c r="C392" s="895"/>
      <c r="D392" s="906"/>
      <c r="E392" s="371"/>
      <c r="F392" s="355"/>
      <c r="G392" s="404" t="s">
        <v>380</v>
      </c>
      <c r="H392" s="427"/>
      <c r="I392" s="438"/>
      <c r="J392" s="448"/>
      <c r="K392" s="467">
        <f t="shared" si="10"/>
        <v>0</v>
      </c>
      <c r="L392" s="468">
        <f t="shared" si="11"/>
        <v>0</v>
      </c>
    </row>
    <row r="393" spans="2:12" ht="15" x14ac:dyDescent="0.2">
      <c r="B393" s="894"/>
      <c r="C393" s="895"/>
      <c r="D393" s="906"/>
      <c r="E393" s="371"/>
      <c r="F393" s="355"/>
      <c r="G393" s="404" t="s">
        <v>380</v>
      </c>
      <c r="H393" s="427"/>
      <c r="I393" s="438"/>
      <c r="J393" s="448"/>
      <c r="K393" s="467">
        <f t="shared" si="10"/>
        <v>0</v>
      </c>
      <c r="L393" s="468">
        <f t="shared" si="11"/>
        <v>0</v>
      </c>
    </row>
    <row r="394" spans="2:12" ht="15" x14ac:dyDescent="0.2">
      <c r="B394" s="894"/>
      <c r="C394" s="895"/>
      <c r="D394" s="906"/>
      <c r="E394" s="371"/>
      <c r="F394" s="355"/>
      <c r="G394" s="404" t="s">
        <v>380</v>
      </c>
      <c r="H394" s="427"/>
      <c r="I394" s="438"/>
      <c r="J394" s="448"/>
      <c r="K394" s="467">
        <f t="shared" si="10"/>
        <v>0</v>
      </c>
      <c r="L394" s="468">
        <f t="shared" si="11"/>
        <v>0</v>
      </c>
    </row>
    <row r="395" spans="2:12" ht="15" x14ac:dyDescent="0.2">
      <c r="B395" s="894"/>
      <c r="C395" s="895"/>
      <c r="D395" s="906"/>
      <c r="E395" s="371"/>
      <c r="F395" s="355"/>
      <c r="G395" s="404" t="s">
        <v>380</v>
      </c>
      <c r="H395" s="427"/>
      <c r="I395" s="438"/>
      <c r="J395" s="448"/>
      <c r="K395" s="467">
        <f t="shared" si="10"/>
        <v>0</v>
      </c>
      <c r="L395" s="468">
        <f t="shared" si="11"/>
        <v>0</v>
      </c>
    </row>
    <row r="396" spans="2:12" ht="15" x14ac:dyDescent="0.2">
      <c r="B396" s="894"/>
      <c r="C396" s="895"/>
      <c r="D396" s="906"/>
      <c r="E396" s="371"/>
      <c r="F396" s="355"/>
      <c r="G396" s="404" t="s">
        <v>380</v>
      </c>
      <c r="H396" s="427"/>
      <c r="I396" s="438"/>
      <c r="J396" s="448"/>
      <c r="K396" s="467">
        <f t="shared" si="10"/>
        <v>0</v>
      </c>
      <c r="L396" s="468">
        <f t="shared" si="11"/>
        <v>0</v>
      </c>
    </row>
    <row r="397" spans="2:12" ht="15" x14ac:dyDescent="0.2">
      <c r="B397" s="894"/>
      <c r="C397" s="895"/>
      <c r="D397" s="906"/>
      <c r="E397" s="371"/>
      <c r="F397" s="355"/>
      <c r="G397" s="404" t="s">
        <v>380</v>
      </c>
      <c r="H397" s="427"/>
      <c r="I397" s="438"/>
      <c r="J397" s="448"/>
      <c r="K397" s="467">
        <f t="shared" si="10"/>
        <v>0</v>
      </c>
      <c r="L397" s="468">
        <f t="shared" si="11"/>
        <v>0</v>
      </c>
    </row>
    <row r="398" spans="2:12" ht="15" x14ac:dyDescent="0.2">
      <c r="B398" s="894"/>
      <c r="C398" s="895"/>
      <c r="D398" s="906"/>
      <c r="E398" s="371"/>
      <c r="F398" s="355"/>
      <c r="G398" s="404" t="s">
        <v>380</v>
      </c>
      <c r="H398" s="427"/>
      <c r="I398" s="438"/>
      <c r="J398" s="448"/>
      <c r="K398" s="467">
        <f t="shared" si="10"/>
        <v>0</v>
      </c>
      <c r="L398" s="468">
        <f t="shared" si="11"/>
        <v>0</v>
      </c>
    </row>
    <row r="399" spans="2:12" ht="15" x14ac:dyDescent="0.2">
      <c r="B399" s="894"/>
      <c r="C399" s="895"/>
      <c r="D399" s="906"/>
      <c r="E399" s="371"/>
      <c r="F399" s="355"/>
      <c r="G399" s="404" t="s">
        <v>380</v>
      </c>
      <c r="H399" s="427"/>
      <c r="I399" s="438"/>
      <c r="J399" s="448"/>
      <c r="K399" s="467">
        <f t="shared" si="10"/>
        <v>0</v>
      </c>
      <c r="L399" s="468">
        <f t="shared" si="11"/>
        <v>0</v>
      </c>
    </row>
    <row r="400" spans="2:12" ht="15" x14ac:dyDescent="0.2">
      <c r="B400" s="894"/>
      <c r="C400" s="895"/>
      <c r="D400" s="906"/>
      <c r="E400" s="371"/>
      <c r="F400" s="355"/>
      <c r="G400" s="404" t="s">
        <v>380</v>
      </c>
      <c r="H400" s="427"/>
      <c r="I400" s="438"/>
      <c r="J400" s="448"/>
      <c r="K400" s="467">
        <f t="shared" si="10"/>
        <v>0</v>
      </c>
      <c r="L400" s="468">
        <f t="shared" si="11"/>
        <v>0</v>
      </c>
    </row>
    <row r="401" spans="2:12" ht="15" x14ac:dyDescent="0.2">
      <c r="B401" s="894"/>
      <c r="C401" s="895"/>
      <c r="D401" s="906"/>
      <c r="E401" s="371"/>
      <c r="F401" s="355"/>
      <c r="G401" s="404" t="s">
        <v>380</v>
      </c>
      <c r="H401" s="427"/>
      <c r="I401" s="438"/>
      <c r="J401" s="448"/>
      <c r="K401" s="467">
        <f t="shared" si="10"/>
        <v>0</v>
      </c>
      <c r="L401" s="468">
        <f t="shared" si="11"/>
        <v>0</v>
      </c>
    </row>
    <row r="402" spans="2:12" ht="15" x14ac:dyDescent="0.2">
      <c r="B402" s="894"/>
      <c r="C402" s="895"/>
      <c r="D402" s="906"/>
      <c r="E402" s="371"/>
      <c r="F402" s="355"/>
      <c r="G402" s="404" t="s">
        <v>380</v>
      </c>
      <c r="H402" s="427"/>
      <c r="I402" s="438"/>
      <c r="J402" s="448"/>
      <c r="K402" s="467">
        <f t="shared" si="10"/>
        <v>0</v>
      </c>
      <c r="L402" s="468">
        <f t="shared" si="11"/>
        <v>0</v>
      </c>
    </row>
    <row r="403" spans="2:12" ht="15" x14ac:dyDescent="0.2">
      <c r="B403" s="894"/>
      <c r="C403" s="895"/>
      <c r="D403" s="906"/>
      <c r="E403" s="371"/>
      <c r="F403" s="355"/>
      <c r="G403" s="404" t="s">
        <v>380</v>
      </c>
      <c r="H403" s="427"/>
      <c r="I403" s="438"/>
      <c r="J403" s="448"/>
      <c r="K403" s="467">
        <f t="shared" si="10"/>
        <v>0</v>
      </c>
      <c r="L403" s="468">
        <f t="shared" si="11"/>
        <v>0</v>
      </c>
    </row>
    <row r="404" spans="2:12" ht="15" x14ac:dyDescent="0.2">
      <c r="B404" s="894"/>
      <c r="C404" s="895"/>
      <c r="D404" s="906"/>
      <c r="E404" s="371"/>
      <c r="F404" s="355"/>
      <c r="G404" s="404" t="s">
        <v>380</v>
      </c>
      <c r="H404" s="427"/>
      <c r="I404" s="438"/>
      <c r="J404" s="448"/>
      <c r="K404" s="467">
        <f t="shared" si="10"/>
        <v>0</v>
      </c>
      <c r="L404" s="468">
        <f t="shared" si="11"/>
        <v>0</v>
      </c>
    </row>
    <row r="405" spans="2:12" ht="15" x14ac:dyDescent="0.2">
      <c r="B405" s="894"/>
      <c r="C405" s="895"/>
      <c r="D405" s="906"/>
      <c r="E405" s="371"/>
      <c r="F405" s="355"/>
      <c r="G405" s="404" t="s">
        <v>380</v>
      </c>
      <c r="H405" s="427"/>
      <c r="I405" s="438"/>
      <c r="J405" s="448"/>
      <c r="K405" s="467">
        <f t="shared" si="10"/>
        <v>0</v>
      </c>
      <c r="L405" s="468">
        <f t="shared" si="11"/>
        <v>0</v>
      </c>
    </row>
    <row r="406" spans="2:12" ht="15" x14ac:dyDescent="0.2">
      <c r="B406" s="894"/>
      <c r="C406" s="895"/>
      <c r="D406" s="906"/>
      <c r="E406" s="371"/>
      <c r="F406" s="355"/>
      <c r="G406" s="404" t="s">
        <v>380</v>
      </c>
      <c r="H406" s="427"/>
      <c r="I406" s="438"/>
      <c r="J406" s="448"/>
      <c r="K406" s="467">
        <f t="shared" si="10"/>
        <v>0</v>
      </c>
      <c r="L406" s="468">
        <f t="shared" si="11"/>
        <v>0</v>
      </c>
    </row>
    <row r="407" spans="2:12" ht="15" x14ac:dyDescent="0.2">
      <c r="B407" s="894"/>
      <c r="C407" s="895"/>
      <c r="D407" s="906"/>
      <c r="E407" s="371"/>
      <c r="F407" s="355"/>
      <c r="G407" s="404" t="s">
        <v>380</v>
      </c>
      <c r="H407" s="427"/>
      <c r="I407" s="438"/>
      <c r="J407" s="448"/>
      <c r="K407" s="467">
        <f t="shared" si="10"/>
        <v>0</v>
      </c>
      <c r="L407" s="468">
        <f t="shared" si="11"/>
        <v>0</v>
      </c>
    </row>
    <row r="408" spans="2:12" ht="15" x14ac:dyDescent="0.2">
      <c r="B408" s="894"/>
      <c r="C408" s="895"/>
      <c r="D408" s="906"/>
      <c r="E408" s="371"/>
      <c r="F408" s="355"/>
      <c r="G408" s="404" t="s">
        <v>380</v>
      </c>
      <c r="H408" s="427"/>
      <c r="I408" s="438"/>
      <c r="J408" s="448"/>
      <c r="K408" s="467">
        <f t="shared" si="10"/>
        <v>0</v>
      </c>
      <c r="L408" s="468">
        <f t="shared" si="11"/>
        <v>0</v>
      </c>
    </row>
    <row r="409" spans="2:12" ht="15" x14ac:dyDescent="0.2">
      <c r="B409" s="894"/>
      <c r="C409" s="895"/>
      <c r="D409" s="906"/>
      <c r="E409" s="371"/>
      <c r="F409" s="355"/>
      <c r="G409" s="404" t="s">
        <v>380</v>
      </c>
      <c r="H409" s="427"/>
      <c r="I409" s="438"/>
      <c r="J409" s="448"/>
      <c r="K409" s="467">
        <f t="shared" si="10"/>
        <v>0</v>
      </c>
      <c r="L409" s="468">
        <f t="shared" si="11"/>
        <v>0</v>
      </c>
    </row>
    <row r="410" spans="2:12" ht="15" x14ac:dyDescent="0.2">
      <c r="B410" s="894"/>
      <c r="C410" s="895"/>
      <c r="D410" s="906"/>
      <c r="E410" s="371"/>
      <c r="F410" s="355"/>
      <c r="G410" s="404" t="s">
        <v>380</v>
      </c>
      <c r="H410" s="427"/>
      <c r="I410" s="438"/>
      <c r="J410" s="448"/>
      <c r="K410" s="467">
        <f t="shared" ref="K410:K473" si="12">ROUND(J410*I410,2)</f>
        <v>0</v>
      </c>
      <c r="L410" s="468">
        <f t="shared" ref="L410:L473" si="13">ROUND(SUM(K410+I410),2)</f>
        <v>0</v>
      </c>
    </row>
    <row r="411" spans="2:12" ht="15" x14ac:dyDescent="0.2">
      <c r="B411" s="894"/>
      <c r="C411" s="895"/>
      <c r="D411" s="906"/>
      <c r="E411" s="371"/>
      <c r="F411" s="355"/>
      <c r="G411" s="404" t="s">
        <v>380</v>
      </c>
      <c r="H411" s="427"/>
      <c r="I411" s="438"/>
      <c r="J411" s="448"/>
      <c r="K411" s="467">
        <f t="shared" si="12"/>
        <v>0</v>
      </c>
      <c r="L411" s="468">
        <f t="shared" si="13"/>
        <v>0</v>
      </c>
    </row>
    <row r="412" spans="2:12" ht="15" x14ac:dyDescent="0.2">
      <c r="B412" s="894"/>
      <c r="C412" s="895"/>
      <c r="D412" s="906"/>
      <c r="E412" s="371"/>
      <c r="F412" s="355"/>
      <c r="G412" s="404" t="s">
        <v>380</v>
      </c>
      <c r="H412" s="427"/>
      <c r="I412" s="438"/>
      <c r="J412" s="448"/>
      <c r="K412" s="467">
        <f t="shared" si="12"/>
        <v>0</v>
      </c>
      <c r="L412" s="468">
        <f t="shared" si="13"/>
        <v>0</v>
      </c>
    </row>
    <row r="413" spans="2:12" ht="15" x14ac:dyDescent="0.2">
      <c r="B413" s="894"/>
      <c r="C413" s="895"/>
      <c r="D413" s="906"/>
      <c r="E413" s="371"/>
      <c r="F413" s="355"/>
      <c r="G413" s="404" t="s">
        <v>380</v>
      </c>
      <c r="H413" s="427"/>
      <c r="I413" s="438"/>
      <c r="J413" s="448"/>
      <c r="K413" s="467">
        <f t="shared" si="12"/>
        <v>0</v>
      </c>
      <c r="L413" s="468">
        <f t="shared" si="13"/>
        <v>0</v>
      </c>
    </row>
    <row r="414" spans="2:12" ht="15" x14ac:dyDescent="0.2">
      <c r="B414" s="894"/>
      <c r="C414" s="895"/>
      <c r="D414" s="906"/>
      <c r="E414" s="371"/>
      <c r="F414" s="355"/>
      <c r="G414" s="404" t="s">
        <v>380</v>
      </c>
      <c r="H414" s="427"/>
      <c r="I414" s="438"/>
      <c r="J414" s="448"/>
      <c r="K414" s="467">
        <f t="shared" si="12"/>
        <v>0</v>
      </c>
      <c r="L414" s="468">
        <f t="shared" si="13"/>
        <v>0</v>
      </c>
    </row>
    <row r="415" spans="2:12" ht="15" x14ac:dyDescent="0.2">
      <c r="B415" s="894"/>
      <c r="C415" s="895"/>
      <c r="D415" s="906"/>
      <c r="E415" s="371"/>
      <c r="F415" s="355"/>
      <c r="G415" s="404" t="s">
        <v>380</v>
      </c>
      <c r="H415" s="427"/>
      <c r="I415" s="438"/>
      <c r="J415" s="448"/>
      <c r="K415" s="467">
        <f t="shared" si="12"/>
        <v>0</v>
      </c>
      <c r="L415" s="468">
        <f t="shared" si="13"/>
        <v>0</v>
      </c>
    </row>
    <row r="416" spans="2:12" ht="15" x14ac:dyDescent="0.2">
      <c r="B416" s="894"/>
      <c r="C416" s="895"/>
      <c r="D416" s="906"/>
      <c r="E416" s="371"/>
      <c r="F416" s="355"/>
      <c r="G416" s="404" t="s">
        <v>380</v>
      </c>
      <c r="H416" s="427"/>
      <c r="I416" s="438"/>
      <c r="J416" s="448"/>
      <c r="K416" s="467">
        <f t="shared" si="12"/>
        <v>0</v>
      </c>
      <c r="L416" s="468">
        <f t="shared" si="13"/>
        <v>0</v>
      </c>
    </row>
    <row r="417" spans="2:12" ht="15" x14ac:dyDescent="0.2">
      <c r="B417" s="894"/>
      <c r="C417" s="895"/>
      <c r="D417" s="906"/>
      <c r="E417" s="371"/>
      <c r="F417" s="355"/>
      <c r="G417" s="404" t="s">
        <v>380</v>
      </c>
      <c r="H417" s="427"/>
      <c r="I417" s="438"/>
      <c r="J417" s="448"/>
      <c r="K417" s="467">
        <f t="shared" si="12"/>
        <v>0</v>
      </c>
      <c r="L417" s="468">
        <f t="shared" si="13"/>
        <v>0</v>
      </c>
    </row>
    <row r="418" spans="2:12" ht="15" x14ac:dyDescent="0.2">
      <c r="B418" s="894"/>
      <c r="C418" s="895"/>
      <c r="D418" s="906"/>
      <c r="E418" s="371"/>
      <c r="F418" s="355"/>
      <c r="G418" s="404" t="s">
        <v>380</v>
      </c>
      <c r="H418" s="427"/>
      <c r="I418" s="438"/>
      <c r="J418" s="448"/>
      <c r="K418" s="467">
        <f t="shared" si="12"/>
        <v>0</v>
      </c>
      <c r="L418" s="468">
        <f t="shared" si="13"/>
        <v>0</v>
      </c>
    </row>
    <row r="419" spans="2:12" ht="15" x14ac:dyDescent="0.2">
      <c r="B419" s="894"/>
      <c r="C419" s="895"/>
      <c r="D419" s="906"/>
      <c r="E419" s="371"/>
      <c r="F419" s="355"/>
      <c r="G419" s="404" t="s">
        <v>380</v>
      </c>
      <c r="H419" s="427"/>
      <c r="I419" s="438"/>
      <c r="J419" s="448"/>
      <c r="K419" s="467">
        <f t="shared" si="12"/>
        <v>0</v>
      </c>
      <c r="L419" s="468">
        <f t="shared" si="13"/>
        <v>0</v>
      </c>
    </row>
    <row r="420" spans="2:12" ht="15" x14ac:dyDescent="0.2">
      <c r="B420" s="894"/>
      <c r="C420" s="895"/>
      <c r="D420" s="906"/>
      <c r="E420" s="377"/>
      <c r="F420" s="357"/>
      <c r="G420" s="408" t="s">
        <v>380</v>
      </c>
      <c r="H420" s="430"/>
      <c r="I420" s="441"/>
      <c r="J420" s="451"/>
      <c r="K420" s="473">
        <f t="shared" si="12"/>
        <v>0</v>
      </c>
      <c r="L420" s="474">
        <f t="shared" si="13"/>
        <v>0</v>
      </c>
    </row>
    <row r="421" spans="2:12" ht="30" customHeight="1" x14ac:dyDescent="0.2">
      <c r="B421" s="894"/>
      <c r="C421" s="895"/>
      <c r="D421" s="907" t="s">
        <v>82</v>
      </c>
      <c r="E421" s="375"/>
      <c r="F421" s="358"/>
      <c r="G421" s="410" t="s">
        <v>380</v>
      </c>
      <c r="H421" s="433"/>
      <c r="I421" s="444"/>
      <c r="J421" s="454"/>
      <c r="K421" s="477">
        <f t="shared" si="12"/>
        <v>0</v>
      </c>
      <c r="L421" s="478">
        <f t="shared" si="13"/>
        <v>0</v>
      </c>
    </row>
    <row r="422" spans="2:12" ht="15" x14ac:dyDescent="0.2">
      <c r="B422" s="894"/>
      <c r="C422" s="895"/>
      <c r="D422" s="906"/>
      <c r="E422" s="371"/>
      <c r="F422" s="355"/>
      <c r="G422" s="404" t="s">
        <v>380</v>
      </c>
      <c r="H422" s="427"/>
      <c r="I422" s="438"/>
      <c r="J422" s="448"/>
      <c r="K422" s="467">
        <f t="shared" si="12"/>
        <v>0</v>
      </c>
      <c r="L422" s="468">
        <f t="shared" si="13"/>
        <v>0</v>
      </c>
    </row>
    <row r="423" spans="2:12" ht="15" x14ac:dyDescent="0.2">
      <c r="B423" s="894"/>
      <c r="C423" s="895"/>
      <c r="D423" s="906"/>
      <c r="E423" s="371"/>
      <c r="F423" s="355"/>
      <c r="G423" s="404" t="s">
        <v>380</v>
      </c>
      <c r="H423" s="427"/>
      <c r="I423" s="438"/>
      <c r="J423" s="448"/>
      <c r="K423" s="467">
        <f t="shared" si="12"/>
        <v>0</v>
      </c>
      <c r="L423" s="468">
        <f t="shared" si="13"/>
        <v>0</v>
      </c>
    </row>
    <row r="424" spans="2:12" ht="15" x14ac:dyDescent="0.2">
      <c r="B424" s="894"/>
      <c r="C424" s="895"/>
      <c r="D424" s="906"/>
      <c r="E424" s="371"/>
      <c r="F424" s="355"/>
      <c r="G424" s="404" t="s">
        <v>380</v>
      </c>
      <c r="H424" s="427"/>
      <c r="I424" s="438"/>
      <c r="J424" s="448"/>
      <c r="K424" s="467">
        <f t="shared" si="12"/>
        <v>0</v>
      </c>
      <c r="L424" s="468">
        <f t="shared" si="13"/>
        <v>0</v>
      </c>
    </row>
    <row r="425" spans="2:12" ht="15" x14ac:dyDescent="0.2">
      <c r="B425" s="894"/>
      <c r="C425" s="895"/>
      <c r="D425" s="906"/>
      <c r="E425" s="371"/>
      <c r="F425" s="355"/>
      <c r="G425" s="404" t="s">
        <v>380</v>
      </c>
      <c r="H425" s="427"/>
      <c r="I425" s="438"/>
      <c r="J425" s="448"/>
      <c r="K425" s="467">
        <f t="shared" si="12"/>
        <v>0</v>
      </c>
      <c r="L425" s="468">
        <f t="shared" si="13"/>
        <v>0</v>
      </c>
    </row>
    <row r="426" spans="2:12" ht="15" x14ac:dyDescent="0.2">
      <c r="B426" s="894"/>
      <c r="C426" s="895"/>
      <c r="D426" s="906"/>
      <c r="E426" s="371"/>
      <c r="F426" s="355"/>
      <c r="G426" s="404" t="s">
        <v>380</v>
      </c>
      <c r="H426" s="427"/>
      <c r="I426" s="438"/>
      <c r="J426" s="448"/>
      <c r="K426" s="467">
        <f t="shared" si="12"/>
        <v>0</v>
      </c>
      <c r="L426" s="468">
        <f t="shared" si="13"/>
        <v>0</v>
      </c>
    </row>
    <row r="427" spans="2:12" ht="15" x14ac:dyDescent="0.2">
      <c r="B427" s="894"/>
      <c r="C427" s="895"/>
      <c r="D427" s="906"/>
      <c r="E427" s="371"/>
      <c r="F427" s="355"/>
      <c r="G427" s="404" t="s">
        <v>380</v>
      </c>
      <c r="H427" s="427"/>
      <c r="I427" s="438"/>
      <c r="J427" s="448"/>
      <c r="K427" s="467">
        <f t="shared" si="12"/>
        <v>0</v>
      </c>
      <c r="L427" s="468">
        <f t="shared" si="13"/>
        <v>0</v>
      </c>
    </row>
    <row r="428" spans="2:12" ht="15" x14ac:dyDescent="0.2">
      <c r="B428" s="894"/>
      <c r="C428" s="895"/>
      <c r="D428" s="906"/>
      <c r="E428" s="371"/>
      <c r="F428" s="355"/>
      <c r="G428" s="404" t="s">
        <v>380</v>
      </c>
      <c r="H428" s="427"/>
      <c r="I428" s="438"/>
      <c r="J428" s="448"/>
      <c r="K428" s="467">
        <f t="shared" si="12"/>
        <v>0</v>
      </c>
      <c r="L428" s="468">
        <f t="shared" si="13"/>
        <v>0</v>
      </c>
    </row>
    <row r="429" spans="2:12" ht="15" x14ac:dyDescent="0.2">
      <c r="B429" s="894"/>
      <c r="C429" s="895"/>
      <c r="D429" s="906"/>
      <c r="E429" s="371"/>
      <c r="F429" s="355"/>
      <c r="G429" s="404" t="s">
        <v>380</v>
      </c>
      <c r="H429" s="427"/>
      <c r="I429" s="438"/>
      <c r="J429" s="448"/>
      <c r="K429" s="467">
        <f t="shared" si="12"/>
        <v>0</v>
      </c>
      <c r="L429" s="468">
        <f t="shared" si="13"/>
        <v>0</v>
      </c>
    </row>
    <row r="430" spans="2:12" ht="15" x14ac:dyDescent="0.2">
      <c r="B430" s="894"/>
      <c r="C430" s="895"/>
      <c r="D430" s="906"/>
      <c r="E430" s="371"/>
      <c r="F430" s="355"/>
      <c r="G430" s="404" t="s">
        <v>380</v>
      </c>
      <c r="H430" s="427"/>
      <c r="I430" s="438"/>
      <c r="J430" s="448"/>
      <c r="K430" s="467">
        <f t="shared" si="12"/>
        <v>0</v>
      </c>
      <c r="L430" s="468">
        <f t="shared" si="13"/>
        <v>0</v>
      </c>
    </row>
    <row r="431" spans="2:12" ht="15" x14ac:dyDescent="0.2">
      <c r="B431" s="894"/>
      <c r="C431" s="895"/>
      <c r="D431" s="906"/>
      <c r="E431" s="377"/>
      <c r="F431" s="357"/>
      <c r="G431" s="408" t="s">
        <v>380</v>
      </c>
      <c r="H431" s="430"/>
      <c r="I431" s="441"/>
      <c r="J431" s="451"/>
      <c r="K431" s="473">
        <f t="shared" si="12"/>
        <v>0</v>
      </c>
      <c r="L431" s="474">
        <f t="shared" si="13"/>
        <v>0</v>
      </c>
    </row>
    <row r="432" spans="2:12" ht="30" customHeight="1" x14ac:dyDescent="0.2">
      <c r="B432" s="894"/>
      <c r="C432" s="895"/>
      <c r="D432" s="907" t="s">
        <v>83</v>
      </c>
      <c r="E432" s="375"/>
      <c r="F432" s="358"/>
      <c r="G432" s="410" t="s">
        <v>380</v>
      </c>
      <c r="H432" s="433"/>
      <c r="I432" s="444"/>
      <c r="J432" s="454"/>
      <c r="K432" s="477">
        <f t="shared" si="12"/>
        <v>0</v>
      </c>
      <c r="L432" s="478">
        <f t="shared" si="13"/>
        <v>0</v>
      </c>
    </row>
    <row r="433" spans="2:12" ht="15" x14ac:dyDescent="0.2">
      <c r="B433" s="894"/>
      <c r="C433" s="895"/>
      <c r="D433" s="906"/>
      <c r="E433" s="371"/>
      <c r="F433" s="355"/>
      <c r="G433" s="404" t="s">
        <v>380</v>
      </c>
      <c r="H433" s="427"/>
      <c r="I433" s="438"/>
      <c r="J433" s="448"/>
      <c r="K433" s="467">
        <f t="shared" si="12"/>
        <v>0</v>
      </c>
      <c r="L433" s="468">
        <f t="shared" si="13"/>
        <v>0</v>
      </c>
    </row>
    <row r="434" spans="2:12" ht="15" x14ac:dyDescent="0.2">
      <c r="B434" s="894"/>
      <c r="C434" s="895"/>
      <c r="D434" s="906"/>
      <c r="E434" s="371"/>
      <c r="F434" s="355"/>
      <c r="G434" s="404" t="s">
        <v>380</v>
      </c>
      <c r="H434" s="427"/>
      <c r="I434" s="438"/>
      <c r="J434" s="448"/>
      <c r="K434" s="467">
        <f t="shared" si="12"/>
        <v>0</v>
      </c>
      <c r="L434" s="468">
        <f t="shared" si="13"/>
        <v>0</v>
      </c>
    </row>
    <row r="435" spans="2:12" ht="15" x14ac:dyDescent="0.2">
      <c r="B435" s="894"/>
      <c r="C435" s="895"/>
      <c r="D435" s="906"/>
      <c r="E435" s="371"/>
      <c r="F435" s="355"/>
      <c r="G435" s="404" t="s">
        <v>380</v>
      </c>
      <c r="H435" s="427"/>
      <c r="I435" s="438"/>
      <c r="J435" s="448"/>
      <c r="K435" s="467">
        <f t="shared" si="12"/>
        <v>0</v>
      </c>
      <c r="L435" s="468">
        <f t="shared" si="13"/>
        <v>0</v>
      </c>
    </row>
    <row r="436" spans="2:12" ht="15" x14ac:dyDescent="0.2">
      <c r="B436" s="894"/>
      <c r="C436" s="895"/>
      <c r="D436" s="906"/>
      <c r="E436" s="371"/>
      <c r="F436" s="355"/>
      <c r="G436" s="404" t="s">
        <v>380</v>
      </c>
      <c r="H436" s="427"/>
      <c r="I436" s="438"/>
      <c r="J436" s="448"/>
      <c r="K436" s="467">
        <f t="shared" si="12"/>
        <v>0</v>
      </c>
      <c r="L436" s="468">
        <f t="shared" si="13"/>
        <v>0</v>
      </c>
    </row>
    <row r="437" spans="2:12" ht="15" x14ac:dyDescent="0.2">
      <c r="B437" s="894"/>
      <c r="C437" s="895"/>
      <c r="D437" s="906"/>
      <c r="E437" s="371"/>
      <c r="F437" s="355"/>
      <c r="G437" s="404" t="s">
        <v>380</v>
      </c>
      <c r="H437" s="427"/>
      <c r="I437" s="438"/>
      <c r="J437" s="448"/>
      <c r="K437" s="467">
        <f t="shared" si="12"/>
        <v>0</v>
      </c>
      <c r="L437" s="468">
        <f t="shared" si="13"/>
        <v>0</v>
      </c>
    </row>
    <row r="438" spans="2:12" ht="15" x14ac:dyDescent="0.2">
      <c r="B438" s="894"/>
      <c r="C438" s="895"/>
      <c r="D438" s="906"/>
      <c r="E438" s="371"/>
      <c r="F438" s="355"/>
      <c r="G438" s="404" t="s">
        <v>380</v>
      </c>
      <c r="H438" s="427"/>
      <c r="I438" s="438"/>
      <c r="J438" s="448"/>
      <c r="K438" s="467">
        <f t="shared" si="12"/>
        <v>0</v>
      </c>
      <c r="L438" s="468">
        <f t="shared" si="13"/>
        <v>0</v>
      </c>
    </row>
    <row r="439" spans="2:12" ht="15" x14ac:dyDescent="0.2">
      <c r="B439" s="894"/>
      <c r="C439" s="895"/>
      <c r="D439" s="906"/>
      <c r="E439" s="371"/>
      <c r="F439" s="355"/>
      <c r="G439" s="404" t="s">
        <v>380</v>
      </c>
      <c r="H439" s="427"/>
      <c r="I439" s="438"/>
      <c r="J439" s="448"/>
      <c r="K439" s="467">
        <f t="shared" si="12"/>
        <v>0</v>
      </c>
      <c r="L439" s="468">
        <f t="shared" si="13"/>
        <v>0</v>
      </c>
    </row>
    <row r="440" spans="2:12" ht="15" x14ac:dyDescent="0.2">
      <c r="B440" s="894"/>
      <c r="C440" s="895"/>
      <c r="D440" s="906"/>
      <c r="E440" s="371"/>
      <c r="F440" s="355"/>
      <c r="G440" s="404" t="s">
        <v>380</v>
      </c>
      <c r="H440" s="427"/>
      <c r="I440" s="438"/>
      <c r="J440" s="448"/>
      <c r="K440" s="467">
        <f t="shared" si="12"/>
        <v>0</v>
      </c>
      <c r="L440" s="468">
        <f t="shared" si="13"/>
        <v>0</v>
      </c>
    </row>
    <row r="441" spans="2:12" ht="15" x14ac:dyDescent="0.2">
      <c r="B441" s="894"/>
      <c r="C441" s="895"/>
      <c r="D441" s="906"/>
      <c r="E441" s="371"/>
      <c r="F441" s="355"/>
      <c r="G441" s="404" t="s">
        <v>380</v>
      </c>
      <c r="H441" s="427"/>
      <c r="I441" s="438"/>
      <c r="J441" s="448"/>
      <c r="K441" s="467">
        <f t="shared" si="12"/>
        <v>0</v>
      </c>
      <c r="L441" s="468">
        <f t="shared" si="13"/>
        <v>0</v>
      </c>
    </row>
    <row r="442" spans="2:12" ht="15" x14ac:dyDescent="0.2">
      <c r="B442" s="894"/>
      <c r="C442" s="895"/>
      <c r="D442" s="906"/>
      <c r="E442" s="371"/>
      <c r="F442" s="355"/>
      <c r="G442" s="404" t="s">
        <v>380</v>
      </c>
      <c r="H442" s="427"/>
      <c r="I442" s="438"/>
      <c r="J442" s="448"/>
      <c r="K442" s="467">
        <f t="shared" si="12"/>
        <v>0</v>
      </c>
      <c r="L442" s="468">
        <f t="shared" si="13"/>
        <v>0</v>
      </c>
    </row>
    <row r="443" spans="2:12" ht="15" x14ac:dyDescent="0.2">
      <c r="B443" s="894"/>
      <c r="C443" s="895"/>
      <c r="D443" s="906"/>
      <c r="E443" s="371"/>
      <c r="F443" s="355"/>
      <c r="G443" s="404" t="s">
        <v>380</v>
      </c>
      <c r="H443" s="427"/>
      <c r="I443" s="438"/>
      <c r="J443" s="448"/>
      <c r="K443" s="467">
        <f t="shared" si="12"/>
        <v>0</v>
      </c>
      <c r="L443" s="468">
        <f t="shared" si="13"/>
        <v>0</v>
      </c>
    </row>
    <row r="444" spans="2:12" ht="15" x14ac:dyDescent="0.2">
      <c r="B444" s="894"/>
      <c r="C444" s="895"/>
      <c r="D444" s="906"/>
      <c r="E444" s="371"/>
      <c r="F444" s="355"/>
      <c r="G444" s="404" t="s">
        <v>380</v>
      </c>
      <c r="H444" s="427"/>
      <c r="I444" s="438"/>
      <c r="J444" s="448"/>
      <c r="K444" s="467">
        <f t="shared" si="12"/>
        <v>0</v>
      </c>
      <c r="L444" s="468">
        <f t="shared" si="13"/>
        <v>0</v>
      </c>
    </row>
    <row r="445" spans="2:12" ht="15" x14ac:dyDescent="0.2">
      <c r="B445" s="894"/>
      <c r="C445" s="895"/>
      <c r="D445" s="906"/>
      <c r="E445" s="377"/>
      <c r="F445" s="357"/>
      <c r="G445" s="408" t="s">
        <v>380</v>
      </c>
      <c r="H445" s="430"/>
      <c r="I445" s="441"/>
      <c r="J445" s="451"/>
      <c r="K445" s="473">
        <f t="shared" si="12"/>
        <v>0</v>
      </c>
      <c r="L445" s="474">
        <f t="shared" si="13"/>
        <v>0</v>
      </c>
    </row>
    <row r="446" spans="2:12" ht="15" x14ac:dyDescent="0.2">
      <c r="B446" s="894"/>
      <c r="C446" s="895"/>
      <c r="D446" s="907" t="s">
        <v>84</v>
      </c>
      <c r="E446" s="375"/>
      <c r="F446" s="358"/>
      <c r="G446" s="410" t="s">
        <v>380</v>
      </c>
      <c r="H446" s="433"/>
      <c r="I446" s="444"/>
      <c r="J446" s="454"/>
      <c r="K446" s="477">
        <f t="shared" si="12"/>
        <v>0</v>
      </c>
      <c r="L446" s="478">
        <f t="shared" si="13"/>
        <v>0</v>
      </c>
    </row>
    <row r="447" spans="2:12" ht="15" x14ac:dyDescent="0.2">
      <c r="B447" s="894"/>
      <c r="C447" s="895"/>
      <c r="D447" s="906"/>
      <c r="E447" s="371"/>
      <c r="F447" s="355"/>
      <c r="G447" s="404" t="s">
        <v>380</v>
      </c>
      <c r="H447" s="427"/>
      <c r="I447" s="438"/>
      <c r="J447" s="448"/>
      <c r="K447" s="467">
        <f t="shared" si="12"/>
        <v>0</v>
      </c>
      <c r="L447" s="468">
        <f t="shared" si="13"/>
        <v>0</v>
      </c>
    </row>
    <row r="448" spans="2:12" ht="15" x14ac:dyDescent="0.2">
      <c r="B448" s="894"/>
      <c r="C448" s="895"/>
      <c r="D448" s="906"/>
      <c r="E448" s="371"/>
      <c r="F448" s="355"/>
      <c r="G448" s="404" t="s">
        <v>380</v>
      </c>
      <c r="H448" s="427"/>
      <c r="I448" s="438"/>
      <c r="J448" s="448"/>
      <c r="K448" s="467">
        <f t="shared" si="12"/>
        <v>0</v>
      </c>
      <c r="L448" s="468">
        <f t="shared" si="13"/>
        <v>0</v>
      </c>
    </row>
    <row r="449" spans="2:12" ht="15" x14ac:dyDescent="0.2">
      <c r="B449" s="894"/>
      <c r="C449" s="895"/>
      <c r="D449" s="906"/>
      <c r="E449" s="371"/>
      <c r="F449" s="355"/>
      <c r="G449" s="404" t="s">
        <v>380</v>
      </c>
      <c r="H449" s="427"/>
      <c r="I449" s="438"/>
      <c r="J449" s="448"/>
      <c r="K449" s="467">
        <f t="shared" si="12"/>
        <v>0</v>
      </c>
      <c r="L449" s="468">
        <f t="shared" si="13"/>
        <v>0</v>
      </c>
    </row>
    <row r="450" spans="2:12" ht="15" x14ac:dyDescent="0.2">
      <c r="B450" s="894"/>
      <c r="C450" s="895"/>
      <c r="D450" s="906"/>
      <c r="E450" s="371"/>
      <c r="F450" s="355"/>
      <c r="G450" s="404" t="s">
        <v>380</v>
      </c>
      <c r="H450" s="427"/>
      <c r="I450" s="438"/>
      <c r="J450" s="448"/>
      <c r="K450" s="467">
        <f t="shared" si="12"/>
        <v>0</v>
      </c>
      <c r="L450" s="468">
        <f t="shared" si="13"/>
        <v>0</v>
      </c>
    </row>
    <row r="451" spans="2:12" ht="15" x14ac:dyDescent="0.2">
      <c r="B451" s="894"/>
      <c r="C451" s="895"/>
      <c r="D451" s="906"/>
      <c r="E451" s="371"/>
      <c r="F451" s="355"/>
      <c r="G451" s="404" t="s">
        <v>380</v>
      </c>
      <c r="H451" s="427"/>
      <c r="I451" s="438"/>
      <c r="J451" s="448"/>
      <c r="K451" s="467">
        <f t="shared" si="12"/>
        <v>0</v>
      </c>
      <c r="L451" s="468">
        <f t="shared" si="13"/>
        <v>0</v>
      </c>
    </row>
    <row r="452" spans="2:12" ht="15" x14ac:dyDescent="0.2">
      <c r="B452" s="894"/>
      <c r="C452" s="895"/>
      <c r="D452" s="906"/>
      <c r="E452" s="377"/>
      <c r="F452" s="357"/>
      <c r="G452" s="408" t="s">
        <v>380</v>
      </c>
      <c r="H452" s="430"/>
      <c r="I452" s="441"/>
      <c r="J452" s="451"/>
      <c r="K452" s="473">
        <f t="shared" si="12"/>
        <v>0</v>
      </c>
      <c r="L452" s="474">
        <f t="shared" si="13"/>
        <v>0</v>
      </c>
    </row>
    <row r="453" spans="2:12" ht="30" customHeight="1" x14ac:dyDescent="0.2">
      <c r="B453" s="894"/>
      <c r="C453" s="895"/>
      <c r="D453" s="907" t="s">
        <v>85</v>
      </c>
      <c r="E453" s="375"/>
      <c r="F453" s="358"/>
      <c r="G453" s="410" t="s">
        <v>380</v>
      </c>
      <c r="H453" s="433"/>
      <c r="I453" s="444"/>
      <c r="J453" s="454"/>
      <c r="K453" s="477">
        <f t="shared" si="12"/>
        <v>0</v>
      </c>
      <c r="L453" s="478">
        <f t="shared" si="13"/>
        <v>0</v>
      </c>
    </row>
    <row r="454" spans="2:12" ht="15" x14ac:dyDescent="0.2">
      <c r="B454" s="894"/>
      <c r="C454" s="895"/>
      <c r="D454" s="906"/>
      <c r="E454" s="371"/>
      <c r="F454" s="355"/>
      <c r="G454" s="404" t="s">
        <v>380</v>
      </c>
      <c r="H454" s="427"/>
      <c r="I454" s="438"/>
      <c r="J454" s="448"/>
      <c r="K454" s="467">
        <f t="shared" si="12"/>
        <v>0</v>
      </c>
      <c r="L454" s="468">
        <f t="shared" si="13"/>
        <v>0</v>
      </c>
    </row>
    <row r="455" spans="2:12" ht="15" x14ac:dyDescent="0.2">
      <c r="B455" s="894"/>
      <c r="C455" s="895"/>
      <c r="D455" s="906"/>
      <c r="E455" s="371"/>
      <c r="F455" s="355"/>
      <c r="G455" s="404" t="s">
        <v>380</v>
      </c>
      <c r="H455" s="427"/>
      <c r="I455" s="438"/>
      <c r="J455" s="448"/>
      <c r="K455" s="467">
        <f t="shared" si="12"/>
        <v>0</v>
      </c>
      <c r="L455" s="468">
        <f t="shared" si="13"/>
        <v>0</v>
      </c>
    </row>
    <row r="456" spans="2:12" ht="15" x14ac:dyDescent="0.2">
      <c r="B456" s="894"/>
      <c r="C456" s="895"/>
      <c r="D456" s="906"/>
      <c r="E456" s="371"/>
      <c r="F456" s="355"/>
      <c r="G456" s="404" t="s">
        <v>380</v>
      </c>
      <c r="H456" s="427"/>
      <c r="I456" s="438"/>
      <c r="J456" s="448"/>
      <c r="K456" s="467">
        <f t="shared" si="12"/>
        <v>0</v>
      </c>
      <c r="L456" s="468">
        <f t="shared" si="13"/>
        <v>0</v>
      </c>
    </row>
    <row r="457" spans="2:12" ht="15" x14ac:dyDescent="0.2">
      <c r="B457" s="894"/>
      <c r="C457" s="895"/>
      <c r="D457" s="906"/>
      <c r="E457" s="371"/>
      <c r="F457" s="355"/>
      <c r="G457" s="404" t="s">
        <v>380</v>
      </c>
      <c r="H457" s="427"/>
      <c r="I457" s="438"/>
      <c r="J457" s="448"/>
      <c r="K457" s="467">
        <f t="shared" si="12"/>
        <v>0</v>
      </c>
      <c r="L457" s="468">
        <f t="shared" si="13"/>
        <v>0</v>
      </c>
    </row>
    <row r="458" spans="2:12" ht="15" x14ac:dyDescent="0.2">
      <c r="B458" s="894"/>
      <c r="C458" s="895"/>
      <c r="D458" s="906"/>
      <c r="E458" s="371"/>
      <c r="F458" s="355"/>
      <c r="G458" s="404" t="s">
        <v>380</v>
      </c>
      <c r="H458" s="427"/>
      <c r="I458" s="438"/>
      <c r="J458" s="448"/>
      <c r="K458" s="467">
        <f t="shared" si="12"/>
        <v>0</v>
      </c>
      <c r="L458" s="468">
        <f t="shared" si="13"/>
        <v>0</v>
      </c>
    </row>
    <row r="459" spans="2:12" ht="15" x14ac:dyDescent="0.2">
      <c r="B459" s="894"/>
      <c r="C459" s="895"/>
      <c r="D459" s="906"/>
      <c r="E459" s="371"/>
      <c r="F459" s="355"/>
      <c r="G459" s="404" t="s">
        <v>380</v>
      </c>
      <c r="H459" s="427"/>
      <c r="I459" s="438"/>
      <c r="J459" s="448"/>
      <c r="K459" s="467">
        <f t="shared" si="12"/>
        <v>0</v>
      </c>
      <c r="L459" s="468">
        <f t="shared" si="13"/>
        <v>0</v>
      </c>
    </row>
    <row r="460" spans="2:12" ht="15.75" thickBot="1" x14ac:dyDescent="0.25">
      <c r="B460" s="896"/>
      <c r="C460" s="897"/>
      <c r="D460" s="908"/>
      <c r="E460" s="374"/>
      <c r="F460" s="356"/>
      <c r="G460" s="409" t="s">
        <v>380</v>
      </c>
      <c r="H460" s="431"/>
      <c r="I460" s="442"/>
      <c r="J460" s="452"/>
      <c r="K460" s="475">
        <f t="shared" si="12"/>
        <v>0</v>
      </c>
      <c r="L460" s="476">
        <f t="shared" si="13"/>
        <v>0</v>
      </c>
    </row>
    <row r="461" spans="2:12" ht="15" x14ac:dyDescent="0.2">
      <c r="B461" s="892" t="s">
        <v>56</v>
      </c>
      <c r="C461" s="893"/>
      <c r="D461" s="889" t="s">
        <v>86</v>
      </c>
      <c r="E461" s="370"/>
      <c r="F461" s="354"/>
      <c r="G461" s="403" t="s">
        <v>383</v>
      </c>
      <c r="H461" s="426"/>
      <c r="I461" s="437"/>
      <c r="J461" s="447"/>
      <c r="K461" s="465">
        <f t="shared" si="12"/>
        <v>0</v>
      </c>
      <c r="L461" s="466">
        <f t="shared" si="13"/>
        <v>0</v>
      </c>
    </row>
    <row r="462" spans="2:12" ht="15" x14ac:dyDescent="0.2">
      <c r="B462" s="894"/>
      <c r="C462" s="895"/>
      <c r="D462" s="890"/>
      <c r="E462" s="371"/>
      <c r="F462" s="355"/>
      <c r="G462" s="410" t="s">
        <v>383</v>
      </c>
      <c r="H462" s="427"/>
      <c r="I462" s="438"/>
      <c r="J462" s="448"/>
      <c r="K462" s="467">
        <f t="shared" si="12"/>
        <v>0</v>
      </c>
      <c r="L462" s="468">
        <f t="shared" si="13"/>
        <v>0</v>
      </c>
    </row>
    <row r="463" spans="2:12" ht="15" x14ac:dyDescent="0.2">
      <c r="B463" s="894"/>
      <c r="C463" s="895"/>
      <c r="D463" s="890"/>
      <c r="E463" s="371"/>
      <c r="F463" s="355"/>
      <c r="G463" s="410" t="s">
        <v>383</v>
      </c>
      <c r="H463" s="427"/>
      <c r="I463" s="438"/>
      <c r="J463" s="448"/>
      <c r="K463" s="467">
        <f t="shared" si="12"/>
        <v>0</v>
      </c>
      <c r="L463" s="468">
        <f t="shared" si="13"/>
        <v>0</v>
      </c>
    </row>
    <row r="464" spans="2:12" ht="15" x14ac:dyDescent="0.2">
      <c r="B464" s="894"/>
      <c r="C464" s="895"/>
      <c r="D464" s="891"/>
      <c r="E464" s="377"/>
      <c r="F464" s="357"/>
      <c r="G464" s="418" t="s">
        <v>383</v>
      </c>
      <c r="H464" s="430"/>
      <c r="I464" s="441"/>
      <c r="J464" s="451"/>
      <c r="K464" s="473">
        <f t="shared" si="12"/>
        <v>0</v>
      </c>
      <c r="L464" s="474">
        <f t="shared" si="13"/>
        <v>0</v>
      </c>
    </row>
    <row r="465" spans="2:12" ht="15" x14ac:dyDescent="0.2">
      <c r="B465" s="894"/>
      <c r="C465" s="895"/>
      <c r="D465" s="890" t="s">
        <v>87</v>
      </c>
      <c r="E465" s="375"/>
      <c r="F465" s="358"/>
      <c r="G465" s="410" t="s">
        <v>383</v>
      </c>
      <c r="H465" s="433"/>
      <c r="I465" s="444"/>
      <c r="J465" s="454"/>
      <c r="K465" s="477">
        <f t="shared" si="12"/>
        <v>0</v>
      </c>
      <c r="L465" s="478">
        <f t="shared" si="13"/>
        <v>0</v>
      </c>
    </row>
    <row r="466" spans="2:12" ht="15" x14ac:dyDescent="0.2">
      <c r="B466" s="894"/>
      <c r="C466" s="895"/>
      <c r="D466" s="890"/>
      <c r="E466" s="371"/>
      <c r="F466" s="355"/>
      <c r="G466" s="410" t="s">
        <v>383</v>
      </c>
      <c r="H466" s="427"/>
      <c r="I466" s="438"/>
      <c r="J466" s="448"/>
      <c r="K466" s="467">
        <f t="shared" si="12"/>
        <v>0</v>
      </c>
      <c r="L466" s="468">
        <f t="shared" si="13"/>
        <v>0</v>
      </c>
    </row>
    <row r="467" spans="2:12" ht="15" x14ac:dyDescent="0.2">
      <c r="B467" s="894"/>
      <c r="C467" s="895"/>
      <c r="D467" s="890"/>
      <c r="E467" s="371"/>
      <c r="F467" s="355"/>
      <c r="G467" s="410" t="s">
        <v>383</v>
      </c>
      <c r="H467" s="427"/>
      <c r="I467" s="438"/>
      <c r="J467" s="448"/>
      <c r="K467" s="467">
        <f t="shared" si="12"/>
        <v>0</v>
      </c>
      <c r="L467" s="468">
        <f t="shared" si="13"/>
        <v>0</v>
      </c>
    </row>
    <row r="468" spans="2:12" ht="15" x14ac:dyDescent="0.2">
      <c r="B468" s="894"/>
      <c r="C468" s="895"/>
      <c r="D468" s="890"/>
      <c r="E468" s="371"/>
      <c r="F468" s="355"/>
      <c r="G468" s="410" t="s">
        <v>383</v>
      </c>
      <c r="H468" s="427"/>
      <c r="I468" s="438"/>
      <c r="J468" s="448"/>
      <c r="K468" s="467">
        <f t="shared" si="12"/>
        <v>0</v>
      </c>
      <c r="L468" s="468">
        <f t="shared" si="13"/>
        <v>0</v>
      </c>
    </row>
    <row r="469" spans="2:12" ht="15" x14ac:dyDescent="0.2">
      <c r="B469" s="894"/>
      <c r="C469" s="895"/>
      <c r="D469" s="890"/>
      <c r="E469" s="371"/>
      <c r="F469" s="355"/>
      <c r="G469" s="410" t="s">
        <v>383</v>
      </c>
      <c r="H469" s="427"/>
      <c r="I469" s="438"/>
      <c r="J469" s="448"/>
      <c r="K469" s="467">
        <f t="shared" si="12"/>
        <v>0</v>
      </c>
      <c r="L469" s="468">
        <f t="shared" si="13"/>
        <v>0</v>
      </c>
    </row>
    <row r="470" spans="2:12" ht="15" x14ac:dyDescent="0.2">
      <c r="B470" s="894"/>
      <c r="C470" s="895"/>
      <c r="D470" s="890"/>
      <c r="E470" s="371"/>
      <c r="F470" s="355"/>
      <c r="G470" s="410" t="s">
        <v>383</v>
      </c>
      <c r="H470" s="427"/>
      <c r="I470" s="438"/>
      <c r="J470" s="448"/>
      <c r="K470" s="467">
        <f t="shared" si="12"/>
        <v>0</v>
      </c>
      <c r="L470" s="468">
        <f t="shared" si="13"/>
        <v>0</v>
      </c>
    </row>
    <row r="471" spans="2:12" ht="15" x14ac:dyDescent="0.2">
      <c r="B471" s="894"/>
      <c r="C471" s="895"/>
      <c r="D471" s="890"/>
      <c r="E471" s="371"/>
      <c r="F471" s="355"/>
      <c r="G471" s="410" t="s">
        <v>383</v>
      </c>
      <c r="H471" s="427"/>
      <c r="I471" s="438"/>
      <c r="J471" s="448"/>
      <c r="K471" s="467">
        <f t="shared" si="12"/>
        <v>0</v>
      </c>
      <c r="L471" s="468">
        <f t="shared" si="13"/>
        <v>0</v>
      </c>
    </row>
    <row r="472" spans="2:12" ht="15" x14ac:dyDescent="0.2">
      <c r="B472" s="894"/>
      <c r="C472" s="895"/>
      <c r="D472" s="890"/>
      <c r="E472" s="371"/>
      <c r="F472" s="355"/>
      <c r="G472" s="410" t="s">
        <v>383</v>
      </c>
      <c r="H472" s="427"/>
      <c r="I472" s="438"/>
      <c r="J472" s="448"/>
      <c r="K472" s="467">
        <f t="shared" si="12"/>
        <v>0</v>
      </c>
      <c r="L472" s="468">
        <f t="shared" si="13"/>
        <v>0</v>
      </c>
    </row>
    <row r="473" spans="2:12" ht="15" x14ac:dyDescent="0.2">
      <c r="B473" s="894"/>
      <c r="C473" s="895"/>
      <c r="D473" s="890"/>
      <c r="E473" s="371"/>
      <c r="F473" s="355"/>
      <c r="G473" s="410" t="s">
        <v>383</v>
      </c>
      <c r="H473" s="427"/>
      <c r="I473" s="438"/>
      <c r="J473" s="448"/>
      <c r="K473" s="467">
        <f t="shared" si="12"/>
        <v>0</v>
      </c>
      <c r="L473" s="468">
        <f t="shared" si="13"/>
        <v>0</v>
      </c>
    </row>
    <row r="474" spans="2:12" ht="15" x14ac:dyDescent="0.2">
      <c r="B474" s="894"/>
      <c r="C474" s="895"/>
      <c r="D474" s="890"/>
      <c r="E474" s="371"/>
      <c r="F474" s="355"/>
      <c r="G474" s="410" t="s">
        <v>383</v>
      </c>
      <c r="H474" s="427"/>
      <c r="I474" s="438"/>
      <c r="J474" s="448"/>
      <c r="K474" s="467">
        <f t="shared" ref="K474:K515" si="14">ROUND(J474*I474,2)</f>
        <v>0</v>
      </c>
      <c r="L474" s="468">
        <f t="shared" ref="L474:L515" si="15">ROUND(SUM(K474+I474),2)</f>
        <v>0</v>
      </c>
    </row>
    <row r="475" spans="2:12" ht="15" x14ac:dyDescent="0.2">
      <c r="B475" s="894"/>
      <c r="C475" s="895"/>
      <c r="D475" s="890"/>
      <c r="E475" s="371"/>
      <c r="F475" s="355"/>
      <c r="G475" s="410" t="s">
        <v>383</v>
      </c>
      <c r="H475" s="427"/>
      <c r="I475" s="438"/>
      <c r="J475" s="448"/>
      <c r="K475" s="467">
        <f t="shared" si="14"/>
        <v>0</v>
      </c>
      <c r="L475" s="468">
        <f t="shared" si="15"/>
        <v>0</v>
      </c>
    </row>
    <row r="476" spans="2:12" ht="15" x14ac:dyDescent="0.2">
      <c r="B476" s="894"/>
      <c r="C476" s="895"/>
      <c r="D476" s="890"/>
      <c r="E476" s="371"/>
      <c r="F476" s="355"/>
      <c r="G476" s="410" t="s">
        <v>383</v>
      </c>
      <c r="H476" s="427"/>
      <c r="I476" s="438"/>
      <c r="J476" s="448"/>
      <c r="K476" s="467">
        <f t="shared" si="14"/>
        <v>0</v>
      </c>
      <c r="L476" s="468">
        <f t="shared" si="15"/>
        <v>0</v>
      </c>
    </row>
    <row r="477" spans="2:12" ht="15" x14ac:dyDescent="0.2">
      <c r="B477" s="894"/>
      <c r="C477" s="895"/>
      <c r="D477" s="890"/>
      <c r="E477" s="371"/>
      <c r="F477" s="394"/>
      <c r="G477" s="410" t="s">
        <v>383</v>
      </c>
      <c r="H477" s="434"/>
      <c r="I477" s="445"/>
      <c r="J477" s="455"/>
      <c r="K477" s="479">
        <f t="shared" si="14"/>
        <v>0</v>
      </c>
      <c r="L477" s="480">
        <f t="shared" si="15"/>
        <v>0</v>
      </c>
    </row>
    <row r="478" spans="2:12" ht="15" x14ac:dyDescent="0.2">
      <c r="B478" s="894"/>
      <c r="C478" s="895"/>
      <c r="D478" s="890"/>
      <c r="E478" s="396"/>
      <c r="F478" s="355"/>
      <c r="G478" s="410" t="s">
        <v>383</v>
      </c>
      <c r="H478" s="427"/>
      <c r="I478" s="438"/>
      <c r="J478" s="448"/>
      <c r="K478" s="467">
        <f t="shared" si="14"/>
        <v>0</v>
      </c>
      <c r="L478" s="468">
        <f t="shared" si="15"/>
        <v>0</v>
      </c>
    </row>
    <row r="479" spans="2:12" ht="15" x14ac:dyDescent="0.2">
      <c r="B479" s="894"/>
      <c r="C479" s="895"/>
      <c r="D479" s="890"/>
      <c r="E479" s="396"/>
      <c r="F479" s="355"/>
      <c r="G479" s="410" t="s">
        <v>383</v>
      </c>
      <c r="H479" s="427"/>
      <c r="I479" s="438"/>
      <c r="J479" s="448"/>
      <c r="K479" s="467">
        <f t="shared" si="14"/>
        <v>0</v>
      </c>
      <c r="L479" s="468">
        <f t="shared" si="15"/>
        <v>0</v>
      </c>
    </row>
    <row r="480" spans="2:12" ht="15" x14ac:dyDescent="0.2">
      <c r="B480" s="894"/>
      <c r="C480" s="895"/>
      <c r="D480" s="890"/>
      <c r="E480" s="396"/>
      <c r="F480" s="355"/>
      <c r="G480" s="410" t="s">
        <v>383</v>
      </c>
      <c r="H480" s="427"/>
      <c r="I480" s="438"/>
      <c r="J480" s="448"/>
      <c r="K480" s="467">
        <f t="shared" si="14"/>
        <v>0</v>
      </c>
      <c r="L480" s="468">
        <f t="shared" si="15"/>
        <v>0</v>
      </c>
    </row>
    <row r="481" spans="2:12" ht="15" x14ac:dyDescent="0.2">
      <c r="B481" s="894"/>
      <c r="C481" s="895"/>
      <c r="D481" s="890"/>
      <c r="E481" s="396"/>
      <c r="F481" s="355"/>
      <c r="G481" s="410" t="s">
        <v>383</v>
      </c>
      <c r="H481" s="427"/>
      <c r="I481" s="438"/>
      <c r="J481" s="448"/>
      <c r="K481" s="467">
        <f t="shared" si="14"/>
        <v>0</v>
      </c>
      <c r="L481" s="468">
        <f t="shared" si="15"/>
        <v>0</v>
      </c>
    </row>
    <row r="482" spans="2:12" ht="15" x14ac:dyDescent="0.2">
      <c r="B482" s="894"/>
      <c r="C482" s="895"/>
      <c r="D482" s="890"/>
      <c r="E482" s="397"/>
      <c r="F482" s="361"/>
      <c r="G482" s="419" t="s">
        <v>383</v>
      </c>
      <c r="H482" s="428"/>
      <c r="I482" s="439"/>
      <c r="J482" s="449"/>
      <c r="K482" s="469">
        <f t="shared" si="14"/>
        <v>0</v>
      </c>
      <c r="L482" s="470">
        <f t="shared" si="15"/>
        <v>0</v>
      </c>
    </row>
    <row r="483" spans="2:12" ht="15" x14ac:dyDescent="0.2">
      <c r="B483" s="894"/>
      <c r="C483" s="895"/>
      <c r="D483" s="904" t="s">
        <v>88</v>
      </c>
      <c r="E483" s="387"/>
      <c r="F483" s="391"/>
      <c r="G483" s="406" t="s">
        <v>383</v>
      </c>
      <c r="H483" s="429"/>
      <c r="I483" s="440"/>
      <c r="J483" s="450"/>
      <c r="K483" s="471">
        <f t="shared" si="14"/>
        <v>0</v>
      </c>
      <c r="L483" s="472">
        <f t="shared" si="15"/>
        <v>0</v>
      </c>
    </row>
    <row r="484" spans="2:12" ht="15" x14ac:dyDescent="0.2">
      <c r="B484" s="894"/>
      <c r="C484" s="895"/>
      <c r="D484" s="890"/>
      <c r="E484" s="371"/>
      <c r="F484" s="355"/>
      <c r="G484" s="404" t="s">
        <v>383</v>
      </c>
      <c r="H484" s="427"/>
      <c r="I484" s="438"/>
      <c r="J484" s="448"/>
      <c r="K484" s="467">
        <f t="shared" si="14"/>
        <v>0</v>
      </c>
      <c r="L484" s="468">
        <f t="shared" si="15"/>
        <v>0</v>
      </c>
    </row>
    <row r="485" spans="2:12" ht="15" x14ac:dyDescent="0.2">
      <c r="B485" s="894"/>
      <c r="C485" s="895"/>
      <c r="D485" s="890"/>
      <c r="E485" s="371"/>
      <c r="F485" s="355"/>
      <c r="G485" s="404" t="s">
        <v>383</v>
      </c>
      <c r="H485" s="427"/>
      <c r="I485" s="438"/>
      <c r="J485" s="448"/>
      <c r="K485" s="467">
        <f t="shared" si="14"/>
        <v>0</v>
      </c>
      <c r="L485" s="468">
        <f t="shared" si="15"/>
        <v>0</v>
      </c>
    </row>
    <row r="486" spans="2:12" ht="15" x14ac:dyDescent="0.2">
      <c r="B486" s="894"/>
      <c r="C486" s="895"/>
      <c r="D486" s="890"/>
      <c r="E486" s="371"/>
      <c r="F486" s="355"/>
      <c r="G486" s="404" t="s">
        <v>383</v>
      </c>
      <c r="H486" s="427"/>
      <c r="I486" s="438"/>
      <c r="J486" s="448"/>
      <c r="K486" s="467">
        <f t="shared" si="14"/>
        <v>0</v>
      </c>
      <c r="L486" s="468">
        <f t="shared" si="15"/>
        <v>0</v>
      </c>
    </row>
    <row r="487" spans="2:12" ht="15" x14ac:dyDescent="0.2">
      <c r="B487" s="894"/>
      <c r="C487" s="895"/>
      <c r="D487" s="890"/>
      <c r="E487" s="371"/>
      <c r="F487" s="355"/>
      <c r="G487" s="404" t="s">
        <v>383</v>
      </c>
      <c r="H487" s="427"/>
      <c r="I487" s="438"/>
      <c r="J487" s="448"/>
      <c r="K487" s="467">
        <f t="shared" si="14"/>
        <v>0</v>
      </c>
      <c r="L487" s="468">
        <f t="shared" si="15"/>
        <v>0</v>
      </c>
    </row>
    <row r="488" spans="2:12" ht="15" x14ac:dyDescent="0.2">
      <c r="B488" s="894"/>
      <c r="C488" s="895"/>
      <c r="D488" s="890"/>
      <c r="E488" s="371"/>
      <c r="F488" s="355"/>
      <c r="G488" s="404" t="s">
        <v>383</v>
      </c>
      <c r="H488" s="427"/>
      <c r="I488" s="438"/>
      <c r="J488" s="448"/>
      <c r="K488" s="467">
        <f t="shared" si="14"/>
        <v>0</v>
      </c>
      <c r="L488" s="468">
        <f t="shared" si="15"/>
        <v>0</v>
      </c>
    </row>
    <row r="489" spans="2:12" ht="15" x14ac:dyDescent="0.2">
      <c r="B489" s="894"/>
      <c r="C489" s="895"/>
      <c r="D489" s="890"/>
      <c r="E489" s="371"/>
      <c r="F489" s="355"/>
      <c r="G489" s="404" t="s">
        <v>383</v>
      </c>
      <c r="H489" s="427"/>
      <c r="I489" s="438"/>
      <c r="J489" s="448"/>
      <c r="K489" s="467">
        <f t="shared" si="14"/>
        <v>0</v>
      </c>
      <c r="L489" s="468">
        <f t="shared" si="15"/>
        <v>0</v>
      </c>
    </row>
    <row r="490" spans="2:12" ht="15" x14ac:dyDescent="0.2">
      <c r="B490" s="894"/>
      <c r="C490" s="895"/>
      <c r="D490" s="890"/>
      <c r="E490" s="371"/>
      <c r="F490" s="355"/>
      <c r="G490" s="404" t="s">
        <v>383</v>
      </c>
      <c r="H490" s="427"/>
      <c r="I490" s="438"/>
      <c r="J490" s="448"/>
      <c r="K490" s="467">
        <f t="shared" si="14"/>
        <v>0</v>
      </c>
      <c r="L490" s="468">
        <f t="shared" si="15"/>
        <v>0</v>
      </c>
    </row>
    <row r="491" spans="2:12" ht="15" x14ac:dyDescent="0.2">
      <c r="B491" s="894"/>
      <c r="C491" s="895"/>
      <c r="D491" s="891"/>
      <c r="E491" s="377"/>
      <c r="F491" s="357"/>
      <c r="G491" s="408" t="s">
        <v>383</v>
      </c>
      <c r="H491" s="430"/>
      <c r="I491" s="441"/>
      <c r="J491" s="451"/>
      <c r="K491" s="473">
        <f t="shared" si="14"/>
        <v>0</v>
      </c>
      <c r="L491" s="474">
        <f t="shared" si="15"/>
        <v>0</v>
      </c>
    </row>
    <row r="492" spans="2:12" ht="15" x14ac:dyDescent="0.2">
      <c r="B492" s="894"/>
      <c r="C492" s="895"/>
      <c r="D492" s="890" t="s">
        <v>89</v>
      </c>
      <c r="E492" s="375"/>
      <c r="F492" s="358"/>
      <c r="G492" s="410" t="s">
        <v>383</v>
      </c>
      <c r="H492" s="433"/>
      <c r="I492" s="444"/>
      <c r="J492" s="454"/>
      <c r="K492" s="477">
        <f t="shared" si="14"/>
        <v>0</v>
      </c>
      <c r="L492" s="478">
        <f t="shared" si="15"/>
        <v>0</v>
      </c>
    </row>
    <row r="493" spans="2:12" ht="15" x14ac:dyDescent="0.2">
      <c r="B493" s="894"/>
      <c r="C493" s="895"/>
      <c r="D493" s="890"/>
      <c r="E493" s="371"/>
      <c r="F493" s="355"/>
      <c r="G493" s="404" t="s">
        <v>383</v>
      </c>
      <c r="H493" s="427"/>
      <c r="I493" s="438"/>
      <c r="J493" s="448"/>
      <c r="K493" s="467">
        <f t="shared" si="14"/>
        <v>0</v>
      </c>
      <c r="L493" s="468">
        <f t="shared" si="15"/>
        <v>0</v>
      </c>
    </row>
    <row r="494" spans="2:12" ht="15" x14ac:dyDescent="0.2">
      <c r="B494" s="894"/>
      <c r="C494" s="895"/>
      <c r="D494" s="890"/>
      <c r="E494" s="372"/>
      <c r="F494" s="361"/>
      <c r="G494" s="407" t="s">
        <v>383</v>
      </c>
      <c r="H494" s="428"/>
      <c r="I494" s="439"/>
      <c r="J494" s="449"/>
      <c r="K494" s="469">
        <f t="shared" si="14"/>
        <v>0</v>
      </c>
      <c r="L494" s="470">
        <f t="shared" si="15"/>
        <v>0</v>
      </c>
    </row>
    <row r="495" spans="2:12" ht="15" x14ac:dyDescent="0.2">
      <c r="B495" s="894"/>
      <c r="C495" s="895"/>
      <c r="D495" s="904" t="s">
        <v>90</v>
      </c>
      <c r="E495" s="398"/>
      <c r="F495" s="399"/>
      <c r="G495" s="420" t="s">
        <v>383</v>
      </c>
      <c r="H495" s="436"/>
      <c r="I495" s="446"/>
      <c r="J495" s="456"/>
      <c r="K495" s="481">
        <f t="shared" si="14"/>
        <v>0</v>
      </c>
      <c r="L495" s="482">
        <f t="shared" si="15"/>
        <v>0</v>
      </c>
    </row>
    <row r="496" spans="2:12" ht="15" x14ac:dyDescent="0.2">
      <c r="B496" s="894"/>
      <c r="C496" s="895"/>
      <c r="D496" s="890"/>
      <c r="E496" s="400"/>
      <c r="F496" s="355"/>
      <c r="G496" s="404" t="s">
        <v>383</v>
      </c>
      <c r="H496" s="427"/>
      <c r="I496" s="438"/>
      <c r="J496" s="448"/>
      <c r="K496" s="467">
        <f t="shared" si="14"/>
        <v>0</v>
      </c>
      <c r="L496" s="468">
        <f t="shared" si="15"/>
        <v>0</v>
      </c>
    </row>
    <row r="497" spans="2:12" ht="15" x14ac:dyDescent="0.2">
      <c r="B497" s="894"/>
      <c r="C497" s="895"/>
      <c r="D497" s="890"/>
      <c r="E497" s="400"/>
      <c r="F497" s="355"/>
      <c r="G497" s="404" t="s">
        <v>383</v>
      </c>
      <c r="H497" s="427"/>
      <c r="I497" s="438"/>
      <c r="J497" s="448"/>
      <c r="K497" s="467">
        <f t="shared" si="14"/>
        <v>0</v>
      </c>
      <c r="L497" s="468">
        <f t="shared" si="15"/>
        <v>0</v>
      </c>
    </row>
    <row r="498" spans="2:12" ht="15" x14ac:dyDescent="0.2">
      <c r="B498" s="894"/>
      <c r="C498" s="895"/>
      <c r="D498" s="890"/>
      <c r="E498" s="400"/>
      <c r="F498" s="355"/>
      <c r="G498" s="404" t="s">
        <v>383</v>
      </c>
      <c r="H498" s="427"/>
      <c r="I498" s="438"/>
      <c r="J498" s="448"/>
      <c r="K498" s="467">
        <f t="shared" si="14"/>
        <v>0</v>
      </c>
      <c r="L498" s="468">
        <f t="shared" si="15"/>
        <v>0</v>
      </c>
    </row>
    <row r="499" spans="2:12" ht="15" x14ac:dyDescent="0.2">
      <c r="B499" s="894"/>
      <c r="C499" s="895"/>
      <c r="D499" s="890"/>
      <c r="E499" s="400"/>
      <c r="F499" s="394"/>
      <c r="G499" s="421" t="s">
        <v>383</v>
      </c>
      <c r="H499" s="434"/>
      <c r="I499" s="445"/>
      <c r="J499" s="455"/>
      <c r="K499" s="479">
        <f t="shared" si="14"/>
        <v>0</v>
      </c>
      <c r="L499" s="480">
        <f t="shared" si="15"/>
        <v>0</v>
      </c>
    </row>
    <row r="500" spans="2:12" ht="15" x14ac:dyDescent="0.2">
      <c r="B500" s="894"/>
      <c r="C500" s="895"/>
      <c r="D500" s="890"/>
      <c r="E500" s="400"/>
      <c r="F500" s="355"/>
      <c r="G500" s="404" t="s">
        <v>383</v>
      </c>
      <c r="H500" s="427"/>
      <c r="I500" s="438"/>
      <c r="J500" s="448"/>
      <c r="K500" s="467">
        <f t="shared" si="14"/>
        <v>0</v>
      </c>
      <c r="L500" s="468">
        <f t="shared" si="15"/>
        <v>0</v>
      </c>
    </row>
    <row r="501" spans="2:12" ht="15" x14ac:dyDescent="0.2">
      <c r="B501" s="894"/>
      <c r="C501" s="895"/>
      <c r="D501" s="891"/>
      <c r="E501" s="401"/>
      <c r="F501" s="357"/>
      <c r="G501" s="408" t="s">
        <v>383</v>
      </c>
      <c r="H501" s="430"/>
      <c r="I501" s="441"/>
      <c r="J501" s="451"/>
      <c r="K501" s="473">
        <f t="shared" si="14"/>
        <v>0</v>
      </c>
      <c r="L501" s="474">
        <f t="shared" si="15"/>
        <v>0</v>
      </c>
    </row>
    <row r="502" spans="2:12" ht="15" x14ac:dyDescent="0.2">
      <c r="B502" s="894"/>
      <c r="C502" s="895"/>
      <c r="D502" s="940" t="s">
        <v>91</v>
      </c>
      <c r="E502" s="400"/>
      <c r="F502" s="355"/>
      <c r="G502" s="404" t="s">
        <v>380</v>
      </c>
      <c r="H502" s="427"/>
      <c r="I502" s="438"/>
      <c r="J502" s="448"/>
      <c r="K502" s="467">
        <f t="shared" si="14"/>
        <v>0</v>
      </c>
      <c r="L502" s="468">
        <f t="shared" si="15"/>
        <v>0</v>
      </c>
    </row>
    <row r="503" spans="2:12" ht="15" x14ac:dyDescent="0.2">
      <c r="B503" s="894"/>
      <c r="C503" s="895"/>
      <c r="D503" s="941"/>
      <c r="E503" s="400"/>
      <c r="F503" s="355"/>
      <c r="G503" s="404" t="s">
        <v>380</v>
      </c>
      <c r="H503" s="427"/>
      <c r="I503" s="438"/>
      <c r="J503" s="448"/>
      <c r="K503" s="467">
        <f t="shared" si="14"/>
        <v>0</v>
      </c>
      <c r="L503" s="468">
        <f t="shared" si="15"/>
        <v>0</v>
      </c>
    </row>
    <row r="504" spans="2:12" ht="15" x14ac:dyDescent="0.2">
      <c r="B504" s="894"/>
      <c r="C504" s="895"/>
      <c r="D504" s="941"/>
      <c r="E504" s="400"/>
      <c r="F504" s="355"/>
      <c r="G504" s="404" t="s">
        <v>380</v>
      </c>
      <c r="H504" s="427"/>
      <c r="I504" s="438"/>
      <c r="J504" s="448"/>
      <c r="K504" s="467">
        <f t="shared" si="14"/>
        <v>0</v>
      </c>
      <c r="L504" s="468">
        <f t="shared" si="15"/>
        <v>0</v>
      </c>
    </row>
    <row r="505" spans="2:12" ht="15" x14ac:dyDescent="0.2">
      <c r="B505" s="894"/>
      <c r="C505" s="895"/>
      <c r="D505" s="941"/>
      <c r="E505" s="400"/>
      <c r="F505" s="355"/>
      <c r="G505" s="404" t="s">
        <v>380</v>
      </c>
      <c r="H505" s="427"/>
      <c r="I505" s="438"/>
      <c r="J505" s="448"/>
      <c r="K505" s="467">
        <f t="shared" si="14"/>
        <v>0</v>
      </c>
      <c r="L505" s="468">
        <f t="shared" si="15"/>
        <v>0</v>
      </c>
    </row>
    <row r="506" spans="2:12" ht="15" x14ac:dyDescent="0.2">
      <c r="B506" s="894"/>
      <c r="C506" s="895"/>
      <c r="D506" s="942"/>
      <c r="E506" s="401"/>
      <c r="F506" s="357"/>
      <c r="G506" s="408" t="s">
        <v>380</v>
      </c>
      <c r="H506" s="430"/>
      <c r="I506" s="441"/>
      <c r="J506" s="451"/>
      <c r="K506" s="473">
        <f t="shared" si="14"/>
        <v>0</v>
      </c>
      <c r="L506" s="474">
        <f t="shared" si="15"/>
        <v>0</v>
      </c>
    </row>
    <row r="507" spans="2:12" ht="15" x14ac:dyDescent="0.2">
      <c r="B507" s="894"/>
      <c r="C507" s="895"/>
      <c r="D507" s="901" t="s">
        <v>92</v>
      </c>
      <c r="E507" s="346" t="s">
        <v>57</v>
      </c>
      <c r="F507" s="395"/>
      <c r="G507" s="422"/>
      <c r="H507" s="429"/>
      <c r="I507" s="440"/>
      <c r="J507" s="450"/>
      <c r="K507" s="471">
        <f t="shared" si="14"/>
        <v>0</v>
      </c>
      <c r="L507" s="472">
        <f t="shared" si="15"/>
        <v>0</v>
      </c>
    </row>
    <row r="508" spans="2:12" ht="15" x14ac:dyDescent="0.2">
      <c r="B508" s="894"/>
      <c r="C508" s="895"/>
      <c r="D508" s="902"/>
      <c r="E508" s="14" t="s">
        <v>58</v>
      </c>
      <c r="F508" s="20"/>
      <c r="G508" s="423"/>
      <c r="H508" s="427"/>
      <c r="I508" s="438"/>
      <c r="J508" s="448"/>
      <c r="K508" s="467">
        <f t="shared" si="14"/>
        <v>0</v>
      </c>
      <c r="L508" s="468">
        <f t="shared" si="15"/>
        <v>0</v>
      </c>
    </row>
    <row r="509" spans="2:12" ht="15" x14ac:dyDescent="0.2">
      <c r="B509" s="894"/>
      <c r="C509" s="895"/>
      <c r="D509" s="902"/>
      <c r="E509" s="14" t="s">
        <v>59</v>
      </c>
      <c r="F509" s="20"/>
      <c r="G509" s="423"/>
      <c r="H509" s="427"/>
      <c r="I509" s="438"/>
      <c r="J509" s="448"/>
      <c r="K509" s="467">
        <f t="shared" si="14"/>
        <v>0</v>
      </c>
      <c r="L509" s="468">
        <f t="shared" si="15"/>
        <v>0</v>
      </c>
    </row>
    <row r="510" spans="2:12" ht="15" x14ac:dyDescent="0.2">
      <c r="B510" s="894"/>
      <c r="C510" s="895"/>
      <c r="D510" s="902"/>
      <c r="E510" s="14" t="s">
        <v>60</v>
      </c>
      <c r="F510" s="20"/>
      <c r="G510" s="423"/>
      <c r="H510" s="427"/>
      <c r="I510" s="438"/>
      <c r="J510" s="448"/>
      <c r="K510" s="467">
        <f t="shared" si="14"/>
        <v>0</v>
      </c>
      <c r="L510" s="468">
        <f t="shared" si="15"/>
        <v>0</v>
      </c>
    </row>
    <row r="511" spans="2:12" ht="15" x14ac:dyDescent="0.2">
      <c r="B511" s="894"/>
      <c r="C511" s="895"/>
      <c r="D511" s="902"/>
      <c r="E511" s="14" t="s">
        <v>61</v>
      </c>
      <c r="F511" s="20"/>
      <c r="G511" s="423"/>
      <c r="H511" s="427"/>
      <c r="I511" s="438"/>
      <c r="J511" s="448"/>
      <c r="K511" s="467">
        <f t="shared" si="14"/>
        <v>0</v>
      </c>
      <c r="L511" s="468">
        <f t="shared" si="15"/>
        <v>0</v>
      </c>
    </row>
    <row r="512" spans="2:12" ht="15" x14ac:dyDescent="0.2">
      <c r="B512" s="894"/>
      <c r="C512" s="895"/>
      <c r="D512" s="902"/>
      <c r="E512" s="14" t="s">
        <v>62</v>
      </c>
      <c r="F512" s="19"/>
      <c r="G512" s="424"/>
      <c r="H512" s="427"/>
      <c r="I512" s="438"/>
      <c r="J512" s="448"/>
      <c r="K512" s="467">
        <f t="shared" si="14"/>
        <v>0</v>
      </c>
      <c r="L512" s="468">
        <f t="shared" si="15"/>
        <v>0</v>
      </c>
    </row>
    <row r="513" spans="2:12" ht="15" x14ac:dyDescent="0.2">
      <c r="B513" s="894"/>
      <c r="C513" s="895"/>
      <c r="D513" s="902"/>
      <c r="E513" s="14" t="s">
        <v>63</v>
      </c>
      <c r="F513" s="20"/>
      <c r="G513" s="423"/>
      <c r="H513" s="427"/>
      <c r="I513" s="438"/>
      <c r="J513" s="448"/>
      <c r="K513" s="467">
        <f t="shared" si="14"/>
        <v>0</v>
      </c>
      <c r="L513" s="468">
        <f t="shared" si="15"/>
        <v>0</v>
      </c>
    </row>
    <row r="514" spans="2:12" ht="15" x14ac:dyDescent="0.2">
      <c r="B514" s="894"/>
      <c r="C514" s="895"/>
      <c r="D514" s="902"/>
      <c r="E514" s="14" t="s">
        <v>64</v>
      </c>
      <c r="F514" s="19"/>
      <c r="G514" s="424"/>
      <c r="H514" s="427"/>
      <c r="I514" s="438"/>
      <c r="J514" s="448"/>
      <c r="K514" s="467">
        <f t="shared" si="14"/>
        <v>0</v>
      </c>
      <c r="L514" s="468">
        <f t="shared" si="15"/>
        <v>0</v>
      </c>
    </row>
    <row r="515" spans="2:12" ht="15.75" thickBot="1" x14ac:dyDescent="0.25">
      <c r="B515" s="896"/>
      <c r="C515" s="897"/>
      <c r="D515" s="903"/>
      <c r="E515" s="350" t="s">
        <v>65</v>
      </c>
      <c r="F515" s="402"/>
      <c r="G515" s="425"/>
      <c r="H515" s="431"/>
      <c r="I515" s="442"/>
      <c r="J515" s="452"/>
      <c r="K515" s="475">
        <f t="shared" si="14"/>
        <v>0</v>
      </c>
      <c r="L515" s="476">
        <f t="shared" si="15"/>
        <v>0</v>
      </c>
    </row>
    <row r="516" spans="2:12" x14ac:dyDescent="0.2">
      <c r="E516" s="15"/>
      <c r="F516" s="15"/>
      <c r="G516" s="363"/>
      <c r="H516" s="15"/>
      <c r="I516" s="16"/>
      <c r="J516" s="16"/>
      <c r="K516" s="483"/>
      <c r="L516" s="483"/>
    </row>
    <row r="517" spans="2:12" x14ac:dyDescent="0.2">
      <c r="E517" s="17"/>
      <c r="F517" s="5"/>
      <c r="G517" s="5"/>
      <c r="H517" s="5"/>
      <c r="I517" s="18"/>
      <c r="J517" s="18"/>
      <c r="K517" s="461"/>
      <c r="L517" s="461"/>
    </row>
    <row r="518" spans="2:12" x14ac:dyDescent="0.2">
      <c r="E518" s="17"/>
      <c r="F518" s="16"/>
      <c r="G518" s="364"/>
      <c r="H518" s="16"/>
      <c r="I518" s="16"/>
      <c r="J518" s="16"/>
      <c r="K518" s="483"/>
      <c r="L518" s="483"/>
    </row>
    <row r="519" spans="2:12" x14ac:dyDescent="0.2">
      <c r="E519" s="17"/>
      <c r="F519" s="16"/>
      <c r="G519" s="364"/>
      <c r="H519" s="16"/>
      <c r="I519" s="16"/>
      <c r="J519" s="16"/>
      <c r="K519" s="483"/>
      <c r="L519" s="483"/>
    </row>
    <row r="520" spans="2:12" x14ac:dyDescent="0.2">
      <c r="E520" s="17"/>
      <c r="F520" s="16"/>
      <c r="G520" s="364"/>
      <c r="H520" s="16"/>
      <c r="I520" s="16"/>
      <c r="J520" s="16"/>
      <c r="K520" s="483"/>
      <c r="L520" s="483"/>
    </row>
    <row r="521" spans="2:12" x14ac:dyDescent="0.2">
      <c r="E521" s="17"/>
      <c r="F521" s="16"/>
      <c r="G521" s="364"/>
      <c r="H521" s="16"/>
      <c r="I521" s="16"/>
      <c r="J521" s="16"/>
      <c r="K521" s="483"/>
      <c r="L521" s="483"/>
    </row>
    <row r="522" spans="2:12" x14ac:dyDescent="0.2">
      <c r="E522" s="17"/>
    </row>
  </sheetData>
  <mergeCells count="59">
    <mergeCell ref="B2:L2"/>
    <mergeCell ref="D502:D506"/>
    <mergeCell ref="F8:H8"/>
    <mergeCell ref="B39:B83"/>
    <mergeCell ref="B25:B34"/>
    <mergeCell ref="H22:L22"/>
    <mergeCell ref="E311:E320"/>
    <mergeCell ref="E321:E331"/>
    <mergeCell ref="E332:E342"/>
    <mergeCell ref="D343:D359"/>
    <mergeCell ref="D360:D384"/>
    <mergeCell ref="B389:C460"/>
    <mergeCell ref="D385:D388"/>
    <mergeCell ref="B35:D38"/>
    <mergeCell ref="B276:D342"/>
    <mergeCell ref="B343:C388"/>
    <mergeCell ref="N276:N287"/>
    <mergeCell ref="E276:E287"/>
    <mergeCell ref="E288:E310"/>
    <mergeCell ref="N288:N310"/>
    <mergeCell ref="C25:D28"/>
    <mergeCell ref="C29:D30"/>
    <mergeCell ref="C31:D32"/>
    <mergeCell ref="C33:D34"/>
    <mergeCell ref="C39:D53"/>
    <mergeCell ref="D166:D180"/>
    <mergeCell ref="D99:D113"/>
    <mergeCell ref="D114:D120"/>
    <mergeCell ref="C84:D98"/>
    <mergeCell ref="C99:C120"/>
    <mergeCell ref="C121:D135"/>
    <mergeCell ref="D181:D195"/>
    <mergeCell ref="B84:B275"/>
    <mergeCell ref="C136:C255"/>
    <mergeCell ref="C256:D275"/>
    <mergeCell ref="D151:D165"/>
    <mergeCell ref="C54:D68"/>
    <mergeCell ref="C69:D83"/>
    <mergeCell ref="D136:D150"/>
    <mergeCell ref="D236:D255"/>
    <mergeCell ref="D223:D235"/>
    <mergeCell ref="D209:D222"/>
    <mergeCell ref="D196:D208"/>
    <mergeCell ref="H20:L20"/>
    <mergeCell ref="E6:H6"/>
    <mergeCell ref="B4:L4"/>
    <mergeCell ref="D461:D464"/>
    <mergeCell ref="B461:C515"/>
    <mergeCell ref="C24:E24"/>
    <mergeCell ref="D507:D515"/>
    <mergeCell ref="D495:D501"/>
    <mergeCell ref="D492:D494"/>
    <mergeCell ref="D483:D491"/>
    <mergeCell ref="D465:D482"/>
    <mergeCell ref="D389:D420"/>
    <mergeCell ref="D453:D460"/>
    <mergeCell ref="D446:D452"/>
    <mergeCell ref="D432:D445"/>
    <mergeCell ref="D421:D43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10F61-6F24-41D6-8762-FD30EF4AE232}">
  <dimension ref="B1:N138"/>
  <sheetViews>
    <sheetView showGridLines="0" view="pageBreakPreview" topLeftCell="A4" zoomScale="70" zoomScaleNormal="75" zoomScaleSheetLayoutView="70" workbookViewId="0">
      <selection activeCell="E20" sqref="E20"/>
    </sheetView>
  </sheetViews>
  <sheetFormatPr baseColWidth="10" defaultColWidth="10.85546875" defaultRowHeight="15.75" x14ac:dyDescent="0.25"/>
  <cols>
    <col min="1" max="1" width="3.42578125" style="1" customWidth="1"/>
    <col min="2" max="2" width="20.42578125" style="169" customWidth="1"/>
    <col min="3" max="3" width="24.42578125" style="169" customWidth="1"/>
    <col min="4" max="4" width="21.85546875" style="264" customWidth="1"/>
    <col min="5" max="5" width="100" style="21" customWidth="1"/>
    <col min="6" max="6" width="57.5703125" style="42" customWidth="1"/>
    <col min="7" max="7" width="26.42578125" style="21" customWidth="1"/>
    <col min="8" max="8" width="26.42578125" style="255" customWidth="1"/>
    <col min="9" max="10" width="26.42578125" style="304" customWidth="1"/>
    <col min="11" max="11" width="3.5703125" style="21" customWidth="1"/>
    <col min="12" max="12" width="46.140625" style="1" customWidth="1"/>
    <col min="13" max="13" width="2.140625" style="1" customWidth="1"/>
    <col min="14" max="14" width="10.5703125" style="1" customWidth="1"/>
    <col min="15" max="16384" width="10.85546875" style="1"/>
  </cols>
  <sheetData>
    <row r="1" spans="2:14" ht="16.5" thickBot="1" x14ac:dyDescent="0.3"/>
    <row r="2" spans="2:14" ht="57" customHeight="1" thickBot="1" x14ac:dyDescent="0.25">
      <c r="B2" s="823" t="s">
        <v>401</v>
      </c>
      <c r="C2" s="824"/>
      <c r="D2" s="824"/>
      <c r="E2" s="824"/>
      <c r="F2" s="824"/>
      <c r="G2" s="824"/>
      <c r="H2" s="824"/>
      <c r="I2" s="824"/>
      <c r="J2" s="825"/>
      <c r="L2" s="21"/>
    </row>
    <row r="3" spans="2:14" ht="13.5" thickBot="1" x14ac:dyDescent="0.25">
      <c r="B3" s="47"/>
      <c r="C3" s="47"/>
      <c r="D3" s="47"/>
      <c r="E3" s="47"/>
      <c r="F3" s="47"/>
      <c r="G3" s="47"/>
      <c r="H3" s="47"/>
      <c r="I3" s="47"/>
      <c r="J3" s="47"/>
      <c r="L3" s="21"/>
      <c r="M3" s="460"/>
      <c r="N3" s="460"/>
    </row>
    <row r="4" spans="2:14" ht="88.5" customHeight="1" thickBot="1" x14ac:dyDescent="0.25">
      <c r="B4" s="826" t="s">
        <v>429</v>
      </c>
      <c r="C4" s="967"/>
      <c r="D4" s="967"/>
      <c r="E4" s="967"/>
      <c r="F4" s="967"/>
      <c r="G4" s="967"/>
      <c r="H4" s="967"/>
      <c r="I4" s="967"/>
      <c r="J4" s="968"/>
      <c r="L4" s="21"/>
      <c r="M4" s="460"/>
      <c r="N4" s="460"/>
    </row>
    <row r="5" spans="2:14" x14ac:dyDescent="0.25">
      <c r="L5" s="21"/>
      <c r="M5" s="460"/>
      <c r="N5" s="460"/>
    </row>
    <row r="6" spans="2:14" thickBot="1" x14ac:dyDescent="0.3">
      <c r="B6" s="1060"/>
      <c r="C6" s="1060"/>
      <c r="D6" s="1060"/>
      <c r="E6" s="1060"/>
      <c r="F6" s="1060"/>
      <c r="G6" s="1060"/>
      <c r="H6" s="1060"/>
      <c r="I6" s="1060"/>
      <c r="J6" s="1060"/>
      <c r="L6" s="21"/>
    </row>
    <row r="7" spans="2:14" s="320" customFormat="1" ht="42.75" customHeight="1" thickBot="1" x14ac:dyDescent="0.25">
      <c r="B7" s="259" t="s">
        <v>326</v>
      </c>
      <c r="C7" s="319" t="s">
        <v>328</v>
      </c>
      <c r="D7" s="969" t="s">
        <v>376</v>
      </c>
      <c r="E7" s="970"/>
      <c r="F7" s="261" t="s">
        <v>298</v>
      </c>
      <c r="G7" s="262" t="s">
        <v>29</v>
      </c>
      <c r="H7" s="257" t="s">
        <v>360</v>
      </c>
      <c r="I7" s="305" t="s">
        <v>361</v>
      </c>
      <c r="J7" s="306" t="s">
        <v>30</v>
      </c>
      <c r="K7" s="263"/>
    </row>
    <row r="8" spans="2:14" s="45" customFormat="1" ht="33" customHeight="1" x14ac:dyDescent="0.2">
      <c r="B8" s="1073" t="s">
        <v>327</v>
      </c>
      <c r="C8" s="1078" t="s">
        <v>367</v>
      </c>
      <c r="D8" s="993" t="s">
        <v>297</v>
      </c>
      <c r="E8" s="192" t="s">
        <v>300</v>
      </c>
      <c r="F8" s="193" t="s">
        <v>368</v>
      </c>
      <c r="G8" s="170"/>
      <c r="H8" s="240"/>
      <c r="I8" s="100">
        <f>ROUND(H8*G8,2)</f>
        <v>0</v>
      </c>
      <c r="J8" s="100">
        <f>ROUND(SUM(G8+I8),2)</f>
        <v>0</v>
      </c>
      <c r="K8" s="162"/>
    </row>
    <row r="9" spans="2:14" s="45" customFormat="1" ht="33" customHeight="1" x14ac:dyDescent="0.2">
      <c r="B9" s="1073"/>
      <c r="C9" s="1078"/>
      <c r="D9" s="993"/>
      <c r="E9" s="194" t="s">
        <v>301</v>
      </c>
      <c r="F9" s="195" t="s">
        <v>368</v>
      </c>
      <c r="G9" s="171"/>
      <c r="H9" s="241"/>
      <c r="I9" s="286">
        <f t="shared" ref="I9:I27" si="0">ROUND(H9*G9,2)</f>
        <v>0</v>
      </c>
      <c r="J9" s="286">
        <f t="shared" ref="J9:J27" si="1">ROUND(SUM(G9+I9),2)</f>
        <v>0</v>
      </c>
      <c r="K9" s="162"/>
    </row>
    <row r="10" spans="2:14" s="45" customFormat="1" ht="33" customHeight="1" x14ac:dyDescent="0.2">
      <c r="B10" s="1073"/>
      <c r="C10" s="1078"/>
      <c r="D10" s="993"/>
      <c r="E10" s="196" t="s">
        <v>103</v>
      </c>
      <c r="F10" s="197" t="s">
        <v>330</v>
      </c>
      <c r="G10" s="172"/>
      <c r="H10" s="242"/>
      <c r="I10" s="287">
        <f t="shared" si="0"/>
        <v>0</v>
      </c>
      <c r="J10" s="287">
        <f t="shared" si="1"/>
        <v>0</v>
      </c>
      <c r="K10" s="162"/>
    </row>
    <row r="11" spans="2:14" s="45" customFormat="1" ht="33" customHeight="1" x14ac:dyDescent="0.2">
      <c r="B11" s="1073"/>
      <c r="C11" s="1078"/>
      <c r="D11" s="1061"/>
      <c r="E11" s="192" t="s">
        <v>104</v>
      </c>
      <c r="F11" s="198" t="s">
        <v>330</v>
      </c>
      <c r="G11" s="173"/>
      <c r="H11" s="243"/>
      <c r="I11" s="288">
        <f t="shared" si="0"/>
        <v>0</v>
      </c>
      <c r="J11" s="289">
        <f t="shared" si="1"/>
        <v>0</v>
      </c>
      <c r="K11" s="162"/>
    </row>
    <row r="12" spans="2:14" s="45" customFormat="1" ht="33" customHeight="1" x14ac:dyDescent="0.2">
      <c r="B12" s="1073"/>
      <c r="C12" s="1078"/>
      <c r="D12" s="993" t="s">
        <v>329</v>
      </c>
      <c r="E12" s="199" t="s">
        <v>107</v>
      </c>
      <c r="F12" s="200" t="s">
        <v>285</v>
      </c>
      <c r="G12" s="174"/>
      <c r="H12" s="244"/>
      <c r="I12" s="290">
        <f t="shared" si="0"/>
        <v>0</v>
      </c>
      <c r="J12" s="290">
        <f t="shared" si="1"/>
        <v>0</v>
      </c>
      <c r="K12" s="162"/>
    </row>
    <row r="13" spans="2:14" s="45" customFormat="1" ht="33" customHeight="1" x14ac:dyDescent="0.2">
      <c r="B13" s="1073"/>
      <c r="C13" s="1078"/>
      <c r="D13" s="993"/>
      <c r="E13" s="201" t="s">
        <v>108</v>
      </c>
      <c r="F13" s="202" t="s">
        <v>285</v>
      </c>
      <c r="G13" s="175"/>
      <c r="H13" s="245"/>
      <c r="I13" s="291">
        <f t="shared" si="0"/>
        <v>0</v>
      </c>
      <c r="J13" s="291">
        <f t="shared" si="1"/>
        <v>0</v>
      </c>
      <c r="K13" s="162"/>
    </row>
    <row r="14" spans="2:14" s="45" customFormat="1" ht="33" customHeight="1" x14ac:dyDescent="0.2">
      <c r="B14" s="1073"/>
      <c r="C14" s="1078"/>
      <c r="D14" s="1080" t="s">
        <v>322</v>
      </c>
      <c r="E14" s="199" t="s">
        <v>107</v>
      </c>
      <c r="F14" s="200" t="s">
        <v>285</v>
      </c>
      <c r="G14" s="176"/>
      <c r="H14" s="244"/>
      <c r="I14" s="292">
        <f t="shared" si="0"/>
        <v>0</v>
      </c>
      <c r="J14" s="290">
        <f t="shared" si="1"/>
        <v>0</v>
      </c>
      <c r="K14" s="162"/>
      <c r="L14" s="1012" t="s">
        <v>110</v>
      </c>
    </row>
    <row r="15" spans="2:14" s="45" customFormat="1" ht="33" customHeight="1" thickBot="1" x14ac:dyDescent="0.25">
      <c r="B15" s="1074"/>
      <c r="C15" s="1079"/>
      <c r="D15" s="994"/>
      <c r="E15" s="203" t="s">
        <v>108</v>
      </c>
      <c r="F15" s="204" t="s">
        <v>285</v>
      </c>
      <c r="G15" s="177"/>
      <c r="H15" s="246"/>
      <c r="I15" s="293">
        <f t="shared" si="0"/>
        <v>0</v>
      </c>
      <c r="J15" s="294">
        <f t="shared" si="1"/>
        <v>0</v>
      </c>
      <c r="K15" s="162"/>
      <c r="L15" s="1014"/>
    </row>
    <row r="16" spans="2:14" s="45" customFormat="1" ht="33" customHeight="1" x14ac:dyDescent="0.2">
      <c r="B16" s="1072" t="s">
        <v>331</v>
      </c>
      <c r="C16" s="1075" t="s">
        <v>105</v>
      </c>
      <c r="D16" s="1034" t="s">
        <v>332</v>
      </c>
      <c r="E16" s="205" t="s">
        <v>369</v>
      </c>
      <c r="F16" s="206" t="s">
        <v>106</v>
      </c>
      <c r="G16" s="178"/>
      <c r="H16" s="242"/>
      <c r="I16" s="295">
        <f t="shared" si="0"/>
        <v>0</v>
      </c>
      <c r="J16" s="287">
        <f t="shared" si="1"/>
        <v>0</v>
      </c>
      <c r="K16" s="162"/>
    </row>
    <row r="17" spans="2:12" s="45" customFormat="1" ht="33" customHeight="1" thickBot="1" x14ac:dyDescent="0.25">
      <c r="B17" s="1073"/>
      <c r="C17" s="1076"/>
      <c r="D17" s="1035"/>
      <c r="E17" s="207" t="s">
        <v>370</v>
      </c>
      <c r="F17" s="208" t="s">
        <v>106</v>
      </c>
      <c r="G17" s="179"/>
      <c r="H17" s="247"/>
      <c r="I17" s="296">
        <f t="shared" si="0"/>
        <v>0</v>
      </c>
      <c r="J17" s="297">
        <f t="shared" si="1"/>
        <v>0</v>
      </c>
      <c r="K17" s="162"/>
      <c r="L17" s="1039" t="s">
        <v>337</v>
      </c>
    </row>
    <row r="18" spans="2:12" s="45" customFormat="1" ht="33" customHeight="1" x14ac:dyDescent="0.2">
      <c r="B18" s="1073"/>
      <c r="C18" s="1076"/>
      <c r="D18" s="1070" t="s">
        <v>333</v>
      </c>
      <c r="E18" s="209" t="s">
        <v>371</v>
      </c>
      <c r="F18" s="210" t="s">
        <v>106</v>
      </c>
      <c r="G18" s="180"/>
      <c r="H18" s="248"/>
      <c r="I18" s="298">
        <f t="shared" si="0"/>
        <v>0</v>
      </c>
      <c r="J18" s="299">
        <f t="shared" si="1"/>
        <v>0</v>
      </c>
      <c r="K18" s="162"/>
      <c r="L18" s="1040"/>
    </row>
    <row r="19" spans="2:12" s="45" customFormat="1" ht="33" customHeight="1" thickBot="1" x14ac:dyDescent="0.25">
      <c r="B19" s="1073"/>
      <c r="C19" s="1076"/>
      <c r="D19" s="1071"/>
      <c r="E19" s="207" t="s">
        <v>372</v>
      </c>
      <c r="F19" s="208" t="s">
        <v>106</v>
      </c>
      <c r="G19" s="179"/>
      <c r="H19" s="247"/>
      <c r="I19" s="296">
        <f t="shared" si="0"/>
        <v>0</v>
      </c>
      <c r="J19" s="297">
        <f t="shared" si="1"/>
        <v>0</v>
      </c>
      <c r="K19" s="162"/>
      <c r="L19" s="1040"/>
    </row>
    <row r="20" spans="2:12" s="45" customFormat="1" ht="33" customHeight="1" x14ac:dyDescent="0.2">
      <c r="B20" s="1073"/>
      <c r="C20" s="1076"/>
      <c r="D20" s="1070" t="s">
        <v>334</v>
      </c>
      <c r="E20" s="209" t="s">
        <v>373</v>
      </c>
      <c r="F20" s="210" t="s">
        <v>374</v>
      </c>
      <c r="G20" s="180"/>
      <c r="H20" s="248"/>
      <c r="I20" s="298">
        <f t="shared" si="0"/>
        <v>0</v>
      </c>
      <c r="J20" s="299">
        <f t="shared" si="1"/>
        <v>0</v>
      </c>
      <c r="K20" s="162"/>
      <c r="L20" s="1040"/>
    </row>
    <row r="21" spans="2:12" s="45" customFormat="1" ht="33" customHeight="1" thickBot="1" x14ac:dyDescent="0.25">
      <c r="B21" s="1074"/>
      <c r="C21" s="1077"/>
      <c r="D21" s="1071"/>
      <c r="E21" s="207" t="s">
        <v>375</v>
      </c>
      <c r="F21" s="208" t="s">
        <v>374</v>
      </c>
      <c r="G21" s="179"/>
      <c r="H21" s="247"/>
      <c r="I21" s="296">
        <f t="shared" si="0"/>
        <v>0</v>
      </c>
      <c r="J21" s="297">
        <f t="shared" si="1"/>
        <v>0</v>
      </c>
      <c r="K21" s="162"/>
      <c r="L21" s="1041"/>
    </row>
    <row r="22" spans="2:12" ht="14.1" customHeight="1" x14ac:dyDescent="0.2">
      <c r="B22" s="1062" t="s">
        <v>335</v>
      </c>
      <c r="C22" s="1065" t="s">
        <v>336</v>
      </c>
      <c r="D22" s="1042" t="s">
        <v>363</v>
      </c>
      <c r="E22" s="211" t="s">
        <v>303</v>
      </c>
      <c r="F22" s="48" t="s">
        <v>111</v>
      </c>
      <c r="G22" s="181" t="s">
        <v>29</v>
      </c>
      <c r="H22" s="249" t="s">
        <v>360</v>
      </c>
      <c r="I22" s="307" t="s">
        <v>361</v>
      </c>
      <c r="J22" s="307" t="s">
        <v>30</v>
      </c>
      <c r="K22" s="161"/>
    </row>
    <row r="23" spans="2:12" ht="36.950000000000003" customHeight="1" x14ac:dyDescent="0.2">
      <c r="B23" s="1063"/>
      <c r="C23" s="1066"/>
      <c r="D23" s="1043"/>
      <c r="E23" s="586" t="s">
        <v>425</v>
      </c>
      <c r="F23" s="212">
        <v>2</v>
      </c>
      <c r="G23" s="182"/>
      <c r="H23" s="250"/>
      <c r="I23" s="300">
        <f t="shared" si="0"/>
        <v>0</v>
      </c>
      <c r="J23" s="300">
        <f t="shared" si="1"/>
        <v>0</v>
      </c>
      <c r="K23" s="163"/>
    </row>
    <row r="24" spans="2:12" ht="36.950000000000003" customHeight="1" x14ac:dyDescent="0.2">
      <c r="B24" s="1063"/>
      <c r="C24" s="1066"/>
      <c r="D24" s="1043"/>
      <c r="E24" s="213" t="s">
        <v>114</v>
      </c>
      <c r="F24" s="214">
        <v>2</v>
      </c>
      <c r="G24" s="183"/>
      <c r="H24" s="242"/>
      <c r="I24" s="287">
        <f t="shared" si="0"/>
        <v>0</v>
      </c>
      <c r="J24" s="295">
        <f t="shared" si="1"/>
        <v>0</v>
      </c>
      <c r="K24" s="163"/>
    </row>
    <row r="25" spans="2:12" ht="36.950000000000003" customHeight="1" x14ac:dyDescent="0.2">
      <c r="B25" s="1063"/>
      <c r="C25" s="1066"/>
      <c r="D25" s="1043"/>
      <c r="E25" s="215" t="s">
        <v>115</v>
      </c>
      <c r="F25" s="216">
        <v>3</v>
      </c>
      <c r="G25" s="184"/>
      <c r="H25" s="251"/>
      <c r="I25" s="301">
        <f t="shared" si="0"/>
        <v>0</v>
      </c>
      <c r="J25" s="308">
        <f t="shared" si="1"/>
        <v>0</v>
      </c>
      <c r="K25" s="163"/>
    </row>
    <row r="26" spans="2:12" ht="18.75" customHeight="1" thickBot="1" x14ac:dyDescent="0.25">
      <c r="B26" s="1063"/>
      <c r="C26" s="1066"/>
      <c r="D26" s="1044"/>
      <c r="E26" s="1068" t="s">
        <v>296</v>
      </c>
      <c r="F26" s="1069"/>
      <c r="G26" s="103">
        <f>ROUND(SUM(G23:G25),2)</f>
        <v>0</v>
      </c>
      <c r="H26" s="252"/>
      <c r="I26" s="103">
        <f>ROUND(SUM(I23:I25),2)</f>
        <v>0</v>
      </c>
      <c r="J26" s="103">
        <f>ROUND(SUM(J23:J25),2)</f>
        <v>0</v>
      </c>
      <c r="K26" s="164"/>
    </row>
    <row r="27" spans="2:12" ht="36.75" customHeight="1" thickBot="1" x14ac:dyDescent="0.25">
      <c r="B27" s="1064"/>
      <c r="C27" s="1067"/>
      <c r="D27" s="1045" t="s">
        <v>302</v>
      </c>
      <c r="E27" s="1046"/>
      <c r="F27" s="1047"/>
      <c r="G27" s="185"/>
      <c r="H27" s="253"/>
      <c r="I27" s="302">
        <f t="shared" si="0"/>
        <v>0</v>
      </c>
      <c r="J27" s="309">
        <f t="shared" si="1"/>
        <v>0</v>
      </c>
      <c r="K27" s="163"/>
    </row>
    <row r="28" spans="2:12" ht="16.5" thickBot="1" x14ac:dyDescent="0.3">
      <c r="B28" s="168"/>
      <c r="C28" s="168"/>
      <c r="D28" s="343"/>
      <c r="E28" s="46"/>
      <c r="F28" s="146"/>
      <c r="G28" s="46"/>
      <c r="H28" s="254"/>
      <c r="I28" s="303"/>
      <c r="J28" s="303"/>
      <c r="K28" s="165"/>
      <c r="L28" s="145"/>
    </row>
    <row r="29" spans="2:12" s="321" customFormat="1" ht="37.5" customHeight="1" thickBot="1" x14ac:dyDescent="0.25">
      <c r="B29" s="258" t="s">
        <v>326</v>
      </c>
      <c r="C29" s="259" t="s">
        <v>328</v>
      </c>
      <c r="D29" s="971" t="s">
        <v>377</v>
      </c>
      <c r="E29" s="970"/>
      <c r="F29" s="260" t="s">
        <v>340</v>
      </c>
      <c r="G29" s="277" t="s">
        <v>112</v>
      </c>
      <c r="H29" s="257" t="s">
        <v>360</v>
      </c>
      <c r="I29" s="305" t="s">
        <v>361</v>
      </c>
      <c r="J29" s="305" t="s">
        <v>113</v>
      </c>
      <c r="K29" s="256"/>
      <c r="L29" s="256"/>
    </row>
    <row r="30" spans="2:12" ht="18" customHeight="1" x14ac:dyDescent="0.2">
      <c r="B30" s="1023" t="s">
        <v>338</v>
      </c>
      <c r="C30" s="978" t="s">
        <v>339</v>
      </c>
      <c r="D30" s="1048" t="s">
        <v>342</v>
      </c>
      <c r="E30" s="1029" t="s">
        <v>116</v>
      </c>
      <c r="F30" s="217">
        <v>6</v>
      </c>
      <c r="G30" s="278"/>
      <c r="H30" s="270"/>
      <c r="I30" s="300">
        <f t="shared" ref="I30" si="2">ROUND(H30*G30,2)</f>
        <v>0</v>
      </c>
      <c r="J30" s="300">
        <f t="shared" ref="J30" si="3">ROUND(SUM(G30+I30),2)</f>
        <v>0</v>
      </c>
      <c r="K30" s="163"/>
      <c r="L30" s="1012" t="s">
        <v>344</v>
      </c>
    </row>
    <row r="31" spans="2:12" ht="18" customHeight="1" x14ac:dyDescent="0.2">
      <c r="B31" s="1024"/>
      <c r="C31" s="979"/>
      <c r="D31" s="1049"/>
      <c r="E31" s="1030"/>
      <c r="F31" s="218">
        <v>8</v>
      </c>
      <c r="G31" s="279"/>
      <c r="H31" s="271"/>
      <c r="I31" s="311">
        <f t="shared" ref="I31:I50" si="4">ROUND(H31*G31,2)</f>
        <v>0</v>
      </c>
      <c r="J31" s="311">
        <f t="shared" ref="J31:J50" si="5">ROUND(SUM(G31+I31),2)</f>
        <v>0</v>
      </c>
      <c r="K31" s="163"/>
      <c r="L31" s="1013"/>
    </row>
    <row r="32" spans="2:12" ht="18" customHeight="1" x14ac:dyDescent="0.2">
      <c r="B32" s="1024"/>
      <c r="C32" s="979"/>
      <c r="D32" s="1049"/>
      <c r="E32" s="1030"/>
      <c r="F32" s="219">
        <v>12</v>
      </c>
      <c r="G32" s="280"/>
      <c r="H32" s="272"/>
      <c r="I32" s="312">
        <f t="shared" si="4"/>
        <v>0</v>
      </c>
      <c r="J32" s="312">
        <f t="shared" si="5"/>
        <v>0</v>
      </c>
      <c r="K32" s="163"/>
      <c r="L32" s="1013"/>
    </row>
    <row r="33" spans="2:12" ht="18" customHeight="1" x14ac:dyDescent="0.2">
      <c r="B33" s="1024"/>
      <c r="C33" s="979"/>
      <c r="D33" s="1049"/>
      <c r="E33" s="1031" t="s">
        <v>117</v>
      </c>
      <c r="F33" s="220">
        <v>6</v>
      </c>
      <c r="G33" s="281"/>
      <c r="H33" s="273"/>
      <c r="I33" s="300">
        <f t="shared" si="4"/>
        <v>0</v>
      </c>
      <c r="J33" s="300">
        <f t="shared" si="5"/>
        <v>0</v>
      </c>
      <c r="K33" s="163"/>
      <c r="L33" s="1013"/>
    </row>
    <row r="34" spans="2:12" ht="18" customHeight="1" x14ac:dyDescent="0.2">
      <c r="B34" s="1024"/>
      <c r="C34" s="979"/>
      <c r="D34" s="1049"/>
      <c r="E34" s="1032"/>
      <c r="F34" s="149">
        <v>8</v>
      </c>
      <c r="G34" s="279"/>
      <c r="H34" s="271"/>
      <c r="I34" s="311">
        <f t="shared" si="4"/>
        <v>0</v>
      </c>
      <c r="J34" s="311">
        <f t="shared" si="5"/>
        <v>0</v>
      </c>
      <c r="K34" s="163"/>
      <c r="L34" s="1013"/>
    </row>
    <row r="35" spans="2:12" ht="18" customHeight="1" x14ac:dyDescent="0.2">
      <c r="B35" s="1024"/>
      <c r="C35" s="979"/>
      <c r="D35" s="1049"/>
      <c r="E35" s="1033"/>
      <c r="F35" s="221">
        <v>12</v>
      </c>
      <c r="G35" s="282"/>
      <c r="H35" s="274"/>
      <c r="I35" s="313">
        <f t="shared" si="4"/>
        <v>0</v>
      </c>
      <c r="J35" s="313">
        <f t="shared" si="5"/>
        <v>0</v>
      </c>
      <c r="K35" s="163"/>
      <c r="L35" s="1013"/>
    </row>
    <row r="36" spans="2:12" ht="18" customHeight="1" x14ac:dyDescent="0.2">
      <c r="B36" s="1024"/>
      <c r="C36" s="979"/>
      <c r="D36" s="1049"/>
      <c r="E36" s="1030" t="s">
        <v>118</v>
      </c>
      <c r="F36" s="148">
        <v>6</v>
      </c>
      <c r="G36" s="283"/>
      <c r="H36" s="275"/>
      <c r="I36" s="295">
        <f t="shared" si="4"/>
        <v>0</v>
      </c>
      <c r="J36" s="295">
        <f t="shared" si="5"/>
        <v>0</v>
      </c>
      <c r="K36" s="163"/>
      <c r="L36" s="1013"/>
    </row>
    <row r="37" spans="2:12" ht="18" customHeight="1" x14ac:dyDescent="0.2">
      <c r="B37" s="1024"/>
      <c r="C37" s="979"/>
      <c r="D37" s="1049"/>
      <c r="E37" s="1030"/>
      <c r="F37" s="222">
        <v>8</v>
      </c>
      <c r="G37" s="279"/>
      <c r="H37" s="271"/>
      <c r="I37" s="311">
        <f t="shared" si="4"/>
        <v>0</v>
      </c>
      <c r="J37" s="311">
        <f t="shared" si="5"/>
        <v>0</v>
      </c>
      <c r="K37" s="163"/>
      <c r="L37" s="1013"/>
    </row>
    <row r="38" spans="2:12" ht="18" customHeight="1" thickBot="1" x14ac:dyDescent="0.25">
      <c r="B38" s="1024"/>
      <c r="C38" s="979"/>
      <c r="D38" s="1050"/>
      <c r="E38" s="1059"/>
      <c r="F38" s="223">
        <v>12</v>
      </c>
      <c r="G38" s="284"/>
      <c r="H38" s="276"/>
      <c r="I38" s="293">
        <f t="shared" si="4"/>
        <v>0</v>
      </c>
      <c r="J38" s="293">
        <f t="shared" si="5"/>
        <v>0</v>
      </c>
      <c r="K38" s="163"/>
      <c r="L38" s="1013"/>
    </row>
    <row r="39" spans="2:12" ht="18" customHeight="1" x14ac:dyDescent="0.2">
      <c r="B39" s="1024"/>
      <c r="C39" s="979"/>
      <c r="D39" s="1048" t="s">
        <v>343</v>
      </c>
      <c r="E39" s="1051" t="s">
        <v>116</v>
      </c>
      <c r="F39" s="224">
        <v>12</v>
      </c>
      <c r="G39" s="278"/>
      <c r="H39" s="270"/>
      <c r="I39" s="298">
        <f t="shared" si="4"/>
        <v>0</v>
      </c>
      <c r="J39" s="298">
        <f t="shared" si="5"/>
        <v>0</v>
      </c>
      <c r="K39" s="163"/>
      <c r="L39" s="1013"/>
    </row>
    <row r="40" spans="2:12" ht="18" customHeight="1" x14ac:dyDescent="0.2">
      <c r="B40" s="1024"/>
      <c r="C40" s="979"/>
      <c r="D40" s="1049"/>
      <c r="E40" s="1027"/>
      <c r="F40" s="152">
        <v>18</v>
      </c>
      <c r="G40" s="279"/>
      <c r="H40" s="271"/>
      <c r="I40" s="311">
        <f t="shared" si="4"/>
        <v>0</v>
      </c>
      <c r="J40" s="311">
        <f t="shared" si="5"/>
        <v>0</v>
      </c>
      <c r="K40" s="163"/>
      <c r="L40" s="1013"/>
    </row>
    <row r="41" spans="2:12" ht="18" customHeight="1" x14ac:dyDescent="0.2">
      <c r="B41" s="1024"/>
      <c r="C41" s="979"/>
      <c r="D41" s="1049"/>
      <c r="E41" s="1052"/>
      <c r="F41" s="225">
        <v>21</v>
      </c>
      <c r="G41" s="280"/>
      <c r="H41" s="272"/>
      <c r="I41" s="312">
        <f t="shared" si="4"/>
        <v>0</v>
      </c>
      <c r="J41" s="312">
        <f t="shared" si="5"/>
        <v>0</v>
      </c>
      <c r="K41" s="163"/>
      <c r="L41" s="1013"/>
    </row>
    <row r="42" spans="2:12" ht="18" customHeight="1" x14ac:dyDescent="0.2">
      <c r="B42" s="1024"/>
      <c r="C42" s="979"/>
      <c r="D42" s="1049"/>
      <c r="E42" s="1053" t="s">
        <v>117</v>
      </c>
      <c r="F42" s="151">
        <v>12</v>
      </c>
      <c r="G42" s="281"/>
      <c r="H42" s="273"/>
      <c r="I42" s="300">
        <f t="shared" si="4"/>
        <v>0</v>
      </c>
      <c r="J42" s="300">
        <f t="shared" si="5"/>
        <v>0</v>
      </c>
      <c r="K42" s="163"/>
      <c r="L42" s="1013"/>
    </row>
    <row r="43" spans="2:12" ht="18" customHeight="1" x14ac:dyDescent="0.2">
      <c r="B43" s="1024"/>
      <c r="C43" s="979"/>
      <c r="D43" s="1049"/>
      <c r="E43" s="1054"/>
      <c r="F43" s="152">
        <v>18</v>
      </c>
      <c r="G43" s="279"/>
      <c r="H43" s="271"/>
      <c r="I43" s="311">
        <f t="shared" si="4"/>
        <v>0</v>
      </c>
      <c r="J43" s="311">
        <f t="shared" si="5"/>
        <v>0</v>
      </c>
      <c r="K43" s="163"/>
      <c r="L43" s="1013"/>
    </row>
    <row r="44" spans="2:12" ht="18" customHeight="1" x14ac:dyDescent="0.2">
      <c r="B44" s="1024"/>
      <c r="C44" s="979"/>
      <c r="D44" s="1049"/>
      <c r="E44" s="1055"/>
      <c r="F44" s="147">
        <v>21</v>
      </c>
      <c r="G44" s="282"/>
      <c r="H44" s="274"/>
      <c r="I44" s="313">
        <f t="shared" si="4"/>
        <v>0</v>
      </c>
      <c r="J44" s="313">
        <f t="shared" si="5"/>
        <v>0</v>
      </c>
      <c r="K44" s="163"/>
      <c r="L44" s="1013"/>
    </row>
    <row r="45" spans="2:12" ht="18" customHeight="1" x14ac:dyDescent="0.2">
      <c r="B45" s="1024"/>
      <c r="C45" s="979"/>
      <c r="D45" s="1049"/>
      <c r="E45" s="1056" t="s">
        <v>119</v>
      </c>
      <c r="F45" s="148">
        <v>12</v>
      </c>
      <c r="G45" s="283"/>
      <c r="H45" s="275"/>
      <c r="I45" s="295">
        <f t="shared" si="4"/>
        <v>0</v>
      </c>
      <c r="J45" s="295">
        <f t="shared" si="5"/>
        <v>0</v>
      </c>
      <c r="K45" s="163"/>
      <c r="L45" s="1013"/>
    </row>
    <row r="46" spans="2:12" ht="18" customHeight="1" x14ac:dyDescent="0.2">
      <c r="B46" s="1024"/>
      <c r="C46" s="979"/>
      <c r="D46" s="1049"/>
      <c r="E46" s="1054"/>
      <c r="F46" s="149">
        <v>18</v>
      </c>
      <c r="G46" s="279"/>
      <c r="H46" s="271"/>
      <c r="I46" s="311">
        <f t="shared" si="4"/>
        <v>0</v>
      </c>
      <c r="J46" s="311">
        <f t="shared" si="5"/>
        <v>0</v>
      </c>
      <c r="K46" s="163"/>
      <c r="L46" s="1013"/>
    </row>
    <row r="47" spans="2:12" ht="18" customHeight="1" x14ac:dyDescent="0.2">
      <c r="B47" s="1024"/>
      <c r="C47" s="979"/>
      <c r="D47" s="1049"/>
      <c r="E47" s="1057"/>
      <c r="F47" s="150">
        <v>21</v>
      </c>
      <c r="G47" s="280"/>
      <c r="H47" s="272"/>
      <c r="I47" s="312">
        <f t="shared" si="4"/>
        <v>0</v>
      </c>
      <c r="J47" s="312">
        <f t="shared" si="5"/>
        <v>0</v>
      </c>
      <c r="K47" s="163"/>
      <c r="L47" s="1013"/>
    </row>
    <row r="48" spans="2:12" ht="18" customHeight="1" x14ac:dyDescent="0.2">
      <c r="B48" s="1024"/>
      <c r="C48" s="979"/>
      <c r="D48" s="1049"/>
      <c r="E48" s="1026" t="s">
        <v>341</v>
      </c>
      <c r="F48" s="151">
        <v>12</v>
      </c>
      <c r="G48" s="281"/>
      <c r="H48" s="273"/>
      <c r="I48" s="300">
        <f t="shared" si="4"/>
        <v>0</v>
      </c>
      <c r="J48" s="300">
        <f t="shared" si="5"/>
        <v>0</v>
      </c>
      <c r="K48" s="163"/>
      <c r="L48" s="1013"/>
    </row>
    <row r="49" spans="2:12" ht="18" customHeight="1" x14ac:dyDescent="0.2">
      <c r="B49" s="1024"/>
      <c r="C49" s="979"/>
      <c r="D49" s="1049"/>
      <c r="E49" s="1027"/>
      <c r="F49" s="152">
        <v>18</v>
      </c>
      <c r="G49" s="279"/>
      <c r="H49" s="271"/>
      <c r="I49" s="311">
        <f t="shared" si="4"/>
        <v>0</v>
      </c>
      <c r="J49" s="311">
        <f t="shared" si="5"/>
        <v>0</v>
      </c>
      <c r="K49" s="163"/>
      <c r="L49" s="1013"/>
    </row>
    <row r="50" spans="2:12" ht="18" customHeight="1" thickBot="1" x14ac:dyDescent="0.25">
      <c r="B50" s="1024"/>
      <c r="C50" s="979"/>
      <c r="D50" s="1050"/>
      <c r="E50" s="1028"/>
      <c r="F50" s="153">
        <v>21</v>
      </c>
      <c r="G50" s="284"/>
      <c r="H50" s="276"/>
      <c r="I50" s="293">
        <f t="shared" si="4"/>
        <v>0</v>
      </c>
      <c r="J50" s="293">
        <f t="shared" si="5"/>
        <v>0</v>
      </c>
      <c r="K50" s="163"/>
      <c r="L50" s="1014"/>
    </row>
    <row r="51" spans="2:12" s="322" customFormat="1" ht="24" customHeight="1" thickBot="1" x14ac:dyDescent="0.25">
      <c r="B51" s="1024"/>
      <c r="C51" s="979"/>
      <c r="D51" s="971" t="s">
        <v>377</v>
      </c>
      <c r="E51" s="970"/>
      <c r="F51" s="323" t="s">
        <v>298</v>
      </c>
      <c r="G51" s="324" t="s">
        <v>29</v>
      </c>
      <c r="H51" s="325" t="s">
        <v>360</v>
      </c>
      <c r="I51" s="326" t="s">
        <v>361</v>
      </c>
      <c r="J51" s="327" t="s">
        <v>113</v>
      </c>
      <c r="K51" s="328"/>
      <c r="L51" s="329"/>
    </row>
    <row r="52" spans="2:12" ht="17.100000000000001" customHeight="1" x14ac:dyDescent="0.2">
      <c r="B52" s="1024"/>
      <c r="C52" s="979"/>
      <c r="D52" s="980" t="s">
        <v>366</v>
      </c>
      <c r="E52" s="983" t="s">
        <v>350</v>
      </c>
      <c r="F52" s="340" t="s">
        <v>364</v>
      </c>
      <c r="G52" s="186"/>
      <c r="H52" s="250"/>
      <c r="I52" s="300">
        <f t="shared" ref="I52" si="6">ROUND(H52*G52,2)</f>
        <v>0</v>
      </c>
      <c r="J52" s="300">
        <f t="shared" ref="J52" si="7">ROUND(SUM(G52+I52),2)</f>
        <v>0</v>
      </c>
      <c r="K52" s="167"/>
      <c r="L52" s="1005" t="s">
        <v>110</v>
      </c>
    </row>
    <row r="53" spans="2:12" ht="17.100000000000001" customHeight="1" x14ac:dyDescent="0.2">
      <c r="B53" s="1024"/>
      <c r="C53" s="979"/>
      <c r="D53" s="981"/>
      <c r="E53" s="973"/>
      <c r="F53" s="338" t="s">
        <v>365</v>
      </c>
      <c r="G53" s="187"/>
      <c r="H53" s="241"/>
      <c r="I53" s="286">
        <f t="shared" ref="I53:I69" si="8">ROUND(H53*G53,2)</f>
        <v>0</v>
      </c>
      <c r="J53" s="286">
        <f t="shared" ref="J53:J69" si="9">ROUND(SUM(G53+I53),2)</f>
        <v>0</v>
      </c>
      <c r="K53" s="162"/>
      <c r="L53" s="1006"/>
    </row>
    <row r="54" spans="2:12" ht="17.100000000000001" customHeight="1" x14ac:dyDescent="0.2">
      <c r="B54" s="1024"/>
      <c r="C54" s="979"/>
      <c r="D54" s="981"/>
      <c r="E54" s="974"/>
      <c r="F54" s="339" t="s">
        <v>120</v>
      </c>
      <c r="G54" s="188"/>
      <c r="H54" s="285"/>
      <c r="I54" s="289">
        <f t="shared" si="8"/>
        <v>0</v>
      </c>
      <c r="J54" s="289">
        <f t="shared" si="9"/>
        <v>0</v>
      </c>
      <c r="K54" s="162"/>
      <c r="L54" s="1006"/>
    </row>
    <row r="55" spans="2:12" ht="17.100000000000001" customHeight="1" x14ac:dyDescent="0.2">
      <c r="B55" s="1024"/>
      <c r="C55" s="979"/>
      <c r="D55" s="981"/>
      <c r="E55" s="984" t="s">
        <v>351</v>
      </c>
      <c r="F55" s="340" t="s">
        <v>364</v>
      </c>
      <c r="G55" s="186"/>
      <c r="H55" s="250"/>
      <c r="I55" s="310">
        <f t="shared" si="8"/>
        <v>0</v>
      </c>
      <c r="J55" s="310">
        <f t="shared" si="9"/>
        <v>0</v>
      </c>
      <c r="K55" s="162"/>
      <c r="L55" s="1006"/>
    </row>
    <row r="56" spans="2:12" ht="17.100000000000001" customHeight="1" x14ac:dyDescent="0.2">
      <c r="B56" s="1024"/>
      <c r="C56" s="979"/>
      <c r="D56" s="981"/>
      <c r="E56" s="985"/>
      <c r="F56" s="338" t="s">
        <v>365</v>
      </c>
      <c r="G56" s="187"/>
      <c r="H56" s="241"/>
      <c r="I56" s="286">
        <f t="shared" si="8"/>
        <v>0</v>
      </c>
      <c r="J56" s="286">
        <f t="shared" si="9"/>
        <v>0</v>
      </c>
      <c r="K56" s="162"/>
      <c r="L56" s="1006"/>
    </row>
    <row r="57" spans="2:12" ht="17.100000000000001" customHeight="1" x14ac:dyDescent="0.2">
      <c r="B57" s="1024"/>
      <c r="C57" s="979"/>
      <c r="D57" s="981"/>
      <c r="E57" s="986"/>
      <c r="F57" s="341" t="s">
        <v>120</v>
      </c>
      <c r="G57" s="189"/>
      <c r="H57" s="245"/>
      <c r="I57" s="291">
        <f t="shared" si="8"/>
        <v>0</v>
      </c>
      <c r="J57" s="291">
        <f t="shared" si="9"/>
        <v>0</v>
      </c>
      <c r="K57" s="162"/>
      <c r="L57" s="1006"/>
    </row>
    <row r="58" spans="2:12" ht="17.100000000000001" customHeight="1" x14ac:dyDescent="0.2">
      <c r="B58" s="1024"/>
      <c r="C58" s="979"/>
      <c r="D58" s="981"/>
      <c r="E58" s="987" t="s">
        <v>19</v>
      </c>
      <c r="F58" s="337" t="s">
        <v>364</v>
      </c>
      <c r="G58" s="190"/>
      <c r="H58" s="242"/>
      <c r="I58" s="287">
        <f t="shared" si="8"/>
        <v>0</v>
      </c>
      <c r="J58" s="287">
        <f t="shared" si="9"/>
        <v>0</v>
      </c>
      <c r="K58" s="162"/>
      <c r="L58" s="1006"/>
    </row>
    <row r="59" spans="2:12" ht="17.100000000000001" customHeight="1" x14ac:dyDescent="0.2">
      <c r="B59" s="1024"/>
      <c r="C59" s="979"/>
      <c r="D59" s="981"/>
      <c r="E59" s="985"/>
      <c r="F59" s="338" t="s">
        <v>365</v>
      </c>
      <c r="G59" s="187"/>
      <c r="H59" s="241"/>
      <c r="I59" s="286">
        <f t="shared" si="8"/>
        <v>0</v>
      </c>
      <c r="J59" s="286">
        <f t="shared" si="9"/>
        <v>0</v>
      </c>
      <c r="K59" s="162"/>
      <c r="L59" s="1006"/>
    </row>
    <row r="60" spans="2:12" ht="17.100000000000001" customHeight="1" thickBot="1" x14ac:dyDescent="0.25">
      <c r="B60" s="1024"/>
      <c r="C60" s="979"/>
      <c r="D60" s="982"/>
      <c r="E60" s="988"/>
      <c r="F60" s="342" t="s">
        <v>120</v>
      </c>
      <c r="G60" s="191"/>
      <c r="H60" s="246"/>
      <c r="I60" s="294">
        <f t="shared" si="8"/>
        <v>0</v>
      </c>
      <c r="J60" s="294">
        <f t="shared" si="9"/>
        <v>0</v>
      </c>
      <c r="K60" s="162"/>
      <c r="L60" s="1006"/>
    </row>
    <row r="61" spans="2:12" ht="17.100000000000001" customHeight="1" x14ac:dyDescent="0.2">
      <c r="B61" s="1024"/>
      <c r="C61" s="979"/>
      <c r="D61" s="980" t="s">
        <v>424</v>
      </c>
      <c r="E61" s="983" t="s">
        <v>350</v>
      </c>
      <c r="F61" s="340" t="s">
        <v>364</v>
      </c>
      <c r="G61" s="186"/>
      <c r="H61" s="250"/>
      <c r="I61" s="310">
        <f t="shared" si="8"/>
        <v>0</v>
      </c>
      <c r="J61" s="310">
        <f t="shared" si="9"/>
        <v>0</v>
      </c>
      <c r="K61" s="162"/>
      <c r="L61" s="1006"/>
    </row>
    <row r="62" spans="2:12" ht="17.100000000000001" customHeight="1" x14ac:dyDescent="0.2">
      <c r="B62" s="1024"/>
      <c r="C62" s="979"/>
      <c r="D62" s="981"/>
      <c r="E62" s="973"/>
      <c r="F62" s="338" t="s">
        <v>365</v>
      </c>
      <c r="G62" s="187"/>
      <c r="H62" s="241"/>
      <c r="I62" s="286">
        <f t="shared" si="8"/>
        <v>0</v>
      </c>
      <c r="J62" s="286">
        <f t="shared" si="9"/>
        <v>0</v>
      </c>
      <c r="K62" s="162"/>
      <c r="L62" s="1006"/>
    </row>
    <row r="63" spans="2:12" ht="17.100000000000001" customHeight="1" x14ac:dyDescent="0.2">
      <c r="B63" s="1024"/>
      <c r="C63" s="979"/>
      <c r="D63" s="981"/>
      <c r="E63" s="974"/>
      <c r="F63" s="339" t="s">
        <v>120</v>
      </c>
      <c r="G63" s="188"/>
      <c r="H63" s="285"/>
      <c r="I63" s="289">
        <f t="shared" si="8"/>
        <v>0</v>
      </c>
      <c r="J63" s="289">
        <f t="shared" si="9"/>
        <v>0</v>
      </c>
      <c r="K63" s="162"/>
      <c r="L63" s="1006"/>
    </row>
    <row r="64" spans="2:12" ht="17.100000000000001" customHeight="1" x14ac:dyDescent="0.2">
      <c r="B64" s="1024"/>
      <c r="C64" s="979"/>
      <c r="D64" s="981"/>
      <c r="E64" s="984" t="s">
        <v>351</v>
      </c>
      <c r="F64" s="340" t="s">
        <v>364</v>
      </c>
      <c r="G64" s="186"/>
      <c r="H64" s="250"/>
      <c r="I64" s="310">
        <f t="shared" si="8"/>
        <v>0</v>
      </c>
      <c r="J64" s="310">
        <f t="shared" si="9"/>
        <v>0</v>
      </c>
      <c r="K64" s="162"/>
      <c r="L64" s="1006"/>
    </row>
    <row r="65" spans="2:12" ht="17.100000000000001" customHeight="1" x14ac:dyDescent="0.2">
      <c r="B65" s="1024"/>
      <c r="C65" s="979"/>
      <c r="D65" s="981"/>
      <c r="E65" s="985"/>
      <c r="F65" s="338" t="s">
        <v>365</v>
      </c>
      <c r="G65" s="187"/>
      <c r="H65" s="241"/>
      <c r="I65" s="286">
        <f t="shared" si="8"/>
        <v>0</v>
      </c>
      <c r="J65" s="286">
        <f t="shared" si="9"/>
        <v>0</v>
      </c>
      <c r="K65" s="162"/>
      <c r="L65" s="1006"/>
    </row>
    <row r="66" spans="2:12" ht="17.100000000000001" customHeight="1" x14ac:dyDescent="0.2">
      <c r="B66" s="1024"/>
      <c r="C66" s="979"/>
      <c r="D66" s="981"/>
      <c r="E66" s="986"/>
      <c r="F66" s="341" t="s">
        <v>120</v>
      </c>
      <c r="G66" s="189"/>
      <c r="H66" s="245"/>
      <c r="I66" s="291">
        <f t="shared" si="8"/>
        <v>0</v>
      </c>
      <c r="J66" s="291">
        <f t="shared" si="9"/>
        <v>0</v>
      </c>
      <c r="K66" s="162"/>
      <c r="L66" s="1006"/>
    </row>
    <row r="67" spans="2:12" ht="17.100000000000001" customHeight="1" x14ac:dyDescent="0.2">
      <c r="B67" s="1024"/>
      <c r="C67" s="979"/>
      <c r="D67" s="981"/>
      <c r="E67" s="987" t="s">
        <v>19</v>
      </c>
      <c r="F67" s="337" t="s">
        <v>364</v>
      </c>
      <c r="G67" s="190"/>
      <c r="H67" s="242"/>
      <c r="I67" s="287">
        <f t="shared" si="8"/>
        <v>0</v>
      </c>
      <c r="J67" s="287">
        <f t="shared" si="9"/>
        <v>0</v>
      </c>
      <c r="K67" s="162"/>
      <c r="L67" s="1006"/>
    </row>
    <row r="68" spans="2:12" ht="17.100000000000001" customHeight="1" x14ac:dyDescent="0.2">
      <c r="B68" s="1024"/>
      <c r="C68" s="979"/>
      <c r="D68" s="981"/>
      <c r="E68" s="985"/>
      <c r="F68" s="338" t="s">
        <v>365</v>
      </c>
      <c r="G68" s="187"/>
      <c r="H68" s="241"/>
      <c r="I68" s="286">
        <f t="shared" si="8"/>
        <v>0</v>
      </c>
      <c r="J68" s="286">
        <f t="shared" si="9"/>
        <v>0</v>
      </c>
      <c r="K68" s="162"/>
      <c r="L68" s="1006"/>
    </row>
    <row r="69" spans="2:12" ht="17.100000000000001" customHeight="1" thickBot="1" x14ac:dyDescent="0.25">
      <c r="B69" s="1025"/>
      <c r="C69" s="1058"/>
      <c r="D69" s="982"/>
      <c r="E69" s="988"/>
      <c r="F69" s="342" t="s">
        <v>120</v>
      </c>
      <c r="G69" s="191"/>
      <c r="H69" s="246"/>
      <c r="I69" s="294">
        <f t="shared" si="8"/>
        <v>0</v>
      </c>
      <c r="J69" s="294">
        <f t="shared" si="9"/>
        <v>0</v>
      </c>
      <c r="K69" s="162"/>
      <c r="L69" s="1007"/>
    </row>
    <row r="70" spans="2:12" ht="21.75" thickBot="1" x14ac:dyDescent="0.25">
      <c r="B70" s="1022"/>
      <c r="C70" s="1022"/>
      <c r="D70" s="1022"/>
      <c r="E70" s="1022"/>
      <c r="F70" s="1022"/>
      <c r="G70" s="1022"/>
      <c r="H70" s="1022"/>
      <c r="I70" s="1022"/>
      <c r="J70" s="1022"/>
      <c r="K70" s="1022"/>
      <c r="L70" s="1022"/>
    </row>
    <row r="71" spans="2:12" s="321" customFormat="1" ht="30.75" customHeight="1" thickBot="1" x14ac:dyDescent="0.25">
      <c r="B71" s="258" t="s">
        <v>326</v>
      </c>
      <c r="C71" s="259" t="s">
        <v>328</v>
      </c>
      <c r="D71" s="969" t="s">
        <v>377</v>
      </c>
      <c r="E71" s="970"/>
      <c r="F71" s="330" t="s">
        <v>340</v>
      </c>
      <c r="G71" s="277" t="s">
        <v>112</v>
      </c>
      <c r="H71" s="331" t="s">
        <v>360</v>
      </c>
      <c r="I71" s="305" t="s">
        <v>361</v>
      </c>
      <c r="J71" s="305" t="s">
        <v>113</v>
      </c>
      <c r="K71" s="256"/>
    </row>
    <row r="72" spans="2:12" ht="15" customHeight="1" x14ac:dyDescent="0.2">
      <c r="B72" s="975" t="s">
        <v>345</v>
      </c>
      <c r="C72" s="978" t="s">
        <v>339</v>
      </c>
      <c r="D72" s="989" t="s">
        <v>342</v>
      </c>
      <c r="E72" s="1018" t="s">
        <v>116</v>
      </c>
      <c r="F72" s="226">
        <v>6</v>
      </c>
      <c r="G72" s="265"/>
      <c r="H72" s="270"/>
      <c r="I72" s="300">
        <f t="shared" ref="I72" si="10">ROUND(H72*G72,2)</f>
        <v>0</v>
      </c>
      <c r="J72" s="300">
        <f t="shared" ref="J72" si="11">ROUND(SUM(G72+I72),2)</f>
        <v>0</v>
      </c>
      <c r="K72" s="163"/>
      <c r="L72" s="1012" t="s">
        <v>344</v>
      </c>
    </row>
    <row r="73" spans="2:12" ht="15" customHeight="1" x14ac:dyDescent="0.2">
      <c r="B73" s="976"/>
      <c r="C73" s="979"/>
      <c r="D73" s="990"/>
      <c r="E73" s="1016"/>
      <c r="F73" s="227">
        <v>8</v>
      </c>
      <c r="G73" s="266"/>
      <c r="H73" s="271"/>
      <c r="I73" s="311">
        <f t="shared" ref="I73:I92" si="12">ROUND(H73*G73,2)</f>
        <v>0</v>
      </c>
      <c r="J73" s="311">
        <f t="shared" ref="J73:J92" si="13">ROUND(SUM(G73+I73),2)</f>
        <v>0</v>
      </c>
      <c r="K73" s="163"/>
      <c r="L73" s="1013"/>
    </row>
    <row r="74" spans="2:12" ht="15" customHeight="1" x14ac:dyDescent="0.2">
      <c r="B74" s="976"/>
      <c r="C74" s="979"/>
      <c r="D74" s="990"/>
      <c r="E74" s="1019"/>
      <c r="F74" s="228">
        <v>12</v>
      </c>
      <c r="G74" s="267"/>
      <c r="H74" s="272"/>
      <c r="I74" s="312">
        <f t="shared" si="12"/>
        <v>0</v>
      </c>
      <c r="J74" s="312">
        <f t="shared" si="13"/>
        <v>0</v>
      </c>
      <c r="K74" s="163"/>
      <c r="L74" s="1013"/>
    </row>
    <row r="75" spans="2:12" ht="15" customHeight="1" x14ac:dyDescent="0.2">
      <c r="B75" s="976"/>
      <c r="C75" s="979"/>
      <c r="D75" s="990"/>
      <c r="E75" s="1020" t="s">
        <v>117</v>
      </c>
      <c r="F75" s="229">
        <v>6</v>
      </c>
      <c r="G75" s="182"/>
      <c r="H75" s="273"/>
      <c r="I75" s="300">
        <f t="shared" si="12"/>
        <v>0</v>
      </c>
      <c r="J75" s="300">
        <f t="shared" si="13"/>
        <v>0</v>
      </c>
      <c r="K75" s="163"/>
      <c r="L75" s="1013"/>
    </row>
    <row r="76" spans="2:12" ht="15" customHeight="1" x14ac:dyDescent="0.2">
      <c r="B76" s="976"/>
      <c r="C76" s="979"/>
      <c r="D76" s="990"/>
      <c r="E76" s="1016"/>
      <c r="F76" s="230">
        <v>8</v>
      </c>
      <c r="G76" s="266"/>
      <c r="H76" s="271"/>
      <c r="I76" s="311">
        <f t="shared" si="12"/>
        <v>0</v>
      </c>
      <c r="J76" s="311">
        <f t="shared" si="13"/>
        <v>0</v>
      </c>
      <c r="K76" s="163"/>
      <c r="L76" s="1013"/>
    </row>
    <row r="77" spans="2:12" ht="15" customHeight="1" x14ac:dyDescent="0.2">
      <c r="B77" s="976"/>
      <c r="C77" s="979"/>
      <c r="D77" s="990"/>
      <c r="E77" s="1021"/>
      <c r="F77" s="231">
        <v>12</v>
      </c>
      <c r="G77" s="268"/>
      <c r="H77" s="274"/>
      <c r="I77" s="313">
        <f t="shared" si="12"/>
        <v>0</v>
      </c>
      <c r="J77" s="313">
        <f t="shared" si="13"/>
        <v>0</v>
      </c>
      <c r="K77" s="163"/>
      <c r="L77" s="1013"/>
    </row>
    <row r="78" spans="2:12" ht="15" customHeight="1" x14ac:dyDescent="0.2">
      <c r="B78" s="976"/>
      <c r="C78" s="979"/>
      <c r="D78" s="990"/>
      <c r="E78" s="1015" t="s">
        <v>118</v>
      </c>
      <c r="F78" s="232">
        <v>6</v>
      </c>
      <c r="G78" s="183"/>
      <c r="H78" s="275"/>
      <c r="I78" s="295">
        <f t="shared" si="12"/>
        <v>0</v>
      </c>
      <c r="J78" s="295">
        <f t="shared" si="13"/>
        <v>0</v>
      </c>
      <c r="K78" s="163"/>
      <c r="L78" s="1013"/>
    </row>
    <row r="79" spans="2:12" ht="15" customHeight="1" x14ac:dyDescent="0.2">
      <c r="B79" s="976"/>
      <c r="C79" s="979"/>
      <c r="D79" s="990"/>
      <c r="E79" s="1016"/>
      <c r="F79" s="233">
        <v>8</v>
      </c>
      <c r="G79" s="266"/>
      <c r="H79" s="271"/>
      <c r="I79" s="311">
        <f t="shared" si="12"/>
        <v>0</v>
      </c>
      <c r="J79" s="311">
        <f t="shared" si="13"/>
        <v>0</v>
      </c>
      <c r="K79" s="163"/>
      <c r="L79" s="1013"/>
    </row>
    <row r="80" spans="2:12" ht="15.95" customHeight="1" thickBot="1" x14ac:dyDescent="0.25">
      <c r="B80" s="976"/>
      <c r="C80" s="979"/>
      <c r="D80" s="991"/>
      <c r="E80" s="1017"/>
      <c r="F80" s="234">
        <v>12</v>
      </c>
      <c r="G80" s="269"/>
      <c r="H80" s="276"/>
      <c r="I80" s="293">
        <f t="shared" si="12"/>
        <v>0</v>
      </c>
      <c r="J80" s="293">
        <f t="shared" si="13"/>
        <v>0</v>
      </c>
      <c r="K80" s="163"/>
      <c r="L80" s="1013"/>
    </row>
    <row r="81" spans="2:12" ht="15" customHeight="1" x14ac:dyDescent="0.2">
      <c r="B81" s="976"/>
      <c r="C81" s="979"/>
      <c r="D81" s="989" t="s">
        <v>343</v>
      </c>
      <c r="E81" s="1018" t="s">
        <v>116</v>
      </c>
      <c r="F81" s="235">
        <v>12</v>
      </c>
      <c r="G81" s="265"/>
      <c r="H81" s="270"/>
      <c r="I81" s="298">
        <f t="shared" si="12"/>
        <v>0</v>
      </c>
      <c r="J81" s="298">
        <f t="shared" si="13"/>
        <v>0</v>
      </c>
      <c r="K81" s="163"/>
      <c r="L81" s="1013"/>
    </row>
    <row r="82" spans="2:12" ht="15" customHeight="1" x14ac:dyDescent="0.2">
      <c r="B82" s="976"/>
      <c r="C82" s="979"/>
      <c r="D82" s="990"/>
      <c r="E82" s="1016"/>
      <c r="F82" s="159">
        <v>18</v>
      </c>
      <c r="G82" s="266"/>
      <c r="H82" s="271"/>
      <c r="I82" s="311">
        <f t="shared" si="12"/>
        <v>0</v>
      </c>
      <c r="J82" s="311">
        <f t="shared" si="13"/>
        <v>0</v>
      </c>
      <c r="K82" s="163"/>
      <c r="L82" s="1013"/>
    </row>
    <row r="83" spans="2:12" ht="15" customHeight="1" x14ac:dyDescent="0.2">
      <c r="B83" s="976"/>
      <c r="C83" s="979"/>
      <c r="D83" s="990"/>
      <c r="E83" s="1019"/>
      <c r="F83" s="236">
        <v>21</v>
      </c>
      <c r="G83" s="267"/>
      <c r="H83" s="272"/>
      <c r="I83" s="312">
        <f t="shared" si="12"/>
        <v>0</v>
      </c>
      <c r="J83" s="312">
        <f t="shared" si="13"/>
        <v>0</v>
      </c>
      <c r="K83" s="163"/>
      <c r="L83" s="1013"/>
    </row>
    <row r="84" spans="2:12" ht="15" customHeight="1" x14ac:dyDescent="0.2">
      <c r="B84" s="976"/>
      <c r="C84" s="979"/>
      <c r="D84" s="990"/>
      <c r="E84" s="1020" t="s">
        <v>117</v>
      </c>
      <c r="F84" s="237">
        <v>12</v>
      </c>
      <c r="G84" s="182"/>
      <c r="H84" s="273"/>
      <c r="I84" s="300">
        <f t="shared" si="12"/>
        <v>0</v>
      </c>
      <c r="J84" s="300">
        <f t="shared" si="13"/>
        <v>0</v>
      </c>
      <c r="K84" s="163"/>
      <c r="L84" s="1013"/>
    </row>
    <row r="85" spans="2:12" ht="15" customHeight="1" x14ac:dyDescent="0.2">
      <c r="B85" s="976"/>
      <c r="C85" s="979"/>
      <c r="D85" s="990"/>
      <c r="E85" s="1016"/>
      <c r="F85" s="159">
        <v>18</v>
      </c>
      <c r="G85" s="266"/>
      <c r="H85" s="271"/>
      <c r="I85" s="311">
        <f t="shared" si="12"/>
        <v>0</v>
      </c>
      <c r="J85" s="311">
        <f t="shared" si="13"/>
        <v>0</v>
      </c>
      <c r="K85" s="163"/>
      <c r="L85" s="1013"/>
    </row>
    <row r="86" spans="2:12" ht="15" customHeight="1" x14ac:dyDescent="0.2">
      <c r="B86" s="976"/>
      <c r="C86" s="979"/>
      <c r="D86" s="990"/>
      <c r="E86" s="1021"/>
      <c r="F86" s="154">
        <v>21</v>
      </c>
      <c r="G86" s="268"/>
      <c r="H86" s="274"/>
      <c r="I86" s="313">
        <f t="shared" si="12"/>
        <v>0</v>
      </c>
      <c r="J86" s="313">
        <f t="shared" si="13"/>
        <v>0</v>
      </c>
      <c r="K86" s="163"/>
      <c r="L86" s="1013"/>
    </row>
    <row r="87" spans="2:12" ht="15" customHeight="1" x14ac:dyDescent="0.2">
      <c r="B87" s="976"/>
      <c r="C87" s="979"/>
      <c r="D87" s="990"/>
      <c r="E87" s="1015" t="s">
        <v>119</v>
      </c>
      <c r="F87" s="155">
        <v>12</v>
      </c>
      <c r="G87" s="183"/>
      <c r="H87" s="275"/>
      <c r="I87" s="295">
        <f t="shared" si="12"/>
        <v>0</v>
      </c>
      <c r="J87" s="295">
        <f t="shared" si="13"/>
        <v>0</v>
      </c>
      <c r="K87" s="163"/>
      <c r="L87" s="1013"/>
    </row>
    <row r="88" spans="2:12" ht="15" customHeight="1" x14ac:dyDescent="0.2">
      <c r="B88" s="976"/>
      <c r="C88" s="979"/>
      <c r="D88" s="990"/>
      <c r="E88" s="1016"/>
      <c r="F88" s="156">
        <v>18</v>
      </c>
      <c r="G88" s="266"/>
      <c r="H88" s="271"/>
      <c r="I88" s="311">
        <f t="shared" si="12"/>
        <v>0</v>
      </c>
      <c r="J88" s="311">
        <f t="shared" si="13"/>
        <v>0</v>
      </c>
      <c r="K88" s="163"/>
      <c r="L88" s="1013"/>
    </row>
    <row r="89" spans="2:12" ht="15" customHeight="1" x14ac:dyDescent="0.2">
      <c r="B89" s="976"/>
      <c r="C89" s="979"/>
      <c r="D89" s="990"/>
      <c r="E89" s="1021"/>
      <c r="F89" s="157">
        <v>21</v>
      </c>
      <c r="G89" s="268"/>
      <c r="H89" s="274"/>
      <c r="I89" s="313">
        <f t="shared" si="12"/>
        <v>0</v>
      </c>
      <c r="J89" s="313">
        <f t="shared" si="13"/>
        <v>0</v>
      </c>
      <c r="K89" s="163"/>
      <c r="L89" s="1013"/>
    </row>
    <row r="90" spans="2:12" ht="15" customHeight="1" x14ac:dyDescent="0.2">
      <c r="B90" s="976"/>
      <c r="C90" s="979"/>
      <c r="D90" s="990"/>
      <c r="E90" s="1015" t="s">
        <v>341</v>
      </c>
      <c r="F90" s="158">
        <v>12</v>
      </c>
      <c r="G90" s="183"/>
      <c r="H90" s="275"/>
      <c r="I90" s="295">
        <f t="shared" si="12"/>
        <v>0</v>
      </c>
      <c r="J90" s="295">
        <f t="shared" si="13"/>
        <v>0</v>
      </c>
      <c r="K90" s="163"/>
      <c r="L90" s="1013"/>
    </row>
    <row r="91" spans="2:12" ht="15" customHeight="1" x14ac:dyDescent="0.2">
      <c r="B91" s="976"/>
      <c r="C91" s="979"/>
      <c r="D91" s="990"/>
      <c r="E91" s="1016"/>
      <c r="F91" s="159">
        <v>18</v>
      </c>
      <c r="G91" s="266"/>
      <c r="H91" s="271"/>
      <c r="I91" s="311">
        <f t="shared" si="12"/>
        <v>0</v>
      </c>
      <c r="J91" s="311">
        <f t="shared" si="13"/>
        <v>0</v>
      </c>
      <c r="K91" s="163"/>
      <c r="L91" s="1013"/>
    </row>
    <row r="92" spans="2:12" ht="14.1" customHeight="1" thickBot="1" x14ac:dyDescent="0.25">
      <c r="B92" s="976"/>
      <c r="C92" s="979"/>
      <c r="D92" s="991"/>
      <c r="E92" s="1017"/>
      <c r="F92" s="160">
        <v>21</v>
      </c>
      <c r="G92" s="269"/>
      <c r="H92" s="276"/>
      <c r="I92" s="293">
        <f t="shared" si="12"/>
        <v>0</v>
      </c>
      <c r="J92" s="293">
        <f t="shared" si="13"/>
        <v>0</v>
      </c>
      <c r="K92" s="163"/>
      <c r="L92" s="1014"/>
    </row>
    <row r="93" spans="2:12" s="322" customFormat="1" ht="24" customHeight="1" thickBot="1" x14ac:dyDescent="0.25">
      <c r="B93" s="976"/>
      <c r="C93" s="979"/>
      <c r="D93" s="969" t="s">
        <v>377</v>
      </c>
      <c r="E93" s="970"/>
      <c r="F93" s="332" t="s">
        <v>298</v>
      </c>
      <c r="G93" s="333" t="s">
        <v>29</v>
      </c>
      <c r="H93" s="334" t="s">
        <v>360</v>
      </c>
      <c r="I93" s="335" t="s">
        <v>361</v>
      </c>
      <c r="J93" s="335" t="s">
        <v>113</v>
      </c>
      <c r="K93" s="328"/>
      <c r="L93" s="329"/>
    </row>
    <row r="94" spans="2:12" ht="17.100000000000001" customHeight="1" x14ac:dyDescent="0.2">
      <c r="B94" s="976"/>
      <c r="C94" s="979"/>
      <c r="D94" s="995" t="s">
        <v>366</v>
      </c>
      <c r="E94" s="998" t="s">
        <v>350</v>
      </c>
      <c r="F94" s="337" t="s">
        <v>364</v>
      </c>
      <c r="G94" s="190"/>
      <c r="H94" s="242"/>
      <c r="I94" s="295">
        <f t="shared" ref="I94" si="14">ROUND(H94*G94,2)</f>
        <v>0</v>
      </c>
      <c r="J94" s="295">
        <f t="shared" ref="J94" si="15">ROUND(SUM(G94+I94),2)</f>
        <v>0</v>
      </c>
      <c r="K94" s="167"/>
      <c r="L94" s="1005" t="s">
        <v>110</v>
      </c>
    </row>
    <row r="95" spans="2:12" ht="17.100000000000001" customHeight="1" x14ac:dyDescent="0.2">
      <c r="B95" s="976"/>
      <c r="C95" s="979"/>
      <c r="D95" s="996"/>
      <c r="E95" s="973"/>
      <c r="F95" s="338" t="s">
        <v>365</v>
      </c>
      <c r="G95" s="187"/>
      <c r="H95" s="241"/>
      <c r="I95" s="286">
        <f t="shared" ref="I95:I111" si="16">ROUND(H95*G95,2)</f>
        <v>0</v>
      </c>
      <c r="J95" s="286">
        <f t="shared" ref="J95:J111" si="17">ROUND(SUM(G95+I95),2)</f>
        <v>0</v>
      </c>
      <c r="K95" s="162"/>
      <c r="L95" s="1006"/>
    </row>
    <row r="96" spans="2:12" ht="17.100000000000001" customHeight="1" x14ac:dyDescent="0.2">
      <c r="B96" s="976"/>
      <c r="C96" s="979"/>
      <c r="D96" s="996"/>
      <c r="E96" s="974"/>
      <c r="F96" s="339" t="s">
        <v>120</v>
      </c>
      <c r="G96" s="188"/>
      <c r="H96" s="285"/>
      <c r="I96" s="289">
        <f t="shared" si="16"/>
        <v>0</v>
      </c>
      <c r="J96" s="289">
        <f t="shared" si="17"/>
        <v>0</v>
      </c>
      <c r="K96" s="162"/>
      <c r="L96" s="1006"/>
    </row>
    <row r="97" spans="2:12" ht="17.100000000000001" customHeight="1" x14ac:dyDescent="0.2">
      <c r="B97" s="976"/>
      <c r="C97" s="979"/>
      <c r="D97" s="996"/>
      <c r="E97" s="984" t="s">
        <v>351</v>
      </c>
      <c r="F97" s="340" t="s">
        <v>364</v>
      </c>
      <c r="G97" s="186"/>
      <c r="H97" s="250"/>
      <c r="I97" s="310">
        <f t="shared" si="16"/>
        <v>0</v>
      </c>
      <c r="J97" s="310">
        <f t="shared" si="17"/>
        <v>0</v>
      </c>
      <c r="K97" s="162"/>
      <c r="L97" s="1006"/>
    </row>
    <row r="98" spans="2:12" ht="17.100000000000001" customHeight="1" x14ac:dyDescent="0.2">
      <c r="B98" s="976"/>
      <c r="C98" s="979"/>
      <c r="D98" s="996"/>
      <c r="E98" s="985"/>
      <c r="F98" s="338" t="s">
        <v>365</v>
      </c>
      <c r="G98" s="187"/>
      <c r="H98" s="241"/>
      <c r="I98" s="286">
        <f t="shared" si="16"/>
        <v>0</v>
      </c>
      <c r="J98" s="286">
        <f t="shared" si="17"/>
        <v>0</v>
      </c>
      <c r="K98" s="162"/>
      <c r="L98" s="1006"/>
    </row>
    <row r="99" spans="2:12" ht="17.100000000000001" customHeight="1" x14ac:dyDescent="0.2">
      <c r="B99" s="976"/>
      <c r="C99" s="979"/>
      <c r="D99" s="996"/>
      <c r="E99" s="986"/>
      <c r="F99" s="341" t="s">
        <v>120</v>
      </c>
      <c r="G99" s="189"/>
      <c r="H99" s="245"/>
      <c r="I99" s="291">
        <f t="shared" si="16"/>
        <v>0</v>
      </c>
      <c r="J99" s="291">
        <f t="shared" si="17"/>
        <v>0</v>
      </c>
      <c r="K99" s="162"/>
      <c r="L99" s="1006"/>
    </row>
    <row r="100" spans="2:12" ht="17.100000000000001" customHeight="1" x14ac:dyDescent="0.2">
      <c r="B100" s="976"/>
      <c r="C100" s="979"/>
      <c r="D100" s="996"/>
      <c r="E100" s="987" t="s">
        <v>19</v>
      </c>
      <c r="F100" s="337" t="s">
        <v>364</v>
      </c>
      <c r="G100" s="190"/>
      <c r="H100" s="242"/>
      <c r="I100" s="287">
        <f t="shared" si="16"/>
        <v>0</v>
      </c>
      <c r="J100" s="287">
        <f t="shared" si="17"/>
        <v>0</v>
      </c>
      <c r="K100" s="162"/>
      <c r="L100" s="1006"/>
    </row>
    <row r="101" spans="2:12" ht="17.100000000000001" customHeight="1" x14ac:dyDescent="0.2">
      <c r="B101" s="976"/>
      <c r="C101" s="979"/>
      <c r="D101" s="996"/>
      <c r="E101" s="985"/>
      <c r="F101" s="338" t="s">
        <v>365</v>
      </c>
      <c r="G101" s="187"/>
      <c r="H101" s="241"/>
      <c r="I101" s="286">
        <f t="shared" si="16"/>
        <v>0</v>
      </c>
      <c r="J101" s="286">
        <f t="shared" si="17"/>
        <v>0</v>
      </c>
      <c r="K101" s="162"/>
      <c r="L101" s="1006"/>
    </row>
    <row r="102" spans="2:12" ht="17.100000000000001" customHeight="1" thickBot="1" x14ac:dyDescent="0.25">
      <c r="B102" s="976"/>
      <c r="C102" s="979"/>
      <c r="D102" s="997"/>
      <c r="E102" s="988"/>
      <c r="F102" s="342" t="s">
        <v>120</v>
      </c>
      <c r="G102" s="191"/>
      <c r="H102" s="246"/>
      <c r="I102" s="294">
        <f t="shared" si="16"/>
        <v>0</v>
      </c>
      <c r="J102" s="294">
        <f t="shared" si="17"/>
        <v>0</v>
      </c>
      <c r="K102" s="162"/>
      <c r="L102" s="1006"/>
    </row>
    <row r="103" spans="2:12" ht="17.100000000000001" customHeight="1" x14ac:dyDescent="0.2">
      <c r="B103" s="976"/>
      <c r="C103" s="979"/>
      <c r="D103" s="1008" t="s">
        <v>424</v>
      </c>
      <c r="E103" s="983" t="s">
        <v>350</v>
      </c>
      <c r="F103" s="340" t="s">
        <v>364</v>
      </c>
      <c r="G103" s="186"/>
      <c r="H103" s="250"/>
      <c r="I103" s="310">
        <f t="shared" si="16"/>
        <v>0</v>
      </c>
      <c r="J103" s="310">
        <f t="shared" si="17"/>
        <v>0</v>
      </c>
      <c r="K103" s="162"/>
      <c r="L103" s="1006"/>
    </row>
    <row r="104" spans="2:12" ht="17.100000000000001" customHeight="1" x14ac:dyDescent="0.2">
      <c r="B104" s="976"/>
      <c r="C104" s="979"/>
      <c r="D104" s="996"/>
      <c r="E104" s="973"/>
      <c r="F104" s="338" t="s">
        <v>365</v>
      </c>
      <c r="G104" s="187"/>
      <c r="H104" s="241"/>
      <c r="I104" s="286">
        <f t="shared" si="16"/>
        <v>0</v>
      </c>
      <c r="J104" s="286">
        <f t="shared" si="17"/>
        <v>0</v>
      </c>
      <c r="K104" s="162"/>
      <c r="L104" s="1006"/>
    </row>
    <row r="105" spans="2:12" ht="17.100000000000001" customHeight="1" x14ac:dyDescent="0.2">
      <c r="B105" s="976"/>
      <c r="C105" s="979"/>
      <c r="D105" s="996"/>
      <c r="E105" s="974"/>
      <c r="F105" s="339" t="s">
        <v>120</v>
      </c>
      <c r="G105" s="188"/>
      <c r="H105" s="285"/>
      <c r="I105" s="289">
        <f t="shared" si="16"/>
        <v>0</v>
      </c>
      <c r="J105" s="289">
        <f t="shared" si="17"/>
        <v>0</v>
      </c>
      <c r="K105" s="162"/>
      <c r="L105" s="1006"/>
    </row>
    <row r="106" spans="2:12" ht="17.100000000000001" customHeight="1" x14ac:dyDescent="0.2">
      <c r="B106" s="976"/>
      <c r="C106" s="979"/>
      <c r="D106" s="996"/>
      <c r="E106" s="984" t="s">
        <v>351</v>
      </c>
      <c r="F106" s="340" t="s">
        <v>364</v>
      </c>
      <c r="G106" s="186"/>
      <c r="H106" s="250"/>
      <c r="I106" s="310">
        <f t="shared" si="16"/>
        <v>0</v>
      </c>
      <c r="J106" s="310">
        <f t="shared" si="17"/>
        <v>0</v>
      </c>
      <c r="K106" s="162"/>
      <c r="L106" s="1006"/>
    </row>
    <row r="107" spans="2:12" ht="17.100000000000001" customHeight="1" x14ac:dyDescent="0.2">
      <c r="B107" s="976"/>
      <c r="C107" s="979"/>
      <c r="D107" s="996"/>
      <c r="E107" s="985"/>
      <c r="F107" s="338" t="s">
        <v>365</v>
      </c>
      <c r="G107" s="187"/>
      <c r="H107" s="241"/>
      <c r="I107" s="286">
        <f t="shared" si="16"/>
        <v>0</v>
      </c>
      <c r="J107" s="286">
        <f t="shared" si="17"/>
        <v>0</v>
      </c>
      <c r="K107" s="162"/>
      <c r="L107" s="1006"/>
    </row>
    <row r="108" spans="2:12" ht="17.100000000000001" customHeight="1" x14ac:dyDescent="0.2">
      <c r="B108" s="976"/>
      <c r="C108" s="979"/>
      <c r="D108" s="996"/>
      <c r="E108" s="986"/>
      <c r="F108" s="341" t="s">
        <v>120</v>
      </c>
      <c r="G108" s="189"/>
      <c r="H108" s="245"/>
      <c r="I108" s="291">
        <f t="shared" si="16"/>
        <v>0</v>
      </c>
      <c r="J108" s="291">
        <f t="shared" si="17"/>
        <v>0</v>
      </c>
      <c r="K108" s="162"/>
      <c r="L108" s="1006"/>
    </row>
    <row r="109" spans="2:12" ht="17.100000000000001" customHeight="1" x14ac:dyDescent="0.2">
      <c r="B109" s="976"/>
      <c r="C109" s="979"/>
      <c r="D109" s="996"/>
      <c r="E109" s="987" t="s">
        <v>19</v>
      </c>
      <c r="F109" s="337" t="s">
        <v>364</v>
      </c>
      <c r="G109" s="190"/>
      <c r="H109" s="242"/>
      <c r="I109" s="287">
        <f t="shared" si="16"/>
        <v>0</v>
      </c>
      <c r="J109" s="287">
        <f t="shared" si="17"/>
        <v>0</v>
      </c>
      <c r="K109" s="162"/>
      <c r="L109" s="1006"/>
    </row>
    <row r="110" spans="2:12" ht="17.100000000000001" customHeight="1" x14ac:dyDescent="0.2">
      <c r="B110" s="976"/>
      <c r="C110" s="979"/>
      <c r="D110" s="996"/>
      <c r="E110" s="985"/>
      <c r="F110" s="338" t="s">
        <v>365</v>
      </c>
      <c r="G110" s="187"/>
      <c r="H110" s="241"/>
      <c r="I110" s="286">
        <f t="shared" si="16"/>
        <v>0</v>
      </c>
      <c r="J110" s="286">
        <f t="shared" si="17"/>
        <v>0</v>
      </c>
      <c r="K110" s="162"/>
      <c r="L110" s="1006"/>
    </row>
    <row r="111" spans="2:12" ht="17.100000000000001" customHeight="1" thickBot="1" x14ac:dyDescent="0.25">
      <c r="B111" s="976"/>
      <c r="C111" s="979"/>
      <c r="D111" s="997"/>
      <c r="E111" s="988"/>
      <c r="F111" s="342" t="s">
        <v>120</v>
      </c>
      <c r="G111" s="191"/>
      <c r="H111" s="246"/>
      <c r="I111" s="294">
        <f t="shared" si="16"/>
        <v>0</v>
      </c>
      <c r="J111" s="294">
        <f t="shared" si="17"/>
        <v>0</v>
      </c>
      <c r="K111" s="162"/>
      <c r="L111" s="1007"/>
    </row>
    <row r="112" spans="2:12" s="336" customFormat="1" ht="27" customHeight="1" thickBot="1" x14ac:dyDescent="0.25">
      <c r="B112" s="976"/>
      <c r="C112" s="1036" t="s">
        <v>346</v>
      </c>
      <c r="D112" s="969" t="s">
        <v>377</v>
      </c>
      <c r="E112" s="970"/>
      <c r="F112" s="330" t="s">
        <v>340</v>
      </c>
      <c r="G112" s="277" t="s">
        <v>112</v>
      </c>
      <c r="H112" s="331" t="s">
        <v>360</v>
      </c>
      <c r="I112" s="305" t="s">
        <v>361</v>
      </c>
      <c r="J112" s="305" t="s">
        <v>113</v>
      </c>
    </row>
    <row r="113" spans="2:12" ht="15" customHeight="1" x14ac:dyDescent="0.2">
      <c r="B113" s="976"/>
      <c r="C113" s="1036"/>
      <c r="D113" s="992" t="s">
        <v>343</v>
      </c>
      <c r="E113" s="1002" t="s">
        <v>347</v>
      </c>
      <c r="F113" s="238">
        <v>12</v>
      </c>
      <c r="G113" s="186"/>
      <c r="H113" s="250"/>
      <c r="I113" s="310">
        <f t="shared" ref="I113" si="18">ROUND(H113*G113,2)</f>
        <v>0</v>
      </c>
      <c r="J113" s="310">
        <f t="shared" ref="J113" si="19">ROUND(SUM(G113+I113),2)</f>
        <v>0</v>
      </c>
      <c r="K113" s="1"/>
      <c r="L113" s="999" t="s">
        <v>349</v>
      </c>
    </row>
    <row r="114" spans="2:12" ht="15" customHeight="1" x14ac:dyDescent="0.2">
      <c r="B114" s="976"/>
      <c r="C114" s="1036"/>
      <c r="D114" s="993"/>
      <c r="E114" s="1003"/>
      <c r="F114" s="238">
        <v>18</v>
      </c>
      <c r="G114" s="186"/>
      <c r="H114" s="250"/>
      <c r="I114" s="310">
        <f t="shared" ref="I114:I118" si="20">ROUND(H114*G114,2)</f>
        <v>0</v>
      </c>
      <c r="J114" s="310">
        <f t="shared" ref="J114:J118" si="21">ROUND(SUM(G114+I114),2)</f>
        <v>0</v>
      </c>
      <c r="K114" s="1"/>
      <c r="L114" s="1000"/>
    </row>
    <row r="115" spans="2:12" ht="15" customHeight="1" x14ac:dyDescent="0.2">
      <c r="B115" s="976"/>
      <c r="C115" s="1036"/>
      <c r="D115" s="993"/>
      <c r="E115" s="1004"/>
      <c r="F115" s="238">
        <v>21</v>
      </c>
      <c r="G115" s="186"/>
      <c r="H115" s="250"/>
      <c r="I115" s="310">
        <f t="shared" si="20"/>
        <v>0</v>
      </c>
      <c r="J115" s="310">
        <f t="shared" si="21"/>
        <v>0</v>
      </c>
      <c r="K115" s="1"/>
      <c r="L115" s="1000"/>
    </row>
    <row r="116" spans="2:12" ht="15" customHeight="1" x14ac:dyDescent="0.2">
      <c r="B116" s="976"/>
      <c r="C116" s="1036"/>
      <c r="D116" s="993"/>
      <c r="E116" s="1002" t="s">
        <v>348</v>
      </c>
      <c r="F116" s="238">
        <v>12</v>
      </c>
      <c r="G116" s="186"/>
      <c r="H116" s="250"/>
      <c r="I116" s="310">
        <f t="shared" si="20"/>
        <v>0</v>
      </c>
      <c r="J116" s="310">
        <f t="shared" si="21"/>
        <v>0</v>
      </c>
      <c r="K116" s="1"/>
      <c r="L116" s="1000"/>
    </row>
    <row r="117" spans="2:12" ht="15" customHeight="1" x14ac:dyDescent="0.2">
      <c r="B117" s="976"/>
      <c r="C117" s="1036"/>
      <c r="D117" s="993"/>
      <c r="E117" s="1003"/>
      <c r="F117" s="238">
        <v>18</v>
      </c>
      <c r="G117" s="186"/>
      <c r="H117" s="250"/>
      <c r="I117" s="310">
        <f t="shared" si="20"/>
        <v>0</v>
      </c>
      <c r="J117" s="310">
        <f t="shared" si="21"/>
        <v>0</v>
      </c>
      <c r="K117" s="1"/>
      <c r="L117" s="1000"/>
    </row>
    <row r="118" spans="2:12" ht="15" customHeight="1" thickBot="1" x14ac:dyDescent="0.25">
      <c r="B118" s="976"/>
      <c r="C118" s="1036"/>
      <c r="D118" s="994"/>
      <c r="E118" s="1038"/>
      <c r="F118" s="238">
        <v>21</v>
      </c>
      <c r="G118" s="186"/>
      <c r="H118" s="250"/>
      <c r="I118" s="310">
        <f t="shared" si="20"/>
        <v>0</v>
      </c>
      <c r="J118" s="310">
        <f t="shared" si="21"/>
        <v>0</v>
      </c>
      <c r="K118" s="1"/>
      <c r="L118" s="1001"/>
    </row>
    <row r="119" spans="2:12" ht="24" customHeight="1" thickBot="1" x14ac:dyDescent="0.25">
      <c r="B119" s="976"/>
      <c r="C119" s="1036"/>
      <c r="D119" s="969" t="s">
        <v>109</v>
      </c>
      <c r="E119" s="970"/>
      <c r="F119" s="332" t="s">
        <v>298</v>
      </c>
      <c r="G119" s="333" t="s">
        <v>29</v>
      </c>
      <c r="H119" s="334" t="s">
        <v>360</v>
      </c>
      <c r="I119" s="335" t="s">
        <v>361</v>
      </c>
      <c r="J119" s="335" t="s">
        <v>113</v>
      </c>
      <c r="K119" s="167"/>
      <c r="L119" s="166"/>
    </row>
    <row r="120" spans="2:12" ht="17.100000000000001" customHeight="1" x14ac:dyDescent="0.2">
      <c r="B120" s="976"/>
      <c r="C120" s="1036"/>
      <c r="D120" s="995" t="s">
        <v>366</v>
      </c>
      <c r="E120" s="998" t="s">
        <v>350</v>
      </c>
      <c r="F120" s="337" t="s">
        <v>364</v>
      </c>
      <c r="G120" s="190"/>
      <c r="H120" s="242"/>
      <c r="I120" s="287">
        <f t="shared" ref="I120" si="22">ROUND(H120*G120,2)</f>
        <v>0</v>
      </c>
      <c r="J120" s="287">
        <f t="shared" ref="J120" si="23">ROUND(SUM(G120+I120),2)</f>
        <v>0</v>
      </c>
      <c r="K120" s="167"/>
      <c r="L120" s="1005" t="s">
        <v>110</v>
      </c>
    </row>
    <row r="121" spans="2:12" ht="17.100000000000001" customHeight="1" x14ac:dyDescent="0.2">
      <c r="B121" s="976"/>
      <c r="C121" s="1036"/>
      <c r="D121" s="996"/>
      <c r="E121" s="973"/>
      <c r="F121" s="338" t="s">
        <v>365</v>
      </c>
      <c r="G121" s="186"/>
      <c r="H121" s="250"/>
      <c r="I121" s="310">
        <f t="shared" ref="I121:I137" si="24">ROUND(H121*G121,2)</f>
        <v>0</v>
      </c>
      <c r="J121" s="310">
        <f t="shared" ref="J121:J137" si="25">ROUND(SUM(G121+I121),2)</f>
        <v>0</v>
      </c>
      <c r="K121" s="162"/>
      <c r="L121" s="1006"/>
    </row>
    <row r="122" spans="2:12" ht="17.100000000000001" customHeight="1" x14ac:dyDescent="0.2">
      <c r="B122" s="976"/>
      <c r="C122" s="1036"/>
      <c r="D122" s="996"/>
      <c r="E122" s="974"/>
      <c r="F122" s="339" t="s">
        <v>120</v>
      </c>
      <c r="G122" s="186"/>
      <c r="H122" s="250"/>
      <c r="I122" s="310">
        <f t="shared" si="24"/>
        <v>0</v>
      </c>
      <c r="J122" s="310">
        <f t="shared" si="25"/>
        <v>0</v>
      </c>
      <c r="K122" s="162"/>
      <c r="L122" s="1006"/>
    </row>
    <row r="123" spans="2:12" ht="17.100000000000001" customHeight="1" x14ac:dyDescent="0.2">
      <c r="B123" s="976"/>
      <c r="C123" s="1036"/>
      <c r="D123" s="996"/>
      <c r="E123" s="984" t="s">
        <v>351</v>
      </c>
      <c r="F123" s="340" t="s">
        <v>364</v>
      </c>
      <c r="G123" s="186"/>
      <c r="H123" s="250"/>
      <c r="I123" s="310">
        <f t="shared" si="24"/>
        <v>0</v>
      </c>
      <c r="J123" s="310">
        <f t="shared" si="25"/>
        <v>0</v>
      </c>
      <c r="K123" s="162"/>
      <c r="L123" s="1006"/>
    </row>
    <row r="124" spans="2:12" ht="17.100000000000001" customHeight="1" x14ac:dyDescent="0.2">
      <c r="B124" s="976"/>
      <c r="C124" s="1036"/>
      <c r="D124" s="996"/>
      <c r="E124" s="985"/>
      <c r="F124" s="338" t="s">
        <v>365</v>
      </c>
      <c r="G124" s="186"/>
      <c r="H124" s="250"/>
      <c r="I124" s="310">
        <f t="shared" si="24"/>
        <v>0</v>
      </c>
      <c r="J124" s="310">
        <f t="shared" si="25"/>
        <v>0</v>
      </c>
      <c r="K124" s="162"/>
      <c r="L124" s="1006"/>
    </row>
    <row r="125" spans="2:12" ht="17.100000000000001" customHeight="1" x14ac:dyDescent="0.2">
      <c r="B125" s="976"/>
      <c r="C125" s="1036"/>
      <c r="D125" s="996"/>
      <c r="E125" s="986"/>
      <c r="F125" s="341" t="s">
        <v>120</v>
      </c>
      <c r="G125" s="186"/>
      <c r="H125" s="250"/>
      <c r="I125" s="310">
        <f t="shared" si="24"/>
        <v>0</v>
      </c>
      <c r="J125" s="310">
        <f t="shared" si="25"/>
        <v>0</v>
      </c>
      <c r="K125" s="162"/>
      <c r="L125" s="1006"/>
    </row>
    <row r="126" spans="2:12" ht="17.100000000000001" customHeight="1" x14ac:dyDescent="0.2">
      <c r="B126" s="976"/>
      <c r="C126" s="1036"/>
      <c r="D126" s="996"/>
      <c r="E126" s="987" t="s">
        <v>19</v>
      </c>
      <c r="F126" s="337" t="s">
        <v>364</v>
      </c>
      <c r="G126" s="186"/>
      <c r="H126" s="250"/>
      <c r="I126" s="310">
        <f t="shared" si="24"/>
        <v>0</v>
      </c>
      <c r="J126" s="310">
        <f t="shared" si="25"/>
        <v>0</v>
      </c>
      <c r="K126" s="162"/>
      <c r="L126" s="1006"/>
    </row>
    <row r="127" spans="2:12" ht="17.100000000000001" customHeight="1" x14ac:dyDescent="0.2">
      <c r="B127" s="976"/>
      <c r="C127" s="1036"/>
      <c r="D127" s="996"/>
      <c r="E127" s="985"/>
      <c r="F127" s="338" t="s">
        <v>365</v>
      </c>
      <c r="G127" s="186"/>
      <c r="H127" s="250"/>
      <c r="I127" s="310">
        <f t="shared" si="24"/>
        <v>0</v>
      </c>
      <c r="J127" s="310">
        <f t="shared" si="25"/>
        <v>0</v>
      </c>
      <c r="K127" s="162"/>
      <c r="L127" s="1006"/>
    </row>
    <row r="128" spans="2:12" ht="17.100000000000001" customHeight="1" thickBot="1" x14ac:dyDescent="0.25">
      <c r="B128" s="976"/>
      <c r="C128" s="1036"/>
      <c r="D128" s="1009"/>
      <c r="E128" s="1010"/>
      <c r="F128" s="339" t="s">
        <v>120</v>
      </c>
      <c r="G128" s="314"/>
      <c r="H128" s="244"/>
      <c r="I128" s="290">
        <f t="shared" si="24"/>
        <v>0</v>
      </c>
      <c r="J128" s="290">
        <f t="shared" si="25"/>
        <v>0</v>
      </c>
      <c r="K128" s="162"/>
      <c r="L128" s="1006"/>
    </row>
    <row r="129" spans="2:12" ht="17.100000000000001" customHeight="1" x14ac:dyDescent="0.2">
      <c r="B129" s="976"/>
      <c r="C129" s="1036"/>
      <c r="D129" s="1011" t="s">
        <v>424</v>
      </c>
      <c r="E129" s="972" t="s">
        <v>350</v>
      </c>
      <c r="F129" s="580" t="s">
        <v>364</v>
      </c>
      <c r="G129" s="315"/>
      <c r="H129" s="248"/>
      <c r="I129" s="299">
        <f t="shared" si="24"/>
        <v>0</v>
      </c>
      <c r="J129" s="299">
        <f t="shared" si="25"/>
        <v>0</v>
      </c>
      <c r="K129" s="162"/>
      <c r="L129" s="1006"/>
    </row>
    <row r="130" spans="2:12" ht="17.100000000000001" customHeight="1" x14ac:dyDescent="0.2">
      <c r="B130" s="976"/>
      <c r="C130" s="1036"/>
      <c r="D130" s="996"/>
      <c r="E130" s="973"/>
      <c r="F130" s="338" t="s">
        <v>365</v>
      </c>
      <c r="G130" s="186"/>
      <c r="H130" s="250"/>
      <c r="I130" s="310">
        <f t="shared" si="24"/>
        <v>0</v>
      </c>
      <c r="J130" s="310">
        <f t="shared" si="25"/>
        <v>0</v>
      </c>
      <c r="K130" s="162"/>
      <c r="L130" s="1006"/>
    </row>
    <row r="131" spans="2:12" ht="17.100000000000001" customHeight="1" x14ac:dyDescent="0.2">
      <c r="B131" s="976"/>
      <c r="C131" s="1036"/>
      <c r="D131" s="996"/>
      <c r="E131" s="974"/>
      <c r="F131" s="339" t="s">
        <v>120</v>
      </c>
      <c r="G131" s="186"/>
      <c r="H131" s="250"/>
      <c r="I131" s="310">
        <f t="shared" si="24"/>
        <v>0</v>
      </c>
      <c r="J131" s="310">
        <f t="shared" si="25"/>
        <v>0</v>
      </c>
      <c r="K131" s="162"/>
      <c r="L131" s="1006"/>
    </row>
    <row r="132" spans="2:12" ht="17.100000000000001" customHeight="1" x14ac:dyDescent="0.2">
      <c r="B132" s="976"/>
      <c r="C132" s="1036"/>
      <c r="D132" s="996"/>
      <c r="E132" s="984" t="s">
        <v>351</v>
      </c>
      <c r="F132" s="340" t="s">
        <v>364</v>
      </c>
      <c r="G132" s="186"/>
      <c r="H132" s="250"/>
      <c r="I132" s="310">
        <f t="shared" si="24"/>
        <v>0</v>
      </c>
      <c r="J132" s="310">
        <f t="shared" si="25"/>
        <v>0</v>
      </c>
      <c r="K132" s="162"/>
      <c r="L132" s="1006"/>
    </row>
    <row r="133" spans="2:12" ht="17.100000000000001" customHeight="1" x14ac:dyDescent="0.2">
      <c r="B133" s="976"/>
      <c r="C133" s="1036"/>
      <c r="D133" s="996"/>
      <c r="E133" s="985"/>
      <c r="F133" s="338" t="s">
        <v>365</v>
      </c>
      <c r="G133" s="186"/>
      <c r="H133" s="250"/>
      <c r="I133" s="310">
        <f t="shared" si="24"/>
        <v>0</v>
      </c>
      <c r="J133" s="310">
        <f t="shared" si="25"/>
        <v>0</v>
      </c>
      <c r="K133" s="162"/>
      <c r="L133" s="1006"/>
    </row>
    <row r="134" spans="2:12" ht="17.100000000000001" customHeight="1" x14ac:dyDescent="0.2">
      <c r="B134" s="976"/>
      <c r="C134" s="1036"/>
      <c r="D134" s="996"/>
      <c r="E134" s="986"/>
      <c r="F134" s="341" t="s">
        <v>120</v>
      </c>
      <c r="G134" s="186"/>
      <c r="H134" s="250"/>
      <c r="I134" s="310">
        <f t="shared" si="24"/>
        <v>0</v>
      </c>
      <c r="J134" s="310">
        <f t="shared" si="25"/>
        <v>0</v>
      </c>
      <c r="K134" s="162"/>
      <c r="L134" s="1006"/>
    </row>
    <row r="135" spans="2:12" ht="17.100000000000001" customHeight="1" x14ac:dyDescent="0.2">
      <c r="B135" s="976"/>
      <c r="C135" s="1036"/>
      <c r="D135" s="996"/>
      <c r="E135" s="987" t="s">
        <v>19</v>
      </c>
      <c r="F135" s="337" t="s">
        <v>364</v>
      </c>
      <c r="G135" s="186"/>
      <c r="H135" s="250"/>
      <c r="I135" s="310">
        <f t="shared" si="24"/>
        <v>0</v>
      </c>
      <c r="J135" s="310">
        <f t="shared" si="25"/>
        <v>0</v>
      </c>
      <c r="K135" s="162"/>
      <c r="L135" s="1006"/>
    </row>
    <row r="136" spans="2:12" ht="17.100000000000001" customHeight="1" x14ac:dyDescent="0.2">
      <c r="B136" s="976"/>
      <c r="C136" s="1036"/>
      <c r="D136" s="996"/>
      <c r="E136" s="985"/>
      <c r="F136" s="338" t="s">
        <v>365</v>
      </c>
      <c r="G136" s="186"/>
      <c r="H136" s="250"/>
      <c r="I136" s="310">
        <f t="shared" si="24"/>
        <v>0</v>
      </c>
      <c r="J136" s="310">
        <f t="shared" si="25"/>
        <v>0</v>
      </c>
      <c r="K136" s="162"/>
      <c r="L136" s="1006"/>
    </row>
    <row r="137" spans="2:12" ht="17.100000000000001" customHeight="1" thickBot="1" x14ac:dyDescent="0.25">
      <c r="B137" s="977"/>
      <c r="C137" s="1037"/>
      <c r="D137" s="997"/>
      <c r="E137" s="988"/>
      <c r="F137" s="342" t="s">
        <v>120</v>
      </c>
      <c r="G137" s="316"/>
      <c r="H137" s="317"/>
      <c r="I137" s="318">
        <f t="shared" si="24"/>
        <v>0</v>
      </c>
      <c r="J137" s="318">
        <f t="shared" si="25"/>
        <v>0</v>
      </c>
      <c r="K137" s="162"/>
      <c r="L137" s="1007"/>
    </row>
    <row r="138" spans="2:12" x14ac:dyDescent="0.25">
      <c r="K138" s="1"/>
    </row>
  </sheetData>
  <mergeCells count="84">
    <mergeCell ref="E36:E38"/>
    <mergeCell ref="B6:J6"/>
    <mergeCell ref="D8:D11"/>
    <mergeCell ref="B22:B27"/>
    <mergeCell ref="C22:C27"/>
    <mergeCell ref="E26:F26"/>
    <mergeCell ref="D18:D19"/>
    <mergeCell ref="D20:D21"/>
    <mergeCell ref="B16:B21"/>
    <mergeCell ref="C16:C21"/>
    <mergeCell ref="B8:B15"/>
    <mergeCell ref="C8:C15"/>
    <mergeCell ref="D12:D13"/>
    <mergeCell ref="D14:D15"/>
    <mergeCell ref="L14:L15"/>
    <mergeCell ref="D16:D17"/>
    <mergeCell ref="C112:C137"/>
    <mergeCell ref="E116:E118"/>
    <mergeCell ref="E87:E89"/>
    <mergeCell ref="L30:L50"/>
    <mergeCell ref="L17:L21"/>
    <mergeCell ref="D22:D26"/>
    <mergeCell ref="D27:F27"/>
    <mergeCell ref="D39:D50"/>
    <mergeCell ref="D30:D38"/>
    <mergeCell ref="E39:E41"/>
    <mergeCell ref="E42:E44"/>
    <mergeCell ref="E45:E47"/>
    <mergeCell ref="E84:E86"/>
    <mergeCell ref="C30:C69"/>
    <mergeCell ref="L52:L69"/>
    <mergeCell ref="L72:L92"/>
    <mergeCell ref="E52:E54"/>
    <mergeCell ref="E55:E57"/>
    <mergeCell ref="E58:E60"/>
    <mergeCell ref="E90:E92"/>
    <mergeCell ref="E72:E74"/>
    <mergeCell ref="E75:E77"/>
    <mergeCell ref="E78:E80"/>
    <mergeCell ref="E81:E83"/>
    <mergeCell ref="B70:L70"/>
    <mergeCell ref="B30:B69"/>
    <mergeCell ref="E48:E50"/>
    <mergeCell ref="D51:E51"/>
    <mergeCell ref="E30:E32"/>
    <mergeCell ref="E33:E35"/>
    <mergeCell ref="D119:E119"/>
    <mergeCell ref="D120:D128"/>
    <mergeCell ref="E120:E122"/>
    <mergeCell ref="L120:L137"/>
    <mergeCell ref="E123:E125"/>
    <mergeCell ref="E126:E128"/>
    <mergeCell ref="D129:D137"/>
    <mergeCell ref="E132:E134"/>
    <mergeCell ref="E135:E137"/>
    <mergeCell ref="D112:E112"/>
    <mergeCell ref="D93:E93"/>
    <mergeCell ref="D94:D102"/>
    <mergeCell ref="E94:E96"/>
    <mergeCell ref="L113:L118"/>
    <mergeCell ref="E113:E115"/>
    <mergeCell ref="L94:L111"/>
    <mergeCell ref="E97:E99"/>
    <mergeCell ref="E100:E102"/>
    <mergeCell ref="D103:D111"/>
    <mergeCell ref="E103:E105"/>
    <mergeCell ref="E106:E108"/>
    <mergeCell ref="E109:E111"/>
    <mergeCell ref="B2:J2"/>
    <mergeCell ref="B4:J4"/>
    <mergeCell ref="D7:E7"/>
    <mergeCell ref="D29:E29"/>
    <mergeCell ref="E129:E131"/>
    <mergeCell ref="B72:B137"/>
    <mergeCell ref="C72:C111"/>
    <mergeCell ref="D61:D69"/>
    <mergeCell ref="E61:E63"/>
    <mergeCell ref="E64:E66"/>
    <mergeCell ref="E67:E69"/>
    <mergeCell ref="D52:D60"/>
    <mergeCell ref="D72:D80"/>
    <mergeCell ref="D81:D92"/>
    <mergeCell ref="D71:E71"/>
    <mergeCell ref="D113:D118"/>
  </mergeCells>
  <pageMargins left="0.7" right="0.7" top="0.75" bottom="0.75" header="0.3" footer="0.3"/>
  <pageSetup paperSize="9" scale="2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8BA2-D56C-4E9B-A4CA-125F146BE19F}">
  <dimension ref="B1:R216"/>
  <sheetViews>
    <sheetView showGridLines="0" tabSelected="1" topLeftCell="A46" zoomScale="70" zoomScaleNormal="70" zoomScaleSheetLayoutView="162" workbookViewId="0">
      <selection activeCell="Q84" sqref="Q84"/>
    </sheetView>
  </sheetViews>
  <sheetFormatPr baseColWidth="10" defaultColWidth="10.85546875" defaultRowHeight="12.75" x14ac:dyDescent="0.2"/>
  <cols>
    <col min="1" max="1" width="3.140625" style="1" customWidth="1"/>
    <col min="2" max="2" width="17.7109375" style="628" customWidth="1"/>
    <col min="3" max="3" width="53.85546875" style="1" customWidth="1"/>
    <col min="4" max="4" width="69.42578125" style="41" bestFit="1" customWidth="1"/>
    <col min="5" max="5" width="19.85546875" style="1" customWidth="1"/>
    <col min="6" max="6" width="19.42578125" style="41" customWidth="1"/>
    <col min="7" max="7" width="16.42578125" style="41" customWidth="1"/>
    <col min="8" max="8" width="13.85546875" style="41" customWidth="1"/>
    <col min="9" max="9" width="20.85546875" style="4" customWidth="1"/>
    <col min="10" max="10" width="11.42578125" style="64" customWidth="1"/>
    <col min="11" max="11" width="11.42578125" style="1" customWidth="1"/>
    <col min="12" max="12" width="21.5703125" style="539" customWidth="1"/>
    <col min="13" max="14" width="13.140625" style="539" customWidth="1"/>
    <col min="15" max="15" width="16.140625" style="539" customWidth="1"/>
    <col min="16" max="16" width="18" style="539" customWidth="1"/>
    <col min="17" max="17" width="18" style="1" customWidth="1"/>
    <col min="18" max="19" width="16.140625" style="1" customWidth="1"/>
    <col min="20" max="20" width="3.42578125" style="1" customWidth="1"/>
    <col min="21" max="264" width="10.85546875" style="1"/>
    <col min="265" max="265" width="31.42578125" style="1" customWidth="1"/>
    <col min="266" max="266" width="16.42578125" style="1" customWidth="1"/>
    <col min="267" max="267" width="24.42578125" style="1" customWidth="1"/>
    <col min="268" max="520" width="10.85546875" style="1"/>
    <col min="521" max="521" width="31.42578125" style="1" customWidth="1"/>
    <col min="522" max="522" width="16.42578125" style="1" customWidth="1"/>
    <col min="523" max="523" width="24.42578125" style="1" customWidth="1"/>
    <col min="524" max="776" width="10.85546875" style="1"/>
    <col min="777" max="777" width="31.42578125" style="1" customWidth="1"/>
    <col min="778" max="778" width="16.42578125" style="1" customWidth="1"/>
    <col min="779" max="779" width="24.42578125" style="1" customWidth="1"/>
    <col min="780" max="1032" width="10.85546875" style="1"/>
    <col min="1033" max="1033" width="31.42578125" style="1" customWidth="1"/>
    <col min="1034" max="1034" width="16.42578125" style="1" customWidth="1"/>
    <col min="1035" max="1035" width="24.42578125" style="1" customWidth="1"/>
    <col min="1036" max="1288" width="10.85546875" style="1"/>
    <col min="1289" max="1289" width="31.42578125" style="1" customWidth="1"/>
    <col min="1290" max="1290" width="16.42578125" style="1" customWidth="1"/>
    <col min="1291" max="1291" width="24.42578125" style="1" customWidth="1"/>
    <col min="1292" max="1544" width="10.85546875" style="1"/>
    <col min="1545" max="1545" width="31.42578125" style="1" customWidth="1"/>
    <col min="1546" max="1546" width="16.42578125" style="1" customWidth="1"/>
    <col min="1547" max="1547" width="24.42578125" style="1" customWidth="1"/>
    <col min="1548" max="1800" width="10.85546875" style="1"/>
    <col min="1801" max="1801" width="31.42578125" style="1" customWidth="1"/>
    <col min="1802" max="1802" width="16.42578125" style="1" customWidth="1"/>
    <col min="1803" max="1803" width="24.42578125" style="1" customWidth="1"/>
    <col min="1804" max="2056" width="10.85546875" style="1"/>
    <col min="2057" max="2057" width="31.42578125" style="1" customWidth="1"/>
    <col min="2058" max="2058" width="16.42578125" style="1" customWidth="1"/>
    <col min="2059" max="2059" width="24.42578125" style="1" customWidth="1"/>
    <col min="2060" max="2312" width="10.85546875" style="1"/>
    <col min="2313" max="2313" width="31.42578125" style="1" customWidth="1"/>
    <col min="2314" max="2314" width="16.42578125" style="1" customWidth="1"/>
    <col min="2315" max="2315" width="24.42578125" style="1" customWidth="1"/>
    <col min="2316" max="2568" width="10.85546875" style="1"/>
    <col min="2569" max="2569" width="31.42578125" style="1" customWidth="1"/>
    <col min="2570" max="2570" width="16.42578125" style="1" customWidth="1"/>
    <col min="2571" max="2571" width="24.42578125" style="1" customWidth="1"/>
    <col min="2572" max="2824" width="10.85546875" style="1"/>
    <col min="2825" max="2825" width="31.42578125" style="1" customWidth="1"/>
    <col min="2826" max="2826" width="16.42578125" style="1" customWidth="1"/>
    <col min="2827" max="2827" width="24.42578125" style="1" customWidth="1"/>
    <col min="2828" max="3080" width="10.85546875" style="1"/>
    <col min="3081" max="3081" width="31.42578125" style="1" customWidth="1"/>
    <col min="3082" max="3082" width="16.42578125" style="1" customWidth="1"/>
    <col min="3083" max="3083" width="24.42578125" style="1" customWidth="1"/>
    <col min="3084" max="3336" width="10.85546875" style="1"/>
    <col min="3337" max="3337" width="31.42578125" style="1" customWidth="1"/>
    <col min="3338" max="3338" width="16.42578125" style="1" customWidth="1"/>
    <col min="3339" max="3339" width="24.42578125" style="1" customWidth="1"/>
    <col min="3340" max="3592" width="10.85546875" style="1"/>
    <col min="3593" max="3593" width="31.42578125" style="1" customWidth="1"/>
    <col min="3594" max="3594" width="16.42578125" style="1" customWidth="1"/>
    <col min="3595" max="3595" width="24.42578125" style="1" customWidth="1"/>
    <col min="3596" max="3848" width="10.85546875" style="1"/>
    <col min="3849" max="3849" width="31.42578125" style="1" customWidth="1"/>
    <col min="3850" max="3850" width="16.42578125" style="1" customWidth="1"/>
    <col min="3851" max="3851" width="24.42578125" style="1" customWidth="1"/>
    <col min="3852" max="4104" width="10.85546875" style="1"/>
    <col min="4105" max="4105" width="31.42578125" style="1" customWidth="1"/>
    <col min="4106" max="4106" width="16.42578125" style="1" customWidth="1"/>
    <col min="4107" max="4107" width="24.42578125" style="1" customWidth="1"/>
    <col min="4108" max="4360" width="10.85546875" style="1"/>
    <col min="4361" max="4361" width="31.42578125" style="1" customWidth="1"/>
    <col min="4362" max="4362" width="16.42578125" style="1" customWidth="1"/>
    <col min="4363" max="4363" width="24.42578125" style="1" customWidth="1"/>
    <col min="4364" max="4616" width="10.85546875" style="1"/>
    <col min="4617" max="4617" width="31.42578125" style="1" customWidth="1"/>
    <col min="4618" max="4618" width="16.42578125" style="1" customWidth="1"/>
    <col min="4619" max="4619" width="24.42578125" style="1" customWidth="1"/>
    <col min="4620" max="4872" width="10.85546875" style="1"/>
    <col min="4873" max="4873" width="31.42578125" style="1" customWidth="1"/>
    <col min="4874" max="4874" width="16.42578125" style="1" customWidth="1"/>
    <col min="4875" max="4875" width="24.42578125" style="1" customWidth="1"/>
    <col min="4876" max="5128" width="10.85546875" style="1"/>
    <col min="5129" max="5129" width="31.42578125" style="1" customWidth="1"/>
    <col min="5130" max="5130" width="16.42578125" style="1" customWidth="1"/>
    <col min="5131" max="5131" width="24.42578125" style="1" customWidth="1"/>
    <col min="5132" max="5384" width="10.85546875" style="1"/>
    <col min="5385" max="5385" width="31.42578125" style="1" customWidth="1"/>
    <col min="5386" max="5386" width="16.42578125" style="1" customWidth="1"/>
    <col min="5387" max="5387" width="24.42578125" style="1" customWidth="1"/>
    <col min="5388" max="5640" width="10.85546875" style="1"/>
    <col min="5641" max="5641" width="31.42578125" style="1" customWidth="1"/>
    <col min="5642" max="5642" width="16.42578125" style="1" customWidth="1"/>
    <col min="5643" max="5643" width="24.42578125" style="1" customWidth="1"/>
    <col min="5644" max="5896" width="10.85546875" style="1"/>
    <col min="5897" max="5897" width="31.42578125" style="1" customWidth="1"/>
    <col min="5898" max="5898" width="16.42578125" style="1" customWidth="1"/>
    <col min="5899" max="5899" width="24.42578125" style="1" customWidth="1"/>
    <col min="5900" max="6152" width="10.85546875" style="1"/>
    <col min="6153" max="6153" width="31.42578125" style="1" customWidth="1"/>
    <col min="6154" max="6154" width="16.42578125" style="1" customWidth="1"/>
    <col min="6155" max="6155" width="24.42578125" style="1" customWidth="1"/>
    <col min="6156" max="6408" width="10.85546875" style="1"/>
    <col min="6409" max="6409" width="31.42578125" style="1" customWidth="1"/>
    <col min="6410" max="6410" width="16.42578125" style="1" customWidth="1"/>
    <col min="6411" max="6411" width="24.42578125" style="1" customWidth="1"/>
    <col min="6412" max="6664" width="10.85546875" style="1"/>
    <col min="6665" max="6665" width="31.42578125" style="1" customWidth="1"/>
    <col min="6666" max="6666" width="16.42578125" style="1" customWidth="1"/>
    <col min="6667" max="6667" width="24.42578125" style="1" customWidth="1"/>
    <col min="6668" max="6920" width="10.85546875" style="1"/>
    <col min="6921" max="6921" width="31.42578125" style="1" customWidth="1"/>
    <col min="6922" max="6922" width="16.42578125" style="1" customWidth="1"/>
    <col min="6923" max="6923" width="24.42578125" style="1" customWidth="1"/>
    <col min="6924" max="7176" width="10.85546875" style="1"/>
    <col min="7177" max="7177" width="31.42578125" style="1" customWidth="1"/>
    <col min="7178" max="7178" width="16.42578125" style="1" customWidth="1"/>
    <col min="7179" max="7179" width="24.42578125" style="1" customWidth="1"/>
    <col min="7180" max="7432" width="10.85546875" style="1"/>
    <col min="7433" max="7433" width="31.42578125" style="1" customWidth="1"/>
    <col min="7434" max="7434" width="16.42578125" style="1" customWidth="1"/>
    <col min="7435" max="7435" width="24.42578125" style="1" customWidth="1"/>
    <col min="7436" max="7688" width="10.85546875" style="1"/>
    <col min="7689" max="7689" width="31.42578125" style="1" customWidth="1"/>
    <col min="7690" max="7690" width="16.42578125" style="1" customWidth="1"/>
    <col min="7691" max="7691" width="24.42578125" style="1" customWidth="1"/>
    <col min="7692" max="7944" width="10.85546875" style="1"/>
    <col min="7945" max="7945" width="31.42578125" style="1" customWidth="1"/>
    <col min="7946" max="7946" width="16.42578125" style="1" customWidth="1"/>
    <col min="7947" max="7947" width="24.42578125" style="1" customWidth="1"/>
    <col min="7948" max="8200" width="10.85546875" style="1"/>
    <col min="8201" max="8201" width="31.42578125" style="1" customWidth="1"/>
    <col min="8202" max="8202" width="16.42578125" style="1" customWidth="1"/>
    <col min="8203" max="8203" width="24.42578125" style="1" customWidth="1"/>
    <col min="8204" max="8456" width="10.85546875" style="1"/>
    <col min="8457" max="8457" width="31.42578125" style="1" customWidth="1"/>
    <col min="8458" max="8458" width="16.42578125" style="1" customWidth="1"/>
    <col min="8459" max="8459" width="24.42578125" style="1" customWidth="1"/>
    <col min="8460" max="8712" width="10.85546875" style="1"/>
    <col min="8713" max="8713" width="31.42578125" style="1" customWidth="1"/>
    <col min="8714" max="8714" width="16.42578125" style="1" customWidth="1"/>
    <col min="8715" max="8715" width="24.42578125" style="1" customWidth="1"/>
    <col min="8716" max="8968" width="10.85546875" style="1"/>
    <col min="8969" max="8969" width="31.42578125" style="1" customWidth="1"/>
    <col min="8970" max="8970" width="16.42578125" style="1" customWidth="1"/>
    <col min="8971" max="8971" width="24.42578125" style="1" customWidth="1"/>
    <col min="8972" max="9224" width="10.85546875" style="1"/>
    <col min="9225" max="9225" width="31.42578125" style="1" customWidth="1"/>
    <col min="9226" max="9226" width="16.42578125" style="1" customWidth="1"/>
    <col min="9227" max="9227" width="24.42578125" style="1" customWidth="1"/>
    <col min="9228" max="9480" width="10.85546875" style="1"/>
    <col min="9481" max="9481" width="31.42578125" style="1" customWidth="1"/>
    <col min="9482" max="9482" width="16.42578125" style="1" customWidth="1"/>
    <col min="9483" max="9483" width="24.42578125" style="1" customWidth="1"/>
    <col min="9484" max="9736" width="10.85546875" style="1"/>
    <col min="9737" max="9737" width="31.42578125" style="1" customWidth="1"/>
    <col min="9738" max="9738" width="16.42578125" style="1" customWidth="1"/>
    <col min="9739" max="9739" width="24.42578125" style="1" customWidth="1"/>
    <col min="9740" max="9992" width="10.85546875" style="1"/>
    <col min="9993" max="9993" width="31.42578125" style="1" customWidth="1"/>
    <col min="9994" max="9994" width="16.42578125" style="1" customWidth="1"/>
    <col min="9995" max="9995" width="24.42578125" style="1" customWidth="1"/>
    <col min="9996" max="10248" width="10.85546875" style="1"/>
    <col min="10249" max="10249" width="31.42578125" style="1" customWidth="1"/>
    <col min="10250" max="10250" width="16.42578125" style="1" customWidth="1"/>
    <col min="10251" max="10251" width="24.42578125" style="1" customWidth="1"/>
    <col min="10252" max="10504" width="10.85546875" style="1"/>
    <col min="10505" max="10505" width="31.42578125" style="1" customWidth="1"/>
    <col min="10506" max="10506" width="16.42578125" style="1" customWidth="1"/>
    <col min="10507" max="10507" width="24.42578125" style="1" customWidth="1"/>
    <col min="10508" max="10760" width="10.85546875" style="1"/>
    <col min="10761" max="10761" width="31.42578125" style="1" customWidth="1"/>
    <col min="10762" max="10762" width="16.42578125" style="1" customWidth="1"/>
    <col min="10763" max="10763" width="24.42578125" style="1" customWidth="1"/>
    <col min="10764" max="11016" width="10.85546875" style="1"/>
    <col min="11017" max="11017" width="31.42578125" style="1" customWidth="1"/>
    <col min="11018" max="11018" width="16.42578125" style="1" customWidth="1"/>
    <col min="11019" max="11019" width="24.42578125" style="1" customWidth="1"/>
    <col min="11020" max="11272" width="10.85546875" style="1"/>
    <col min="11273" max="11273" width="31.42578125" style="1" customWidth="1"/>
    <col min="11274" max="11274" width="16.42578125" style="1" customWidth="1"/>
    <col min="11275" max="11275" width="24.42578125" style="1" customWidth="1"/>
    <col min="11276" max="11528" width="10.85546875" style="1"/>
    <col min="11529" max="11529" width="31.42578125" style="1" customWidth="1"/>
    <col min="11530" max="11530" width="16.42578125" style="1" customWidth="1"/>
    <col min="11531" max="11531" width="24.42578125" style="1" customWidth="1"/>
    <col min="11532" max="11784" width="10.85546875" style="1"/>
    <col min="11785" max="11785" width="31.42578125" style="1" customWidth="1"/>
    <col min="11786" max="11786" width="16.42578125" style="1" customWidth="1"/>
    <col min="11787" max="11787" width="24.42578125" style="1" customWidth="1"/>
    <col min="11788" max="12040" width="10.85546875" style="1"/>
    <col min="12041" max="12041" width="31.42578125" style="1" customWidth="1"/>
    <col min="12042" max="12042" width="16.42578125" style="1" customWidth="1"/>
    <col min="12043" max="12043" width="24.42578125" style="1" customWidth="1"/>
    <col min="12044" max="12296" width="10.85546875" style="1"/>
    <col min="12297" max="12297" width="31.42578125" style="1" customWidth="1"/>
    <col min="12298" max="12298" width="16.42578125" style="1" customWidth="1"/>
    <col min="12299" max="12299" width="24.42578125" style="1" customWidth="1"/>
    <col min="12300" max="12552" width="10.85546875" style="1"/>
    <col min="12553" max="12553" width="31.42578125" style="1" customWidth="1"/>
    <col min="12554" max="12554" width="16.42578125" style="1" customWidth="1"/>
    <col min="12555" max="12555" width="24.42578125" style="1" customWidth="1"/>
    <col min="12556" max="12808" width="10.85546875" style="1"/>
    <col min="12809" max="12809" width="31.42578125" style="1" customWidth="1"/>
    <col min="12810" max="12810" width="16.42578125" style="1" customWidth="1"/>
    <col min="12811" max="12811" width="24.42578125" style="1" customWidth="1"/>
    <col min="12812" max="13064" width="10.85546875" style="1"/>
    <col min="13065" max="13065" width="31.42578125" style="1" customWidth="1"/>
    <col min="13066" max="13066" width="16.42578125" style="1" customWidth="1"/>
    <col min="13067" max="13067" width="24.42578125" style="1" customWidth="1"/>
    <col min="13068" max="13320" width="10.85546875" style="1"/>
    <col min="13321" max="13321" width="31.42578125" style="1" customWidth="1"/>
    <col min="13322" max="13322" width="16.42578125" style="1" customWidth="1"/>
    <col min="13323" max="13323" width="24.42578125" style="1" customWidth="1"/>
    <col min="13324" max="13576" width="10.85546875" style="1"/>
    <col min="13577" max="13577" width="31.42578125" style="1" customWidth="1"/>
    <col min="13578" max="13578" width="16.42578125" style="1" customWidth="1"/>
    <col min="13579" max="13579" width="24.42578125" style="1" customWidth="1"/>
    <col min="13580" max="13832" width="10.85546875" style="1"/>
    <col min="13833" max="13833" width="31.42578125" style="1" customWidth="1"/>
    <col min="13834" max="13834" width="16.42578125" style="1" customWidth="1"/>
    <col min="13835" max="13835" width="24.42578125" style="1" customWidth="1"/>
    <col min="13836" max="14088" width="10.85546875" style="1"/>
    <col min="14089" max="14089" width="31.42578125" style="1" customWidth="1"/>
    <col min="14090" max="14090" width="16.42578125" style="1" customWidth="1"/>
    <col min="14091" max="14091" width="24.42578125" style="1" customWidth="1"/>
    <col min="14092" max="14344" width="10.85546875" style="1"/>
    <col min="14345" max="14345" width="31.42578125" style="1" customWidth="1"/>
    <col min="14346" max="14346" width="16.42578125" style="1" customWidth="1"/>
    <col min="14347" max="14347" width="24.42578125" style="1" customWidth="1"/>
    <col min="14348" max="14600" width="10.85546875" style="1"/>
    <col min="14601" max="14601" width="31.42578125" style="1" customWidth="1"/>
    <col min="14602" max="14602" width="16.42578125" style="1" customWidth="1"/>
    <col min="14603" max="14603" width="24.42578125" style="1" customWidth="1"/>
    <col min="14604" max="14856" width="10.85546875" style="1"/>
    <col min="14857" max="14857" width="31.42578125" style="1" customWidth="1"/>
    <col min="14858" max="14858" width="16.42578125" style="1" customWidth="1"/>
    <col min="14859" max="14859" width="24.42578125" style="1" customWidth="1"/>
    <col min="14860" max="15112" width="10.85546875" style="1"/>
    <col min="15113" max="15113" width="31.42578125" style="1" customWidth="1"/>
    <col min="15114" max="15114" width="16.42578125" style="1" customWidth="1"/>
    <col min="15115" max="15115" width="24.42578125" style="1" customWidth="1"/>
    <col min="15116" max="15368" width="10.85546875" style="1"/>
    <col min="15369" max="15369" width="31.42578125" style="1" customWidth="1"/>
    <col min="15370" max="15370" width="16.42578125" style="1" customWidth="1"/>
    <col min="15371" max="15371" width="24.42578125" style="1" customWidth="1"/>
    <col min="15372" max="15624" width="10.85546875" style="1"/>
    <col min="15625" max="15625" width="31.42578125" style="1" customWidth="1"/>
    <col min="15626" max="15626" width="16.42578125" style="1" customWidth="1"/>
    <col min="15627" max="15627" width="24.42578125" style="1" customWidth="1"/>
    <col min="15628" max="15880" width="10.85546875" style="1"/>
    <col min="15881" max="15881" width="31.42578125" style="1" customWidth="1"/>
    <col min="15882" max="15882" width="16.42578125" style="1" customWidth="1"/>
    <col min="15883" max="15883" width="24.42578125" style="1" customWidth="1"/>
    <col min="15884" max="16136" width="10.85546875" style="1"/>
    <col min="16137" max="16137" width="31.42578125" style="1" customWidth="1"/>
    <col min="16138" max="16138" width="16.42578125" style="1" customWidth="1"/>
    <col min="16139" max="16139" width="24.42578125" style="1" customWidth="1"/>
    <col min="16140" max="16384" width="10.85546875" style="1"/>
  </cols>
  <sheetData>
    <row r="1" spans="2:18" ht="13.5" thickBot="1" x14ac:dyDescent="0.25"/>
    <row r="2" spans="2:18" ht="32.25" thickBot="1" x14ac:dyDescent="0.25">
      <c r="B2" s="823" t="s">
        <v>435</v>
      </c>
      <c r="C2" s="824"/>
      <c r="D2" s="824"/>
      <c r="E2" s="824"/>
      <c r="F2" s="824"/>
      <c r="G2" s="824"/>
      <c r="H2" s="824"/>
      <c r="I2" s="824"/>
      <c r="J2" s="824"/>
      <c r="K2" s="824"/>
      <c r="L2" s="824"/>
      <c r="M2" s="824"/>
      <c r="N2" s="825"/>
      <c r="O2" s="792"/>
      <c r="P2" s="792"/>
    </row>
    <row r="3" spans="2:18" ht="13.5" thickBot="1" x14ac:dyDescent="0.25"/>
    <row r="4" spans="2:18" ht="49.5" customHeight="1" thickBot="1" x14ac:dyDescent="0.25">
      <c r="B4" s="826" t="s">
        <v>402</v>
      </c>
      <c r="C4" s="827"/>
      <c r="D4" s="827"/>
      <c r="E4" s="827"/>
      <c r="F4" s="827"/>
      <c r="G4" s="827"/>
      <c r="H4" s="827"/>
      <c r="I4" s="827"/>
      <c r="J4" s="827"/>
      <c r="K4" s="827"/>
      <c r="L4" s="827"/>
      <c r="M4" s="827"/>
      <c r="N4" s="828"/>
      <c r="O4" s="793"/>
      <c r="P4" s="793"/>
    </row>
    <row r="5" spans="2:18" ht="13.5" thickBot="1" x14ac:dyDescent="0.25">
      <c r="B5" s="629"/>
      <c r="C5" s="503"/>
      <c r="D5" s="47"/>
      <c r="E5" s="503"/>
      <c r="F5" s="47"/>
      <c r="G5" s="47"/>
      <c r="H5" s="47"/>
      <c r="I5" s="760"/>
      <c r="J5" s="761"/>
      <c r="K5" s="503"/>
      <c r="L5" s="540"/>
      <c r="M5" s="540"/>
      <c r="N5" s="540"/>
      <c r="O5" s="540"/>
      <c r="P5" s="540"/>
    </row>
    <row r="6" spans="2:18" s="502" customFormat="1" ht="21.75" thickBot="1" x14ac:dyDescent="0.4">
      <c r="B6" s="1126" t="s">
        <v>391</v>
      </c>
      <c r="C6" s="1127"/>
      <c r="D6" s="1127"/>
      <c r="E6" s="1127"/>
      <c r="F6" s="1127"/>
      <c r="G6" s="1127"/>
      <c r="H6" s="1127"/>
      <c r="I6" s="1127"/>
      <c r="J6" s="1127"/>
      <c r="K6" s="1127"/>
      <c r="L6" s="1127"/>
      <c r="M6" s="1127"/>
      <c r="N6" s="1128"/>
      <c r="O6" s="794"/>
      <c r="P6" s="1081" t="s">
        <v>451</v>
      </c>
      <c r="Q6" s="1082"/>
    </row>
    <row r="7" spans="2:18" ht="15.75" thickBot="1" x14ac:dyDescent="0.25">
      <c r="P7" s="790" t="s">
        <v>387</v>
      </c>
      <c r="Q7" s="789" t="s">
        <v>211</v>
      </c>
    </row>
    <row r="8" spans="2:18" ht="39.75" customHeight="1" thickBot="1" x14ac:dyDescent="0.25">
      <c r="B8" s="1124" t="s">
        <v>392</v>
      </c>
      <c r="C8" s="1125"/>
      <c r="D8" s="1125"/>
      <c r="E8" s="1125"/>
      <c r="F8" s="1125"/>
      <c r="G8" s="1125"/>
      <c r="H8" s="1125"/>
      <c r="I8" s="1125"/>
      <c r="J8" s="1125"/>
      <c r="K8" s="1125"/>
      <c r="L8" s="1129"/>
      <c r="M8" s="552" t="s">
        <v>387</v>
      </c>
      <c r="N8" s="551" t="s">
        <v>211</v>
      </c>
      <c r="O8" s="795"/>
      <c r="P8" s="1196" t="e">
        <f>M20*4</f>
        <v>#DIV/0!</v>
      </c>
      <c r="Q8" s="1197" t="e">
        <f>N20*4</f>
        <v>#DIV/0!</v>
      </c>
    </row>
    <row r="9" spans="2:18" x14ac:dyDescent="0.2">
      <c r="B9" s="1160" t="s">
        <v>393</v>
      </c>
      <c r="C9" s="1161"/>
      <c r="D9" s="1161"/>
      <c r="E9" s="1161"/>
      <c r="F9" s="1161"/>
      <c r="G9" s="1161"/>
      <c r="H9" s="1161"/>
      <c r="I9" s="1161"/>
      <c r="J9" s="1161"/>
      <c r="K9" s="1161"/>
      <c r="L9" s="1162"/>
      <c r="M9" s="783">
        <f>M71</f>
        <v>0</v>
      </c>
      <c r="N9" s="524">
        <f>N71</f>
        <v>0</v>
      </c>
      <c r="O9" s="1198"/>
      <c r="P9" s="304"/>
      <c r="Q9" s="304"/>
      <c r="R9" s="304"/>
    </row>
    <row r="10" spans="2:18" ht="12" customHeight="1" x14ac:dyDescent="0.2">
      <c r="B10" s="1163" t="s">
        <v>395</v>
      </c>
      <c r="C10" s="1164"/>
      <c r="D10" s="1164"/>
      <c r="E10" s="1164"/>
      <c r="F10" s="1164"/>
      <c r="G10" s="1164"/>
      <c r="H10" s="1164"/>
      <c r="I10" s="1164"/>
      <c r="J10" s="1164"/>
      <c r="K10" s="1164"/>
      <c r="L10" s="1165"/>
      <c r="M10" s="786">
        <f>M82</f>
        <v>0</v>
      </c>
      <c r="N10" s="525">
        <f>N82</f>
        <v>0</v>
      </c>
      <c r="O10" s="1198"/>
      <c r="P10" s="304"/>
      <c r="Q10" s="304"/>
      <c r="R10" s="304"/>
    </row>
    <row r="11" spans="2:18" ht="12" customHeight="1" x14ac:dyDescent="0.2">
      <c r="B11" s="1151" t="s">
        <v>396</v>
      </c>
      <c r="C11" s="1152"/>
      <c r="D11" s="1152"/>
      <c r="E11" s="1152"/>
      <c r="F11" s="1152"/>
      <c r="G11" s="1152"/>
      <c r="H11" s="1152"/>
      <c r="I11" s="1152"/>
      <c r="J11" s="1152"/>
      <c r="K11" s="1152"/>
      <c r="L11" s="1153"/>
      <c r="M11" s="786">
        <f>M84</f>
        <v>0</v>
      </c>
      <c r="N11" s="525">
        <f>N84</f>
        <v>0</v>
      </c>
      <c r="O11" s="796"/>
      <c r="P11" s="796"/>
    </row>
    <row r="12" spans="2:18" ht="12" customHeight="1" x14ac:dyDescent="0.2">
      <c r="B12" s="1151" t="s">
        <v>397</v>
      </c>
      <c r="C12" s="1152"/>
      <c r="D12" s="1152"/>
      <c r="E12" s="1152"/>
      <c r="F12" s="1152"/>
      <c r="G12" s="1152"/>
      <c r="H12" s="1152"/>
      <c r="I12" s="1152"/>
      <c r="J12" s="1152"/>
      <c r="K12" s="1152"/>
      <c r="L12" s="1153"/>
      <c r="M12" s="786" t="e">
        <f>M92</f>
        <v>#DIV/0!</v>
      </c>
      <c r="N12" s="526" t="e">
        <f>N92</f>
        <v>#DIV/0!</v>
      </c>
      <c r="O12" s="796"/>
    </row>
    <row r="13" spans="2:18" ht="12" customHeight="1" thickBot="1" x14ac:dyDescent="0.25">
      <c r="B13" s="1154" t="s">
        <v>398</v>
      </c>
      <c r="C13" s="1155"/>
      <c r="D13" s="1155"/>
      <c r="E13" s="1155"/>
      <c r="F13" s="1155"/>
      <c r="G13" s="1155"/>
      <c r="H13" s="1155"/>
      <c r="I13" s="1155"/>
      <c r="J13" s="1155"/>
      <c r="K13" s="1155"/>
      <c r="L13" s="1156"/>
      <c r="M13" s="787" t="e">
        <f>M94</f>
        <v>#DIV/0!</v>
      </c>
      <c r="N13" s="788" t="e">
        <f>N94</f>
        <v>#DIV/0!</v>
      </c>
      <c r="O13" s="796"/>
    </row>
    <row r="14" spans="2:18" ht="13.5" thickBot="1" x14ac:dyDescent="0.25">
      <c r="B14" s="1141" t="s">
        <v>403</v>
      </c>
      <c r="C14" s="1142"/>
      <c r="D14" s="1142"/>
      <c r="E14" s="1142"/>
      <c r="F14" s="1142"/>
      <c r="G14" s="1142"/>
      <c r="H14" s="1142"/>
      <c r="I14" s="1142"/>
      <c r="J14" s="1142"/>
      <c r="K14" s="1142"/>
      <c r="L14" s="1143"/>
      <c r="M14" s="528" t="e">
        <f>SUM(M9:M13)</f>
        <v>#DIV/0!</v>
      </c>
      <c r="N14" s="527" t="e">
        <f>SUM(N9:N13)</f>
        <v>#DIV/0!</v>
      </c>
      <c r="O14" s="540"/>
    </row>
    <row r="15" spans="2:18" ht="13.5" thickBot="1" x14ac:dyDescent="0.25"/>
    <row r="16" spans="2:18" ht="39" customHeight="1" thickBot="1" x14ac:dyDescent="0.25">
      <c r="B16" s="1124" t="s">
        <v>392</v>
      </c>
      <c r="C16" s="1125"/>
      <c r="D16" s="1125"/>
      <c r="E16" s="1125"/>
      <c r="F16" s="1125"/>
      <c r="G16" s="1125"/>
      <c r="H16" s="1125"/>
      <c r="I16" s="1125"/>
      <c r="J16" s="1125"/>
      <c r="K16" s="1125"/>
      <c r="L16" s="1129"/>
      <c r="M16" s="552" t="s">
        <v>387</v>
      </c>
      <c r="N16" s="551" t="s">
        <v>211</v>
      </c>
      <c r="O16" s="795"/>
      <c r="P16" s="795"/>
    </row>
    <row r="17" spans="2:18" x14ac:dyDescent="0.2">
      <c r="B17" s="1157" t="s">
        <v>393</v>
      </c>
      <c r="C17" s="1158"/>
      <c r="D17" s="1158"/>
      <c r="E17" s="1158"/>
      <c r="F17" s="1158"/>
      <c r="G17" s="1158"/>
      <c r="H17" s="1158"/>
      <c r="I17" s="1158"/>
      <c r="J17" s="1158"/>
      <c r="K17" s="1158"/>
      <c r="L17" s="1159"/>
      <c r="M17" s="781">
        <f>M71</f>
        <v>0</v>
      </c>
      <c r="N17" s="782">
        <f>N71</f>
        <v>0</v>
      </c>
      <c r="O17" s="796"/>
    </row>
    <row r="18" spans="2:18" ht="12" customHeight="1" x14ac:dyDescent="0.2">
      <c r="B18" s="1135" t="s">
        <v>417</v>
      </c>
      <c r="C18" s="1136"/>
      <c r="D18" s="1136"/>
      <c r="E18" s="1136"/>
      <c r="F18" s="1136"/>
      <c r="G18" s="1136"/>
      <c r="H18" s="1136"/>
      <c r="I18" s="1136"/>
      <c r="J18" s="1136"/>
      <c r="K18" s="1136"/>
      <c r="L18" s="1137"/>
      <c r="M18" s="783">
        <f>M86</f>
        <v>0</v>
      </c>
      <c r="N18" s="529">
        <f>N86</f>
        <v>0</v>
      </c>
      <c r="O18" s="796"/>
    </row>
    <row r="19" spans="2:18" ht="12" customHeight="1" thickBot="1" x14ac:dyDescent="0.25">
      <c r="B19" s="1138" t="s">
        <v>418</v>
      </c>
      <c r="C19" s="1139"/>
      <c r="D19" s="1139"/>
      <c r="E19" s="1139"/>
      <c r="F19" s="1139"/>
      <c r="G19" s="1139"/>
      <c r="H19" s="1139"/>
      <c r="I19" s="1139"/>
      <c r="J19" s="1139"/>
      <c r="K19" s="1139"/>
      <c r="L19" s="1140"/>
      <c r="M19" s="784" t="e">
        <f>M95</f>
        <v>#DIV/0!</v>
      </c>
      <c r="N19" s="785" t="e">
        <f>N95</f>
        <v>#DIV/0!</v>
      </c>
      <c r="O19" s="796"/>
    </row>
    <row r="20" spans="2:18" ht="13.5" thickBot="1" x14ac:dyDescent="0.25">
      <c r="B20" s="1141" t="s">
        <v>403</v>
      </c>
      <c r="C20" s="1142"/>
      <c r="D20" s="1142"/>
      <c r="E20" s="1142"/>
      <c r="F20" s="1142"/>
      <c r="G20" s="1142"/>
      <c r="H20" s="1142"/>
      <c r="I20" s="1142"/>
      <c r="J20" s="1142"/>
      <c r="K20" s="1142"/>
      <c r="L20" s="1143"/>
      <c r="M20" s="528" t="e">
        <f>SUM(M17:M19)</f>
        <v>#DIV/0!</v>
      </c>
      <c r="N20" s="527" t="e">
        <f>SUM(N17:N19)</f>
        <v>#DIV/0!</v>
      </c>
      <c r="O20" s="540"/>
    </row>
    <row r="21" spans="2:18" ht="13.5" thickBot="1" x14ac:dyDescent="0.25">
      <c r="B21" s="629"/>
      <c r="C21" s="503"/>
      <c r="D21" s="47"/>
      <c r="E21" s="503"/>
      <c r="F21" s="47"/>
      <c r="G21" s="47"/>
      <c r="H21" s="47"/>
      <c r="I21" s="760"/>
      <c r="J21" s="761"/>
      <c r="K21" s="503"/>
      <c r="L21" s="540"/>
      <c r="M21" s="540"/>
      <c r="N21" s="540"/>
      <c r="O21" s="540"/>
      <c r="P21" s="540"/>
    </row>
    <row r="22" spans="2:18" s="502" customFormat="1" ht="21.75" thickBot="1" x14ac:dyDescent="0.4">
      <c r="B22" s="1126" t="s">
        <v>394</v>
      </c>
      <c r="C22" s="1127"/>
      <c r="D22" s="1127"/>
      <c r="E22" s="1127"/>
      <c r="F22" s="1127"/>
      <c r="G22" s="1127"/>
      <c r="H22" s="1127"/>
      <c r="I22" s="1127"/>
      <c r="J22" s="1127"/>
      <c r="K22" s="1127"/>
      <c r="L22" s="1127"/>
      <c r="M22" s="1127"/>
      <c r="N22" s="1128"/>
      <c r="O22" s="794"/>
      <c r="P22" s="794"/>
    </row>
    <row r="23" spans="2:18" ht="13.5" thickBot="1" x14ac:dyDescent="0.25"/>
    <row r="24" spans="2:18" ht="56.25" customHeight="1" thickBot="1" x14ac:dyDescent="0.25">
      <c r="B24" s="1124" t="s">
        <v>413</v>
      </c>
      <c r="C24" s="1144"/>
      <c r="D24" s="645" t="s">
        <v>439</v>
      </c>
      <c r="E24" s="646" t="s">
        <v>378</v>
      </c>
      <c r="F24" s="645" t="s">
        <v>466</v>
      </c>
      <c r="G24" s="645" t="s">
        <v>467</v>
      </c>
      <c r="H24" s="647" t="s">
        <v>468</v>
      </c>
      <c r="I24" s="648" t="s">
        <v>386</v>
      </c>
      <c r="J24" s="649" t="s">
        <v>360</v>
      </c>
      <c r="K24" s="650" t="s">
        <v>361</v>
      </c>
      <c r="L24" s="651" t="s">
        <v>210</v>
      </c>
      <c r="M24" s="652" t="s">
        <v>387</v>
      </c>
      <c r="N24" s="653" t="s">
        <v>211</v>
      </c>
      <c r="O24" s="795"/>
      <c r="P24" s="795"/>
    </row>
    <row r="25" spans="2:18" ht="12.75" customHeight="1" x14ac:dyDescent="0.2">
      <c r="B25" s="1145" t="s">
        <v>214</v>
      </c>
      <c r="C25" s="640" t="s">
        <v>314</v>
      </c>
      <c r="D25" s="712" t="s">
        <v>437</v>
      </c>
      <c r="E25" s="712"/>
      <c r="F25" s="712" t="s">
        <v>437</v>
      </c>
      <c r="G25" s="712" t="s">
        <v>437</v>
      </c>
      <c r="H25" s="656">
        <v>40</v>
      </c>
      <c r="I25" s="537"/>
      <c r="J25" s="532"/>
      <c r="K25" s="505">
        <f>ROUND(I25*J25,2)</f>
        <v>0</v>
      </c>
      <c r="L25" s="558">
        <f>ROUND(SUM(K25+I25),2)</f>
        <v>0</v>
      </c>
      <c r="M25" s="678">
        <f>I25*H25</f>
        <v>0</v>
      </c>
      <c r="N25" s="557">
        <f>L25*H25</f>
        <v>0</v>
      </c>
      <c r="O25" s="1175" t="s">
        <v>386</v>
      </c>
      <c r="P25" s="1182" t="s">
        <v>210</v>
      </c>
      <c r="Q25" s="1176" t="s">
        <v>387</v>
      </c>
      <c r="R25" s="1174" t="s">
        <v>211</v>
      </c>
    </row>
    <row r="26" spans="2:18" ht="13.5" customHeight="1" thickBot="1" x14ac:dyDescent="0.25">
      <c r="B26" s="1146"/>
      <c r="C26" s="657" t="s">
        <v>315</v>
      </c>
      <c r="D26" s="713" t="s">
        <v>437</v>
      </c>
      <c r="E26" s="713"/>
      <c r="F26" s="713" t="s">
        <v>437</v>
      </c>
      <c r="G26" s="713" t="s">
        <v>437</v>
      </c>
      <c r="H26" s="658">
        <v>35</v>
      </c>
      <c r="I26" s="659"/>
      <c r="J26" s="660"/>
      <c r="K26" s="661">
        <f t="shared" ref="K26:K70" si="0">ROUND(I26*J26,2)</f>
        <v>0</v>
      </c>
      <c r="L26" s="675">
        <f t="shared" ref="L26:L70" si="1">ROUND(SUM(K26+I26),2)</f>
        <v>0</v>
      </c>
      <c r="M26" s="679">
        <f t="shared" ref="M26:M70" si="2">I26*H26</f>
        <v>0</v>
      </c>
      <c r="N26" s="670">
        <f t="shared" ref="N26:N70" si="3">L26*H26</f>
        <v>0</v>
      </c>
      <c r="O26" s="1081"/>
      <c r="P26" s="1183"/>
      <c r="Q26" s="1082"/>
      <c r="R26" s="1177"/>
    </row>
    <row r="27" spans="2:18" x14ac:dyDescent="0.2">
      <c r="B27" s="1118" t="s">
        <v>215</v>
      </c>
      <c r="C27" s="1100" t="s">
        <v>452</v>
      </c>
      <c r="D27" s="703" t="s">
        <v>442</v>
      </c>
      <c r="E27" s="1167" t="s">
        <v>438</v>
      </c>
      <c r="F27" s="662">
        <v>80</v>
      </c>
      <c r="G27" s="1097">
        <v>4</v>
      </c>
      <c r="H27" s="662">
        <f>F27*G27</f>
        <v>320</v>
      </c>
      <c r="I27" s="663"/>
      <c r="J27" s="802"/>
      <c r="K27" s="664">
        <f t="shared" si="0"/>
        <v>0</v>
      </c>
      <c r="L27" s="676">
        <f t="shared" si="1"/>
        <v>0</v>
      </c>
      <c r="M27" s="680">
        <f t="shared" si="2"/>
        <v>0</v>
      </c>
      <c r="N27" s="665">
        <f t="shared" si="3"/>
        <v>0</v>
      </c>
      <c r="O27" s="1089">
        <f>SUM(I27:I28)</f>
        <v>0</v>
      </c>
      <c r="P27" s="1092">
        <f t="shared" ref="P27" si="4">SUM(L27:L28)</f>
        <v>0</v>
      </c>
      <c r="Q27" s="1178">
        <f>SUM(M27:M28)</f>
        <v>0</v>
      </c>
      <c r="R27" s="1083">
        <f>SUM(N27:N28)</f>
        <v>0</v>
      </c>
    </row>
    <row r="28" spans="2:18" ht="13.5" thickBot="1" x14ac:dyDescent="0.25">
      <c r="B28" s="1119"/>
      <c r="C28" s="1101"/>
      <c r="D28" s="704" t="s">
        <v>440</v>
      </c>
      <c r="E28" s="1168" t="s">
        <v>462</v>
      </c>
      <c r="F28" s="682">
        <v>1</v>
      </c>
      <c r="G28" s="1099"/>
      <c r="H28" s="682">
        <f>F28*G27</f>
        <v>4</v>
      </c>
      <c r="I28" s="687"/>
      <c r="J28" s="688"/>
      <c r="K28" s="689">
        <f t="shared" si="0"/>
        <v>0</v>
      </c>
      <c r="L28" s="690">
        <f t="shared" si="1"/>
        <v>0</v>
      </c>
      <c r="M28" s="691">
        <f t="shared" si="2"/>
        <v>0</v>
      </c>
      <c r="N28" s="692">
        <f t="shared" si="3"/>
        <v>0</v>
      </c>
      <c r="O28" s="1181"/>
      <c r="P28" s="1094"/>
      <c r="Q28" s="1179"/>
      <c r="R28" s="1085"/>
    </row>
    <row r="29" spans="2:18" x14ac:dyDescent="0.2">
      <c r="B29" s="1119"/>
      <c r="C29" s="1100" t="s">
        <v>453</v>
      </c>
      <c r="D29" s="705" t="s">
        <v>443</v>
      </c>
      <c r="E29" s="1169" t="s">
        <v>438</v>
      </c>
      <c r="F29" s="693">
        <v>50</v>
      </c>
      <c r="G29" s="1097">
        <v>3</v>
      </c>
      <c r="H29" s="693">
        <f>F29*G29</f>
        <v>150</v>
      </c>
      <c r="I29" s="694"/>
      <c r="J29" s="695"/>
      <c r="K29" s="696">
        <f t="shared" si="0"/>
        <v>0</v>
      </c>
      <c r="L29" s="697">
        <f t="shared" si="1"/>
        <v>0</v>
      </c>
      <c r="M29" s="698">
        <f t="shared" si="2"/>
        <v>0</v>
      </c>
      <c r="N29" s="699">
        <f t="shared" si="3"/>
        <v>0</v>
      </c>
      <c r="O29" s="1089">
        <f>SUM(I29:I30)</f>
        <v>0</v>
      </c>
      <c r="P29" s="1092">
        <f t="shared" ref="P29" si="5">SUM(L29:L30)</f>
        <v>0</v>
      </c>
      <c r="Q29" s="1178">
        <f>SUM(M29:M30)</f>
        <v>0</v>
      </c>
      <c r="R29" s="1083">
        <f>SUM(N29:N30)</f>
        <v>0</v>
      </c>
    </row>
    <row r="30" spans="2:18" ht="13.5" thickBot="1" x14ac:dyDescent="0.25">
      <c r="B30" s="1119"/>
      <c r="C30" s="1101"/>
      <c r="D30" s="706" t="s">
        <v>440</v>
      </c>
      <c r="E30" s="1170" t="s">
        <v>463</v>
      </c>
      <c r="F30" s="683">
        <v>1</v>
      </c>
      <c r="G30" s="1099"/>
      <c r="H30" s="683">
        <f>F30*G29</f>
        <v>3</v>
      </c>
      <c r="I30" s="666"/>
      <c r="J30" s="803"/>
      <c r="K30" s="700">
        <f t="shared" si="0"/>
        <v>0</v>
      </c>
      <c r="L30" s="701">
        <f t="shared" si="1"/>
        <v>0</v>
      </c>
      <c r="M30" s="702">
        <f t="shared" si="2"/>
        <v>0</v>
      </c>
      <c r="N30" s="555">
        <f t="shared" si="3"/>
        <v>0</v>
      </c>
      <c r="O30" s="1181"/>
      <c r="P30" s="1094"/>
      <c r="Q30" s="1179"/>
      <c r="R30" s="1085"/>
    </row>
    <row r="31" spans="2:18" x14ac:dyDescent="0.2">
      <c r="B31" s="1119"/>
      <c r="C31" s="1130" t="s">
        <v>454</v>
      </c>
      <c r="D31" s="707" t="s">
        <v>443</v>
      </c>
      <c r="E31" s="1167" t="s">
        <v>438</v>
      </c>
      <c r="F31" s="662">
        <v>90</v>
      </c>
      <c r="G31" s="1097">
        <v>3</v>
      </c>
      <c r="H31" s="662">
        <v>320</v>
      </c>
      <c r="I31" s="663"/>
      <c r="J31" s="802"/>
      <c r="K31" s="664">
        <f t="shared" si="0"/>
        <v>0</v>
      </c>
      <c r="L31" s="676">
        <f t="shared" si="1"/>
        <v>0</v>
      </c>
      <c r="M31" s="680">
        <f t="shared" si="2"/>
        <v>0</v>
      </c>
      <c r="N31" s="665">
        <f t="shared" si="3"/>
        <v>0</v>
      </c>
      <c r="O31" s="1089">
        <f>SUM(I31:I33)</f>
        <v>0</v>
      </c>
      <c r="P31" s="1092">
        <f t="shared" ref="P31" si="6">SUM(L31:L33)</f>
        <v>0</v>
      </c>
      <c r="Q31" s="1178">
        <f>SUM(M31:M33)</f>
        <v>0</v>
      </c>
      <c r="R31" s="1083">
        <f>SUM(N31:N33)</f>
        <v>0</v>
      </c>
    </row>
    <row r="32" spans="2:18" ht="15" customHeight="1" x14ac:dyDescent="0.2">
      <c r="B32" s="1119"/>
      <c r="C32" s="1131"/>
      <c r="D32" s="708" t="s">
        <v>441</v>
      </c>
      <c r="E32" s="1168" t="s">
        <v>462</v>
      </c>
      <c r="F32" s="682">
        <v>1</v>
      </c>
      <c r="G32" s="1098"/>
      <c r="H32" s="682">
        <f>F32*G31</f>
        <v>3</v>
      </c>
      <c r="I32" s="687"/>
      <c r="J32" s="688"/>
      <c r="K32" s="689">
        <f t="shared" si="0"/>
        <v>0</v>
      </c>
      <c r="L32" s="690">
        <f t="shared" si="1"/>
        <v>0</v>
      </c>
      <c r="M32" s="691">
        <f t="shared" si="2"/>
        <v>0</v>
      </c>
      <c r="N32" s="692">
        <f t="shared" si="3"/>
        <v>0</v>
      </c>
      <c r="O32" s="1090"/>
      <c r="P32" s="1093"/>
      <c r="Q32" s="1180"/>
      <c r="R32" s="1084"/>
    </row>
    <row r="33" spans="2:18" ht="13.5" thickBot="1" x14ac:dyDescent="0.25">
      <c r="B33" s="1119"/>
      <c r="C33" s="1132"/>
      <c r="D33" s="706" t="s">
        <v>440</v>
      </c>
      <c r="E33" s="1170" t="s">
        <v>462</v>
      </c>
      <c r="F33" s="683">
        <v>2</v>
      </c>
      <c r="G33" s="1099"/>
      <c r="H33" s="683">
        <f>F33*G31</f>
        <v>6</v>
      </c>
      <c r="I33" s="666"/>
      <c r="J33" s="803"/>
      <c r="K33" s="700">
        <f t="shared" si="0"/>
        <v>0</v>
      </c>
      <c r="L33" s="701">
        <f t="shared" si="1"/>
        <v>0</v>
      </c>
      <c r="M33" s="702">
        <f t="shared" si="2"/>
        <v>0</v>
      </c>
      <c r="N33" s="555">
        <f t="shared" si="3"/>
        <v>0</v>
      </c>
      <c r="O33" s="1181"/>
      <c r="P33" s="1094"/>
      <c r="Q33" s="1179"/>
      <c r="R33" s="1085"/>
    </row>
    <row r="34" spans="2:18" x14ac:dyDescent="0.2">
      <c r="B34" s="1119"/>
      <c r="C34" s="1134" t="s">
        <v>455</v>
      </c>
      <c r="D34" s="709" t="s">
        <v>444</v>
      </c>
      <c r="E34" s="1171" t="s">
        <v>438</v>
      </c>
      <c r="F34" s="684">
        <v>110</v>
      </c>
      <c r="G34" s="1097">
        <v>1</v>
      </c>
      <c r="H34" s="684">
        <v>320</v>
      </c>
      <c r="I34" s="671"/>
      <c r="J34" s="805"/>
      <c r="K34" s="635">
        <f t="shared" si="0"/>
        <v>0</v>
      </c>
      <c r="L34" s="636">
        <f t="shared" si="1"/>
        <v>0</v>
      </c>
      <c r="M34" s="720">
        <f t="shared" si="2"/>
        <v>0</v>
      </c>
      <c r="N34" s="561">
        <f t="shared" si="3"/>
        <v>0</v>
      </c>
      <c r="O34" s="1089">
        <f t="shared" ref="O34" si="7">SUM(I34:I36)</f>
        <v>0</v>
      </c>
      <c r="P34" s="1092">
        <f t="shared" ref="P34" si="8">SUM(L34:L36)</f>
        <v>0</v>
      </c>
      <c r="Q34" s="1178">
        <f t="shared" ref="Q34:R34" si="9">SUM(M34:M36)</f>
        <v>0</v>
      </c>
      <c r="R34" s="1083">
        <f t="shared" si="9"/>
        <v>0</v>
      </c>
    </row>
    <row r="35" spans="2:18" ht="15" customHeight="1" x14ac:dyDescent="0.2">
      <c r="B35" s="1119"/>
      <c r="C35" s="1131"/>
      <c r="D35" s="708" t="s">
        <v>441</v>
      </c>
      <c r="E35" s="1168" t="s">
        <v>462</v>
      </c>
      <c r="F35" s="682">
        <v>1</v>
      </c>
      <c r="G35" s="1098"/>
      <c r="H35" s="682">
        <f>F35*G34</f>
        <v>1</v>
      </c>
      <c r="I35" s="687"/>
      <c r="J35" s="688"/>
      <c r="K35" s="689">
        <f t="shared" si="0"/>
        <v>0</v>
      </c>
      <c r="L35" s="690">
        <f t="shared" si="1"/>
        <v>0</v>
      </c>
      <c r="M35" s="691">
        <f t="shared" si="2"/>
        <v>0</v>
      </c>
      <c r="N35" s="692">
        <f t="shared" si="3"/>
        <v>0</v>
      </c>
      <c r="O35" s="1090"/>
      <c r="P35" s="1093"/>
      <c r="Q35" s="1180"/>
      <c r="R35" s="1084"/>
    </row>
    <row r="36" spans="2:18" ht="13.5" thickBot="1" x14ac:dyDescent="0.25">
      <c r="B36" s="1119"/>
      <c r="C36" s="1133"/>
      <c r="D36" s="710" t="s">
        <v>440</v>
      </c>
      <c r="E36" s="1170" t="s">
        <v>462</v>
      </c>
      <c r="F36" s="667">
        <v>3</v>
      </c>
      <c r="G36" s="1099"/>
      <c r="H36" s="683">
        <f>F36*G34</f>
        <v>3</v>
      </c>
      <c r="I36" s="668"/>
      <c r="J36" s="804"/>
      <c r="K36" s="669">
        <f t="shared" si="0"/>
        <v>0</v>
      </c>
      <c r="L36" s="677">
        <f t="shared" si="1"/>
        <v>0</v>
      </c>
      <c r="M36" s="681">
        <f t="shared" si="2"/>
        <v>0</v>
      </c>
      <c r="N36" s="670">
        <f t="shared" si="3"/>
        <v>0</v>
      </c>
      <c r="O36" s="1181"/>
      <c r="P36" s="1094"/>
      <c r="Q36" s="1179"/>
      <c r="R36" s="1085"/>
    </row>
    <row r="37" spans="2:18" x14ac:dyDescent="0.2">
      <c r="B37" s="1119"/>
      <c r="C37" s="1130" t="s">
        <v>456</v>
      </c>
      <c r="D37" s="707" t="s">
        <v>442</v>
      </c>
      <c r="E37" s="1167" t="s">
        <v>438</v>
      </c>
      <c r="F37" s="662">
        <v>130</v>
      </c>
      <c r="G37" s="1097">
        <v>2</v>
      </c>
      <c r="H37" s="662">
        <v>320</v>
      </c>
      <c r="I37" s="663"/>
      <c r="J37" s="802"/>
      <c r="K37" s="664">
        <f t="shared" si="0"/>
        <v>0</v>
      </c>
      <c r="L37" s="676">
        <f t="shared" si="1"/>
        <v>0</v>
      </c>
      <c r="M37" s="680">
        <f t="shared" si="2"/>
        <v>0</v>
      </c>
      <c r="N37" s="665">
        <f t="shared" si="3"/>
        <v>0</v>
      </c>
      <c r="O37" s="1089">
        <f t="shared" ref="O37" si="10">SUM(I37:I39)</f>
        <v>0</v>
      </c>
      <c r="P37" s="1092">
        <f t="shared" ref="P37" si="11">SUM(L37:L39)</f>
        <v>0</v>
      </c>
      <c r="Q37" s="1178">
        <f t="shared" ref="Q37:R37" si="12">SUM(M37:M39)</f>
        <v>0</v>
      </c>
      <c r="R37" s="1083">
        <f t="shared" si="12"/>
        <v>0</v>
      </c>
    </row>
    <row r="38" spans="2:18" x14ac:dyDescent="0.2">
      <c r="B38" s="1119"/>
      <c r="C38" s="1131"/>
      <c r="D38" s="708" t="s">
        <v>441</v>
      </c>
      <c r="E38" s="1168" t="s">
        <v>462</v>
      </c>
      <c r="F38" s="682">
        <v>1</v>
      </c>
      <c r="G38" s="1098"/>
      <c r="H38" s="682">
        <f>F38*G37</f>
        <v>2</v>
      </c>
      <c r="I38" s="687"/>
      <c r="J38" s="688"/>
      <c r="K38" s="689">
        <f t="shared" si="0"/>
        <v>0</v>
      </c>
      <c r="L38" s="690">
        <f t="shared" si="1"/>
        <v>0</v>
      </c>
      <c r="M38" s="691">
        <f t="shared" si="2"/>
        <v>0</v>
      </c>
      <c r="N38" s="692">
        <f t="shared" si="3"/>
        <v>0</v>
      </c>
      <c r="O38" s="1090"/>
      <c r="P38" s="1093"/>
      <c r="Q38" s="1180"/>
      <c r="R38" s="1084"/>
    </row>
    <row r="39" spans="2:18" ht="13.5" thickBot="1" x14ac:dyDescent="0.25">
      <c r="B39" s="1119"/>
      <c r="C39" s="1133"/>
      <c r="D39" s="710" t="s">
        <v>440</v>
      </c>
      <c r="E39" s="1170" t="s">
        <v>462</v>
      </c>
      <c r="F39" s="667">
        <v>3</v>
      </c>
      <c r="G39" s="1099"/>
      <c r="H39" s="683">
        <f>F39*G37</f>
        <v>6</v>
      </c>
      <c r="I39" s="668"/>
      <c r="J39" s="804"/>
      <c r="K39" s="669">
        <f t="shared" si="0"/>
        <v>0</v>
      </c>
      <c r="L39" s="677">
        <f t="shared" si="1"/>
        <v>0</v>
      </c>
      <c r="M39" s="681">
        <f t="shared" si="2"/>
        <v>0</v>
      </c>
      <c r="N39" s="670">
        <f t="shared" si="3"/>
        <v>0</v>
      </c>
      <c r="O39" s="1181"/>
      <c r="P39" s="1094"/>
      <c r="Q39" s="1179"/>
      <c r="R39" s="1085"/>
    </row>
    <row r="40" spans="2:18" x14ac:dyDescent="0.2">
      <c r="B40" s="1119"/>
      <c r="C40" s="1130" t="s">
        <v>457</v>
      </c>
      <c r="D40" s="707" t="s">
        <v>445</v>
      </c>
      <c r="E40" s="1167" t="s">
        <v>438</v>
      </c>
      <c r="F40" s="662">
        <v>70</v>
      </c>
      <c r="G40" s="1097">
        <v>3</v>
      </c>
      <c r="H40" s="662">
        <v>320</v>
      </c>
      <c r="I40" s="663"/>
      <c r="J40" s="802"/>
      <c r="K40" s="664">
        <f t="shared" si="0"/>
        <v>0</v>
      </c>
      <c r="L40" s="721">
        <f t="shared" si="1"/>
        <v>0</v>
      </c>
      <c r="M40" s="680">
        <f t="shared" si="2"/>
        <v>0</v>
      </c>
      <c r="N40" s="722">
        <f t="shared" si="3"/>
        <v>0</v>
      </c>
      <c r="O40" s="1089">
        <f t="shared" ref="O40" si="13">SUM(I40:I42)</f>
        <v>0</v>
      </c>
      <c r="P40" s="1092">
        <f t="shared" ref="P40" si="14">SUM(L40:L42)</f>
        <v>0</v>
      </c>
      <c r="Q40" s="1178">
        <f t="shared" ref="Q40:R40" si="15">SUM(M40:M42)</f>
        <v>0</v>
      </c>
      <c r="R40" s="1083">
        <f t="shared" si="15"/>
        <v>0</v>
      </c>
    </row>
    <row r="41" spans="2:18" ht="15" customHeight="1" x14ac:dyDescent="0.2">
      <c r="B41" s="1119"/>
      <c r="C41" s="1131"/>
      <c r="D41" s="708" t="s">
        <v>441</v>
      </c>
      <c r="E41" s="1168" t="s">
        <v>462</v>
      </c>
      <c r="F41" s="682">
        <v>1</v>
      </c>
      <c r="G41" s="1098"/>
      <c r="H41" s="682">
        <f>F41*G40</f>
        <v>3</v>
      </c>
      <c r="I41" s="687"/>
      <c r="J41" s="688"/>
      <c r="K41" s="689">
        <f t="shared" si="0"/>
        <v>0</v>
      </c>
      <c r="L41" s="723">
        <f t="shared" si="1"/>
        <v>0</v>
      </c>
      <c r="M41" s="691">
        <f t="shared" si="2"/>
        <v>0</v>
      </c>
      <c r="N41" s="724">
        <f t="shared" si="3"/>
        <v>0</v>
      </c>
      <c r="O41" s="1090"/>
      <c r="P41" s="1093"/>
      <c r="Q41" s="1180"/>
      <c r="R41" s="1084"/>
    </row>
    <row r="42" spans="2:18" ht="13.5" thickBot="1" x14ac:dyDescent="0.25">
      <c r="B42" s="1119"/>
      <c r="C42" s="1132"/>
      <c r="D42" s="706" t="s">
        <v>440</v>
      </c>
      <c r="E42" s="1170" t="s">
        <v>462</v>
      </c>
      <c r="F42" s="683">
        <v>1</v>
      </c>
      <c r="G42" s="1099"/>
      <c r="H42" s="683">
        <f>F42*G40</f>
        <v>3</v>
      </c>
      <c r="I42" s="666"/>
      <c r="J42" s="803"/>
      <c r="K42" s="700">
        <f t="shared" si="0"/>
        <v>0</v>
      </c>
      <c r="L42" s="725">
        <f t="shared" si="1"/>
        <v>0</v>
      </c>
      <c r="M42" s="702">
        <f t="shared" si="2"/>
        <v>0</v>
      </c>
      <c r="N42" s="726">
        <f t="shared" si="3"/>
        <v>0</v>
      </c>
      <c r="O42" s="1181"/>
      <c r="P42" s="1094"/>
      <c r="Q42" s="1179"/>
      <c r="R42" s="1085"/>
    </row>
    <row r="43" spans="2:18" x14ac:dyDescent="0.2">
      <c r="B43" s="1119"/>
      <c r="C43" s="1134" t="s">
        <v>458</v>
      </c>
      <c r="D43" s="709" t="s">
        <v>446</v>
      </c>
      <c r="E43" s="1171" t="s">
        <v>438</v>
      </c>
      <c r="F43" s="684">
        <v>90</v>
      </c>
      <c r="G43" s="1097">
        <v>5</v>
      </c>
      <c r="H43" s="684">
        <v>320</v>
      </c>
      <c r="I43" s="671"/>
      <c r="J43" s="805"/>
      <c r="K43" s="635">
        <f t="shared" si="0"/>
        <v>0</v>
      </c>
      <c r="L43" s="636">
        <f t="shared" si="1"/>
        <v>0</v>
      </c>
      <c r="M43" s="720">
        <f t="shared" si="2"/>
        <v>0</v>
      </c>
      <c r="N43" s="561">
        <f t="shared" si="3"/>
        <v>0</v>
      </c>
      <c r="O43" s="1089">
        <f t="shared" ref="O43" si="16">SUM(I43:I45)</f>
        <v>0</v>
      </c>
      <c r="P43" s="1092">
        <f t="shared" ref="P43" si="17">SUM(L43:L45)</f>
        <v>0</v>
      </c>
      <c r="Q43" s="1178">
        <f t="shared" ref="Q43:R43" si="18">SUM(M43:M45)</f>
        <v>0</v>
      </c>
      <c r="R43" s="1083">
        <f t="shared" si="18"/>
        <v>0</v>
      </c>
    </row>
    <row r="44" spans="2:18" x14ac:dyDescent="0.2">
      <c r="B44" s="1119"/>
      <c r="C44" s="1131"/>
      <c r="D44" s="708" t="s">
        <v>441</v>
      </c>
      <c r="E44" s="1168" t="s">
        <v>462</v>
      </c>
      <c r="F44" s="682">
        <v>1</v>
      </c>
      <c r="G44" s="1098"/>
      <c r="H44" s="682">
        <f>F44*G43</f>
        <v>5</v>
      </c>
      <c r="I44" s="687"/>
      <c r="J44" s="688"/>
      <c r="K44" s="689">
        <f t="shared" si="0"/>
        <v>0</v>
      </c>
      <c r="L44" s="690">
        <f t="shared" si="1"/>
        <v>0</v>
      </c>
      <c r="M44" s="691">
        <f t="shared" si="2"/>
        <v>0</v>
      </c>
      <c r="N44" s="692">
        <f t="shared" si="3"/>
        <v>0</v>
      </c>
      <c r="O44" s="1090"/>
      <c r="P44" s="1093"/>
      <c r="Q44" s="1180"/>
      <c r="R44" s="1084"/>
    </row>
    <row r="45" spans="2:18" ht="13.5" thickBot="1" x14ac:dyDescent="0.25">
      <c r="B45" s="1119"/>
      <c r="C45" s="1133"/>
      <c r="D45" s="710" t="s">
        <v>440</v>
      </c>
      <c r="E45" s="1172" t="s">
        <v>462</v>
      </c>
      <c r="F45" s="667">
        <v>2</v>
      </c>
      <c r="G45" s="1099"/>
      <c r="H45" s="683">
        <f>F45*G43</f>
        <v>10</v>
      </c>
      <c r="I45" s="668"/>
      <c r="J45" s="804"/>
      <c r="K45" s="669">
        <f t="shared" si="0"/>
        <v>0</v>
      </c>
      <c r="L45" s="677">
        <f t="shared" si="1"/>
        <v>0</v>
      </c>
      <c r="M45" s="681">
        <f t="shared" si="2"/>
        <v>0</v>
      </c>
      <c r="N45" s="670">
        <f t="shared" si="3"/>
        <v>0</v>
      </c>
      <c r="O45" s="1181"/>
      <c r="P45" s="1094"/>
      <c r="Q45" s="1179"/>
      <c r="R45" s="1085"/>
    </row>
    <row r="46" spans="2:18" x14ac:dyDescent="0.2">
      <c r="B46" s="1119"/>
      <c r="C46" s="1130" t="s">
        <v>459</v>
      </c>
      <c r="D46" s="707" t="s">
        <v>447</v>
      </c>
      <c r="E46" s="1167" t="s">
        <v>438</v>
      </c>
      <c r="F46" s="662">
        <v>200</v>
      </c>
      <c r="G46" s="1097">
        <v>3</v>
      </c>
      <c r="H46" s="662">
        <v>320</v>
      </c>
      <c r="I46" s="663"/>
      <c r="J46" s="802"/>
      <c r="K46" s="664">
        <f t="shared" si="0"/>
        <v>0</v>
      </c>
      <c r="L46" s="676">
        <f t="shared" si="1"/>
        <v>0</v>
      </c>
      <c r="M46" s="680">
        <f t="shared" si="2"/>
        <v>0</v>
      </c>
      <c r="N46" s="665">
        <f t="shared" si="3"/>
        <v>0</v>
      </c>
      <c r="O46" s="1089">
        <f t="shared" ref="O46" si="19">SUM(I46:I48)</f>
        <v>0</v>
      </c>
      <c r="P46" s="1092">
        <f t="shared" ref="P46" si="20">SUM(L46:L48)</f>
        <v>0</v>
      </c>
      <c r="Q46" s="1178">
        <f t="shared" ref="Q46:R46" si="21">SUM(M46:M48)</f>
        <v>0</v>
      </c>
      <c r="R46" s="1083">
        <f t="shared" si="21"/>
        <v>0</v>
      </c>
    </row>
    <row r="47" spans="2:18" ht="15" customHeight="1" x14ac:dyDescent="0.2">
      <c r="B47" s="1119"/>
      <c r="C47" s="1131"/>
      <c r="D47" s="708" t="s">
        <v>441</v>
      </c>
      <c r="E47" s="1168" t="s">
        <v>462</v>
      </c>
      <c r="F47" s="682">
        <v>1</v>
      </c>
      <c r="G47" s="1098"/>
      <c r="H47" s="682">
        <f>F47*G46</f>
        <v>3</v>
      </c>
      <c r="I47" s="687"/>
      <c r="J47" s="688"/>
      <c r="K47" s="689">
        <f t="shared" si="0"/>
        <v>0</v>
      </c>
      <c r="L47" s="690">
        <f t="shared" si="1"/>
        <v>0</v>
      </c>
      <c r="M47" s="691">
        <f t="shared" si="2"/>
        <v>0</v>
      </c>
      <c r="N47" s="692">
        <f t="shared" si="3"/>
        <v>0</v>
      </c>
      <c r="O47" s="1090"/>
      <c r="P47" s="1093"/>
      <c r="Q47" s="1180"/>
      <c r="R47" s="1084"/>
    </row>
    <row r="48" spans="2:18" ht="13.5" thickBot="1" x14ac:dyDescent="0.25">
      <c r="B48" s="1119"/>
      <c r="C48" s="1132"/>
      <c r="D48" s="706" t="s">
        <v>440</v>
      </c>
      <c r="E48" s="1170" t="s">
        <v>462</v>
      </c>
      <c r="F48" s="683">
        <v>5</v>
      </c>
      <c r="G48" s="1099"/>
      <c r="H48" s="683">
        <f>F48*G46</f>
        <v>15</v>
      </c>
      <c r="I48" s="666"/>
      <c r="J48" s="803"/>
      <c r="K48" s="700">
        <f t="shared" si="0"/>
        <v>0</v>
      </c>
      <c r="L48" s="701">
        <f t="shared" si="1"/>
        <v>0</v>
      </c>
      <c r="M48" s="702">
        <f t="shared" si="2"/>
        <v>0</v>
      </c>
      <c r="N48" s="555">
        <f t="shared" si="3"/>
        <v>0</v>
      </c>
      <c r="O48" s="1181"/>
      <c r="P48" s="1094"/>
      <c r="Q48" s="1179"/>
      <c r="R48" s="1085"/>
    </row>
    <row r="49" spans="2:18" x14ac:dyDescent="0.2">
      <c r="B49" s="1119"/>
      <c r="C49" s="1147" t="s">
        <v>460</v>
      </c>
      <c r="D49" s="709" t="s">
        <v>448</v>
      </c>
      <c r="E49" s="1171" t="s">
        <v>438</v>
      </c>
      <c r="F49" s="684">
        <v>150</v>
      </c>
      <c r="G49" s="1097">
        <v>1</v>
      </c>
      <c r="H49" s="684">
        <f>F49*G49</f>
        <v>150</v>
      </c>
      <c r="I49" s="671"/>
      <c r="J49" s="805"/>
      <c r="K49" s="635">
        <f t="shared" si="0"/>
        <v>0</v>
      </c>
      <c r="L49" s="636">
        <f t="shared" si="1"/>
        <v>0</v>
      </c>
      <c r="M49" s="720">
        <f t="shared" si="2"/>
        <v>0</v>
      </c>
      <c r="N49" s="561">
        <f t="shared" si="3"/>
        <v>0</v>
      </c>
      <c r="O49" s="1089">
        <f>SUM(I49:I52)</f>
        <v>0</v>
      </c>
      <c r="P49" s="1092">
        <f t="shared" ref="P49" si="22">SUM(L49:L52)</f>
        <v>0</v>
      </c>
      <c r="Q49" s="1178">
        <f>SUM(M49:M52)</f>
        <v>0</v>
      </c>
      <c r="R49" s="1083">
        <f>SUM(N49:N52)</f>
        <v>0</v>
      </c>
    </row>
    <row r="50" spans="2:18" x14ac:dyDescent="0.2">
      <c r="B50" s="1119"/>
      <c r="C50" s="1148"/>
      <c r="D50" s="711" t="s">
        <v>19</v>
      </c>
      <c r="E50" s="1173" t="s">
        <v>462</v>
      </c>
      <c r="F50" s="800">
        <v>2</v>
      </c>
      <c r="G50" s="1098"/>
      <c r="H50" s="682">
        <f>F50*G49</f>
        <v>2</v>
      </c>
      <c r="I50" s="654"/>
      <c r="J50" s="655"/>
      <c r="K50" s="644">
        <f t="shared" si="0"/>
        <v>0</v>
      </c>
      <c r="L50" s="727">
        <f t="shared" si="1"/>
        <v>0</v>
      </c>
      <c r="M50" s="728">
        <f t="shared" si="2"/>
        <v>0</v>
      </c>
      <c r="N50" s="557">
        <f t="shared" si="3"/>
        <v>0</v>
      </c>
      <c r="O50" s="1090"/>
      <c r="P50" s="1093"/>
      <c r="Q50" s="1180"/>
      <c r="R50" s="1084"/>
    </row>
    <row r="51" spans="2:18" x14ac:dyDescent="0.2">
      <c r="B51" s="1119"/>
      <c r="C51" s="1148"/>
      <c r="D51" s="711" t="s">
        <v>441</v>
      </c>
      <c r="E51" s="1173" t="s">
        <v>462</v>
      </c>
      <c r="F51" s="673">
        <v>1</v>
      </c>
      <c r="G51" s="1098"/>
      <c r="H51" s="667">
        <f>F51*G49</f>
        <v>1</v>
      </c>
      <c r="I51" s="654"/>
      <c r="J51" s="655"/>
      <c r="K51" s="644">
        <f t="shared" si="0"/>
        <v>0</v>
      </c>
      <c r="L51" s="727">
        <f t="shared" si="1"/>
        <v>0</v>
      </c>
      <c r="M51" s="728">
        <f t="shared" si="2"/>
        <v>0</v>
      </c>
      <c r="N51" s="557">
        <f t="shared" si="3"/>
        <v>0</v>
      </c>
      <c r="O51" s="1090"/>
      <c r="P51" s="1093"/>
      <c r="Q51" s="1180"/>
      <c r="R51" s="1084"/>
    </row>
    <row r="52" spans="2:18" ht="13.5" thickBot="1" x14ac:dyDescent="0.25">
      <c r="B52" s="1119"/>
      <c r="C52" s="1149"/>
      <c r="D52" s="706" t="s">
        <v>440</v>
      </c>
      <c r="E52" s="1170" t="s">
        <v>462</v>
      </c>
      <c r="F52" s="672">
        <v>4</v>
      </c>
      <c r="G52" s="1099"/>
      <c r="H52" s="683">
        <f>F52*G49</f>
        <v>4</v>
      </c>
      <c r="I52" s="666"/>
      <c r="J52" s="803"/>
      <c r="K52" s="700">
        <f t="shared" si="0"/>
        <v>0</v>
      </c>
      <c r="L52" s="701">
        <f t="shared" si="1"/>
        <v>0</v>
      </c>
      <c r="M52" s="702">
        <f t="shared" si="2"/>
        <v>0</v>
      </c>
      <c r="N52" s="555">
        <f t="shared" si="3"/>
        <v>0</v>
      </c>
      <c r="O52" s="1181"/>
      <c r="P52" s="1094"/>
      <c r="Q52" s="1179"/>
      <c r="R52" s="1085"/>
    </row>
    <row r="53" spans="2:18" x14ac:dyDescent="0.2">
      <c r="B53" s="1119"/>
      <c r="C53" s="1150" t="s">
        <v>461</v>
      </c>
      <c r="D53" s="707" t="s">
        <v>448</v>
      </c>
      <c r="E53" s="1167" t="s">
        <v>438</v>
      </c>
      <c r="F53" s="685">
        <v>350</v>
      </c>
      <c r="G53" s="1097">
        <v>1</v>
      </c>
      <c r="H53" s="662">
        <f t="shared" ref="H53" si="23">F53*G53</f>
        <v>350</v>
      </c>
      <c r="I53" s="663"/>
      <c r="J53" s="802"/>
      <c r="K53" s="664">
        <f t="shared" si="0"/>
        <v>0</v>
      </c>
      <c r="L53" s="676">
        <f t="shared" si="1"/>
        <v>0</v>
      </c>
      <c r="M53" s="680">
        <f t="shared" si="2"/>
        <v>0</v>
      </c>
      <c r="N53" s="665">
        <f t="shared" si="3"/>
        <v>0</v>
      </c>
      <c r="O53" s="1089">
        <f t="shared" ref="O53" si="24">SUM(I53:I56)</f>
        <v>0</v>
      </c>
      <c r="P53" s="1092">
        <f t="shared" ref="P53" si="25">SUM(L53:L56)</f>
        <v>0</v>
      </c>
      <c r="Q53" s="1178">
        <f t="shared" ref="Q53:R53" si="26">SUM(M53:M56)</f>
        <v>0</v>
      </c>
      <c r="R53" s="1083">
        <f t="shared" si="26"/>
        <v>0</v>
      </c>
    </row>
    <row r="54" spans="2:18" x14ac:dyDescent="0.2">
      <c r="B54" s="1119"/>
      <c r="C54" s="1148"/>
      <c r="D54" s="711" t="s">
        <v>19</v>
      </c>
      <c r="E54" s="1173" t="s">
        <v>462</v>
      </c>
      <c r="F54" s="800">
        <v>5</v>
      </c>
      <c r="G54" s="1098"/>
      <c r="H54" s="682">
        <f>F54*G53</f>
        <v>5</v>
      </c>
      <c r="I54" s="654"/>
      <c r="J54" s="655"/>
      <c r="K54" s="644">
        <f t="shared" si="0"/>
        <v>0</v>
      </c>
      <c r="L54" s="727">
        <f t="shared" si="1"/>
        <v>0</v>
      </c>
      <c r="M54" s="728">
        <f t="shared" si="2"/>
        <v>0</v>
      </c>
      <c r="N54" s="557">
        <f t="shared" si="3"/>
        <v>0</v>
      </c>
      <c r="O54" s="1090"/>
      <c r="P54" s="1093"/>
      <c r="Q54" s="1180"/>
      <c r="R54" s="1084"/>
    </row>
    <row r="55" spans="2:18" x14ac:dyDescent="0.2">
      <c r="B55" s="1119"/>
      <c r="C55" s="1148"/>
      <c r="D55" s="711" t="s">
        <v>441</v>
      </c>
      <c r="E55" s="1173" t="s">
        <v>462</v>
      </c>
      <c r="F55" s="673">
        <v>1</v>
      </c>
      <c r="G55" s="1098"/>
      <c r="H55" s="667">
        <f>F55*G53</f>
        <v>1</v>
      </c>
      <c r="I55" s="654"/>
      <c r="J55" s="655"/>
      <c r="K55" s="644">
        <f t="shared" si="0"/>
        <v>0</v>
      </c>
      <c r="L55" s="727">
        <f t="shared" si="1"/>
        <v>0</v>
      </c>
      <c r="M55" s="728">
        <f t="shared" si="2"/>
        <v>0</v>
      </c>
      <c r="N55" s="557">
        <f t="shared" si="3"/>
        <v>0</v>
      </c>
      <c r="O55" s="1090"/>
      <c r="P55" s="1093"/>
      <c r="Q55" s="1180"/>
      <c r="R55" s="1084"/>
    </row>
    <row r="56" spans="2:18" ht="13.5" thickBot="1" x14ac:dyDescent="0.25">
      <c r="B56" s="1119"/>
      <c r="C56" s="1149"/>
      <c r="D56" s="706" t="s">
        <v>440</v>
      </c>
      <c r="E56" s="1170" t="s">
        <v>462</v>
      </c>
      <c r="F56" s="672">
        <v>9</v>
      </c>
      <c r="G56" s="1099"/>
      <c r="H56" s="683">
        <f>F56*G53</f>
        <v>9</v>
      </c>
      <c r="I56" s="666"/>
      <c r="J56" s="803"/>
      <c r="K56" s="700">
        <f t="shared" si="0"/>
        <v>0</v>
      </c>
      <c r="L56" s="701">
        <f t="shared" si="1"/>
        <v>0</v>
      </c>
      <c r="M56" s="702">
        <f t="shared" si="2"/>
        <v>0</v>
      </c>
      <c r="N56" s="555">
        <f t="shared" si="3"/>
        <v>0</v>
      </c>
      <c r="O56" s="1181"/>
      <c r="P56" s="1094"/>
      <c r="Q56" s="1179"/>
      <c r="R56" s="1085"/>
    </row>
    <row r="57" spans="2:18" x14ac:dyDescent="0.2">
      <c r="B57" s="1119"/>
      <c r="C57" s="1147" t="s">
        <v>470</v>
      </c>
      <c r="D57" s="709" t="s">
        <v>449</v>
      </c>
      <c r="E57" s="1171" t="s">
        <v>438</v>
      </c>
      <c r="F57" s="686">
        <v>700</v>
      </c>
      <c r="G57" s="1097">
        <v>1</v>
      </c>
      <c r="H57" s="684">
        <f t="shared" ref="H57" si="27">F57*G57</f>
        <v>700</v>
      </c>
      <c r="I57" s="671"/>
      <c r="J57" s="805"/>
      <c r="K57" s="635">
        <f t="shared" si="0"/>
        <v>0</v>
      </c>
      <c r="L57" s="636">
        <f t="shared" si="1"/>
        <v>0</v>
      </c>
      <c r="M57" s="720">
        <f t="shared" si="2"/>
        <v>0</v>
      </c>
      <c r="N57" s="561">
        <f t="shared" si="3"/>
        <v>0</v>
      </c>
      <c r="O57" s="1089">
        <f t="shared" ref="O57" si="28">SUM(I57:I60)</f>
        <v>0</v>
      </c>
      <c r="P57" s="1092">
        <f t="shared" ref="P57" si="29">SUM(L57:L60)</f>
        <v>0</v>
      </c>
      <c r="Q57" s="1178">
        <f t="shared" ref="Q57:R57" si="30">SUM(M57:M60)</f>
        <v>0</v>
      </c>
      <c r="R57" s="1083">
        <f t="shared" si="30"/>
        <v>0</v>
      </c>
    </row>
    <row r="58" spans="2:18" x14ac:dyDescent="0.2">
      <c r="B58" s="1119"/>
      <c r="C58" s="1148"/>
      <c r="D58" s="711" t="s">
        <v>19</v>
      </c>
      <c r="E58" s="1184" t="s">
        <v>469</v>
      </c>
      <c r="F58" s="800">
        <v>9</v>
      </c>
      <c r="G58" s="1098"/>
      <c r="H58" s="682">
        <f>F58*G57</f>
        <v>9</v>
      </c>
      <c r="I58" s="654"/>
      <c r="J58" s="655"/>
      <c r="K58" s="644">
        <f t="shared" si="0"/>
        <v>0</v>
      </c>
      <c r="L58" s="727">
        <f t="shared" si="1"/>
        <v>0</v>
      </c>
      <c r="M58" s="728">
        <f t="shared" si="2"/>
        <v>0</v>
      </c>
      <c r="N58" s="557">
        <f t="shared" si="3"/>
        <v>0</v>
      </c>
      <c r="O58" s="1090"/>
      <c r="P58" s="1093"/>
      <c r="Q58" s="1180"/>
      <c r="R58" s="1084"/>
    </row>
    <row r="59" spans="2:18" x14ac:dyDescent="0.2">
      <c r="B59" s="1119"/>
      <c r="C59" s="1148"/>
      <c r="D59" s="711" t="s">
        <v>441</v>
      </c>
      <c r="E59" s="1184" t="s">
        <v>469</v>
      </c>
      <c r="F59" s="673">
        <v>1</v>
      </c>
      <c r="G59" s="1098"/>
      <c r="H59" s="667">
        <f>F59*G57</f>
        <v>1</v>
      </c>
      <c r="I59" s="654"/>
      <c r="J59" s="655"/>
      <c r="K59" s="644">
        <f t="shared" si="0"/>
        <v>0</v>
      </c>
      <c r="L59" s="727">
        <f t="shared" si="1"/>
        <v>0</v>
      </c>
      <c r="M59" s="728">
        <f t="shared" si="2"/>
        <v>0</v>
      </c>
      <c r="N59" s="557">
        <f t="shared" si="3"/>
        <v>0</v>
      </c>
      <c r="O59" s="1090"/>
      <c r="P59" s="1093"/>
      <c r="Q59" s="1180"/>
      <c r="R59" s="1084"/>
    </row>
    <row r="60" spans="2:18" ht="13.5" thickBot="1" x14ac:dyDescent="0.25">
      <c r="B60" s="1120"/>
      <c r="C60" s="1149"/>
      <c r="D60" s="706" t="s">
        <v>440</v>
      </c>
      <c r="E60" s="1185" t="s">
        <v>469</v>
      </c>
      <c r="F60" s="672">
        <v>22</v>
      </c>
      <c r="G60" s="1099"/>
      <c r="H60" s="683">
        <f>F60*G57</f>
        <v>22</v>
      </c>
      <c r="I60" s="666"/>
      <c r="J60" s="803"/>
      <c r="K60" s="700">
        <f t="shared" si="0"/>
        <v>0</v>
      </c>
      <c r="L60" s="701">
        <f t="shared" si="1"/>
        <v>0</v>
      </c>
      <c r="M60" s="702">
        <f t="shared" si="2"/>
        <v>0</v>
      </c>
      <c r="N60" s="555">
        <f t="shared" si="3"/>
        <v>0</v>
      </c>
      <c r="O60" s="1181"/>
      <c r="P60" s="1094"/>
      <c r="Q60" s="1179"/>
      <c r="R60" s="1085"/>
    </row>
    <row r="61" spans="2:18" x14ac:dyDescent="0.2">
      <c r="B61" s="1119" t="s">
        <v>294</v>
      </c>
      <c r="C61" s="643" t="s">
        <v>310</v>
      </c>
      <c r="D61" s="715" t="s">
        <v>437</v>
      </c>
      <c r="E61" s="714" t="s">
        <v>437</v>
      </c>
      <c r="F61" s="714" t="s">
        <v>437</v>
      </c>
      <c r="G61" s="715" t="s">
        <v>437</v>
      </c>
      <c r="H61" s="626">
        <v>60</v>
      </c>
      <c r="I61" s="536"/>
      <c r="J61" s="533"/>
      <c r="K61" s="506">
        <f t="shared" si="0"/>
        <v>0</v>
      </c>
      <c r="L61" s="559">
        <f t="shared" si="1"/>
        <v>0</v>
      </c>
      <c r="M61" s="560">
        <f t="shared" si="2"/>
        <v>0</v>
      </c>
      <c r="N61" s="561">
        <f t="shared" si="3"/>
        <v>0</v>
      </c>
      <c r="O61" s="797"/>
      <c r="P61" s="797"/>
    </row>
    <row r="62" spans="2:18" x14ac:dyDescent="0.2">
      <c r="B62" s="1119"/>
      <c r="C62" s="801" t="s">
        <v>464</v>
      </c>
      <c r="D62" s="717" t="s">
        <v>437</v>
      </c>
      <c r="E62" s="716" t="s">
        <v>437</v>
      </c>
      <c r="F62" s="716" t="s">
        <v>437</v>
      </c>
      <c r="G62" s="717" t="s">
        <v>437</v>
      </c>
      <c r="H62" s="625">
        <v>110</v>
      </c>
      <c r="I62" s="537"/>
      <c r="J62" s="532"/>
      <c r="K62" s="505">
        <f t="shared" si="0"/>
        <v>0</v>
      </c>
      <c r="L62" s="558">
        <f t="shared" si="1"/>
        <v>0</v>
      </c>
      <c r="M62" s="556">
        <f t="shared" si="2"/>
        <v>0</v>
      </c>
      <c r="N62" s="557">
        <f t="shared" si="3"/>
        <v>0</v>
      </c>
      <c r="O62" s="797"/>
      <c r="P62" s="797"/>
    </row>
    <row r="63" spans="2:18" ht="13.5" thickBot="1" x14ac:dyDescent="0.25">
      <c r="B63" s="1119"/>
      <c r="C63" s="764" t="s">
        <v>313</v>
      </c>
      <c r="D63" s="765" t="s">
        <v>437</v>
      </c>
      <c r="E63" s="766" t="s">
        <v>437</v>
      </c>
      <c r="F63" s="766" t="s">
        <v>437</v>
      </c>
      <c r="G63" s="765" t="s">
        <v>437</v>
      </c>
      <c r="H63" s="767">
        <v>120</v>
      </c>
      <c r="I63" s="768"/>
      <c r="J63" s="769"/>
      <c r="K63" s="770">
        <f t="shared" si="0"/>
        <v>0</v>
      </c>
      <c r="L63" s="771">
        <f t="shared" si="1"/>
        <v>0</v>
      </c>
      <c r="M63" s="772">
        <f t="shared" si="2"/>
        <v>0</v>
      </c>
      <c r="N63" s="670">
        <f t="shared" si="3"/>
        <v>0</v>
      </c>
      <c r="O63" s="797"/>
      <c r="P63" s="797"/>
    </row>
    <row r="64" spans="2:18" x14ac:dyDescent="0.2">
      <c r="B64" s="1119"/>
      <c r="C64" s="773" t="s">
        <v>465</v>
      </c>
      <c r="D64" s="774" t="s">
        <v>437</v>
      </c>
      <c r="E64" s="775" t="s">
        <v>437</v>
      </c>
      <c r="F64" s="775" t="s">
        <v>437</v>
      </c>
      <c r="G64" s="774" t="s">
        <v>437</v>
      </c>
      <c r="H64" s="674">
        <v>60</v>
      </c>
      <c r="I64" s="776"/>
      <c r="J64" s="777"/>
      <c r="K64" s="778">
        <f t="shared" si="0"/>
        <v>0</v>
      </c>
      <c r="L64" s="779">
        <f t="shared" si="1"/>
        <v>0</v>
      </c>
      <c r="M64" s="780">
        <f t="shared" si="2"/>
        <v>0</v>
      </c>
      <c r="N64" s="665">
        <f t="shared" si="3"/>
        <v>0</v>
      </c>
      <c r="O64" s="797"/>
      <c r="P64" s="797"/>
    </row>
    <row r="65" spans="2:18" x14ac:dyDescent="0.2">
      <c r="B65" s="1119"/>
      <c r="C65" s="801" t="s">
        <v>311</v>
      </c>
      <c r="D65" s="717" t="s">
        <v>437</v>
      </c>
      <c r="E65" s="716" t="s">
        <v>437</v>
      </c>
      <c r="F65" s="716" t="s">
        <v>437</v>
      </c>
      <c r="G65" s="717" t="s">
        <v>437</v>
      </c>
      <c r="H65" s="625">
        <v>110</v>
      </c>
      <c r="I65" s="537"/>
      <c r="J65" s="532"/>
      <c r="K65" s="505">
        <f t="shared" si="0"/>
        <v>0</v>
      </c>
      <c r="L65" s="558">
        <f t="shared" si="1"/>
        <v>0</v>
      </c>
      <c r="M65" s="556">
        <f t="shared" si="2"/>
        <v>0</v>
      </c>
      <c r="N65" s="557">
        <f t="shared" si="3"/>
        <v>0</v>
      </c>
      <c r="O65" s="797"/>
      <c r="P65" s="797"/>
    </row>
    <row r="66" spans="2:18" ht="13.5" thickBot="1" x14ac:dyDescent="0.25">
      <c r="B66" s="1120"/>
      <c r="C66" s="641" t="s">
        <v>312</v>
      </c>
      <c r="D66" s="719" t="s">
        <v>437</v>
      </c>
      <c r="E66" s="718" t="s">
        <v>437</v>
      </c>
      <c r="F66" s="718" t="s">
        <v>437</v>
      </c>
      <c r="G66" s="719" t="s">
        <v>437</v>
      </c>
      <c r="H66" s="627">
        <v>120</v>
      </c>
      <c r="I66" s="538"/>
      <c r="J66" s="531"/>
      <c r="K66" s="504">
        <f t="shared" si="0"/>
        <v>0</v>
      </c>
      <c r="L66" s="553">
        <f t="shared" si="1"/>
        <v>0</v>
      </c>
      <c r="M66" s="554">
        <f t="shared" si="2"/>
        <v>0</v>
      </c>
      <c r="N66" s="555">
        <f t="shared" si="3"/>
        <v>0</v>
      </c>
      <c r="O66" s="797"/>
      <c r="P66" s="797"/>
    </row>
    <row r="67" spans="2:18" x14ac:dyDescent="0.2">
      <c r="B67" s="1118" t="s">
        <v>295</v>
      </c>
      <c r="C67" s="643" t="s">
        <v>323</v>
      </c>
      <c r="D67" s="715" t="s">
        <v>437</v>
      </c>
      <c r="E67" s="714" t="s">
        <v>437</v>
      </c>
      <c r="F67" s="714" t="s">
        <v>437</v>
      </c>
      <c r="G67" s="715" t="s">
        <v>437</v>
      </c>
      <c r="H67" s="626">
        <v>25</v>
      </c>
      <c r="I67" s="536"/>
      <c r="J67" s="533"/>
      <c r="K67" s="506">
        <f t="shared" si="0"/>
        <v>0</v>
      </c>
      <c r="L67" s="559">
        <f t="shared" si="1"/>
        <v>0</v>
      </c>
      <c r="M67" s="560">
        <f t="shared" si="2"/>
        <v>0</v>
      </c>
      <c r="N67" s="561">
        <f t="shared" si="3"/>
        <v>0</v>
      </c>
      <c r="O67" s="797"/>
      <c r="P67" s="797"/>
    </row>
    <row r="68" spans="2:18" x14ac:dyDescent="0.2">
      <c r="B68" s="1119"/>
      <c r="C68" s="642" t="s">
        <v>114</v>
      </c>
      <c r="D68" s="717" t="s">
        <v>437</v>
      </c>
      <c r="E68" s="716" t="s">
        <v>437</v>
      </c>
      <c r="F68" s="716" t="s">
        <v>437</v>
      </c>
      <c r="G68" s="717" t="s">
        <v>437</v>
      </c>
      <c r="H68" s="625">
        <v>45</v>
      </c>
      <c r="I68" s="537"/>
      <c r="J68" s="532"/>
      <c r="K68" s="505">
        <f t="shared" si="0"/>
        <v>0</v>
      </c>
      <c r="L68" s="558">
        <f t="shared" si="1"/>
        <v>0</v>
      </c>
      <c r="M68" s="556">
        <f t="shared" si="2"/>
        <v>0</v>
      </c>
      <c r="N68" s="557">
        <f t="shared" si="3"/>
        <v>0</v>
      </c>
      <c r="O68" s="797"/>
      <c r="P68" s="797"/>
    </row>
    <row r="69" spans="2:18" x14ac:dyDescent="0.2">
      <c r="B69" s="1119"/>
      <c r="C69" s="642" t="s">
        <v>324</v>
      </c>
      <c r="D69" s="717" t="s">
        <v>437</v>
      </c>
      <c r="E69" s="716" t="s">
        <v>437</v>
      </c>
      <c r="F69" s="716" t="s">
        <v>437</v>
      </c>
      <c r="G69" s="717" t="s">
        <v>437</v>
      </c>
      <c r="H69" s="625">
        <v>50</v>
      </c>
      <c r="I69" s="537"/>
      <c r="J69" s="532"/>
      <c r="K69" s="505">
        <f t="shared" si="0"/>
        <v>0</v>
      </c>
      <c r="L69" s="558">
        <f t="shared" si="1"/>
        <v>0</v>
      </c>
      <c r="M69" s="556">
        <f t="shared" si="2"/>
        <v>0</v>
      </c>
      <c r="N69" s="557">
        <f t="shared" si="3"/>
        <v>0</v>
      </c>
      <c r="O69" s="797"/>
      <c r="P69" s="797"/>
    </row>
    <row r="70" spans="2:18" ht="13.5" thickBot="1" x14ac:dyDescent="0.25">
      <c r="B70" s="1120"/>
      <c r="C70" s="641" t="s">
        <v>325</v>
      </c>
      <c r="D70" s="719" t="s">
        <v>437</v>
      </c>
      <c r="E70" s="718" t="s">
        <v>437</v>
      </c>
      <c r="F70" s="718" t="s">
        <v>437</v>
      </c>
      <c r="G70" s="719" t="s">
        <v>437</v>
      </c>
      <c r="H70" s="627">
        <v>45</v>
      </c>
      <c r="I70" s="538"/>
      <c r="J70" s="531"/>
      <c r="K70" s="504">
        <f t="shared" si="0"/>
        <v>0</v>
      </c>
      <c r="L70" s="553">
        <f t="shared" si="1"/>
        <v>0</v>
      </c>
      <c r="M70" s="554">
        <f t="shared" si="2"/>
        <v>0</v>
      </c>
      <c r="N70" s="555">
        <f t="shared" si="3"/>
        <v>0</v>
      </c>
      <c r="O70" s="797"/>
      <c r="P70" s="797"/>
    </row>
    <row r="71" spans="2:18" ht="13.5" thickBot="1" x14ac:dyDescent="0.25">
      <c r="B71" s="1113" t="s">
        <v>299</v>
      </c>
      <c r="C71" s="1114"/>
      <c r="D71" s="1114"/>
      <c r="E71" s="1114"/>
      <c r="F71" s="1114"/>
      <c r="G71" s="1114"/>
      <c r="H71" s="1114"/>
      <c r="I71" s="1114"/>
      <c r="J71" s="1114"/>
      <c r="K71" s="1114"/>
      <c r="L71" s="1115"/>
      <c r="M71" s="562">
        <f>SUM(M25:M70)</f>
        <v>0</v>
      </c>
      <c r="N71" s="729">
        <f>SUM(N25:N70)</f>
        <v>0</v>
      </c>
      <c r="O71" s="568"/>
      <c r="P71" s="568"/>
    </row>
    <row r="72" spans="2:18" ht="13.5" thickBot="1" x14ac:dyDescent="0.25">
      <c r="M72" s="564"/>
      <c r="N72" s="564"/>
      <c r="O72" s="564"/>
      <c r="P72" s="564"/>
    </row>
    <row r="73" spans="2:18" s="502" customFormat="1" ht="21.75" thickBot="1" x14ac:dyDescent="0.4">
      <c r="B73" s="1126" t="s">
        <v>390</v>
      </c>
      <c r="C73" s="1127"/>
      <c r="D73" s="1127"/>
      <c r="E73" s="1127"/>
      <c r="F73" s="1127"/>
      <c r="G73" s="1127"/>
      <c r="H73" s="1127"/>
      <c r="I73" s="1127"/>
      <c r="J73" s="1127"/>
      <c r="K73" s="1127"/>
      <c r="L73" s="1127"/>
      <c r="M73" s="1127"/>
      <c r="N73" s="1128"/>
      <c r="O73" s="794"/>
      <c r="P73" s="794"/>
    </row>
    <row r="74" spans="2:18" ht="13.5" thickBot="1" x14ac:dyDescent="0.25">
      <c r="C74" s="41"/>
      <c r="E74" s="41"/>
      <c r="K74" s="41"/>
      <c r="L74" s="4"/>
      <c r="M74" s="4"/>
      <c r="N74" s="4"/>
      <c r="O74" s="4"/>
      <c r="P74" s="4"/>
    </row>
    <row r="75" spans="2:18" s="502" customFormat="1" ht="21.75" thickBot="1" x14ac:dyDescent="0.4">
      <c r="B75" s="1121" t="s">
        <v>404</v>
      </c>
      <c r="C75" s="1122"/>
      <c r="D75" s="1122"/>
      <c r="E75" s="1122"/>
      <c r="F75" s="1122"/>
      <c r="G75" s="1122"/>
      <c r="H75" s="1122"/>
      <c r="I75" s="1122"/>
      <c r="J75" s="1122"/>
      <c r="K75" s="1122"/>
      <c r="L75" s="1122"/>
      <c r="M75" s="1122"/>
      <c r="N75" s="1123"/>
      <c r="O75" s="794"/>
      <c r="P75" s="794"/>
    </row>
    <row r="76" spans="2:18" ht="13.5" thickBot="1" x14ac:dyDescent="0.25">
      <c r="C76" s="41"/>
      <c r="E76" s="41"/>
      <c r="K76" s="41"/>
      <c r="L76" s="4"/>
      <c r="M76" s="4"/>
      <c r="N76" s="4"/>
      <c r="O76" s="4"/>
      <c r="P76" s="4"/>
    </row>
    <row r="77" spans="2:18" ht="30.75" thickBot="1" x14ac:dyDescent="0.25">
      <c r="B77" s="1124" t="s">
        <v>411</v>
      </c>
      <c r="C77" s="1125"/>
      <c r="D77" s="1195" t="s">
        <v>437</v>
      </c>
      <c r="E77" s="1195" t="s">
        <v>437</v>
      </c>
      <c r="F77" s="1188" t="s">
        <v>437</v>
      </c>
      <c r="G77" s="746" t="s">
        <v>437</v>
      </c>
      <c r="H77" s="581" t="s">
        <v>434</v>
      </c>
      <c r="I77" s="541" t="s">
        <v>386</v>
      </c>
      <c r="J77" s="530" t="s">
        <v>360</v>
      </c>
      <c r="K77" s="501" t="s">
        <v>361</v>
      </c>
      <c r="L77" s="550" t="s">
        <v>210</v>
      </c>
      <c r="M77" s="552" t="s">
        <v>387</v>
      </c>
      <c r="N77" s="551" t="s">
        <v>211</v>
      </c>
      <c r="O77" s="795"/>
      <c r="P77" s="1199"/>
      <c r="Q77" s="1200"/>
      <c r="R77" s="1200"/>
    </row>
    <row r="78" spans="2:18" x14ac:dyDescent="0.2">
      <c r="B78" s="1118" t="s">
        <v>212</v>
      </c>
      <c r="C78" s="495" t="s">
        <v>4</v>
      </c>
      <c r="D78" s="730" t="s">
        <v>437</v>
      </c>
      <c r="E78" s="751" t="s">
        <v>437</v>
      </c>
      <c r="F78" s="1189" t="s">
        <v>437</v>
      </c>
      <c r="G78" s="754" t="s">
        <v>437</v>
      </c>
      <c r="H78" s="1203">
        <v>3000</v>
      </c>
      <c r="I78" s="536"/>
      <c r="J78" s="533"/>
      <c r="K78" s="506">
        <f t="shared" ref="K78" si="31">ROUND(I78*J78,2)</f>
        <v>0</v>
      </c>
      <c r="L78" s="559">
        <f t="shared" ref="L78:L83" si="32">ROUND(SUM(K78+I78),2)</f>
        <v>0</v>
      </c>
      <c r="M78" s="560">
        <f>ROUND(H78*I78,2)</f>
        <v>0</v>
      </c>
      <c r="N78" s="561">
        <f>ROUND(H78*L78,2)</f>
        <v>0</v>
      </c>
      <c r="O78" s="797"/>
      <c r="P78" s="1201"/>
      <c r="Q78" s="1201"/>
      <c r="R78" s="1201"/>
    </row>
    <row r="79" spans="2:18" x14ac:dyDescent="0.2">
      <c r="B79" s="1119"/>
      <c r="C79" s="493" t="s">
        <v>5</v>
      </c>
      <c r="D79" s="731" t="s">
        <v>437</v>
      </c>
      <c r="E79" s="752" t="s">
        <v>437</v>
      </c>
      <c r="F79" s="1190" t="s">
        <v>437</v>
      </c>
      <c r="G79" s="755" t="s">
        <v>437</v>
      </c>
      <c r="H79" s="1204">
        <v>15000</v>
      </c>
      <c r="I79" s="537"/>
      <c r="J79" s="532"/>
      <c r="K79" s="505">
        <f>ROUND(I79*J79,2)</f>
        <v>0</v>
      </c>
      <c r="L79" s="558">
        <f t="shared" si="32"/>
        <v>0</v>
      </c>
      <c r="M79" s="556">
        <f t="shared" ref="M79:M81" si="33">ROUND(H79*I79,2)</f>
        <v>0</v>
      </c>
      <c r="N79" s="557">
        <f t="shared" ref="N79:N81" si="34">ROUND(H79*L79,2)</f>
        <v>0</v>
      </c>
      <c r="O79" s="797"/>
      <c r="P79" s="1201"/>
      <c r="Q79" s="1201"/>
      <c r="R79" s="1201"/>
    </row>
    <row r="80" spans="2:18" x14ac:dyDescent="0.2">
      <c r="B80" s="1119"/>
      <c r="C80" s="493" t="s">
        <v>6</v>
      </c>
      <c r="D80" s="731" t="s">
        <v>437</v>
      </c>
      <c r="E80" s="752" t="s">
        <v>437</v>
      </c>
      <c r="F80" s="1190" t="s">
        <v>437</v>
      </c>
      <c r="G80" s="755" t="s">
        <v>437</v>
      </c>
      <c r="H80" s="1204">
        <v>30000</v>
      </c>
      <c r="I80" s="537"/>
      <c r="J80" s="532"/>
      <c r="K80" s="505">
        <f>ROUND(I80*J80,2)</f>
        <v>0</v>
      </c>
      <c r="L80" s="558">
        <f t="shared" si="32"/>
        <v>0</v>
      </c>
      <c r="M80" s="556">
        <f t="shared" si="33"/>
        <v>0</v>
      </c>
      <c r="N80" s="557">
        <f t="shared" si="34"/>
        <v>0</v>
      </c>
      <c r="O80" s="797"/>
      <c r="P80" s="1201"/>
      <c r="Q80" s="1201"/>
      <c r="R80" s="1201"/>
    </row>
    <row r="81" spans="2:18" ht="13.5" thickBot="1" x14ac:dyDescent="0.25">
      <c r="B81" s="1120"/>
      <c r="C81" s="494" t="s">
        <v>7</v>
      </c>
      <c r="D81" s="732" t="s">
        <v>437</v>
      </c>
      <c r="E81" s="753" t="s">
        <v>437</v>
      </c>
      <c r="F81" s="1191" t="s">
        <v>437</v>
      </c>
      <c r="G81" s="756" t="s">
        <v>437</v>
      </c>
      <c r="H81" s="1205">
        <v>2000</v>
      </c>
      <c r="I81" s="538"/>
      <c r="J81" s="531"/>
      <c r="K81" s="504">
        <f t="shared" ref="K81:K83" si="35">ROUND(I81*J81,2)</f>
        <v>0</v>
      </c>
      <c r="L81" s="553">
        <f t="shared" si="32"/>
        <v>0</v>
      </c>
      <c r="M81" s="554">
        <f t="shared" si="33"/>
        <v>0</v>
      </c>
      <c r="N81" s="555">
        <f t="shared" si="34"/>
        <v>0</v>
      </c>
      <c r="O81" s="797"/>
      <c r="P81" s="1201"/>
      <c r="Q81" s="1201"/>
      <c r="R81" s="1201"/>
    </row>
    <row r="82" spans="2:18" ht="13.5" thickBot="1" x14ac:dyDescent="0.25">
      <c r="B82" s="1110" t="s">
        <v>414</v>
      </c>
      <c r="C82" s="1111"/>
      <c r="D82" s="1111"/>
      <c r="E82" s="1111"/>
      <c r="F82" s="1111"/>
      <c r="G82" s="1111"/>
      <c r="H82" s="1111"/>
      <c r="I82" s="1111"/>
      <c r="J82" s="1111"/>
      <c r="K82" s="1111"/>
      <c r="L82" s="1112"/>
      <c r="M82" s="565">
        <f>SUM(M78:M81)</f>
        <v>0</v>
      </c>
      <c r="N82" s="567">
        <f>SUM(N78:N81)</f>
        <v>0</v>
      </c>
      <c r="O82" s="568"/>
      <c r="P82" s="1202"/>
      <c r="Q82" s="1200"/>
      <c r="R82" s="1200"/>
    </row>
    <row r="83" spans="2:18" ht="13.5" thickBot="1" x14ac:dyDescent="0.25">
      <c r="B83" s="630" t="s">
        <v>213</v>
      </c>
      <c r="C83" s="496" t="s">
        <v>216</v>
      </c>
      <c r="D83" s="733" t="s">
        <v>437</v>
      </c>
      <c r="E83" s="757" t="s">
        <v>437</v>
      </c>
      <c r="F83" s="1192" t="s">
        <v>437</v>
      </c>
      <c r="G83" s="758" t="s">
        <v>437</v>
      </c>
      <c r="H83" s="1166">
        <v>12</v>
      </c>
      <c r="I83" s="537"/>
      <c r="J83" s="534"/>
      <c r="K83" s="507">
        <f t="shared" si="35"/>
        <v>0</v>
      </c>
      <c r="L83" s="566">
        <f t="shared" si="32"/>
        <v>0</v>
      </c>
      <c r="M83" s="560">
        <f>ROUND(H83*I83,2)</f>
        <v>0</v>
      </c>
      <c r="N83" s="561">
        <f>ROUND(H83*L83,2)</f>
        <v>0</v>
      </c>
      <c r="O83" s="797"/>
      <c r="P83" s="797"/>
    </row>
    <row r="84" spans="2:18" ht="13.5" thickBot="1" x14ac:dyDescent="0.25">
      <c r="B84" s="1110" t="s">
        <v>415</v>
      </c>
      <c r="C84" s="1111"/>
      <c r="D84" s="1111"/>
      <c r="E84" s="1111"/>
      <c r="F84" s="1111"/>
      <c r="G84" s="1111"/>
      <c r="H84" s="1111"/>
      <c r="I84" s="1111"/>
      <c r="J84" s="1111"/>
      <c r="K84" s="1111"/>
      <c r="L84" s="1112"/>
      <c r="M84" s="565">
        <f>SUM(M83)</f>
        <v>0</v>
      </c>
      <c r="N84" s="567">
        <f>SUM(N83)</f>
        <v>0</v>
      </c>
      <c r="O84" s="568"/>
      <c r="P84" s="568"/>
    </row>
    <row r="85" spans="2:18" ht="13.5" thickBot="1" x14ac:dyDescent="0.25">
      <c r="B85" s="631"/>
      <c r="C85" s="523"/>
      <c r="D85" s="624"/>
      <c r="E85" s="523"/>
      <c r="F85" s="624"/>
      <c r="G85" s="624"/>
      <c r="H85" s="624"/>
      <c r="I85" s="568"/>
      <c r="J85" s="762"/>
      <c r="K85" s="523"/>
      <c r="L85" s="542"/>
      <c r="M85" s="568"/>
      <c r="N85" s="568"/>
      <c r="O85" s="568"/>
      <c r="P85" s="568"/>
    </row>
    <row r="86" spans="2:18" ht="13.5" thickBot="1" x14ac:dyDescent="0.25">
      <c r="B86" s="1113" t="s">
        <v>408</v>
      </c>
      <c r="C86" s="1114"/>
      <c r="D86" s="1114"/>
      <c r="E86" s="1114"/>
      <c r="F86" s="1114"/>
      <c r="G86" s="1114"/>
      <c r="H86" s="1114"/>
      <c r="I86" s="1114"/>
      <c r="J86" s="1114"/>
      <c r="K86" s="1114"/>
      <c r="L86" s="1115"/>
      <c r="M86" s="562">
        <f>M82+M84</f>
        <v>0</v>
      </c>
      <c r="N86" s="563">
        <f>N82+N84</f>
        <v>0</v>
      </c>
      <c r="O86" s="568"/>
      <c r="P86" s="568"/>
    </row>
    <row r="87" spans="2:18" ht="13.5" thickBot="1" x14ac:dyDescent="0.25">
      <c r="M87" s="564"/>
      <c r="N87" s="564"/>
      <c r="O87" s="564"/>
      <c r="P87" s="564"/>
    </row>
    <row r="88" spans="2:18" s="502" customFormat="1" ht="21.75" thickBot="1" x14ac:dyDescent="0.4">
      <c r="B88" s="1121" t="s">
        <v>389</v>
      </c>
      <c r="C88" s="1122"/>
      <c r="D88" s="1122"/>
      <c r="E88" s="1122"/>
      <c r="F88" s="1122"/>
      <c r="G88" s="1122"/>
      <c r="H88" s="1122"/>
      <c r="I88" s="1122"/>
      <c r="J88" s="1122"/>
      <c r="K88" s="1122"/>
      <c r="L88" s="1122"/>
      <c r="M88" s="1122"/>
      <c r="N88" s="1123"/>
      <c r="O88" s="794"/>
      <c r="P88" s="794"/>
    </row>
    <row r="89" spans="2:18" ht="13.5" thickBot="1" x14ac:dyDescent="0.25">
      <c r="B89" s="632"/>
      <c r="J89" s="763"/>
    </row>
    <row r="90" spans="2:18" ht="30.75" thickBot="1" x14ac:dyDescent="0.25">
      <c r="B90" s="1124" t="s">
        <v>412</v>
      </c>
      <c r="C90" s="1125"/>
      <c r="D90" s="1194" t="s">
        <v>437</v>
      </c>
      <c r="E90" s="1195" t="s">
        <v>437</v>
      </c>
      <c r="F90" s="1188" t="s">
        <v>437</v>
      </c>
      <c r="G90" s="746" t="s">
        <v>437</v>
      </c>
      <c r="H90" s="581" t="s">
        <v>434</v>
      </c>
      <c r="I90" s="541" t="s">
        <v>450</v>
      </c>
      <c r="J90" s="530" t="s">
        <v>360</v>
      </c>
      <c r="K90" s="501" t="s">
        <v>361</v>
      </c>
      <c r="L90" s="550" t="s">
        <v>210</v>
      </c>
      <c r="M90" s="552" t="s">
        <v>387</v>
      </c>
      <c r="N90" s="551" t="s">
        <v>211</v>
      </c>
      <c r="O90" s="795"/>
      <c r="P90" s="795"/>
    </row>
    <row r="91" spans="2:18" s="21" customFormat="1" ht="39" thickBot="1" x14ac:dyDescent="0.25">
      <c r="B91" s="630" t="s">
        <v>405</v>
      </c>
      <c r="C91" s="637" t="s">
        <v>410</v>
      </c>
      <c r="D91" s="1186" t="s">
        <v>437</v>
      </c>
      <c r="E91" s="1187" t="s">
        <v>437</v>
      </c>
      <c r="F91" s="1193" t="s">
        <v>437</v>
      </c>
      <c r="G91" s="745" t="s">
        <v>437</v>
      </c>
      <c r="H91" s="633">
        <v>42000</v>
      </c>
      <c r="I91" s="634" t="e">
        <f>I215</f>
        <v>#DIV/0!</v>
      </c>
      <c r="J91" s="805"/>
      <c r="K91" s="635" t="e">
        <f t="shared" ref="K91" si="36">ROUND(I91*J91,2)</f>
        <v>#DIV/0!</v>
      </c>
      <c r="L91" s="636" t="e">
        <f t="shared" ref="L91" si="37">ROUND(SUM(K91+I91),2)</f>
        <v>#DIV/0!</v>
      </c>
      <c r="M91" s="560" t="e">
        <f>ROUND(H91*I91,2)</f>
        <v>#DIV/0!</v>
      </c>
      <c r="N91" s="561" t="e">
        <f>ROUND(H91*L91,2)</f>
        <v>#DIV/0!</v>
      </c>
      <c r="O91" s="797"/>
      <c r="P91" s="797"/>
    </row>
    <row r="92" spans="2:18" s="21" customFormat="1" ht="13.5" thickBot="1" x14ac:dyDescent="0.25">
      <c r="B92" s="1110" t="s">
        <v>416</v>
      </c>
      <c r="C92" s="1111"/>
      <c r="D92" s="1111"/>
      <c r="E92" s="1111"/>
      <c r="F92" s="1111"/>
      <c r="G92" s="1111"/>
      <c r="H92" s="1111"/>
      <c r="I92" s="1111"/>
      <c r="J92" s="1111"/>
      <c r="K92" s="1111"/>
      <c r="L92" s="1112"/>
      <c r="M92" s="565" t="e">
        <f>M91</f>
        <v>#DIV/0!</v>
      </c>
      <c r="N92" s="569" t="e">
        <f>N91</f>
        <v>#DIV/0!</v>
      </c>
      <c r="O92" s="568"/>
      <c r="P92" s="568"/>
    </row>
    <row r="93" spans="2:18" s="21" customFormat="1" ht="39" thickBot="1" x14ac:dyDescent="0.25">
      <c r="B93" s="630" t="s">
        <v>406</v>
      </c>
      <c r="C93" s="637" t="s">
        <v>410</v>
      </c>
      <c r="D93" s="1186" t="s">
        <v>437</v>
      </c>
      <c r="E93" s="1187" t="s">
        <v>437</v>
      </c>
      <c r="F93" s="1193" t="s">
        <v>437</v>
      </c>
      <c r="G93" s="745" t="s">
        <v>437</v>
      </c>
      <c r="H93" s="633">
        <v>3150</v>
      </c>
      <c r="I93" s="634" t="e">
        <f>I215</f>
        <v>#DIV/0!</v>
      </c>
      <c r="J93" s="759"/>
      <c r="K93" s="638" t="e">
        <f t="shared" ref="K93" si="38">ROUND(I93*J93,2)</f>
        <v>#DIV/0!</v>
      </c>
      <c r="L93" s="639" t="e">
        <f t="shared" ref="L93" si="39">ROUND(SUM(K93+I93),2)</f>
        <v>#DIV/0!</v>
      </c>
      <c r="M93" s="560" t="e">
        <f>ROUND(H93*I93,2)</f>
        <v>#DIV/0!</v>
      </c>
      <c r="N93" s="561" t="e">
        <f>ROUND(H93*L93,2)</f>
        <v>#DIV/0!</v>
      </c>
      <c r="O93" s="797"/>
      <c r="P93" s="797"/>
    </row>
    <row r="94" spans="2:18" ht="13.5" thickBot="1" x14ac:dyDescent="0.25">
      <c r="B94" s="1110" t="s">
        <v>416</v>
      </c>
      <c r="C94" s="1111"/>
      <c r="D94" s="1111"/>
      <c r="E94" s="1111"/>
      <c r="F94" s="1111"/>
      <c r="G94" s="1111"/>
      <c r="H94" s="1111"/>
      <c r="I94" s="1111"/>
      <c r="J94" s="1111"/>
      <c r="K94" s="1111"/>
      <c r="L94" s="1112"/>
      <c r="M94" s="565" t="e">
        <f>M93</f>
        <v>#DIV/0!</v>
      </c>
      <c r="N94" s="569" t="e">
        <f>N93</f>
        <v>#DIV/0!</v>
      </c>
      <c r="O94" s="568"/>
      <c r="P94" s="568"/>
    </row>
    <row r="95" spans="2:18" ht="13.5" thickBot="1" x14ac:dyDescent="0.25">
      <c r="B95" s="1113" t="s">
        <v>407</v>
      </c>
      <c r="C95" s="1114"/>
      <c r="D95" s="1114"/>
      <c r="E95" s="1114"/>
      <c r="F95" s="1114"/>
      <c r="G95" s="1114"/>
      <c r="H95" s="1114"/>
      <c r="I95" s="1114"/>
      <c r="J95" s="1114"/>
      <c r="K95" s="1114"/>
      <c r="L95" s="1115"/>
      <c r="M95" s="562" t="e">
        <f>ROUND(SUM(M92+M94),2)</f>
        <v>#DIV/0!</v>
      </c>
      <c r="N95" s="563" t="e">
        <f>ROUND(SUM(N92+N94),2)</f>
        <v>#DIV/0!</v>
      </c>
      <c r="O95" s="568"/>
      <c r="P95" s="568"/>
    </row>
    <row r="96" spans="2:18" ht="13.5" thickBot="1" x14ac:dyDescent="0.25"/>
    <row r="97" spans="2:16" ht="62.25" customHeight="1" thickBot="1" x14ac:dyDescent="0.25">
      <c r="B97" s="1116" t="s">
        <v>121</v>
      </c>
      <c r="C97" s="1117"/>
      <c r="D97" s="747" t="s">
        <v>437</v>
      </c>
      <c r="E97" s="748" t="s">
        <v>437</v>
      </c>
      <c r="F97" s="749" t="s">
        <v>437</v>
      </c>
      <c r="G97" s="750" t="s">
        <v>437</v>
      </c>
      <c r="H97" s="510" t="s">
        <v>122</v>
      </c>
      <c r="I97" s="543" t="s">
        <v>388</v>
      </c>
      <c r="J97" s="239" t="s">
        <v>360</v>
      </c>
      <c r="K97" s="508" t="s">
        <v>361</v>
      </c>
      <c r="L97" s="570" t="s">
        <v>123</v>
      </c>
      <c r="M97" s="552" t="s">
        <v>387</v>
      </c>
      <c r="N97" s="551" t="s">
        <v>211</v>
      </c>
      <c r="O97" s="795"/>
      <c r="P97" s="795"/>
    </row>
    <row r="98" spans="2:16" x14ac:dyDescent="0.2">
      <c r="B98" s="1086" t="s">
        <v>124</v>
      </c>
      <c r="C98" s="498" t="s">
        <v>221</v>
      </c>
      <c r="D98" s="734" t="s">
        <v>437</v>
      </c>
      <c r="E98" s="734" t="s">
        <v>437</v>
      </c>
      <c r="F98" s="739" t="s">
        <v>437</v>
      </c>
      <c r="G98" s="739" t="s">
        <v>437</v>
      </c>
      <c r="H98" s="511">
        <v>80</v>
      </c>
      <c r="I98" s="96"/>
      <c r="J98" s="71"/>
      <c r="K98" s="509">
        <f t="shared" ref="K98:K161" si="40">ROUND(I98*J98,2)</f>
        <v>0</v>
      </c>
      <c r="L98" s="571">
        <f t="shared" ref="L98:L161" si="41">ROUND(SUM(K98+I98),2)</f>
        <v>0</v>
      </c>
      <c r="M98" s="1089">
        <f>SUM(I98:I100)</f>
        <v>0</v>
      </c>
      <c r="N98" s="1092">
        <f>SUM(L98:L100)</f>
        <v>0</v>
      </c>
      <c r="O98" s="791"/>
      <c r="P98" s="791"/>
    </row>
    <row r="99" spans="2:16" x14ac:dyDescent="0.2">
      <c r="B99" s="1087"/>
      <c r="C99" s="22" t="s">
        <v>222</v>
      </c>
      <c r="D99" s="735" t="s">
        <v>437</v>
      </c>
      <c r="E99" s="735" t="s">
        <v>437</v>
      </c>
      <c r="F99" s="740" t="s">
        <v>437</v>
      </c>
      <c r="G99" s="740" t="s">
        <v>437</v>
      </c>
      <c r="H99" s="512" t="s">
        <v>223</v>
      </c>
      <c r="I99" s="544"/>
      <c r="J99" s="67"/>
      <c r="K99" s="517">
        <f t="shared" si="40"/>
        <v>0</v>
      </c>
      <c r="L99" s="572">
        <f t="shared" si="41"/>
        <v>0</v>
      </c>
      <c r="M99" s="1090"/>
      <c r="N99" s="1093"/>
      <c r="O99" s="791"/>
      <c r="P99" s="791"/>
    </row>
    <row r="100" spans="2:16" ht="13.5" thickBot="1" x14ac:dyDescent="0.25">
      <c r="B100" s="1088"/>
      <c r="C100" s="499" t="s">
        <v>125</v>
      </c>
      <c r="D100" s="736" t="s">
        <v>437</v>
      </c>
      <c r="E100" s="736" t="s">
        <v>437</v>
      </c>
      <c r="F100" s="741" t="s">
        <v>437</v>
      </c>
      <c r="G100" s="741" t="s">
        <v>437</v>
      </c>
      <c r="H100" s="513">
        <v>150</v>
      </c>
      <c r="I100" s="545"/>
      <c r="J100" s="70"/>
      <c r="K100" s="518">
        <f t="shared" si="40"/>
        <v>0</v>
      </c>
      <c r="L100" s="573">
        <f t="shared" si="41"/>
        <v>0</v>
      </c>
      <c r="M100" s="1091"/>
      <c r="N100" s="1094"/>
      <c r="O100" s="791"/>
      <c r="P100" s="791"/>
    </row>
    <row r="101" spans="2:16" x14ac:dyDescent="0.2">
      <c r="B101" s="1086" t="s">
        <v>126</v>
      </c>
      <c r="C101" s="498" t="s">
        <v>127</v>
      </c>
      <c r="D101" s="734" t="s">
        <v>437</v>
      </c>
      <c r="E101" s="734" t="s">
        <v>437</v>
      </c>
      <c r="F101" s="739" t="s">
        <v>437</v>
      </c>
      <c r="G101" s="739" t="s">
        <v>437</v>
      </c>
      <c r="H101" s="511">
        <v>100</v>
      </c>
      <c r="I101" s="546"/>
      <c r="J101" s="69"/>
      <c r="K101" s="519">
        <f t="shared" si="40"/>
        <v>0</v>
      </c>
      <c r="L101" s="574">
        <f t="shared" si="41"/>
        <v>0</v>
      </c>
      <c r="M101" s="1106">
        <f>SUM(I101:I104)</f>
        <v>0</v>
      </c>
      <c r="N101" s="1104">
        <f>SUM(L101:L104)</f>
        <v>0</v>
      </c>
      <c r="O101" s="798"/>
      <c r="P101" s="798"/>
    </row>
    <row r="102" spans="2:16" x14ac:dyDescent="0.2">
      <c r="B102" s="1087"/>
      <c r="C102" s="22" t="s">
        <v>128</v>
      </c>
      <c r="D102" s="735" t="s">
        <v>437</v>
      </c>
      <c r="E102" s="735" t="s">
        <v>437</v>
      </c>
      <c r="F102" s="742" t="s">
        <v>437</v>
      </c>
      <c r="G102" s="742" t="s">
        <v>437</v>
      </c>
      <c r="H102" s="514">
        <v>150</v>
      </c>
      <c r="I102" s="544"/>
      <c r="J102" s="67"/>
      <c r="K102" s="517">
        <f t="shared" si="40"/>
        <v>0</v>
      </c>
      <c r="L102" s="572">
        <f t="shared" si="41"/>
        <v>0</v>
      </c>
      <c r="M102" s="1107"/>
      <c r="N102" s="1109"/>
      <c r="O102" s="798"/>
      <c r="P102" s="798"/>
    </row>
    <row r="103" spans="2:16" x14ac:dyDescent="0.2">
      <c r="B103" s="1087"/>
      <c r="C103" s="22" t="s">
        <v>129</v>
      </c>
      <c r="D103" s="735" t="s">
        <v>437</v>
      </c>
      <c r="E103" s="735" t="s">
        <v>437</v>
      </c>
      <c r="F103" s="742" t="s">
        <v>437</v>
      </c>
      <c r="G103" s="742" t="s">
        <v>437</v>
      </c>
      <c r="H103" s="514">
        <v>40</v>
      </c>
      <c r="I103" s="544"/>
      <c r="J103" s="67"/>
      <c r="K103" s="517">
        <f t="shared" si="40"/>
        <v>0</v>
      </c>
      <c r="L103" s="572">
        <f t="shared" si="41"/>
        <v>0</v>
      </c>
      <c r="M103" s="1107"/>
      <c r="N103" s="1109"/>
      <c r="O103" s="798"/>
      <c r="P103" s="798"/>
    </row>
    <row r="104" spans="2:16" ht="13.5" thickBot="1" x14ac:dyDescent="0.25">
      <c r="B104" s="1088"/>
      <c r="C104" s="499" t="s">
        <v>130</v>
      </c>
      <c r="D104" s="736" t="s">
        <v>437</v>
      </c>
      <c r="E104" s="736" t="s">
        <v>437</v>
      </c>
      <c r="F104" s="741" t="s">
        <v>437</v>
      </c>
      <c r="G104" s="741" t="s">
        <v>437</v>
      </c>
      <c r="H104" s="513">
        <v>120</v>
      </c>
      <c r="I104" s="545"/>
      <c r="J104" s="70"/>
      <c r="K104" s="518">
        <f t="shared" si="40"/>
        <v>0</v>
      </c>
      <c r="L104" s="573">
        <f t="shared" si="41"/>
        <v>0</v>
      </c>
      <c r="M104" s="1108"/>
      <c r="N104" s="1105"/>
      <c r="O104" s="798"/>
      <c r="P104" s="798"/>
    </row>
    <row r="105" spans="2:16" x14ac:dyDescent="0.2">
      <c r="B105" s="1086" t="s">
        <v>131</v>
      </c>
      <c r="C105" s="498" t="s">
        <v>132</v>
      </c>
      <c r="D105" s="734" t="s">
        <v>437</v>
      </c>
      <c r="E105" s="734" t="s">
        <v>437</v>
      </c>
      <c r="F105" s="739" t="s">
        <v>437</v>
      </c>
      <c r="G105" s="739" t="s">
        <v>437</v>
      </c>
      <c r="H105" s="511">
        <v>220</v>
      </c>
      <c r="I105" s="546"/>
      <c r="J105" s="69"/>
      <c r="K105" s="519">
        <f t="shared" si="40"/>
        <v>0</v>
      </c>
      <c r="L105" s="574">
        <f t="shared" si="41"/>
        <v>0</v>
      </c>
      <c r="M105" s="1102">
        <f>SUM(I105:I106)</f>
        <v>0</v>
      </c>
      <c r="N105" s="1104">
        <f>SUM(L105:L106)</f>
        <v>0</v>
      </c>
      <c r="O105" s="798"/>
      <c r="P105" s="798"/>
    </row>
    <row r="106" spans="2:16" ht="13.5" thickBot="1" x14ac:dyDescent="0.25">
      <c r="B106" s="1088"/>
      <c r="C106" s="499" t="s">
        <v>308</v>
      </c>
      <c r="D106" s="736" t="s">
        <v>437</v>
      </c>
      <c r="E106" s="736" t="s">
        <v>437</v>
      </c>
      <c r="F106" s="741" t="s">
        <v>437</v>
      </c>
      <c r="G106" s="741" t="s">
        <v>437</v>
      </c>
      <c r="H106" s="513">
        <v>200</v>
      </c>
      <c r="I106" s="545"/>
      <c r="J106" s="70"/>
      <c r="K106" s="518">
        <f t="shared" si="40"/>
        <v>0</v>
      </c>
      <c r="L106" s="573">
        <f t="shared" si="41"/>
        <v>0</v>
      </c>
      <c r="M106" s="1103"/>
      <c r="N106" s="1105"/>
      <c r="O106" s="798"/>
      <c r="P106" s="798"/>
    </row>
    <row r="107" spans="2:16" x14ac:dyDescent="0.2">
      <c r="B107" s="1086" t="s">
        <v>133</v>
      </c>
      <c r="C107" s="498" t="s">
        <v>307</v>
      </c>
      <c r="D107" s="734" t="s">
        <v>437</v>
      </c>
      <c r="E107" s="734" t="s">
        <v>437</v>
      </c>
      <c r="F107" s="739" t="s">
        <v>437</v>
      </c>
      <c r="G107" s="739" t="s">
        <v>437</v>
      </c>
      <c r="H107" s="511">
        <v>300</v>
      </c>
      <c r="I107" s="546"/>
      <c r="J107" s="69"/>
      <c r="K107" s="519">
        <f t="shared" si="40"/>
        <v>0</v>
      </c>
      <c r="L107" s="574">
        <f t="shared" si="41"/>
        <v>0</v>
      </c>
      <c r="M107" s="1089">
        <f>SUM(I107:I109)</f>
        <v>0</v>
      </c>
      <c r="N107" s="1092">
        <f>SUM(L107:L109)</f>
        <v>0</v>
      </c>
      <c r="O107" s="791"/>
      <c r="P107" s="791"/>
    </row>
    <row r="108" spans="2:16" x14ac:dyDescent="0.2">
      <c r="B108" s="1087"/>
      <c r="C108" s="22" t="s">
        <v>232</v>
      </c>
      <c r="D108" s="735" t="s">
        <v>437</v>
      </c>
      <c r="E108" s="735" t="s">
        <v>437</v>
      </c>
      <c r="F108" s="742" t="s">
        <v>437</v>
      </c>
      <c r="G108" s="742" t="s">
        <v>437</v>
      </c>
      <c r="H108" s="514">
        <v>200</v>
      </c>
      <c r="I108" s="544"/>
      <c r="J108" s="67"/>
      <c r="K108" s="517">
        <f t="shared" si="40"/>
        <v>0</v>
      </c>
      <c r="L108" s="572">
        <f t="shared" si="41"/>
        <v>0</v>
      </c>
      <c r="M108" s="1090"/>
      <c r="N108" s="1093"/>
      <c r="O108" s="791"/>
      <c r="P108" s="791"/>
    </row>
    <row r="109" spans="2:16" ht="13.5" thickBot="1" x14ac:dyDescent="0.25">
      <c r="B109" s="1088"/>
      <c r="C109" s="499" t="s">
        <v>233</v>
      </c>
      <c r="D109" s="736" t="s">
        <v>437</v>
      </c>
      <c r="E109" s="736" t="s">
        <v>437</v>
      </c>
      <c r="F109" s="741" t="s">
        <v>437</v>
      </c>
      <c r="G109" s="741" t="s">
        <v>437</v>
      </c>
      <c r="H109" s="513" t="s">
        <v>231</v>
      </c>
      <c r="I109" s="545"/>
      <c r="J109" s="70"/>
      <c r="K109" s="518">
        <f t="shared" si="40"/>
        <v>0</v>
      </c>
      <c r="L109" s="573">
        <f t="shared" si="41"/>
        <v>0</v>
      </c>
      <c r="M109" s="1091"/>
      <c r="N109" s="1094"/>
      <c r="O109" s="791"/>
      <c r="P109" s="791"/>
    </row>
    <row r="110" spans="2:16" x14ac:dyDescent="0.2">
      <c r="B110" s="1087" t="s">
        <v>134</v>
      </c>
      <c r="C110" s="497" t="s">
        <v>135</v>
      </c>
      <c r="D110" s="737" t="s">
        <v>437</v>
      </c>
      <c r="E110" s="737" t="s">
        <v>437</v>
      </c>
      <c r="F110" s="743" t="s">
        <v>437</v>
      </c>
      <c r="G110" s="743" t="s">
        <v>437</v>
      </c>
      <c r="H110" s="515">
        <v>150</v>
      </c>
      <c r="I110" s="547"/>
      <c r="J110" s="71"/>
      <c r="K110" s="520">
        <f t="shared" si="40"/>
        <v>0</v>
      </c>
      <c r="L110" s="575">
        <f t="shared" si="41"/>
        <v>0</v>
      </c>
      <c r="M110" s="1102">
        <f>SUM(I110:I111)</f>
        <v>0</v>
      </c>
      <c r="N110" s="1104">
        <f>SUM(L110:L111)</f>
        <v>0</v>
      </c>
      <c r="O110" s="798"/>
      <c r="P110" s="798"/>
    </row>
    <row r="111" spans="2:16" ht="13.5" thickBot="1" x14ac:dyDescent="0.25">
      <c r="B111" s="1087"/>
      <c r="C111" s="500" t="s">
        <v>234</v>
      </c>
      <c r="D111" s="738" t="s">
        <v>437</v>
      </c>
      <c r="E111" s="738" t="s">
        <v>437</v>
      </c>
      <c r="F111" s="744" t="s">
        <v>437</v>
      </c>
      <c r="G111" s="744" t="s">
        <v>437</v>
      </c>
      <c r="H111" s="516">
        <v>100</v>
      </c>
      <c r="I111" s="548"/>
      <c r="J111" s="68"/>
      <c r="K111" s="521">
        <f t="shared" si="40"/>
        <v>0</v>
      </c>
      <c r="L111" s="576">
        <f t="shared" si="41"/>
        <v>0</v>
      </c>
      <c r="M111" s="1103"/>
      <c r="N111" s="1105"/>
      <c r="O111" s="798"/>
      <c r="P111" s="798"/>
    </row>
    <row r="112" spans="2:16" x14ac:dyDescent="0.2">
      <c r="B112" s="1086" t="s">
        <v>136</v>
      </c>
      <c r="C112" s="498" t="s">
        <v>235</v>
      </c>
      <c r="D112" s="734" t="s">
        <v>437</v>
      </c>
      <c r="E112" s="734" t="s">
        <v>437</v>
      </c>
      <c r="F112" s="739" t="s">
        <v>437</v>
      </c>
      <c r="G112" s="739" t="s">
        <v>437</v>
      </c>
      <c r="H112" s="511">
        <v>400</v>
      </c>
      <c r="I112" s="546"/>
      <c r="J112" s="69"/>
      <c r="K112" s="519">
        <f t="shared" si="40"/>
        <v>0</v>
      </c>
      <c r="L112" s="574">
        <f t="shared" si="41"/>
        <v>0</v>
      </c>
      <c r="M112" s="1089">
        <f>SUM(I112:I114)</f>
        <v>0</v>
      </c>
      <c r="N112" s="1092">
        <f>SUM(L112:L114)</f>
        <v>0</v>
      </c>
      <c r="O112" s="791"/>
      <c r="P112" s="791"/>
    </row>
    <row r="113" spans="2:16" x14ac:dyDescent="0.2">
      <c r="B113" s="1087"/>
      <c r="C113" s="22" t="s">
        <v>137</v>
      </c>
      <c r="D113" s="735" t="s">
        <v>437</v>
      </c>
      <c r="E113" s="735" t="s">
        <v>437</v>
      </c>
      <c r="F113" s="742" t="s">
        <v>437</v>
      </c>
      <c r="G113" s="742" t="s">
        <v>437</v>
      </c>
      <c r="H113" s="514">
        <v>40</v>
      </c>
      <c r="I113" s="544"/>
      <c r="J113" s="67"/>
      <c r="K113" s="517">
        <f t="shared" si="40"/>
        <v>0</v>
      </c>
      <c r="L113" s="572">
        <f t="shared" si="41"/>
        <v>0</v>
      </c>
      <c r="M113" s="1090"/>
      <c r="N113" s="1093"/>
      <c r="O113" s="791"/>
      <c r="P113" s="791"/>
    </row>
    <row r="114" spans="2:16" ht="13.5" thickBot="1" x14ac:dyDescent="0.25">
      <c r="B114" s="1088"/>
      <c r="C114" s="499" t="s">
        <v>138</v>
      </c>
      <c r="D114" s="736" t="s">
        <v>437</v>
      </c>
      <c r="E114" s="736" t="s">
        <v>437</v>
      </c>
      <c r="F114" s="741" t="s">
        <v>437</v>
      </c>
      <c r="G114" s="741" t="s">
        <v>437</v>
      </c>
      <c r="H114" s="513">
        <v>120</v>
      </c>
      <c r="I114" s="545"/>
      <c r="J114" s="70"/>
      <c r="K114" s="518">
        <f t="shared" si="40"/>
        <v>0</v>
      </c>
      <c r="L114" s="573">
        <f t="shared" si="41"/>
        <v>0</v>
      </c>
      <c r="M114" s="1091"/>
      <c r="N114" s="1094"/>
      <c r="O114" s="791"/>
      <c r="P114" s="791"/>
    </row>
    <row r="115" spans="2:16" x14ac:dyDescent="0.2">
      <c r="B115" s="1087" t="s">
        <v>139</v>
      </c>
      <c r="C115" s="497" t="s">
        <v>140</v>
      </c>
      <c r="D115" s="737" t="s">
        <v>437</v>
      </c>
      <c r="E115" s="737" t="s">
        <v>437</v>
      </c>
      <c r="F115" s="743" t="s">
        <v>437</v>
      </c>
      <c r="G115" s="743" t="s">
        <v>437</v>
      </c>
      <c r="H115" s="515">
        <v>50</v>
      </c>
      <c r="I115" s="547"/>
      <c r="J115" s="71"/>
      <c r="K115" s="520">
        <f t="shared" si="40"/>
        <v>0</v>
      </c>
      <c r="L115" s="575">
        <f t="shared" si="41"/>
        <v>0</v>
      </c>
      <c r="M115" s="1089">
        <f>SUM(I115:I117)</f>
        <v>0</v>
      </c>
      <c r="N115" s="1092">
        <f>SUM(L115:L117)</f>
        <v>0</v>
      </c>
      <c r="O115" s="791"/>
      <c r="P115" s="791"/>
    </row>
    <row r="116" spans="2:16" x14ac:dyDescent="0.2">
      <c r="B116" s="1087"/>
      <c r="C116" s="22" t="s">
        <v>236</v>
      </c>
      <c r="D116" s="735" t="s">
        <v>437</v>
      </c>
      <c r="E116" s="735" t="s">
        <v>437</v>
      </c>
      <c r="F116" s="742" t="s">
        <v>437</v>
      </c>
      <c r="G116" s="742" t="s">
        <v>437</v>
      </c>
      <c r="H116" s="514">
        <v>140</v>
      </c>
      <c r="I116" s="544"/>
      <c r="J116" s="67"/>
      <c r="K116" s="517">
        <f t="shared" si="40"/>
        <v>0</v>
      </c>
      <c r="L116" s="572">
        <f t="shared" si="41"/>
        <v>0</v>
      </c>
      <c r="M116" s="1090"/>
      <c r="N116" s="1093"/>
      <c r="O116" s="791"/>
      <c r="P116" s="791"/>
    </row>
    <row r="117" spans="2:16" ht="13.5" thickBot="1" x14ac:dyDescent="0.25">
      <c r="B117" s="1087"/>
      <c r="C117" s="500" t="s">
        <v>237</v>
      </c>
      <c r="D117" s="738" t="s">
        <v>437</v>
      </c>
      <c r="E117" s="738" t="s">
        <v>437</v>
      </c>
      <c r="F117" s="744" t="s">
        <v>437</v>
      </c>
      <c r="G117" s="744" t="s">
        <v>437</v>
      </c>
      <c r="H117" s="516" t="s">
        <v>52</v>
      </c>
      <c r="I117" s="548"/>
      <c r="J117" s="68"/>
      <c r="K117" s="521">
        <f t="shared" si="40"/>
        <v>0</v>
      </c>
      <c r="L117" s="576">
        <f t="shared" si="41"/>
        <v>0</v>
      </c>
      <c r="M117" s="1091"/>
      <c r="N117" s="1094"/>
      <c r="O117" s="791"/>
      <c r="P117" s="791"/>
    </row>
    <row r="118" spans="2:16" x14ac:dyDescent="0.2">
      <c r="B118" s="1086" t="s">
        <v>141</v>
      </c>
      <c r="C118" s="498" t="s">
        <v>164</v>
      </c>
      <c r="D118" s="734" t="s">
        <v>437</v>
      </c>
      <c r="E118" s="734" t="s">
        <v>437</v>
      </c>
      <c r="F118" s="739" t="s">
        <v>437</v>
      </c>
      <c r="G118" s="739" t="s">
        <v>437</v>
      </c>
      <c r="H118" s="511">
        <v>60</v>
      </c>
      <c r="I118" s="546"/>
      <c r="J118" s="69"/>
      <c r="K118" s="519">
        <f t="shared" si="40"/>
        <v>0</v>
      </c>
      <c r="L118" s="574">
        <f t="shared" si="41"/>
        <v>0</v>
      </c>
      <c r="M118" s="1089">
        <f>SUM(I118:I120)</f>
        <v>0</v>
      </c>
      <c r="N118" s="1092">
        <f>SUM(L118:L120)</f>
        <v>0</v>
      </c>
      <c r="O118" s="791"/>
      <c r="P118" s="791"/>
    </row>
    <row r="119" spans="2:16" x14ac:dyDescent="0.2">
      <c r="B119" s="1087"/>
      <c r="C119" s="22" t="s">
        <v>142</v>
      </c>
      <c r="D119" s="735" t="s">
        <v>437</v>
      </c>
      <c r="E119" s="735" t="s">
        <v>437</v>
      </c>
      <c r="F119" s="742" t="s">
        <v>437</v>
      </c>
      <c r="G119" s="742" t="s">
        <v>437</v>
      </c>
      <c r="H119" s="514">
        <v>130</v>
      </c>
      <c r="I119" s="544"/>
      <c r="J119" s="67"/>
      <c r="K119" s="517">
        <f t="shared" si="40"/>
        <v>0</v>
      </c>
      <c r="L119" s="572">
        <f t="shared" si="41"/>
        <v>0</v>
      </c>
      <c r="M119" s="1090"/>
      <c r="N119" s="1093"/>
      <c r="O119" s="791"/>
      <c r="P119" s="791"/>
    </row>
    <row r="120" spans="2:16" ht="13.5" thickBot="1" x14ac:dyDescent="0.25">
      <c r="B120" s="1088"/>
      <c r="C120" s="499" t="s">
        <v>238</v>
      </c>
      <c r="D120" s="736" t="s">
        <v>437</v>
      </c>
      <c r="E120" s="736" t="s">
        <v>437</v>
      </c>
      <c r="F120" s="741" t="s">
        <v>437</v>
      </c>
      <c r="G120" s="741" t="s">
        <v>437</v>
      </c>
      <c r="H120" s="513" t="s">
        <v>52</v>
      </c>
      <c r="I120" s="545"/>
      <c r="J120" s="70"/>
      <c r="K120" s="518">
        <f t="shared" si="40"/>
        <v>0</v>
      </c>
      <c r="L120" s="573">
        <f t="shared" si="41"/>
        <v>0</v>
      </c>
      <c r="M120" s="1091"/>
      <c r="N120" s="1094"/>
      <c r="O120" s="791"/>
      <c r="P120" s="791"/>
    </row>
    <row r="121" spans="2:16" x14ac:dyDescent="0.2">
      <c r="B121" s="1087" t="s">
        <v>143</v>
      </c>
      <c r="C121" s="497" t="s">
        <v>309</v>
      </c>
      <c r="D121" s="737" t="s">
        <v>437</v>
      </c>
      <c r="E121" s="737" t="s">
        <v>437</v>
      </c>
      <c r="F121" s="743" t="s">
        <v>437</v>
      </c>
      <c r="G121" s="743" t="s">
        <v>437</v>
      </c>
      <c r="H121" s="515">
        <v>80</v>
      </c>
      <c r="I121" s="547"/>
      <c r="J121" s="71"/>
      <c r="K121" s="520">
        <f t="shared" si="40"/>
        <v>0</v>
      </c>
      <c r="L121" s="575">
        <f t="shared" si="41"/>
        <v>0</v>
      </c>
      <c r="M121" s="1089">
        <f>SUM(I121:I123)</f>
        <v>0</v>
      </c>
      <c r="N121" s="1092">
        <f>SUM(L121:L123)</f>
        <v>0</v>
      </c>
      <c r="O121" s="791"/>
      <c r="P121" s="791"/>
    </row>
    <row r="122" spans="2:16" x14ac:dyDescent="0.2">
      <c r="B122" s="1087"/>
      <c r="C122" s="22" t="s">
        <v>144</v>
      </c>
      <c r="D122" s="735" t="s">
        <v>437</v>
      </c>
      <c r="E122" s="735" t="s">
        <v>437</v>
      </c>
      <c r="F122" s="742" t="s">
        <v>437</v>
      </c>
      <c r="G122" s="742" t="s">
        <v>437</v>
      </c>
      <c r="H122" s="514">
        <v>140</v>
      </c>
      <c r="I122" s="544"/>
      <c r="J122" s="67"/>
      <c r="K122" s="517">
        <f t="shared" si="40"/>
        <v>0</v>
      </c>
      <c r="L122" s="572">
        <f t="shared" si="41"/>
        <v>0</v>
      </c>
      <c r="M122" s="1090"/>
      <c r="N122" s="1093"/>
      <c r="O122" s="791"/>
      <c r="P122" s="791"/>
    </row>
    <row r="123" spans="2:16" ht="13.5" thickBot="1" x14ac:dyDescent="0.25">
      <c r="B123" s="1087"/>
      <c r="C123" s="500" t="s">
        <v>145</v>
      </c>
      <c r="D123" s="738" t="s">
        <v>437</v>
      </c>
      <c r="E123" s="738" t="s">
        <v>437</v>
      </c>
      <c r="F123" s="744" t="s">
        <v>437</v>
      </c>
      <c r="G123" s="744" t="s">
        <v>437</v>
      </c>
      <c r="H123" s="516">
        <v>100</v>
      </c>
      <c r="I123" s="548"/>
      <c r="J123" s="68"/>
      <c r="K123" s="521">
        <f t="shared" si="40"/>
        <v>0</v>
      </c>
      <c r="L123" s="576">
        <f t="shared" si="41"/>
        <v>0</v>
      </c>
      <c r="M123" s="1091"/>
      <c r="N123" s="1094"/>
      <c r="O123" s="791"/>
      <c r="P123" s="791"/>
    </row>
    <row r="124" spans="2:16" x14ac:dyDescent="0.2">
      <c r="B124" s="1086" t="s">
        <v>146</v>
      </c>
      <c r="C124" s="498" t="s">
        <v>239</v>
      </c>
      <c r="D124" s="734" t="s">
        <v>437</v>
      </c>
      <c r="E124" s="734" t="s">
        <v>437</v>
      </c>
      <c r="F124" s="739" t="s">
        <v>437</v>
      </c>
      <c r="G124" s="739" t="s">
        <v>437</v>
      </c>
      <c r="H124" s="511">
        <v>235</v>
      </c>
      <c r="I124" s="546"/>
      <c r="J124" s="69"/>
      <c r="K124" s="519">
        <f t="shared" si="40"/>
        <v>0</v>
      </c>
      <c r="L124" s="574">
        <f t="shared" si="41"/>
        <v>0</v>
      </c>
      <c r="M124" s="1102">
        <f>SUM(I124:I125)</f>
        <v>0</v>
      </c>
      <c r="N124" s="1104">
        <f>SUM(L124:L125)</f>
        <v>0</v>
      </c>
      <c r="O124" s="798"/>
      <c r="P124" s="798"/>
    </row>
    <row r="125" spans="2:16" ht="13.5" thickBot="1" x14ac:dyDescent="0.25">
      <c r="B125" s="1088"/>
      <c r="C125" s="499" t="s">
        <v>148</v>
      </c>
      <c r="D125" s="736" t="s">
        <v>437</v>
      </c>
      <c r="E125" s="736" t="s">
        <v>437</v>
      </c>
      <c r="F125" s="741" t="s">
        <v>437</v>
      </c>
      <c r="G125" s="741" t="s">
        <v>437</v>
      </c>
      <c r="H125" s="513">
        <v>120</v>
      </c>
      <c r="I125" s="545"/>
      <c r="J125" s="70"/>
      <c r="K125" s="518">
        <f t="shared" si="40"/>
        <v>0</v>
      </c>
      <c r="L125" s="573">
        <f t="shared" si="41"/>
        <v>0</v>
      </c>
      <c r="M125" s="1103"/>
      <c r="N125" s="1105"/>
      <c r="O125" s="798"/>
      <c r="P125" s="798"/>
    </row>
    <row r="126" spans="2:16" x14ac:dyDescent="0.2">
      <c r="B126" s="1087" t="s">
        <v>149</v>
      </c>
      <c r="C126" s="497" t="s">
        <v>150</v>
      </c>
      <c r="D126" s="737" t="s">
        <v>437</v>
      </c>
      <c r="E126" s="737" t="s">
        <v>437</v>
      </c>
      <c r="F126" s="743" t="s">
        <v>437</v>
      </c>
      <c r="G126" s="743" t="s">
        <v>437</v>
      </c>
      <c r="H126" s="515">
        <v>200</v>
      </c>
      <c r="I126" s="547"/>
      <c r="J126" s="71"/>
      <c r="K126" s="520">
        <f t="shared" si="40"/>
        <v>0</v>
      </c>
      <c r="L126" s="575">
        <f t="shared" si="41"/>
        <v>0</v>
      </c>
      <c r="M126" s="1102">
        <f>SUM(I126:I127)</f>
        <v>0</v>
      </c>
      <c r="N126" s="1104">
        <f>SUM(L126:L127)</f>
        <v>0</v>
      </c>
      <c r="O126" s="798"/>
      <c r="P126" s="798"/>
    </row>
    <row r="127" spans="2:16" ht="13.5" thickBot="1" x14ac:dyDescent="0.25">
      <c r="B127" s="1087"/>
      <c r="C127" s="500" t="s">
        <v>304</v>
      </c>
      <c r="D127" s="738" t="s">
        <v>437</v>
      </c>
      <c r="E127" s="738" t="s">
        <v>437</v>
      </c>
      <c r="F127" s="744" t="s">
        <v>437</v>
      </c>
      <c r="G127" s="744" t="s">
        <v>437</v>
      </c>
      <c r="H127" s="516">
        <v>80</v>
      </c>
      <c r="I127" s="548"/>
      <c r="J127" s="68"/>
      <c r="K127" s="521">
        <f t="shared" si="40"/>
        <v>0</v>
      </c>
      <c r="L127" s="576">
        <f t="shared" si="41"/>
        <v>0</v>
      </c>
      <c r="M127" s="1103"/>
      <c r="N127" s="1105"/>
      <c r="O127" s="798"/>
      <c r="P127" s="798"/>
    </row>
    <row r="128" spans="2:16" x14ac:dyDescent="0.2">
      <c r="B128" s="1086" t="s">
        <v>151</v>
      </c>
      <c r="C128" s="498" t="s">
        <v>152</v>
      </c>
      <c r="D128" s="734" t="s">
        <v>437</v>
      </c>
      <c r="E128" s="734" t="s">
        <v>437</v>
      </c>
      <c r="F128" s="739" t="s">
        <v>437</v>
      </c>
      <c r="G128" s="739" t="s">
        <v>437</v>
      </c>
      <c r="H128" s="511">
        <v>100</v>
      </c>
      <c r="I128" s="546"/>
      <c r="J128" s="69"/>
      <c r="K128" s="519">
        <f t="shared" si="40"/>
        <v>0</v>
      </c>
      <c r="L128" s="574">
        <f t="shared" si="41"/>
        <v>0</v>
      </c>
      <c r="M128" s="1089">
        <f>SUM(I128:I130)</f>
        <v>0</v>
      </c>
      <c r="N128" s="1092">
        <f>SUM(L128:L130)</f>
        <v>0</v>
      </c>
      <c r="O128" s="791"/>
      <c r="P128" s="791"/>
    </row>
    <row r="129" spans="2:16" x14ac:dyDescent="0.2">
      <c r="B129" s="1087"/>
      <c r="C129" s="22" t="s">
        <v>240</v>
      </c>
      <c r="D129" s="735" t="s">
        <v>437</v>
      </c>
      <c r="E129" s="735" t="s">
        <v>437</v>
      </c>
      <c r="F129" s="742" t="s">
        <v>437</v>
      </c>
      <c r="G129" s="742" t="s">
        <v>437</v>
      </c>
      <c r="H129" s="514">
        <v>250</v>
      </c>
      <c r="I129" s="544"/>
      <c r="J129" s="67"/>
      <c r="K129" s="517">
        <f t="shared" si="40"/>
        <v>0</v>
      </c>
      <c r="L129" s="572">
        <f t="shared" si="41"/>
        <v>0</v>
      </c>
      <c r="M129" s="1090"/>
      <c r="N129" s="1093"/>
      <c r="O129" s="791"/>
      <c r="P129" s="791"/>
    </row>
    <row r="130" spans="2:16" ht="13.5" thickBot="1" x14ac:dyDescent="0.25">
      <c r="B130" s="1088"/>
      <c r="C130" s="499" t="s">
        <v>241</v>
      </c>
      <c r="D130" s="736" t="s">
        <v>437</v>
      </c>
      <c r="E130" s="736" t="s">
        <v>437</v>
      </c>
      <c r="F130" s="741" t="s">
        <v>437</v>
      </c>
      <c r="G130" s="741" t="s">
        <v>437</v>
      </c>
      <c r="H130" s="513">
        <v>80</v>
      </c>
      <c r="I130" s="545"/>
      <c r="J130" s="70"/>
      <c r="K130" s="518">
        <f t="shared" si="40"/>
        <v>0</v>
      </c>
      <c r="L130" s="573">
        <f t="shared" si="41"/>
        <v>0</v>
      </c>
      <c r="M130" s="1091"/>
      <c r="N130" s="1094"/>
      <c r="O130" s="791"/>
      <c r="P130" s="791"/>
    </row>
    <row r="131" spans="2:16" x14ac:dyDescent="0.2">
      <c r="B131" s="1087" t="s">
        <v>153</v>
      </c>
      <c r="C131" s="497" t="s">
        <v>245</v>
      </c>
      <c r="D131" s="737" t="s">
        <v>437</v>
      </c>
      <c r="E131" s="737" t="s">
        <v>437</v>
      </c>
      <c r="F131" s="743" t="s">
        <v>437</v>
      </c>
      <c r="G131" s="743" t="s">
        <v>437</v>
      </c>
      <c r="H131" s="515">
        <v>290</v>
      </c>
      <c r="I131" s="547"/>
      <c r="J131" s="71"/>
      <c r="K131" s="520">
        <f t="shared" si="40"/>
        <v>0</v>
      </c>
      <c r="L131" s="575">
        <f t="shared" si="41"/>
        <v>0</v>
      </c>
      <c r="M131" s="1089">
        <f>SUM(I131:I133)</f>
        <v>0</v>
      </c>
      <c r="N131" s="1092">
        <f>SUM(L131:L133)</f>
        <v>0</v>
      </c>
      <c r="O131" s="791"/>
      <c r="P131" s="791"/>
    </row>
    <row r="132" spans="2:16" x14ac:dyDescent="0.2">
      <c r="B132" s="1087"/>
      <c r="C132" s="22" t="s">
        <v>137</v>
      </c>
      <c r="D132" s="735" t="s">
        <v>437</v>
      </c>
      <c r="E132" s="735" t="s">
        <v>437</v>
      </c>
      <c r="F132" s="742" t="s">
        <v>437</v>
      </c>
      <c r="G132" s="742" t="s">
        <v>437</v>
      </c>
      <c r="H132" s="514">
        <v>40</v>
      </c>
      <c r="I132" s="544"/>
      <c r="J132" s="67"/>
      <c r="K132" s="517">
        <f t="shared" si="40"/>
        <v>0</v>
      </c>
      <c r="L132" s="572">
        <f t="shared" si="41"/>
        <v>0</v>
      </c>
      <c r="M132" s="1090"/>
      <c r="N132" s="1093"/>
      <c r="O132" s="791"/>
      <c r="P132" s="791"/>
    </row>
    <row r="133" spans="2:16" ht="13.5" thickBot="1" x14ac:dyDescent="0.25">
      <c r="B133" s="1087"/>
      <c r="C133" s="500" t="s">
        <v>246</v>
      </c>
      <c r="D133" s="738" t="s">
        <v>437</v>
      </c>
      <c r="E133" s="738" t="s">
        <v>437</v>
      </c>
      <c r="F133" s="744" t="s">
        <v>437</v>
      </c>
      <c r="G133" s="744" t="s">
        <v>437</v>
      </c>
      <c r="H133" s="516">
        <v>120</v>
      </c>
      <c r="I133" s="548"/>
      <c r="J133" s="68"/>
      <c r="K133" s="521">
        <f t="shared" si="40"/>
        <v>0</v>
      </c>
      <c r="L133" s="576">
        <f t="shared" si="41"/>
        <v>0</v>
      </c>
      <c r="M133" s="1091"/>
      <c r="N133" s="1094"/>
      <c r="O133" s="791"/>
      <c r="P133" s="791"/>
    </row>
    <row r="134" spans="2:16" x14ac:dyDescent="0.2">
      <c r="B134" s="1086" t="s">
        <v>154</v>
      </c>
      <c r="C134" s="498" t="s">
        <v>155</v>
      </c>
      <c r="D134" s="734" t="s">
        <v>437</v>
      </c>
      <c r="E134" s="734" t="s">
        <v>437</v>
      </c>
      <c r="F134" s="739" t="s">
        <v>437</v>
      </c>
      <c r="G134" s="739" t="s">
        <v>437</v>
      </c>
      <c r="H134" s="511">
        <v>80</v>
      </c>
      <c r="I134" s="546"/>
      <c r="J134" s="69"/>
      <c r="K134" s="519">
        <f t="shared" si="40"/>
        <v>0</v>
      </c>
      <c r="L134" s="574">
        <f t="shared" si="41"/>
        <v>0</v>
      </c>
      <c r="M134" s="1089">
        <f t="shared" ref="M134" si="42">SUM(I134:I136)</f>
        <v>0</v>
      </c>
      <c r="N134" s="1092">
        <f t="shared" ref="N134" si="43">SUM(L134:L136)</f>
        <v>0</v>
      </c>
      <c r="O134" s="791"/>
      <c r="P134" s="791"/>
    </row>
    <row r="135" spans="2:16" x14ac:dyDescent="0.2">
      <c r="B135" s="1087"/>
      <c r="C135" s="22" t="s">
        <v>247</v>
      </c>
      <c r="D135" s="735" t="s">
        <v>437</v>
      </c>
      <c r="E135" s="735" t="s">
        <v>437</v>
      </c>
      <c r="F135" s="742" t="s">
        <v>437</v>
      </c>
      <c r="G135" s="742" t="s">
        <v>437</v>
      </c>
      <c r="H135" s="514">
        <v>300</v>
      </c>
      <c r="I135" s="544"/>
      <c r="J135" s="67"/>
      <c r="K135" s="517">
        <f t="shared" si="40"/>
        <v>0</v>
      </c>
      <c r="L135" s="572">
        <f t="shared" si="41"/>
        <v>0</v>
      </c>
      <c r="M135" s="1090"/>
      <c r="N135" s="1093"/>
      <c r="O135" s="791"/>
      <c r="P135" s="791"/>
    </row>
    <row r="136" spans="2:16" ht="13.5" thickBot="1" x14ac:dyDescent="0.25">
      <c r="B136" s="1088"/>
      <c r="C136" s="499" t="s">
        <v>248</v>
      </c>
      <c r="D136" s="736" t="s">
        <v>437</v>
      </c>
      <c r="E136" s="736" t="s">
        <v>437</v>
      </c>
      <c r="F136" s="741" t="s">
        <v>437</v>
      </c>
      <c r="G136" s="741" t="s">
        <v>437</v>
      </c>
      <c r="H136" s="513">
        <v>125</v>
      </c>
      <c r="I136" s="545"/>
      <c r="J136" s="70"/>
      <c r="K136" s="518">
        <f t="shared" si="40"/>
        <v>0</v>
      </c>
      <c r="L136" s="573">
        <f t="shared" si="41"/>
        <v>0</v>
      </c>
      <c r="M136" s="1091"/>
      <c r="N136" s="1094"/>
      <c r="O136" s="791"/>
      <c r="P136" s="791"/>
    </row>
    <row r="137" spans="2:16" x14ac:dyDescent="0.2">
      <c r="B137" s="1087" t="s">
        <v>156</v>
      </c>
      <c r="C137" s="497" t="s">
        <v>249</v>
      </c>
      <c r="D137" s="737" t="s">
        <v>437</v>
      </c>
      <c r="E137" s="737" t="s">
        <v>437</v>
      </c>
      <c r="F137" s="743" t="s">
        <v>437</v>
      </c>
      <c r="G137" s="743" t="s">
        <v>437</v>
      </c>
      <c r="H137" s="515">
        <v>100</v>
      </c>
      <c r="I137" s="547"/>
      <c r="J137" s="71"/>
      <c r="K137" s="520">
        <f t="shared" si="40"/>
        <v>0</v>
      </c>
      <c r="L137" s="575">
        <f t="shared" si="41"/>
        <v>0</v>
      </c>
      <c r="M137" s="1089">
        <f t="shared" ref="M137" si="44">SUM(I137:I139)</f>
        <v>0</v>
      </c>
      <c r="N137" s="1092">
        <f t="shared" ref="N137" si="45">SUM(L137:L139)</f>
        <v>0</v>
      </c>
      <c r="O137" s="791"/>
      <c r="P137" s="791"/>
    </row>
    <row r="138" spans="2:16" x14ac:dyDescent="0.2">
      <c r="B138" s="1087"/>
      <c r="C138" s="22" t="s">
        <v>157</v>
      </c>
      <c r="D138" s="735" t="s">
        <v>437</v>
      </c>
      <c r="E138" s="735" t="s">
        <v>437</v>
      </c>
      <c r="F138" s="742" t="s">
        <v>437</v>
      </c>
      <c r="G138" s="742" t="s">
        <v>437</v>
      </c>
      <c r="H138" s="514">
        <v>140</v>
      </c>
      <c r="I138" s="544"/>
      <c r="J138" s="67"/>
      <c r="K138" s="517">
        <f t="shared" si="40"/>
        <v>0</v>
      </c>
      <c r="L138" s="572">
        <f t="shared" si="41"/>
        <v>0</v>
      </c>
      <c r="M138" s="1090"/>
      <c r="N138" s="1093"/>
      <c r="O138" s="791"/>
      <c r="P138" s="791"/>
    </row>
    <row r="139" spans="2:16" ht="13.5" thickBot="1" x14ac:dyDescent="0.25">
      <c r="B139" s="1087"/>
      <c r="C139" s="500" t="s">
        <v>174</v>
      </c>
      <c r="D139" s="738" t="s">
        <v>437</v>
      </c>
      <c r="E139" s="738" t="s">
        <v>437</v>
      </c>
      <c r="F139" s="744" t="s">
        <v>437</v>
      </c>
      <c r="G139" s="744" t="s">
        <v>437</v>
      </c>
      <c r="H139" s="516">
        <v>40</v>
      </c>
      <c r="I139" s="548"/>
      <c r="J139" s="68"/>
      <c r="K139" s="521">
        <f t="shared" si="40"/>
        <v>0</v>
      </c>
      <c r="L139" s="576">
        <f t="shared" si="41"/>
        <v>0</v>
      </c>
      <c r="M139" s="1091"/>
      <c r="N139" s="1094"/>
      <c r="O139" s="791"/>
      <c r="P139" s="791"/>
    </row>
    <row r="140" spans="2:16" x14ac:dyDescent="0.2">
      <c r="B140" s="1086" t="s">
        <v>158</v>
      </c>
      <c r="C140" s="498" t="s">
        <v>159</v>
      </c>
      <c r="D140" s="734" t="s">
        <v>437</v>
      </c>
      <c r="E140" s="734" t="s">
        <v>437</v>
      </c>
      <c r="F140" s="739" t="s">
        <v>437</v>
      </c>
      <c r="G140" s="739" t="s">
        <v>437</v>
      </c>
      <c r="H140" s="511">
        <v>60</v>
      </c>
      <c r="I140" s="546"/>
      <c r="J140" s="69"/>
      <c r="K140" s="519">
        <f t="shared" si="40"/>
        <v>0</v>
      </c>
      <c r="L140" s="574">
        <f t="shared" si="41"/>
        <v>0</v>
      </c>
      <c r="M140" s="1089">
        <f t="shared" ref="M140" si="46">SUM(I140:I142)</f>
        <v>0</v>
      </c>
      <c r="N140" s="1092">
        <f t="shared" ref="N140" si="47">SUM(L140:L142)</f>
        <v>0</v>
      </c>
      <c r="O140" s="791"/>
      <c r="P140" s="791"/>
    </row>
    <row r="141" spans="2:16" x14ac:dyDescent="0.2">
      <c r="B141" s="1087"/>
      <c r="C141" s="22" t="s">
        <v>250</v>
      </c>
      <c r="D141" s="735" t="s">
        <v>437</v>
      </c>
      <c r="E141" s="735" t="s">
        <v>437</v>
      </c>
      <c r="F141" s="742" t="s">
        <v>437</v>
      </c>
      <c r="G141" s="742" t="s">
        <v>437</v>
      </c>
      <c r="H141" s="514">
        <v>220</v>
      </c>
      <c r="I141" s="544"/>
      <c r="J141" s="67"/>
      <c r="K141" s="517">
        <f t="shared" si="40"/>
        <v>0</v>
      </c>
      <c r="L141" s="572">
        <f t="shared" si="41"/>
        <v>0</v>
      </c>
      <c r="M141" s="1090"/>
      <c r="N141" s="1093"/>
      <c r="O141" s="791"/>
      <c r="P141" s="791"/>
    </row>
    <row r="142" spans="2:16" ht="13.5" thickBot="1" x14ac:dyDescent="0.25">
      <c r="B142" s="1088"/>
      <c r="C142" s="499" t="s">
        <v>251</v>
      </c>
      <c r="D142" s="736" t="s">
        <v>437</v>
      </c>
      <c r="E142" s="736" t="s">
        <v>437</v>
      </c>
      <c r="F142" s="741" t="s">
        <v>437</v>
      </c>
      <c r="G142" s="741" t="s">
        <v>437</v>
      </c>
      <c r="H142" s="513">
        <v>150</v>
      </c>
      <c r="I142" s="545"/>
      <c r="J142" s="70"/>
      <c r="K142" s="518">
        <f t="shared" si="40"/>
        <v>0</v>
      </c>
      <c r="L142" s="573">
        <f t="shared" si="41"/>
        <v>0</v>
      </c>
      <c r="M142" s="1091"/>
      <c r="N142" s="1094"/>
      <c r="O142" s="791"/>
      <c r="P142" s="791"/>
    </row>
    <row r="143" spans="2:16" x14ac:dyDescent="0.2">
      <c r="B143" s="1087" t="s">
        <v>160</v>
      </c>
      <c r="C143" s="497" t="s">
        <v>161</v>
      </c>
      <c r="D143" s="737" t="s">
        <v>437</v>
      </c>
      <c r="E143" s="737" t="s">
        <v>437</v>
      </c>
      <c r="F143" s="743" t="s">
        <v>437</v>
      </c>
      <c r="G143" s="743" t="s">
        <v>437</v>
      </c>
      <c r="H143" s="515">
        <v>50</v>
      </c>
      <c r="I143" s="547"/>
      <c r="J143" s="71"/>
      <c r="K143" s="520">
        <f t="shared" si="40"/>
        <v>0</v>
      </c>
      <c r="L143" s="575">
        <f t="shared" si="41"/>
        <v>0</v>
      </c>
      <c r="M143" s="1089">
        <f t="shared" ref="M143" si="48">SUM(I143:I145)</f>
        <v>0</v>
      </c>
      <c r="N143" s="1092">
        <f t="shared" ref="N143" si="49">SUM(L143:L145)</f>
        <v>0</v>
      </c>
      <c r="O143" s="791"/>
      <c r="P143" s="791"/>
    </row>
    <row r="144" spans="2:16" x14ac:dyDescent="0.2">
      <c r="B144" s="1087"/>
      <c r="C144" s="22" t="s">
        <v>252</v>
      </c>
      <c r="D144" s="735" t="s">
        <v>437</v>
      </c>
      <c r="E144" s="735" t="s">
        <v>437</v>
      </c>
      <c r="F144" s="742" t="s">
        <v>437</v>
      </c>
      <c r="G144" s="742" t="s">
        <v>437</v>
      </c>
      <c r="H144" s="514">
        <v>160</v>
      </c>
      <c r="I144" s="544"/>
      <c r="J144" s="67"/>
      <c r="K144" s="517">
        <f t="shared" si="40"/>
        <v>0</v>
      </c>
      <c r="L144" s="572">
        <f t="shared" si="41"/>
        <v>0</v>
      </c>
      <c r="M144" s="1090"/>
      <c r="N144" s="1093"/>
      <c r="O144" s="791"/>
      <c r="P144" s="791"/>
    </row>
    <row r="145" spans="2:16" ht="13.5" thickBot="1" x14ac:dyDescent="0.25">
      <c r="B145" s="1087"/>
      <c r="C145" s="500" t="s">
        <v>162</v>
      </c>
      <c r="D145" s="738" t="s">
        <v>437</v>
      </c>
      <c r="E145" s="738" t="s">
        <v>437</v>
      </c>
      <c r="F145" s="744" t="s">
        <v>437</v>
      </c>
      <c r="G145" s="744" t="s">
        <v>437</v>
      </c>
      <c r="H145" s="516">
        <v>120</v>
      </c>
      <c r="I145" s="548"/>
      <c r="J145" s="68"/>
      <c r="K145" s="521">
        <f t="shared" si="40"/>
        <v>0</v>
      </c>
      <c r="L145" s="576">
        <f t="shared" si="41"/>
        <v>0</v>
      </c>
      <c r="M145" s="1091"/>
      <c r="N145" s="1094"/>
      <c r="O145" s="791"/>
      <c r="P145" s="791"/>
    </row>
    <row r="146" spans="2:16" x14ac:dyDescent="0.2">
      <c r="B146" s="1086" t="s">
        <v>163</v>
      </c>
      <c r="C146" s="498" t="s">
        <v>164</v>
      </c>
      <c r="D146" s="734" t="s">
        <v>437</v>
      </c>
      <c r="E146" s="734" t="s">
        <v>437</v>
      </c>
      <c r="F146" s="739" t="s">
        <v>437</v>
      </c>
      <c r="G146" s="739" t="s">
        <v>437</v>
      </c>
      <c r="H146" s="511">
        <v>60</v>
      </c>
      <c r="I146" s="546"/>
      <c r="J146" s="69"/>
      <c r="K146" s="519">
        <f t="shared" si="40"/>
        <v>0</v>
      </c>
      <c r="L146" s="574">
        <f t="shared" si="41"/>
        <v>0</v>
      </c>
      <c r="M146" s="1089">
        <f t="shared" ref="M146" si="50">SUM(I146:I148)</f>
        <v>0</v>
      </c>
      <c r="N146" s="1092">
        <f t="shared" ref="N146" si="51">SUM(L146:L148)</f>
        <v>0</v>
      </c>
      <c r="O146" s="791"/>
      <c r="P146" s="791"/>
    </row>
    <row r="147" spans="2:16" x14ac:dyDescent="0.2">
      <c r="B147" s="1087"/>
      <c r="C147" s="22" t="s">
        <v>165</v>
      </c>
      <c r="D147" s="735" t="s">
        <v>437</v>
      </c>
      <c r="E147" s="735" t="s">
        <v>437</v>
      </c>
      <c r="F147" s="742" t="s">
        <v>437</v>
      </c>
      <c r="G147" s="742" t="s">
        <v>437</v>
      </c>
      <c r="H147" s="514">
        <v>180</v>
      </c>
      <c r="I147" s="544"/>
      <c r="J147" s="67"/>
      <c r="K147" s="517">
        <f t="shared" si="40"/>
        <v>0</v>
      </c>
      <c r="L147" s="572">
        <f t="shared" si="41"/>
        <v>0</v>
      </c>
      <c r="M147" s="1090"/>
      <c r="N147" s="1093"/>
      <c r="O147" s="791"/>
      <c r="P147" s="791"/>
    </row>
    <row r="148" spans="2:16" ht="13.5" thickBot="1" x14ac:dyDescent="0.25">
      <c r="B148" s="1088"/>
      <c r="C148" s="499" t="s">
        <v>166</v>
      </c>
      <c r="D148" s="736" t="s">
        <v>437</v>
      </c>
      <c r="E148" s="736" t="s">
        <v>437</v>
      </c>
      <c r="F148" s="741" t="s">
        <v>437</v>
      </c>
      <c r="G148" s="741" t="s">
        <v>437</v>
      </c>
      <c r="H148" s="513">
        <v>80</v>
      </c>
      <c r="I148" s="545"/>
      <c r="J148" s="70"/>
      <c r="K148" s="518">
        <f t="shared" si="40"/>
        <v>0</v>
      </c>
      <c r="L148" s="573">
        <f t="shared" si="41"/>
        <v>0</v>
      </c>
      <c r="M148" s="1091"/>
      <c r="N148" s="1094"/>
      <c r="O148" s="791"/>
      <c r="P148" s="791"/>
    </row>
    <row r="149" spans="2:16" x14ac:dyDescent="0.2">
      <c r="B149" s="1087" t="s">
        <v>167</v>
      </c>
      <c r="C149" s="497" t="s">
        <v>253</v>
      </c>
      <c r="D149" s="737" t="s">
        <v>437</v>
      </c>
      <c r="E149" s="737" t="s">
        <v>437</v>
      </c>
      <c r="F149" s="743" t="s">
        <v>437</v>
      </c>
      <c r="G149" s="743" t="s">
        <v>437</v>
      </c>
      <c r="H149" s="515">
        <v>150</v>
      </c>
      <c r="I149" s="547"/>
      <c r="J149" s="71"/>
      <c r="K149" s="520">
        <f t="shared" si="40"/>
        <v>0</v>
      </c>
      <c r="L149" s="575">
        <f t="shared" si="41"/>
        <v>0</v>
      </c>
      <c r="M149" s="1089">
        <f t="shared" ref="M149" si="52">SUM(I149:I151)</f>
        <v>0</v>
      </c>
      <c r="N149" s="1092">
        <f t="shared" ref="N149" si="53">SUM(L149:L151)</f>
        <v>0</v>
      </c>
      <c r="O149" s="791"/>
      <c r="P149" s="791"/>
    </row>
    <row r="150" spans="2:16" x14ac:dyDescent="0.2">
      <c r="B150" s="1087"/>
      <c r="C150" s="22" t="s">
        <v>254</v>
      </c>
      <c r="D150" s="735" t="s">
        <v>437</v>
      </c>
      <c r="E150" s="735" t="s">
        <v>437</v>
      </c>
      <c r="F150" s="742" t="s">
        <v>437</v>
      </c>
      <c r="G150" s="742" t="s">
        <v>437</v>
      </c>
      <c r="H150" s="514">
        <v>200</v>
      </c>
      <c r="I150" s="544"/>
      <c r="J150" s="67"/>
      <c r="K150" s="517">
        <f t="shared" si="40"/>
        <v>0</v>
      </c>
      <c r="L150" s="572">
        <f t="shared" si="41"/>
        <v>0</v>
      </c>
      <c r="M150" s="1090"/>
      <c r="N150" s="1093"/>
      <c r="O150" s="791"/>
      <c r="P150" s="791"/>
    </row>
    <row r="151" spans="2:16" ht="13.5" thickBot="1" x14ac:dyDescent="0.25">
      <c r="B151" s="1087"/>
      <c r="C151" s="500" t="s">
        <v>168</v>
      </c>
      <c r="D151" s="738" t="s">
        <v>437</v>
      </c>
      <c r="E151" s="738" t="s">
        <v>437</v>
      </c>
      <c r="F151" s="744" t="s">
        <v>437</v>
      </c>
      <c r="G151" s="744" t="s">
        <v>437</v>
      </c>
      <c r="H151" s="516">
        <v>80</v>
      </c>
      <c r="I151" s="548"/>
      <c r="J151" s="68"/>
      <c r="K151" s="521">
        <f t="shared" si="40"/>
        <v>0</v>
      </c>
      <c r="L151" s="576">
        <f t="shared" si="41"/>
        <v>0</v>
      </c>
      <c r="M151" s="1091"/>
      <c r="N151" s="1094"/>
      <c r="O151" s="791"/>
      <c r="P151" s="791"/>
    </row>
    <row r="152" spans="2:16" x14ac:dyDescent="0.2">
      <c r="B152" s="1086" t="s">
        <v>169</v>
      </c>
      <c r="C152" s="498" t="s">
        <v>255</v>
      </c>
      <c r="D152" s="734" t="s">
        <v>437</v>
      </c>
      <c r="E152" s="734" t="s">
        <v>437</v>
      </c>
      <c r="F152" s="739" t="s">
        <v>437</v>
      </c>
      <c r="G152" s="739" t="s">
        <v>437</v>
      </c>
      <c r="H152" s="511">
        <v>150</v>
      </c>
      <c r="I152" s="546"/>
      <c r="J152" s="69"/>
      <c r="K152" s="519">
        <f t="shared" si="40"/>
        <v>0</v>
      </c>
      <c r="L152" s="574">
        <f t="shared" si="41"/>
        <v>0</v>
      </c>
      <c r="M152" s="1089">
        <f t="shared" ref="M152" si="54">SUM(I152:I154)</f>
        <v>0</v>
      </c>
      <c r="N152" s="1092">
        <f t="shared" ref="N152" si="55">SUM(L152:L154)</f>
        <v>0</v>
      </c>
      <c r="O152" s="791"/>
      <c r="P152" s="791"/>
    </row>
    <row r="153" spans="2:16" x14ac:dyDescent="0.2">
      <c r="B153" s="1087"/>
      <c r="C153" s="22" t="s">
        <v>256</v>
      </c>
      <c r="D153" s="735" t="s">
        <v>437</v>
      </c>
      <c r="E153" s="735" t="s">
        <v>437</v>
      </c>
      <c r="F153" s="742" t="s">
        <v>437</v>
      </c>
      <c r="G153" s="742" t="s">
        <v>437</v>
      </c>
      <c r="H153" s="514">
        <v>140</v>
      </c>
      <c r="I153" s="544"/>
      <c r="J153" s="67"/>
      <c r="K153" s="517">
        <f t="shared" si="40"/>
        <v>0</v>
      </c>
      <c r="L153" s="572">
        <f t="shared" si="41"/>
        <v>0</v>
      </c>
      <c r="M153" s="1090"/>
      <c r="N153" s="1093"/>
      <c r="O153" s="791"/>
      <c r="P153" s="791"/>
    </row>
    <row r="154" spans="2:16" ht="13.5" thickBot="1" x14ac:dyDescent="0.25">
      <c r="B154" s="1088"/>
      <c r="C154" s="499" t="s">
        <v>257</v>
      </c>
      <c r="D154" s="736" t="s">
        <v>437</v>
      </c>
      <c r="E154" s="736" t="s">
        <v>437</v>
      </c>
      <c r="F154" s="741" t="s">
        <v>437</v>
      </c>
      <c r="G154" s="741" t="s">
        <v>437</v>
      </c>
      <c r="H154" s="513" t="s">
        <v>51</v>
      </c>
      <c r="I154" s="545"/>
      <c r="J154" s="70"/>
      <c r="K154" s="518">
        <f t="shared" si="40"/>
        <v>0</v>
      </c>
      <c r="L154" s="573">
        <f t="shared" si="41"/>
        <v>0</v>
      </c>
      <c r="M154" s="1091"/>
      <c r="N154" s="1094"/>
      <c r="O154" s="791"/>
      <c r="P154" s="791"/>
    </row>
    <row r="155" spans="2:16" x14ac:dyDescent="0.2">
      <c r="B155" s="1087" t="s">
        <v>170</v>
      </c>
      <c r="C155" s="497" t="s">
        <v>221</v>
      </c>
      <c r="D155" s="737" t="s">
        <v>437</v>
      </c>
      <c r="E155" s="737" t="s">
        <v>437</v>
      </c>
      <c r="F155" s="743" t="s">
        <v>437</v>
      </c>
      <c r="G155" s="743" t="s">
        <v>437</v>
      </c>
      <c r="H155" s="515">
        <v>80</v>
      </c>
      <c r="I155" s="547"/>
      <c r="J155" s="71"/>
      <c r="K155" s="520">
        <f t="shared" si="40"/>
        <v>0</v>
      </c>
      <c r="L155" s="575">
        <f t="shared" si="41"/>
        <v>0</v>
      </c>
      <c r="M155" s="1106">
        <f>SUM(I155:I158)</f>
        <v>0</v>
      </c>
      <c r="N155" s="1104">
        <f>SUM(L155:L158)</f>
        <v>0</v>
      </c>
      <c r="O155" s="798"/>
      <c r="P155" s="798"/>
    </row>
    <row r="156" spans="2:16" x14ac:dyDescent="0.2">
      <c r="B156" s="1087"/>
      <c r="C156" s="22" t="s">
        <v>171</v>
      </c>
      <c r="D156" s="735" t="s">
        <v>437</v>
      </c>
      <c r="E156" s="735" t="s">
        <v>437</v>
      </c>
      <c r="F156" s="742" t="s">
        <v>437</v>
      </c>
      <c r="G156" s="742" t="s">
        <v>437</v>
      </c>
      <c r="H156" s="514">
        <v>140</v>
      </c>
      <c r="I156" s="544"/>
      <c r="J156" s="67"/>
      <c r="K156" s="517">
        <f t="shared" si="40"/>
        <v>0</v>
      </c>
      <c r="L156" s="572">
        <f t="shared" si="41"/>
        <v>0</v>
      </c>
      <c r="M156" s="1107"/>
      <c r="N156" s="1109"/>
      <c r="O156" s="798"/>
      <c r="P156" s="798"/>
    </row>
    <row r="157" spans="2:16" x14ac:dyDescent="0.2">
      <c r="B157" s="1087"/>
      <c r="C157" s="22" t="s">
        <v>137</v>
      </c>
      <c r="D157" s="735" t="s">
        <v>437</v>
      </c>
      <c r="E157" s="735" t="s">
        <v>437</v>
      </c>
      <c r="F157" s="742" t="s">
        <v>437</v>
      </c>
      <c r="G157" s="742" t="s">
        <v>437</v>
      </c>
      <c r="H157" s="514">
        <v>40</v>
      </c>
      <c r="I157" s="544"/>
      <c r="J157" s="67"/>
      <c r="K157" s="517">
        <f t="shared" si="40"/>
        <v>0</v>
      </c>
      <c r="L157" s="572">
        <f t="shared" si="41"/>
        <v>0</v>
      </c>
      <c r="M157" s="1107"/>
      <c r="N157" s="1109"/>
      <c r="O157" s="798"/>
      <c r="P157" s="798"/>
    </row>
    <row r="158" spans="2:16" ht="13.5" thickBot="1" x14ac:dyDescent="0.25">
      <c r="B158" s="1087"/>
      <c r="C158" s="500" t="s">
        <v>172</v>
      </c>
      <c r="D158" s="738" t="s">
        <v>437</v>
      </c>
      <c r="E158" s="738" t="s">
        <v>437</v>
      </c>
      <c r="F158" s="744" t="s">
        <v>437</v>
      </c>
      <c r="G158" s="744" t="s">
        <v>437</v>
      </c>
      <c r="H158" s="516">
        <v>80</v>
      </c>
      <c r="I158" s="548"/>
      <c r="J158" s="68"/>
      <c r="K158" s="521">
        <f t="shared" si="40"/>
        <v>0</v>
      </c>
      <c r="L158" s="576">
        <f t="shared" si="41"/>
        <v>0</v>
      </c>
      <c r="M158" s="1108"/>
      <c r="N158" s="1105"/>
      <c r="O158" s="798"/>
      <c r="P158" s="798"/>
    </row>
    <row r="159" spans="2:16" x14ac:dyDescent="0.2">
      <c r="B159" s="1086" t="s">
        <v>173</v>
      </c>
      <c r="C159" s="498" t="s">
        <v>258</v>
      </c>
      <c r="D159" s="734" t="s">
        <v>437</v>
      </c>
      <c r="E159" s="734" t="s">
        <v>437</v>
      </c>
      <c r="F159" s="739" t="s">
        <v>437</v>
      </c>
      <c r="G159" s="739" t="s">
        <v>437</v>
      </c>
      <c r="H159" s="511">
        <v>140</v>
      </c>
      <c r="I159" s="546"/>
      <c r="J159" s="69"/>
      <c r="K159" s="519">
        <f t="shared" si="40"/>
        <v>0</v>
      </c>
      <c r="L159" s="574">
        <f t="shared" si="41"/>
        <v>0</v>
      </c>
      <c r="M159" s="1089">
        <f t="shared" ref="M159" si="56">SUM(I159:I161)</f>
        <v>0</v>
      </c>
      <c r="N159" s="1092">
        <f t="shared" ref="N159" si="57">SUM(L159:L161)</f>
        <v>0</v>
      </c>
      <c r="O159" s="791"/>
      <c r="P159" s="791"/>
    </row>
    <row r="160" spans="2:16" x14ac:dyDescent="0.2">
      <c r="B160" s="1087"/>
      <c r="C160" s="22" t="s">
        <v>174</v>
      </c>
      <c r="D160" s="735" t="s">
        <v>437</v>
      </c>
      <c r="E160" s="735" t="s">
        <v>437</v>
      </c>
      <c r="F160" s="742" t="s">
        <v>437</v>
      </c>
      <c r="G160" s="742" t="s">
        <v>437</v>
      </c>
      <c r="H160" s="514">
        <v>40</v>
      </c>
      <c r="I160" s="544"/>
      <c r="J160" s="67"/>
      <c r="K160" s="517">
        <f t="shared" si="40"/>
        <v>0</v>
      </c>
      <c r="L160" s="572">
        <f t="shared" si="41"/>
        <v>0</v>
      </c>
      <c r="M160" s="1090"/>
      <c r="N160" s="1093"/>
      <c r="O160" s="791"/>
      <c r="P160" s="791"/>
    </row>
    <row r="161" spans="2:16" ht="13.5" thickBot="1" x14ac:dyDescent="0.25">
      <c r="B161" s="1088"/>
      <c r="C161" s="499" t="s">
        <v>259</v>
      </c>
      <c r="D161" s="736" t="s">
        <v>437</v>
      </c>
      <c r="E161" s="736" t="s">
        <v>437</v>
      </c>
      <c r="F161" s="741" t="s">
        <v>437</v>
      </c>
      <c r="G161" s="741" t="s">
        <v>437</v>
      </c>
      <c r="H161" s="513">
        <v>120</v>
      </c>
      <c r="I161" s="545"/>
      <c r="J161" s="70"/>
      <c r="K161" s="518">
        <f t="shared" si="40"/>
        <v>0</v>
      </c>
      <c r="L161" s="573">
        <f t="shared" si="41"/>
        <v>0</v>
      </c>
      <c r="M161" s="1091"/>
      <c r="N161" s="1094"/>
      <c r="O161" s="791"/>
      <c r="P161" s="791"/>
    </row>
    <row r="162" spans="2:16" x14ac:dyDescent="0.2">
      <c r="B162" s="1087" t="s">
        <v>175</v>
      </c>
      <c r="C162" s="497" t="s">
        <v>260</v>
      </c>
      <c r="D162" s="737" t="s">
        <v>437</v>
      </c>
      <c r="E162" s="737" t="s">
        <v>437</v>
      </c>
      <c r="F162" s="743" t="s">
        <v>437</v>
      </c>
      <c r="G162" s="743" t="s">
        <v>437</v>
      </c>
      <c r="H162" s="515">
        <v>80</v>
      </c>
      <c r="I162" s="547"/>
      <c r="J162" s="71"/>
      <c r="K162" s="520">
        <f t="shared" ref="K162:K214" si="58">ROUND(I162*J162,2)</f>
        <v>0</v>
      </c>
      <c r="L162" s="575">
        <f t="shared" ref="L162:L214" si="59">ROUND(SUM(K162+I162),2)</f>
        <v>0</v>
      </c>
      <c r="M162" s="1106">
        <f>SUM(I162:I165)</f>
        <v>0</v>
      </c>
      <c r="N162" s="1104">
        <f>SUM(L162:L165)</f>
        <v>0</v>
      </c>
      <c r="O162" s="798"/>
      <c r="P162" s="798"/>
    </row>
    <row r="163" spans="2:16" x14ac:dyDescent="0.2">
      <c r="B163" s="1087"/>
      <c r="C163" s="22" t="s">
        <v>176</v>
      </c>
      <c r="D163" s="735" t="s">
        <v>437</v>
      </c>
      <c r="E163" s="735" t="s">
        <v>437</v>
      </c>
      <c r="F163" s="742" t="s">
        <v>437</v>
      </c>
      <c r="G163" s="742" t="s">
        <v>437</v>
      </c>
      <c r="H163" s="514">
        <v>130</v>
      </c>
      <c r="I163" s="544"/>
      <c r="J163" s="67"/>
      <c r="K163" s="517">
        <f t="shared" si="58"/>
        <v>0</v>
      </c>
      <c r="L163" s="572">
        <f t="shared" si="59"/>
        <v>0</v>
      </c>
      <c r="M163" s="1107"/>
      <c r="N163" s="1109"/>
      <c r="O163" s="798"/>
      <c r="P163" s="798"/>
    </row>
    <row r="164" spans="2:16" x14ac:dyDescent="0.2">
      <c r="B164" s="1087"/>
      <c r="C164" s="22" t="s">
        <v>261</v>
      </c>
      <c r="D164" s="735" t="s">
        <v>437</v>
      </c>
      <c r="E164" s="735" t="s">
        <v>437</v>
      </c>
      <c r="F164" s="742" t="s">
        <v>437</v>
      </c>
      <c r="G164" s="742" t="s">
        <v>437</v>
      </c>
      <c r="H164" s="514" t="s">
        <v>51</v>
      </c>
      <c r="I164" s="544"/>
      <c r="J164" s="67"/>
      <c r="K164" s="517">
        <f t="shared" si="58"/>
        <v>0</v>
      </c>
      <c r="L164" s="572">
        <f t="shared" si="59"/>
        <v>0</v>
      </c>
      <c r="M164" s="1107"/>
      <c r="N164" s="1109"/>
      <c r="O164" s="798"/>
      <c r="P164" s="798"/>
    </row>
    <row r="165" spans="2:16" ht="13.5" thickBot="1" x14ac:dyDescent="0.25">
      <c r="B165" s="1087"/>
      <c r="C165" s="500" t="s">
        <v>248</v>
      </c>
      <c r="D165" s="738" t="s">
        <v>437</v>
      </c>
      <c r="E165" s="738" t="s">
        <v>437</v>
      </c>
      <c r="F165" s="744" t="s">
        <v>437</v>
      </c>
      <c r="G165" s="744" t="s">
        <v>437</v>
      </c>
      <c r="H165" s="516">
        <v>125</v>
      </c>
      <c r="I165" s="548"/>
      <c r="J165" s="68"/>
      <c r="K165" s="521">
        <f t="shared" si="58"/>
        <v>0</v>
      </c>
      <c r="L165" s="576">
        <f t="shared" si="59"/>
        <v>0</v>
      </c>
      <c r="M165" s="1108"/>
      <c r="N165" s="1105"/>
      <c r="O165" s="798"/>
      <c r="P165" s="798"/>
    </row>
    <row r="166" spans="2:16" x14ac:dyDescent="0.2">
      <c r="B166" s="1086" t="s">
        <v>177</v>
      </c>
      <c r="C166" s="498" t="s">
        <v>11</v>
      </c>
      <c r="D166" s="734" t="s">
        <v>437</v>
      </c>
      <c r="E166" s="734" t="s">
        <v>437</v>
      </c>
      <c r="F166" s="739" t="s">
        <v>437</v>
      </c>
      <c r="G166" s="739" t="s">
        <v>437</v>
      </c>
      <c r="H166" s="511">
        <v>60</v>
      </c>
      <c r="I166" s="546"/>
      <c r="J166" s="69"/>
      <c r="K166" s="519">
        <f t="shared" si="58"/>
        <v>0</v>
      </c>
      <c r="L166" s="574">
        <f t="shared" si="59"/>
        <v>0</v>
      </c>
      <c r="M166" s="1089">
        <f t="shared" ref="M166" si="60">SUM(I166:I168)</f>
        <v>0</v>
      </c>
      <c r="N166" s="1092">
        <f t="shared" ref="N166" si="61">SUM(L166:L168)</f>
        <v>0</v>
      </c>
      <c r="O166" s="791"/>
      <c r="P166" s="791"/>
    </row>
    <row r="167" spans="2:16" x14ac:dyDescent="0.2">
      <c r="B167" s="1087"/>
      <c r="C167" s="22" t="s">
        <v>245</v>
      </c>
      <c r="D167" s="735" t="s">
        <v>437</v>
      </c>
      <c r="E167" s="735" t="s">
        <v>437</v>
      </c>
      <c r="F167" s="742" t="s">
        <v>437</v>
      </c>
      <c r="G167" s="742" t="s">
        <v>437</v>
      </c>
      <c r="H167" s="514">
        <v>290</v>
      </c>
      <c r="I167" s="544"/>
      <c r="J167" s="67"/>
      <c r="K167" s="517">
        <f t="shared" si="58"/>
        <v>0</v>
      </c>
      <c r="L167" s="572">
        <f t="shared" si="59"/>
        <v>0</v>
      </c>
      <c r="M167" s="1090"/>
      <c r="N167" s="1093"/>
      <c r="O167" s="791"/>
      <c r="P167" s="791"/>
    </row>
    <row r="168" spans="2:16" ht="13.5" thickBot="1" x14ac:dyDescent="0.25">
      <c r="B168" s="1088"/>
      <c r="C168" s="499" t="s">
        <v>55</v>
      </c>
      <c r="D168" s="736" t="s">
        <v>437</v>
      </c>
      <c r="E168" s="736" t="s">
        <v>437</v>
      </c>
      <c r="F168" s="741" t="s">
        <v>437</v>
      </c>
      <c r="G168" s="741" t="s">
        <v>437</v>
      </c>
      <c r="H168" s="513">
        <v>120</v>
      </c>
      <c r="I168" s="545"/>
      <c r="J168" s="70"/>
      <c r="K168" s="518">
        <f t="shared" si="58"/>
        <v>0</v>
      </c>
      <c r="L168" s="573">
        <f t="shared" si="59"/>
        <v>0</v>
      </c>
      <c r="M168" s="1091"/>
      <c r="N168" s="1094"/>
      <c r="O168" s="791"/>
      <c r="P168" s="791"/>
    </row>
    <row r="169" spans="2:16" x14ac:dyDescent="0.2">
      <c r="B169" s="1087" t="s">
        <v>178</v>
      </c>
      <c r="C169" s="497" t="s">
        <v>179</v>
      </c>
      <c r="D169" s="737" t="s">
        <v>437</v>
      </c>
      <c r="E169" s="737" t="s">
        <v>437</v>
      </c>
      <c r="F169" s="743" t="s">
        <v>437</v>
      </c>
      <c r="G169" s="743" t="s">
        <v>437</v>
      </c>
      <c r="H169" s="515">
        <v>240</v>
      </c>
      <c r="I169" s="547"/>
      <c r="J169" s="71"/>
      <c r="K169" s="520">
        <f t="shared" si="58"/>
        <v>0</v>
      </c>
      <c r="L169" s="575">
        <f t="shared" si="59"/>
        <v>0</v>
      </c>
      <c r="M169" s="1089">
        <f t="shared" ref="M169" si="62">SUM(I169:I171)</f>
        <v>0</v>
      </c>
      <c r="N169" s="1092">
        <f t="shared" ref="N169" si="63">SUM(L169:L171)</f>
        <v>0</v>
      </c>
      <c r="O169" s="791"/>
      <c r="P169" s="791"/>
    </row>
    <row r="170" spans="2:16" x14ac:dyDescent="0.2">
      <c r="B170" s="1087"/>
      <c r="C170" s="22" t="s">
        <v>180</v>
      </c>
      <c r="D170" s="735" t="s">
        <v>437</v>
      </c>
      <c r="E170" s="735" t="s">
        <v>437</v>
      </c>
      <c r="F170" s="742" t="s">
        <v>437</v>
      </c>
      <c r="G170" s="742" t="s">
        <v>437</v>
      </c>
      <c r="H170" s="514">
        <v>40</v>
      </c>
      <c r="I170" s="544"/>
      <c r="J170" s="67"/>
      <c r="K170" s="517">
        <f t="shared" si="58"/>
        <v>0</v>
      </c>
      <c r="L170" s="572">
        <f t="shared" si="59"/>
        <v>0</v>
      </c>
      <c r="M170" s="1090"/>
      <c r="N170" s="1093"/>
      <c r="O170" s="791"/>
      <c r="P170" s="791"/>
    </row>
    <row r="171" spans="2:16" ht="13.5" thickBot="1" x14ac:dyDescent="0.25">
      <c r="B171" s="1087"/>
      <c r="C171" s="500" t="s">
        <v>181</v>
      </c>
      <c r="D171" s="738" t="s">
        <v>437</v>
      </c>
      <c r="E171" s="738" t="s">
        <v>437</v>
      </c>
      <c r="F171" s="744" t="s">
        <v>437</v>
      </c>
      <c r="G171" s="744" t="s">
        <v>437</v>
      </c>
      <c r="H171" s="516">
        <v>120</v>
      </c>
      <c r="I171" s="548"/>
      <c r="J171" s="68"/>
      <c r="K171" s="521">
        <f t="shared" si="58"/>
        <v>0</v>
      </c>
      <c r="L171" s="576">
        <f t="shared" si="59"/>
        <v>0</v>
      </c>
      <c r="M171" s="1091"/>
      <c r="N171" s="1094"/>
      <c r="O171" s="791"/>
      <c r="P171" s="791"/>
    </row>
    <row r="172" spans="2:16" x14ac:dyDescent="0.2">
      <c r="B172" s="1086" t="s">
        <v>182</v>
      </c>
      <c r="C172" s="498" t="s">
        <v>262</v>
      </c>
      <c r="D172" s="734" t="s">
        <v>437</v>
      </c>
      <c r="E172" s="734" t="s">
        <v>437</v>
      </c>
      <c r="F172" s="739" t="s">
        <v>437</v>
      </c>
      <c r="G172" s="739" t="s">
        <v>437</v>
      </c>
      <c r="H172" s="511">
        <v>170</v>
      </c>
      <c r="I172" s="546"/>
      <c r="J172" s="69"/>
      <c r="K172" s="519">
        <f t="shared" si="58"/>
        <v>0</v>
      </c>
      <c r="L172" s="574">
        <f t="shared" si="59"/>
        <v>0</v>
      </c>
      <c r="M172" s="1089">
        <f t="shared" ref="M172" si="64">SUM(I172:I174)</f>
        <v>0</v>
      </c>
      <c r="N172" s="1092">
        <f t="shared" ref="N172" si="65">SUM(L172:L174)</f>
        <v>0</v>
      </c>
      <c r="O172" s="791"/>
      <c r="P172" s="791"/>
    </row>
    <row r="173" spans="2:16" x14ac:dyDescent="0.2">
      <c r="B173" s="1087"/>
      <c r="C173" s="22" t="s">
        <v>129</v>
      </c>
      <c r="D173" s="735" t="s">
        <v>437</v>
      </c>
      <c r="E173" s="735" t="s">
        <v>437</v>
      </c>
      <c r="F173" s="742" t="s">
        <v>437</v>
      </c>
      <c r="G173" s="742" t="s">
        <v>437</v>
      </c>
      <c r="H173" s="514">
        <v>40</v>
      </c>
      <c r="I173" s="544"/>
      <c r="J173" s="67"/>
      <c r="K173" s="517">
        <f t="shared" si="58"/>
        <v>0</v>
      </c>
      <c r="L173" s="572">
        <f t="shared" si="59"/>
        <v>0</v>
      </c>
      <c r="M173" s="1090"/>
      <c r="N173" s="1093"/>
      <c r="O173" s="791"/>
      <c r="P173" s="791"/>
    </row>
    <row r="174" spans="2:16" ht="13.5" thickBot="1" x14ac:dyDescent="0.25">
      <c r="B174" s="1088"/>
      <c r="C174" s="499" t="s">
        <v>263</v>
      </c>
      <c r="D174" s="736" t="s">
        <v>437</v>
      </c>
      <c r="E174" s="736" t="s">
        <v>437</v>
      </c>
      <c r="F174" s="741" t="s">
        <v>437</v>
      </c>
      <c r="G174" s="741" t="s">
        <v>437</v>
      </c>
      <c r="H174" s="513">
        <v>120</v>
      </c>
      <c r="I174" s="545"/>
      <c r="J174" s="70"/>
      <c r="K174" s="518">
        <f t="shared" si="58"/>
        <v>0</v>
      </c>
      <c r="L174" s="573">
        <f t="shared" si="59"/>
        <v>0</v>
      </c>
      <c r="M174" s="1091"/>
      <c r="N174" s="1094"/>
      <c r="O174" s="791"/>
      <c r="P174" s="791"/>
    </row>
    <row r="175" spans="2:16" x14ac:dyDescent="0.2">
      <c r="B175" s="1087" t="s">
        <v>183</v>
      </c>
      <c r="C175" s="497" t="s">
        <v>184</v>
      </c>
      <c r="D175" s="737" t="s">
        <v>437</v>
      </c>
      <c r="E175" s="737" t="s">
        <v>437</v>
      </c>
      <c r="F175" s="743" t="s">
        <v>437</v>
      </c>
      <c r="G175" s="743" t="s">
        <v>437</v>
      </c>
      <c r="H175" s="515">
        <v>100</v>
      </c>
      <c r="I175" s="547"/>
      <c r="J175" s="71"/>
      <c r="K175" s="520">
        <f t="shared" si="58"/>
        <v>0</v>
      </c>
      <c r="L175" s="575">
        <f t="shared" si="59"/>
        <v>0</v>
      </c>
      <c r="M175" s="1106">
        <f>SUM(I175:I178)</f>
        <v>0</v>
      </c>
      <c r="N175" s="1104">
        <f>SUM(L175:L178)</f>
        <v>0</v>
      </c>
      <c r="O175" s="798"/>
      <c r="P175" s="798"/>
    </row>
    <row r="176" spans="2:16" x14ac:dyDescent="0.2">
      <c r="B176" s="1087"/>
      <c r="C176" s="22" t="s">
        <v>264</v>
      </c>
      <c r="D176" s="735" t="s">
        <v>437</v>
      </c>
      <c r="E176" s="735" t="s">
        <v>437</v>
      </c>
      <c r="F176" s="742" t="s">
        <v>437</v>
      </c>
      <c r="G176" s="742" t="s">
        <v>437</v>
      </c>
      <c r="H176" s="514">
        <v>180</v>
      </c>
      <c r="I176" s="544"/>
      <c r="J176" s="67"/>
      <c r="K176" s="517">
        <f t="shared" si="58"/>
        <v>0</v>
      </c>
      <c r="L176" s="572">
        <f t="shared" si="59"/>
        <v>0</v>
      </c>
      <c r="M176" s="1107"/>
      <c r="N176" s="1109"/>
      <c r="O176" s="798"/>
      <c r="P176" s="798"/>
    </row>
    <row r="177" spans="2:16" x14ac:dyDescent="0.2">
      <c r="B177" s="1087"/>
      <c r="C177" s="22" t="s">
        <v>185</v>
      </c>
      <c r="D177" s="735" t="s">
        <v>437</v>
      </c>
      <c r="E177" s="735" t="s">
        <v>437</v>
      </c>
      <c r="F177" s="742" t="s">
        <v>437</v>
      </c>
      <c r="G177" s="742" t="s">
        <v>437</v>
      </c>
      <c r="H177" s="514">
        <v>100</v>
      </c>
      <c r="I177" s="544"/>
      <c r="J177" s="67"/>
      <c r="K177" s="517">
        <f t="shared" si="58"/>
        <v>0</v>
      </c>
      <c r="L177" s="572">
        <f t="shared" si="59"/>
        <v>0</v>
      </c>
      <c r="M177" s="1107"/>
      <c r="N177" s="1109"/>
      <c r="O177" s="798"/>
      <c r="P177" s="798"/>
    </row>
    <row r="178" spans="2:16" ht="13.5" thickBot="1" x14ac:dyDescent="0.25">
      <c r="B178" s="1087"/>
      <c r="C178" s="500" t="s">
        <v>248</v>
      </c>
      <c r="D178" s="738" t="s">
        <v>437</v>
      </c>
      <c r="E178" s="738" t="s">
        <v>437</v>
      </c>
      <c r="F178" s="744" t="s">
        <v>437</v>
      </c>
      <c r="G178" s="744" t="s">
        <v>437</v>
      </c>
      <c r="H178" s="516">
        <v>125</v>
      </c>
      <c r="I178" s="548"/>
      <c r="J178" s="68"/>
      <c r="K178" s="521">
        <f t="shared" si="58"/>
        <v>0</v>
      </c>
      <c r="L178" s="576">
        <f t="shared" si="59"/>
        <v>0</v>
      </c>
      <c r="M178" s="1108"/>
      <c r="N178" s="1105"/>
      <c r="O178" s="798"/>
      <c r="P178" s="798"/>
    </row>
    <row r="179" spans="2:16" x14ac:dyDescent="0.2">
      <c r="B179" s="1086" t="s">
        <v>186</v>
      </c>
      <c r="C179" s="498" t="s">
        <v>187</v>
      </c>
      <c r="D179" s="734" t="s">
        <v>437</v>
      </c>
      <c r="E179" s="734" t="s">
        <v>437</v>
      </c>
      <c r="F179" s="739" t="s">
        <v>437</v>
      </c>
      <c r="G179" s="739" t="s">
        <v>437</v>
      </c>
      <c r="H179" s="511">
        <v>220</v>
      </c>
      <c r="I179" s="546"/>
      <c r="J179" s="69"/>
      <c r="K179" s="519">
        <f t="shared" si="58"/>
        <v>0</v>
      </c>
      <c r="L179" s="574">
        <f t="shared" si="59"/>
        <v>0</v>
      </c>
      <c r="M179" s="1089">
        <f t="shared" ref="M179" si="66">SUM(I179:I181)</f>
        <v>0</v>
      </c>
      <c r="N179" s="1092">
        <f t="shared" ref="N179" si="67">SUM(L179:L181)</f>
        <v>0</v>
      </c>
      <c r="O179" s="791"/>
      <c r="P179" s="791"/>
    </row>
    <row r="180" spans="2:16" x14ac:dyDescent="0.2">
      <c r="B180" s="1087"/>
      <c r="C180" s="22" t="s">
        <v>188</v>
      </c>
      <c r="D180" s="735" t="s">
        <v>437</v>
      </c>
      <c r="E180" s="735" t="s">
        <v>437</v>
      </c>
      <c r="F180" s="742" t="s">
        <v>437</v>
      </c>
      <c r="G180" s="742" t="s">
        <v>437</v>
      </c>
      <c r="H180" s="514">
        <v>17</v>
      </c>
      <c r="I180" s="544"/>
      <c r="J180" s="67"/>
      <c r="K180" s="517">
        <f t="shared" si="58"/>
        <v>0</v>
      </c>
      <c r="L180" s="572">
        <f t="shared" si="59"/>
        <v>0</v>
      </c>
      <c r="M180" s="1090"/>
      <c r="N180" s="1093"/>
      <c r="O180" s="791"/>
      <c r="P180" s="791"/>
    </row>
    <row r="181" spans="2:16" ht="13.5" thickBot="1" x14ac:dyDescent="0.25">
      <c r="B181" s="1088"/>
      <c r="C181" s="499" t="s">
        <v>265</v>
      </c>
      <c r="D181" s="736" t="s">
        <v>437</v>
      </c>
      <c r="E181" s="736" t="s">
        <v>437</v>
      </c>
      <c r="F181" s="741" t="s">
        <v>437</v>
      </c>
      <c r="G181" s="741" t="s">
        <v>437</v>
      </c>
      <c r="H181" s="513">
        <v>125</v>
      </c>
      <c r="I181" s="545"/>
      <c r="J181" s="70"/>
      <c r="K181" s="518">
        <f t="shared" si="58"/>
        <v>0</v>
      </c>
      <c r="L181" s="573">
        <f t="shared" si="59"/>
        <v>0</v>
      </c>
      <c r="M181" s="1091"/>
      <c r="N181" s="1094"/>
      <c r="O181" s="791"/>
      <c r="P181" s="791"/>
    </row>
    <row r="182" spans="2:16" x14ac:dyDescent="0.2">
      <c r="B182" s="1087" t="s">
        <v>189</v>
      </c>
      <c r="C182" s="497" t="s">
        <v>140</v>
      </c>
      <c r="D182" s="737" t="s">
        <v>437</v>
      </c>
      <c r="E182" s="737" t="s">
        <v>437</v>
      </c>
      <c r="F182" s="743" t="s">
        <v>437</v>
      </c>
      <c r="G182" s="743" t="s">
        <v>437</v>
      </c>
      <c r="H182" s="515">
        <v>50</v>
      </c>
      <c r="I182" s="547"/>
      <c r="J182" s="71"/>
      <c r="K182" s="520">
        <f t="shared" si="58"/>
        <v>0</v>
      </c>
      <c r="L182" s="575">
        <f t="shared" si="59"/>
        <v>0</v>
      </c>
      <c r="M182" s="1089">
        <f t="shared" ref="M182" si="68">SUM(I182:I184)</f>
        <v>0</v>
      </c>
      <c r="N182" s="1092">
        <f t="shared" ref="N182" si="69">SUM(L182:L184)</f>
        <v>0</v>
      </c>
      <c r="O182" s="791"/>
      <c r="P182" s="791"/>
    </row>
    <row r="183" spans="2:16" x14ac:dyDescent="0.2">
      <c r="B183" s="1087"/>
      <c r="C183" s="22" t="s">
        <v>266</v>
      </c>
      <c r="D183" s="735" t="s">
        <v>437</v>
      </c>
      <c r="E183" s="735" t="s">
        <v>437</v>
      </c>
      <c r="F183" s="742" t="s">
        <v>437</v>
      </c>
      <c r="G183" s="742" t="s">
        <v>437</v>
      </c>
      <c r="H183" s="514">
        <v>220</v>
      </c>
      <c r="I183" s="544"/>
      <c r="J183" s="67"/>
      <c r="K183" s="517">
        <f t="shared" si="58"/>
        <v>0</v>
      </c>
      <c r="L183" s="572">
        <f t="shared" si="59"/>
        <v>0</v>
      </c>
      <c r="M183" s="1090"/>
      <c r="N183" s="1093"/>
      <c r="O183" s="791"/>
      <c r="P183" s="791"/>
    </row>
    <row r="184" spans="2:16" ht="13.5" thickBot="1" x14ac:dyDescent="0.25">
      <c r="B184" s="1087"/>
      <c r="C184" s="500" t="s">
        <v>267</v>
      </c>
      <c r="D184" s="738" t="s">
        <v>437</v>
      </c>
      <c r="E184" s="738" t="s">
        <v>437</v>
      </c>
      <c r="F184" s="744" t="s">
        <v>437</v>
      </c>
      <c r="G184" s="744" t="s">
        <v>437</v>
      </c>
      <c r="H184" s="516">
        <v>120</v>
      </c>
      <c r="I184" s="548"/>
      <c r="J184" s="68"/>
      <c r="K184" s="521">
        <f t="shared" si="58"/>
        <v>0</v>
      </c>
      <c r="L184" s="576">
        <f t="shared" si="59"/>
        <v>0</v>
      </c>
      <c r="M184" s="1091"/>
      <c r="N184" s="1094"/>
      <c r="O184" s="791"/>
      <c r="P184" s="791"/>
    </row>
    <row r="185" spans="2:16" x14ac:dyDescent="0.2">
      <c r="B185" s="1086" t="s">
        <v>190</v>
      </c>
      <c r="C185" s="498" t="s">
        <v>305</v>
      </c>
      <c r="D185" s="734" t="s">
        <v>437</v>
      </c>
      <c r="E185" s="734" t="s">
        <v>437</v>
      </c>
      <c r="F185" s="739" t="s">
        <v>437</v>
      </c>
      <c r="G185" s="739" t="s">
        <v>437</v>
      </c>
      <c r="H185" s="511">
        <v>150</v>
      </c>
      <c r="I185" s="546"/>
      <c r="J185" s="69"/>
      <c r="K185" s="519">
        <f t="shared" si="58"/>
        <v>0</v>
      </c>
      <c r="L185" s="574">
        <f t="shared" si="59"/>
        <v>0</v>
      </c>
      <c r="M185" s="1089">
        <f t="shared" ref="M185" si="70">SUM(I185:I187)</f>
        <v>0</v>
      </c>
      <c r="N185" s="1092">
        <f t="shared" ref="N185" si="71">SUM(L185:L187)</f>
        <v>0</v>
      </c>
      <c r="O185" s="791"/>
      <c r="P185" s="791"/>
    </row>
    <row r="186" spans="2:16" x14ac:dyDescent="0.2">
      <c r="B186" s="1087"/>
      <c r="C186" s="22" t="s">
        <v>191</v>
      </c>
      <c r="D186" s="735" t="s">
        <v>437</v>
      </c>
      <c r="E186" s="735" t="s">
        <v>437</v>
      </c>
      <c r="F186" s="742" t="s">
        <v>437</v>
      </c>
      <c r="G186" s="742" t="s">
        <v>437</v>
      </c>
      <c r="H186" s="514">
        <v>120</v>
      </c>
      <c r="I186" s="544"/>
      <c r="J186" s="67"/>
      <c r="K186" s="517">
        <f t="shared" si="58"/>
        <v>0</v>
      </c>
      <c r="L186" s="572">
        <f t="shared" si="59"/>
        <v>0</v>
      </c>
      <c r="M186" s="1090"/>
      <c r="N186" s="1093"/>
      <c r="O186" s="791"/>
      <c r="P186" s="791"/>
    </row>
    <row r="187" spans="2:16" ht="13.5" thickBot="1" x14ac:dyDescent="0.25">
      <c r="B187" s="1088"/>
      <c r="C187" s="499" t="s">
        <v>306</v>
      </c>
      <c r="D187" s="736" t="s">
        <v>437</v>
      </c>
      <c r="E187" s="736" t="s">
        <v>437</v>
      </c>
      <c r="F187" s="741" t="s">
        <v>437</v>
      </c>
      <c r="G187" s="741" t="s">
        <v>437</v>
      </c>
      <c r="H187" s="513">
        <v>200</v>
      </c>
      <c r="I187" s="545"/>
      <c r="J187" s="70"/>
      <c r="K187" s="518">
        <f t="shared" si="58"/>
        <v>0</v>
      </c>
      <c r="L187" s="573">
        <f t="shared" si="59"/>
        <v>0</v>
      </c>
      <c r="M187" s="1091"/>
      <c r="N187" s="1094"/>
      <c r="O187" s="791"/>
      <c r="P187" s="791"/>
    </row>
    <row r="188" spans="2:16" x14ac:dyDescent="0.2">
      <c r="B188" s="1087" t="s">
        <v>192</v>
      </c>
      <c r="C188" s="497" t="s">
        <v>270</v>
      </c>
      <c r="D188" s="737" t="s">
        <v>437</v>
      </c>
      <c r="E188" s="737" t="s">
        <v>437</v>
      </c>
      <c r="F188" s="743" t="s">
        <v>437</v>
      </c>
      <c r="G188" s="743" t="s">
        <v>437</v>
      </c>
      <c r="H188" s="515">
        <v>250</v>
      </c>
      <c r="I188" s="547"/>
      <c r="J188" s="71"/>
      <c r="K188" s="520">
        <f t="shared" si="58"/>
        <v>0</v>
      </c>
      <c r="L188" s="575">
        <f t="shared" si="59"/>
        <v>0</v>
      </c>
      <c r="M188" s="1089">
        <f t="shared" ref="M188" si="72">SUM(I188:I190)</f>
        <v>0</v>
      </c>
      <c r="N188" s="1092">
        <f t="shared" ref="N188" si="73">SUM(L188:L190)</f>
        <v>0</v>
      </c>
      <c r="O188" s="791"/>
      <c r="P188" s="791"/>
    </row>
    <row r="189" spans="2:16" x14ac:dyDescent="0.2">
      <c r="B189" s="1087"/>
      <c r="C189" s="22" t="s">
        <v>193</v>
      </c>
      <c r="D189" s="735" t="s">
        <v>437</v>
      </c>
      <c r="E189" s="735" t="s">
        <v>437</v>
      </c>
      <c r="F189" s="742" t="s">
        <v>437</v>
      </c>
      <c r="G189" s="742" t="s">
        <v>437</v>
      </c>
      <c r="H189" s="514">
        <v>40</v>
      </c>
      <c r="I189" s="544"/>
      <c r="J189" s="67"/>
      <c r="K189" s="517">
        <f t="shared" si="58"/>
        <v>0</v>
      </c>
      <c r="L189" s="572">
        <f t="shared" si="59"/>
        <v>0</v>
      </c>
      <c r="M189" s="1090"/>
      <c r="N189" s="1093"/>
      <c r="O189" s="791"/>
      <c r="P189" s="791"/>
    </row>
    <row r="190" spans="2:16" ht="13.5" thickBot="1" x14ac:dyDescent="0.25">
      <c r="B190" s="1087"/>
      <c r="C190" s="500" t="s">
        <v>194</v>
      </c>
      <c r="D190" s="738" t="s">
        <v>437</v>
      </c>
      <c r="E190" s="738" t="s">
        <v>437</v>
      </c>
      <c r="F190" s="744" t="s">
        <v>437</v>
      </c>
      <c r="G190" s="744" t="s">
        <v>437</v>
      </c>
      <c r="H190" s="516">
        <v>160</v>
      </c>
      <c r="I190" s="548"/>
      <c r="J190" s="68"/>
      <c r="K190" s="521">
        <f t="shared" si="58"/>
        <v>0</v>
      </c>
      <c r="L190" s="576">
        <f t="shared" si="59"/>
        <v>0</v>
      </c>
      <c r="M190" s="1091"/>
      <c r="N190" s="1094"/>
      <c r="O190" s="791"/>
      <c r="P190" s="791"/>
    </row>
    <row r="191" spans="2:16" x14ac:dyDescent="0.2">
      <c r="B191" s="1086" t="s">
        <v>195</v>
      </c>
      <c r="C191" s="498" t="s">
        <v>269</v>
      </c>
      <c r="D191" s="734" t="s">
        <v>437</v>
      </c>
      <c r="E191" s="734" t="s">
        <v>437</v>
      </c>
      <c r="F191" s="739" t="s">
        <v>437</v>
      </c>
      <c r="G191" s="739" t="s">
        <v>437</v>
      </c>
      <c r="H191" s="511">
        <v>100</v>
      </c>
      <c r="I191" s="546"/>
      <c r="J191" s="69"/>
      <c r="K191" s="519">
        <f t="shared" si="58"/>
        <v>0</v>
      </c>
      <c r="L191" s="574">
        <f t="shared" si="59"/>
        <v>0</v>
      </c>
      <c r="M191" s="1089">
        <f t="shared" ref="M191" si="74">SUM(I191:I193)</f>
        <v>0</v>
      </c>
      <c r="N191" s="1092">
        <f t="shared" ref="N191" si="75">SUM(L191:L193)</f>
        <v>0</v>
      </c>
      <c r="O191" s="791"/>
      <c r="P191" s="791"/>
    </row>
    <row r="192" spans="2:16" x14ac:dyDescent="0.2">
      <c r="B192" s="1087"/>
      <c r="C192" s="22" t="s">
        <v>268</v>
      </c>
      <c r="D192" s="735" t="s">
        <v>437</v>
      </c>
      <c r="E192" s="735" t="s">
        <v>437</v>
      </c>
      <c r="F192" s="742" t="s">
        <v>437</v>
      </c>
      <c r="G192" s="742" t="s">
        <v>437</v>
      </c>
      <c r="H192" s="514">
        <v>300</v>
      </c>
      <c r="I192" s="544"/>
      <c r="J192" s="67"/>
      <c r="K192" s="517">
        <f t="shared" si="58"/>
        <v>0</v>
      </c>
      <c r="L192" s="572">
        <f t="shared" si="59"/>
        <v>0</v>
      </c>
      <c r="M192" s="1090"/>
      <c r="N192" s="1093"/>
      <c r="O192" s="791"/>
      <c r="P192" s="791"/>
    </row>
    <row r="193" spans="2:16" ht="13.5" thickBot="1" x14ac:dyDescent="0.25">
      <c r="B193" s="1088"/>
      <c r="C193" s="499" t="s">
        <v>261</v>
      </c>
      <c r="D193" s="736" t="s">
        <v>437</v>
      </c>
      <c r="E193" s="736" t="s">
        <v>437</v>
      </c>
      <c r="F193" s="741" t="s">
        <v>437</v>
      </c>
      <c r="G193" s="741" t="s">
        <v>437</v>
      </c>
      <c r="H193" s="513" t="s">
        <v>51</v>
      </c>
      <c r="I193" s="545"/>
      <c r="J193" s="70"/>
      <c r="K193" s="518">
        <f t="shared" si="58"/>
        <v>0</v>
      </c>
      <c r="L193" s="573">
        <f t="shared" si="59"/>
        <v>0</v>
      </c>
      <c r="M193" s="1091"/>
      <c r="N193" s="1094"/>
      <c r="O193" s="791"/>
      <c r="P193" s="791"/>
    </row>
    <row r="194" spans="2:16" x14ac:dyDescent="0.2">
      <c r="B194" s="1087" t="s">
        <v>196</v>
      </c>
      <c r="C194" s="497" t="s">
        <v>197</v>
      </c>
      <c r="D194" s="737" t="s">
        <v>437</v>
      </c>
      <c r="E194" s="737" t="s">
        <v>437</v>
      </c>
      <c r="F194" s="743" t="s">
        <v>437</v>
      </c>
      <c r="G194" s="743" t="s">
        <v>437</v>
      </c>
      <c r="H194" s="515">
        <v>100</v>
      </c>
      <c r="I194" s="547"/>
      <c r="J194" s="71"/>
      <c r="K194" s="520">
        <f t="shared" si="58"/>
        <v>0</v>
      </c>
      <c r="L194" s="575">
        <f t="shared" si="59"/>
        <v>0</v>
      </c>
      <c r="M194" s="1089">
        <f t="shared" ref="M194" si="76">SUM(I194:I196)</f>
        <v>0</v>
      </c>
      <c r="N194" s="1092">
        <f t="shared" ref="N194" si="77">SUM(L194:L196)</f>
        <v>0</v>
      </c>
      <c r="O194" s="791"/>
      <c r="P194" s="791"/>
    </row>
    <row r="195" spans="2:16" x14ac:dyDescent="0.2">
      <c r="B195" s="1087"/>
      <c r="C195" s="22" t="s">
        <v>271</v>
      </c>
      <c r="D195" s="735" t="s">
        <v>437</v>
      </c>
      <c r="E195" s="735" t="s">
        <v>437</v>
      </c>
      <c r="F195" s="742" t="s">
        <v>437</v>
      </c>
      <c r="G195" s="742" t="s">
        <v>437</v>
      </c>
      <c r="H195" s="514">
        <v>150</v>
      </c>
      <c r="I195" s="544"/>
      <c r="J195" s="67"/>
      <c r="K195" s="517">
        <f t="shared" si="58"/>
        <v>0</v>
      </c>
      <c r="L195" s="572">
        <f t="shared" si="59"/>
        <v>0</v>
      </c>
      <c r="M195" s="1090"/>
      <c r="N195" s="1093"/>
      <c r="O195" s="791"/>
      <c r="P195" s="791"/>
    </row>
    <row r="196" spans="2:16" ht="13.5" thickBot="1" x14ac:dyDescent="0.25">
      <c r="B196" s="1087"/>
      <c r="C196" s="500" t="s">
        <v>272</v>
      </c>
      <c r="D196" s="738" t="s">
        <v>437</v>
      </c>
      <c r="E196" s="738" t="s">
        <v>437</v>
      </c>
      <c r="F196" s="744" t="s">
        <v>437</v>
      </c>
      <c r="G196" s="744" t="s">
        <v>437</v>
      </c>
      <c r="H196" s="516">
        <v>120</v>
      </c>
      <c r="I196" s="548"/>
      <c r="J196" s="68"/>
      <c r="K196" s="521">
        <f t="shared" si="58"/>
        <v>0</v>
      </c>
      <c r="L196" s="576">
        <f t="shared" si="59"/>
        <v>0</v>
      </c>
      <c r="M196" s="1091"/>
      <c r="N196" s="1094"/>
      <c r="O196" s="791"/>
      <c r="P196" s="791"/>
    </row>
    <row r="197" spans="2:16" x14ac:dyDescent="0.2">
      <c r="B197" s="1086" t="s">
        <v>198</v>
      </c>
      <c r="C197" s="498" t="s">
        <v>164</v>
      </c>
      <c r="D197" s="734" t="s">
        <v>437</v>
      </c>
      <c r="E197" s="734" t="s">
        <v>437</v>
      </c>
      <c r="F197" s="739" t="s">
        <v>437</v>
      </c>
      <c r="G197" s="739" t="s">
        <v>437</v>
      </c>
      <c r="H197" s="511">
        <v>60</v>
      </c>
      <c r="I197" s="546"/>
      <c r="J197" s="69"/>
      <c r="K197" s="519">
        <f t="shared" si="58"/>
        <v>0</v>
      </c>
      <c r="L197" s="574">
        <f t="shared" si="59"/>
        <v>0</v>
      </c>
      <c r="M197" s="1089">
        <f t="shared" ref="M197" si="78">SUM(I197:I199)</f>
        <v>0</v>
      </c>
      <c r="N197" s="1092">
        <f t="shared" ref="N197" si="79">SUM(L197:L199)</f>
        <v>0</v>
      </c>
      <c r="O197" s="791"/>
      <c r="P197" s="791"/>
    </row>
    <row r="198" spans="2:16" x14ac:dyDescent="0.2">
      <c r="B198" s="1087"/>
      <c r="C198" s="22" t="s">
        <v>273</v>
      </c>
      <c r="D198" s="735" t="s">
        <v>437</v>
      </c>
      <c r="E198" s="735" t="s">
        <v>437</v>
      </c>
      <c r="F198" s="742" t="s">
        <v>437</v>
      </c>
      <c r="G198" s="742" t="s">
        <v>437</v>
      </c>
      <c r="H198" s="514">
        <v>150</v>
      </c>
      <c r="I198" s="544"/>
      <c r="J198" s="67"/>
      <c r="K198" s="517">
        <f t="shared" si="58"/>
        <v>0</v>
      </c>
      <c r="L198" s="572">
        <f t="shared" si="59"/>
        <v>0</v>
      </c>
      <c r="M198" s="1090"/>
      <c r="N198" s="1093"/>
      <c r="O198" s="791"/>
      <c r="P198" s="791"/>
    </row>
    <row r="199" spans="2:16" ht="13.5" thickBot="1" x14ac:dyDescent="0.25">
      <c r="B199" s="1088"/>
      <c r="C199" s="499" t="s">
        <v>304</v>
      </c>
      <c r="D199" s="736" t="s">
        <v>437</v>
      </c>
      <c r="E199" s="736" t="s">
        <v>437</v>
      </c>
      <c r="F199" s="741" t="s">
        <v>437</v>
      </c>
      <c r="G199" s="741" t="s">
        <v>437</v>
      </c>
      <c r="H199" s="513">
        <v>80</v>
      </c>
      <c r="I199" s="545"/>
      <c r="J199" s="70"/>
      <c r="K199" s="518">
        <f t="shared" si="58"/>
        <v>0</v>
      </c>
      <c r="L199" s="573">
        <f t="shared" si="59"/>
        <v>0</v>
      </c>
      <c r="M199" s="1091"/>
      <c r="N199" s="1094"/>
      <c r="O199" s="791"/>
      <c r="P199" s="791"/>
    </row>
    <row r="200" spans="2:16" x14ac:dyDescent="0.2">
      <c r="B200" s="1087" t="s">
        <v>199</v>
      </c>
      <c r="C200" s="497" t="s">
        <v>200</v>
      </c>
      <c r="D200" s="737" t="s">
        <v>437</v>
      </c>
      <c r="E200" s="737" t="s">
        <v>437</v>
      </c>
      <c r="F200" s="743" t="s">
        <v>437</v>
      </c>
      <c r="G200" s="743" t="s">
        <v>437</v>
      </c>
      <c r="H200" s="515">
        <v>150</v>
      </c>
      <c r="I200" s="547"/>
      <c r="J200" s="71"/>
      <c r="K200" s="520">
        <f t="shared" si="58"/>
        <v>0</v>
      </c>
      <c r="L200" s="575">
        <f t="shared" si="59"/>
        <v>0</v>
      </c>
      <c r="M200" s="1102">
        <f>SUM(I200:I201)</f>
        <v>0</v>
      </c>
      <c r="N200" s="1104">
        <f>SUM(L200:L201)</f>
        <v>0</v>
      </c>
      <c r="O200" s="798"/>
      <c r="P200" s="798"/>
    </row>
    <row r="201" spans="2:16" ht="13.5" thickBot="1" x14ac:dyDescent="0.25">
      <c r="B201" s="1087"/>
      <c r="C201" s="500" t="s">
        <v>54</v>
      </c>
      <c r="D201" s="738" t="s">
        <v>437</v>
      </c>
      <c r="E201" s="738" t="s">
        <v>437</v>
      </c>
      <c r="F201" s="744" t="s">
        <v>437</v>
      </c>
      <c r="G201" s="744" t="s">
        <v>437</v>
      </c>
      <c r="H201" s="516" t="s">
        <v>45</v>
      </c>
      <c r="I201" s="548"/>
      <c r="J201" s="68"/>
      <c r="K201" s="521">
        <f t="shared" si="58"/>
        <v>0</v>
      </c>
      <c r="L201" s="576">
        <f t="shared" si="59"/>
        <v>0</v>
      </c>
      <c r="M201" s="1103"/>
      <c r="N201" s="1105"/>
      <c r="O201" s="798"/>
      <c r="P201" s="798"/>
    </row>
    <row r="202" spans="2:16" x14ac:dyDescent="0.2">
      <c r="B202" s="1086" t="s">
        <v>201</v>
      </c>
      <c r="C202" s="498" t="s">
        <v>47</v>
      </c>
      <c r="D202" s="734" t="s">
        <v>437</v>
      </c>
      <c r="E202" s="734" t="s">
        <v>437</v>
      </c>
      <c r="F202" s="739" t="s">
        <v>437</v>
      </c>
      <c r="G202" s="739" t="s">
        <v>437</v>
      </c>
      <c r="H202" s="511">
        <v>180</v>
      </c>
      <c r="I202" s="546"/>
      <c r="J202" s="69"/>
      <c r="K202" s="519">
        <f t="shared" si="58"/>
        <v>0</v>
      </c>
      <c r="L202" s="574">
        <f t="shared" si="59"/>
        <v>0</v>
      </c>
      <c r="M202" s="1089">
        <f t="shared" ref="M202" si="80">SUM(I202:I204)</f>
        <v>0</v>
      </c>
      <c r="N202" s="1092">
        <f t="shared" ref="N202" si="81">SUM(L202:L204)</f>
        <v>0</v>
      </c>
      <c r="O202" s="791"/>
      <c r="P202" s="791"/>
    </row>
    <row r="203" spans="2:16" x14ac:dyDescent="0.2">
      <c r="B203" s="1087"/>
      <c r="C203" s="22" t="s">
        <v>202</v>
      </c>
      <c r="D203" s="735" t="s">
        <v>437</v>
      </c>
      <c r="E203" s="735" t="s">
        <v>437</v>
      </c>
      <c r="F203" s="742" t="s">
        <v>437</v>
      </c>
      <c r="G203" s="742" t="s">
        <v>437</v>
      </c>
      <c r="H203" s="514">
        <v>40</v>
      </c>
      <c r="I203" s="544"/>
      <c r="J203" s="67"/>
      <c r="K203" s="517">
        <f t="shared" si="58"/>
        <v>0</v>
      </c>
      <c r="L203" s="572">
        <f t="shared" si="59"/>
        <v>0</v>
      </c>
      <c r="M203" s="1090"/>
      <c r="N203" s="1093"/>
      <c r="O203" s="791"/>
      <c r="P203" s="791"/>
    </row>
    <row r="204" spans="2:16" ht="13.5" thickBot="1" x14ac:dyDescent="0.25">
      <c r="B204" s="1088"/>
      <c r="C204" s="499" t="s">
        <v>274</v>
      </c>
      <c r="D204" s="736" t="s">
        <v>437</v>
      </c>
      <c r="E204" s="736" t="s">
        <v>437</v>
      </c>
      <c r="F204" s="741" t="s">
        <v>437</v>
      </c>
      <c r="G204" s="741" t="s">
        <v>437</v>
      </c>
      <c r="H204" s="513">
        <v>120</v>
      </c>
      <c r="I204" s="545"/>
      <c r="J204" s="70"/>
      <c r="K204" s="518">
        <f t="shared" si="58"/>
        <v>0</v>
      </c>
      <c r="L204" s="573">
        <f t="shared" si="59"/>
        <v>0</v>
      </c>
      <c r="M204" s="1091"/>
      <c r="N204" s="1094"/>
      <c r="O204" s="791"/>
      <c r="P204" s="791"/>
    </row>
    <row r="205" spans="2:16" x14ac:dyDescent="0.2">
      <c r="B205" s="1087" t="s">
        <v>203</v>
      </c>
      <c r="C205" s="497" t="s">
        <v>147</v>
      </c>
      <c r="D205" s="737" t="s">
        <v>437</v>
      </c>
      <c r="E205" s="737" t="s">
        <v>437</v>
      </c>
      <c r="F205" s="743" t="s">
        <v>437</v>
      </c>
      <c r="G205" s="743" t="s">
        <v>437</v>
      </c>
      <c r="H205" s="515">
        <v>255</v>
      </c>
      <c r="I205" s="547"/>
      <c r="J205" s="71"/>
      <c r="K205" s="520">
        <f t="shared" si="58"/>
        <v>0</v>
      </c>
      <c r="L205" s="575">
        <f t="shared" si="59"/>
        <v>0</v>
      </c>
      <c r="M205" s="1102">
        <f>SUM(I205:I206)</f>
        <v>0</v>
      </c>
      <c r="N205" s="1104">
        <f>SUM(L205:L206)</f>
        <v>0</v>
      </c>
      <c r="O205" s="798"/>
      <c r="P205" s="798"/>
    </row>
    <row r="206" spans="2:16" ht="13.5" thickBot="1" x14ac:dyDescent="0.25">
      <c r="B206" s="1087"/>
      <c r="C206" s="500" t="s">
        <v>204</v>
      </c>
      <c r="D206" s="738" t="s">
        <v>437</v>
      </c>
      <c r="E206" s="738" t="s">
        <v>437</v>
      </c>
      <c r="F206" s="744" t="s">
        <v>437</v>
      </c>
      <c r="G206" s="744" t="s">
        <v>437</v>
      </c>
      <c r="H206" s="516">
        <v>125</v>
      </c>
      <c r="I206" s="548"/>
      <c r="J206" s="68"/>
      <c r="K206" s="521">
        <f t="shared" si="58"/>
        <v>0</v>
      </c>
      <c r="L206" s="576">
        <f t="shared" si="59"/>
        <v>0</v>
      </c>
      <c r="M206" s="1103"/>
      <c r="N206" s="1105"/>
      <c r="O206" s="798"/>
      <c r="P206" s="798"/>
    </row>
    <row r="207" spans="2:16" x14ac:dyDescent="0.2">
      <c r="B207" s="1086" t="s">
        <v>205</v>
      </c>
      <c r="C207" s="498" t="s">
        <v>307</v>
      </c>
      <c r="D207" s="734" t="s">
        <v>437</v>
      </c>
      <c r="E207" s="734" t="s">
        <v>437</v>
      </c>
      <c r="F207" s="739" t="s">
        <v>437</v>
      </c>
      <c r="G207" s="739" t="s">
        <v>437</v>
      </c>
      <c r="H207" s="511">
        <v>300</v>
      </c>
      <c r="I207" s="546"/>
      <c r="J207" s="69"/>
      <c r="K207" s="519">
        <f t="shared" si="58"/>
        <v>0</v>
      </c>
      <c r="L207" s="574">
        <f t="shared" si="59"/>
        <v>0</v>
      </c>
      <c r="M207" s="1089">
        <f t="shared" ref="M207" si="82">SUM(I207:I209)</f>
        <v>0</v>
      </c>
      <c r="N207" s="1092">
        <f t="shared" ref="N207" si="83">SUM(L207:L209)</f>
        <v>0</v>
      </c>
      <c r="O207" s="791"/>
      <c r="P207" s="791"/>
    </row>
    <row r="208" spans="2:16" x14ac:dyDescent="0.2">
      <c r="B208" s="1087"/>
      <c r="C208" s="22" t="s">
        <v>206</v>
      </c>
      <c r="D208" s="735" t="s">
        <v>437</v>
      </c>
      <c r="E208" s="735" t="s">
        <v>437</v>
      </c>
      <c r="F208" s="742" t="s">
        <v>437</v>
      </c>
      <c r="G208" s="742" t="s">
        <v>437</v>
      </c>
      <c r="H208" s="514">
        <v>250</v>
      </c>
      <c r="I208" s="544"/>
      <c r="J208" s="67"/>
      <c r="K208" s="517">
        <f t="shared" si="58"/>
        <v>0</v>
      </c>
      <c r="L208" s="572">
        <f t="shared" si="59"/>
        <v>0</v>
      </c>
      <c r="M208" s="1090"/>
      <c r="N208" s="1093"/>
      <c r="O208" s="791"/>
      <c r="P208" s="791"/>
    </row>
    <row r="209" spans="2:16" ht="13.5" thickBot="1" x14ac:dyDescent="0.25">
      <c r="B209" s="1088"/>
      <c r="C209" s="499" t="s">
        <v>234</v>
      </c>
      <c r="D209" s="736" t="s">
        <v>437</v>
      </c>
      <c r="E209" s="736" t="s">
        <v>437</v>
      </c>
      <c r="F209" s="741" t="s">
        <v>437</v>
      </c>
      <c r="G209" s="741" t="s">
        <v>437</v>
      </c>
      <c r="H209" s="513">
        <v>100</v>
      </c>
      <c r="I209" s="545"/>
      <c r="J209" s="70"/>
      <c r="K209" s="518">
        <f t="shared" si="58"/>
        <v>0</v>
      </c>
      <c r="L209" s="573">
        <f t="shared" si="59"/>
        <v>0</v>
      </c>
      <c r="M209" s="1091"/>
      <c r="N209" s="1094"/>
      <c r="O209" s="791"/>
      <c r="P209" s="791"/>
    </row>
    <row r="210" spans="2:16" x14ac:dyDescent="0.2">
      <c r="B210" s="1087" t="s">
        <v>207</v>
      </c>
      <c r="C210" s="497" t="s">
        <v>275</v>
      </c>
      <c r="D210" s="737" t="s">
        <v>437</v>
      </c>
      <c r="E210" s="737" t="s">
        <v>437</v>
      </c>
      <c r="F210" s="743" t="s">
        <v>437</v>
      </c>
      <c r="G210" s="743" t="s">
        <v>437</v>
      </c>
      <c r="H210" s="515">
        <v>160</v>
      </c>
      <c r="I210" s="547"/>
      <c r="J210" s="71"/>
      <c r="K210" s="520">
        <f t="shared" si="58"/>
        <v>0</v>
      </c>
      <c r="L210" s="575">
        <f t="shared" si="59"/>
        <v>0</v>
      </c>
      <c r="M210" s="1102">
        <f>SUM(I210:I211)</f>
        <v>0</v>
      </c>
      <c r="N210" s="1104">
        <f>SUM(L210:L211)</f>
        <v>0</v>
      </c>
      <c r="O210" s="798"/>
      <c r="P210" s="798"/>
    </row>
    <row r="211" spans="2:16" ht="13.5" thickBot="1" x14ac:dyDescent="0.25">
      <c r="B211" s="1087"/>
      <c r="C211" s="500" t="s">
        <v>208</v>
      </c>
      <c r="D211" s="738" t="s">
        <v>437</v>
      </c>
      <c r="E211" s="738" t="s">
        <v>437</v>
      </c>
      <c r="F211" s="744" t="s">
        <v>437</v>
      </c>
      <c r="G211" s="744" t="s">
        <v>437</v>
      </c>
      <c r="H211" s="516">
        <v>120</v>
      </c>
      <c r="I211" s="548"/>
      <c r="J211" s="68"/>
      <c r="K211" s="521">
        <f t="shared" si="58"/>
        <v>0</v>
      </c>
      <c r="L211" s="576">
        <f t="shared" si="59"/>
        <v>0</v>
      </c>
      <c r="M211" s="1103"/>
      <c r="N211" s="1105"/>
      <c r="O211" s="798"/>
      <c r="P211" s="798"/>
    </row>
    <row r="212" spans="2:16" x14ac:dyDescent="0.2">
      <c r="B212" s="1086" t="s">
        <v>209</v>
      </c>
      <c r="C212" s="498" t="s">
        <v>276</v>
      </c>
      <c r="D212" s="734" t="s">
        <v>437</v>
      </c>
      <c r="E212" s="734" t="s">
        <v>437</v>
      </c>
      <c r="F212" s="739" t="s">
        <v>437</v>
      </c>
      <c r="G212" s="739" t="s">
        <v>437</v>
      </c>
      <c r="H212" s="511">
        <v>100</v>
      </c>
      <c r="I212" s="546"/>
      <c r="J212" s="69"/>
      <c r="K212" s="519">
        <f t="shared" si="58"/>
        <v>0</v>
      </c>
      <c r="L212" s="574">
        <f t="shared" si="59"/>
        <v>0</v>
      </c>
      <c r="M212" s="1089">
        <f t="shared" ref="M212" si="84">SUM(I212:I214)</f>
        <v>0</v>
      </c>
      <c r="N212" s="1092">
        <f t="shared" ref="N212" si="85">SUM(L212:L214)</f>
        <v>0</v>
      </c>
      <c r="O212" s="791"/>
      <c r="P212" s="791"/>
    </row>
    <row r="213" spans="2:16" x14ac:dyDescent="0.2">
      <c r="B213" s="1087"/>
      <c r="C213" s="22" t="s">
        <v>278</v>
      </c>
      <c r="D213" s="735" t="s">
        <v>437</v>
      </c>
      <c r="E213" s="735" t="s">
        <v>437</v>
      </c>
      <c r="F213" s="742" t="s">
        <v>437</v>
      </c>
      <c r="G213" s="742" t="s">
        <v>437</v>
      </c>
      <c r="H213" s="514">
        <v>250</v>
      </c>
      <c r="I213" s="544"/>
      <c r="J213" s="67"/>
      <c r="K213" s="517">
        <f t="shared" si="58"/>
        <v>0</v>
      </c>
      <c r="L213" s="572">
        <f t="shared" si="59"/>
        <v>0</v>
      </c>
      <c r="M213" s="1090"/>
      <c r="N213" s="1093"/>
      <c r="O213" s="791"/>
      <c r="P213" s="791"/>
    </row>
    <row r="214" spans="2:16" ht="13.5" thickBot="1" x14ac:dyDescent="0.25">
      <c r="B214" s="1088"/>
      <c r="C214" s="499" t="s">
        <v>277</v>
      </c>
      <c r="D214" s="736" t="s">
        <v>437</v>
      </c>
      <c r="E214" s="736" t="s">
        <v>437</v>
      </c>
      <c r="F214" s="741" t="s">
        <v>437</v>
      </c>
      <c r="G214" s="741" t="s">
        <v>437</v>
      </c>
      <c r="H214" s="513">
        <v>120</v>
      </c>
      <c r="I214" s="545"/>
      <c r="J214" s="70"/>
      <c r="K214" s="518">
        <f t="shared" si="58"/>
        <v>0</v>
      </c>
      <c r="L214" s="573">
        <f t="shared" si="59"/>
        <v>0</v>
      </c>
      <c r="M214" s="1091"/>
      <c r="N214" s="1094"/>
      <c r="O214" s="791"/>
      <c r="P214" s="791"/>
    </row>
    <row r="215" spans="2:16" s="2" customFormat="1" ht="13.5" thickBot="1" x14ac:dyDescent="0.25">
      <c r="B215" s="1095" t="s">
        <v>409</v>
      </c>
      <c r="C215" s="1096"/>
      <c r="D215" s="1096"/>
      <c r="E215" s="1096"/>
      <c r="F215" s="1096"/>
      <c r="G215" s="623"/>
      <c r="H215" s="623"/>
      <c r="I215" s="549" t="e">
        <f>AVERAGE(I98:I214)</f>
        <v>#DIV/0!</v>
      </c>
      <c r="J215" s="535"/>
      <c r="K215" s="522" t="e">
        <f>ROUND(I215*J215,2)</f>
        <v>#DIV/0!</v>
      </c>
      <c r="L215" s="577" t="e">
        <f>ROUND(SUM(K215+I215),2)</f>
        <v>#DIV/0!</v>
      </c>
      <c r="M215" s="578">
        <f>AVERAGE(M98:M212)</f>
        <v>0</v>
      </c>
      <c r="N215" s="577">
        <f>AVERAGE(N98:N212)</f>
        <v>0</v>
      </c>
      <c r="O215" s="799"/>
      <c r="P215" s="799"/>
    </row>
    <row r="216" spans="2:16" x14ac:dyDescent="0.2">
      <c r="M216" s="579"/>
      <c r="N216" s="579"/>
      <c r="O216" s="579"/>
      <c r="P216" s="579"/>
    </row>
  </sheetData>
  <mergeCells count="228">
    <mergeCell ref="O25:O26"/>
    <mergeCell ref="P25:P26"/>
    <mergeCell ref="Q25:Q26"/>
    <mergeCell ref="R25:R26"/>
    <mergeCell ref="P78:R81"/>
    <mergeCell ref="O57:O60"/>
    <mergeCell ref="P57:P60"/>
    <mergeCell ref="O40:O42"/>
    <mergeCell ref="P40:P42"/>
    <mergeCell ref="O43:O45"/>
    <mergeCell ref="P43:P45"/>
    <mergeCell ref="O46:O48"/>
    <mergeCell ref="P46:P48"/>
    <mergeCell ref="O49:O52"/>
    <mergeCell ref="P49:P52"/>
    <mergeCell ref="O53:O56"/>
    <mergeCell ref="P53:P56"/>
    <mergeCell ref="O27:O28"/>
    <mergeCell ref="P27:P28"/>
    <mergeCell ref="O29:O30"/>
    <mergeCell ref="P29:P30"/>
    <mergeCell ref="O31:O33"/>
    <mergeCell ref="P31:P33"/>
    <mergeCell ref="O34:O36"/>
    <mergeCell ref="P34:P36"/>
    <mergeCell ref="O37:O39"/>
    <mergeCell ref="P37:P39"/>
    <mergeCell ref="B11:L11"/>
    <mergeCell ref="B12:L12"/>
    <mergeCell ref="B13:L13"/>
    <mergeCell ref="B14:L14"/>
    <mergeCell ref="B16:L16"/>
    <mergeCell ref="B17:L17"/>
    <mergeCell ref="B2:N2"/>
    <mergeCell ref="B4:N4"/>
    <mergeCell ref="B6:N6"/>
    <mergeCell ref="B8:L8"/>
    <mergeCell ref="B9:L9"/>
    <mergeCell ref="B10:L10"/>
    <mergeCell ref="C40:C42"/>
    <mergeCell ref="G40:G42"/>
    <mergeCell ref="C37:C39"/>
    <mergeCell ref="G37:G39"/>
    <mergeCell ref="C34:C36"/>
    <mergeCell ref="B27:B60"/>
    <mergeCell ref="C31:C33"/>
    <mergeCell ref="G31:G33"/>
    <mergeCell ref="B18:L18"/>
    <mergeCell ref="B19:L19"/>
    <mergeCell ref="B20:L20"/>
    <mergeCell ref="B22:N22"/>
    <mergeCell ref="B24:C24"/>
    <mergeCell ref="B25:B26"/>
    <mergeCell ref="C57:C60"/>
    <mergeCell ref="G57:G60"/>
    <mergeCell ref="C53:C56"/>
    <mergeCell ref="G53:G56"/>
    <mergeCell ref="C49:C52"/>
    <mergeCell ref="G49:G52"/>
    <mergeCell ref="C46:C48"/>
    <mergeCell ref="G46:G48"/>
    <mergeCell ref="C43:C45"/>
    <mergeCell ref="G43:G45"/>
    <mergeCell ref="B78:B81"/>
    <mergeCell ref="B82:L82"/>
    <mergeCell ref="B84:L84"/>
    <mergeCell ref="B86:L86"/>
    <mergeCell ref="B88:N88"/>
    <mergeCell ref="B90:C90"/>
    <mergeCell ref="B61:B66"/>
    <mergeCell ref="B67:B70"/>
    <mergeCell ref="B71:L71"/>
    <mergeCell ref="B73:N73"/>
    <mergeCell ref="B75:N75"/>
    <mergeCell ref="B77:C77"/>
    <mergeCell ref="N98:N100"/>
    <mergeCell ref="B101:B104"/>
    <mergeCell ref="M101:M104"/>
    <mergeCell ref="N101:N104"/>
    <mergeCell ref="B105:B106"/>
    <mergeCell ref="M105:M106"/>
    <mergeCell ref="N105:N106"/>
    <mergeCell ref="B92:L92"/>
    <mergeCell ref="B94:L94"/>
    <mergeCell ref="B95:L95"/>
    <mergeCell ref="B97:C97"/>
    <mergeCell ref="B98:B100"/>
    <mergeCell ref="M98:M100"/>
    <mergeCell ref="B112:B114"/>
    <mergeCell ref="M112:M114"/>
    <mergeCell ref="N112:N114"/>
    <mergeCell ref="B115:B117"/>
    <mergeCell ref="M115:M117"/>
    <mergeCell ref="N115:N117"/>
    <mergeCell ref="B107:B109"/>
    <mergeCell ref="M107:M109"/>
    <mergeCell ref="N107:N109"/>
    <mergeCell ref="B110:B111"/>
    <mergeCell ref="M110:M111"/>
    <mergeCell ref="N110:N111"/>
    <mergeCell ref="B124:B125"/>
    <mergeCell ref="M124:M125"/>
    <mergeCell ref="N124:N125"/>
    <mergeCell ref="B126:B127"/>
    <mergeCell ref="M126:M127"/>
    <mergeCell ref="N126:N127"/>
    <mergeCell ref="B118:B120"/>
    <mergeCell ref="M118:M120"/>
    <mergeCell ref="N118:N120"/>
    <mergeCell ref="B121:B123"/>
    <mergeCell ref="M121:M123"/>
    <mergeCell ref="N121:N123"/>
    <mergeCell ref="B134:B136"/>
    <mergeCell ref="M134:M136"/>
    <mergeCell ref="N134:N136"/>
    <mergeCell ref="B137:B139"/>
    <mergeCell ref="M137:M139"/>
    <mergeCell ref="N137:N139"/>
    <mergeCell ref="B128:B130"/>
    <mergeCell ref="M128:M130"/>
    <mergeCell ref="N128:N130"/>
    <mergeCell ref="B131:B133"/>
    <mergeCell ref="M131:M133"/>
    <mergeCell ref="N131:N133"/>
    <mergeCell ref="B146:B148"/>
    <mergeCell ref="M146:M148"/>
    <mergeCell ref="N146:N148"/>
    <mergeCell ref="B149:B151"/>
    <mergeCell ref="M149:M151"/>
    <mergeCell ref="N149:N151"/>
    <mergeCell ref="B140:B142"/>
    <mergeCell ref="M140:M142"/>
    <mergeCell ref="N140:N142"/>
    <mergeCell ref="B143:B145"/>
    <mergeCell ref="M143:M145"/>
    <mergeCell ref="N143:N145"/>
    <mergeCell ref="B159:B161"/>
    <mergeCell ref="M159:M161"/>
    <mergeCell ref="N159:N161"/>
    <mergeCell ref="B162:B165"/>
    <mergeCell ref="M162:M165"/>
    <mergeCell ref="N162:N165"/>
    <mergeCell ref="B152:B154"/>
    <mergeCell ref="M152:M154"/>
    <mergeCell ref="N152:N154"/>
    <mergeCell ref="B155:B158"/>
    <mergeCell ref="M155:M158"/>
    <mergeCell ref="N155:N158"/>
    <mergeCell ref="B172:B174"/>
    <mergeCell ref="M172:M174"/>
    <mergeCell ref="N172:N174"/>
    <mergeCell ref="B175:B178"/>
    <mergeCell ref="M175:M178"/>
    <mergeCell ref="N175:N178"/>
    <mergeCell ref="B166:B168"/>
    <mergeCell ref="M166:M168"/>
    <mergeCell ref="N166:N168"/>
    <mergeCell ref="B169:B171"/>
    <mergeCell ref="M169:M171"/>
    <mergeCell ref="N169:N171"/>
    <mergeCell ref="B185:B187"/>
    <mergeCell ref="M185:M187"/>
    <mergeCell ref="N185:N187"/>
    <mergeCell ref="B188:B190"/>
    <mergeCell ref="M188:M190"/>
    <mergeCell ref="N188:N190"/>
    <mergeCell ref="B179:B181"/>
    <mergeCell ref="M179:M181"/>
    <mergeCell ref="N179:N181"/>
    <mergeCell ref="B182:B184"/>
    <mergeCell ref="M182:M184"/>
    <mergeCell ref="N182:N184"/>
    <mergeCell ref="N197:N199"/>
    <mergeCell ref="B200:B201"/>
    <mergeCell ref="M200:M201"/>
    <mergeCell ref="N200:N201"/>
    <mergeCell ref="B191:B193"/>
    <mergeCell ref="M191:M193"/>
    <mergeCell ref="N191:N193"/>
    <mergeCell ref="B194:B196"/>
    <mergeCell ref="M194:M196"/>
    <mergeCell ref="N194:N196"/>
    <mergeCell ref="Q40:Q42"/>
    <mergeCell ref="B212:B214"/>
    <mergeCell ref="M212:M214"/>
    <mergeCell ref="N212:N214"/>
    <mergeCell ref="B215:F215"/>
    <mergeCell ref="G34:G36"/>
    <mergeCell ref="C27:C28"/>
    <mergeCell ref="C29:C30"/>
    <mergeCell ref="G29:G30"/>
    <mergeCell ref="G27:G28"/>
    <mergeCell ref="B207:B209"/>
    <mergeCell ref="M207:M209"/>
    <mergeCell ref="N207:N209"/>
    <mergeCell ref="B210:B211"/>
    <mergeCell ref="M210:M211"/>
    <mergeCell ref="N210:N211"/>
    <mergeCell ref="B202:B204"/>
    <mergeCell ref="M202:M204"/>
    <mergeCell ref="N202:N204"/>
    <mergeCell ref="B205:B206"/>
    <mergeCell ref="M205:M206"/>
    <mergeCell ref="N205:N206"/>
    <mergeCell ref="B197:B199"/>
    <mergeCell ref="M197:M199"/>
    <mergeCell ref="P6:Q6"/>
    <mergeCell ref="R40:R42"/>
    <mergeCell ref="R43:R45"/>
    <mergeCell ref="R46:R48"/>
    <mergeCell ref="R49:R52"/>
    <mergeCell ref="R53:R56"/>
    <mergeCell ref="R57:R60"/>
    <mergeCell ref="Q43:Q45"/>
    <mergeCell ref="Q46:Q48"/>
    <mergeCell ref="Q49:Q52"/>
    <mergeCell ref="Q53:Q56"/>
    <mergeCell ref="Q57:Q60"/>
    <mergeCell ref="R27:R28"/>
    <mergeCell ref="R29:R30"/>
    <mergeCell ref="R31:R33"/>
    <mergeCell ref="R34:R36"/>
    <mergeCell ref="R37:R39"/>
    <mergeCell ref="Q27:Q28"/>
    <mergeCell ref="Q29:Q30"/>
    <mergeCell ref="Q31:Q33"/>
    <mergeCell ref="Q34:Q36"/>
    <mergeCell ref="Q37:Q39"/>
  </mergeCells>
  <pageMargins left="0.7" right="0.7" top="0.75" bottom="0.75" header="0.3" footer="0.3"/>
  <pageSetup paperSize="9" scale="3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e0d88a4-59cf-4112-944e-7a3556adaa74">
      <Terms xmlns="http://schemas.microsoft.com/office/infopath/2007/PartnerControls"/>
    </lcf76f155ced4ddcb4097134ff3c332f>
    <TaxCatchAll xmlns="05b9741e-d302-45f1-8ba8-fc740731a1c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1AAADBEE029D745BD952BC90A647A79" ma:contentTypeVersion="18" ma:contentTypeDescription="Crée un document." ma:contentTypeScope="" ma:versionID="c6c9494ed05d725bee719502fe086bed">
  <xsd:schema xmlns:xsd="http://www.w3.org/2001/XMLSchema" xmlns:xs="http://www.w3.org/2001/XMLSchema" xmlns:p="http://schemas.microsoft.com/office/2006/metadata/properties" xmlns:ns2="7e0d88a4-59cf-4112-944e-7a3556adaa74" xmlns:ns3="05b9741e-d302-45f1-8ba8-fc740731a1ce" targetNamespace="http://schemas.microsoft.com/office/2006/metadata/properties" ma:root="true" ma:fieldsID="712271985ccfab03e6c1ce2346e796ac" ns2:_="" ns3:_="">
    <xsd:import namespace="7e0d88a4-59cf-4112-944e-7a3556adaa74"/>
    <xsd:import namespace="05b9741e-d302-45f1-8ba8-fc740731a1c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0d88a4-59cf-4112-944e-7a3556adaa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47f7f7bb-03ed-44e2-b40c-9fb370287362"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b9741e-d302-45f1-8ba8-fc740731a1ce"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40c74ed-896c-46d1-bc6f-7c893681220e}" ma:internalName="TaxCatchAll" ma:showField="CatchAllData" ma:web="05b9741e-d302-45f1-8ba8-fc740731a1ce">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A6181B-0780-4B99-9951-ADF3FD843400}">
  <ds:schemaRefs>
    <ds:schemaRef ds:uri="http://schemas.microsoft.com/office/2006/metadata/properties"/>
    <ds:schemaRef ds:uri="http://schemas.microsoft.com/office/2006/documentManagement/types"/>
    <ds:schemaRef ds:uri="05b9741e-d302-45f1-8ba8-fc740731a1ce"/>
    <ds:schemaRef ds:uri="http://purl.org/dc/elements/1.1/"/>
    <ds:schemaRef ds:uri="http://purl.org/dc/dcmitype/"/>
    <ds:schemaRef ds:uri="http://schemas.openxmlformats.org/package/2006/metadata/core-properties"/>
    <ds:schemaRef ds:uri="http://schemas.microsoft.com/office/infopath/2007/PartnerControls"/>
    <ds:schemaRef ds:uri="http://www.w3.org/XML/1998/namespace"/>
    <ds:schemaRef ds:uri="7e0d88a4-59cf-4112-944e-7a3556adaa74"/>
    <ds:schemaRef ds:uri="http://purl.org/dc/terms/"/>
  </ds:schemaRefs>
</ds:datastoreItem>
</file>

<file path=customXml/itemProps2.xml><?xml version="1.0" encoding="utf-8"?>
<ds:datastoreItem xmlns:ds="http://schemas.openxmlformats.org/officeDocument/2006/customXml" ds:itemID="{1B57A79A-5A13-40E4-9023-3E7E8A71FE8A}">
  <ds:schemaRefs>
    <ds:schemaRef ds:uri="http://schemas.microsoft.com/sharepoint/v3/contenttype/forms"/>
  </ds:schemaRefs>
</ds:datastoreItem>
</file>

<file path=customXml/itemProps3.xml><?xml version="1.0" encoding="utf-8"?>
<ds:datastoreItem xmlns:ds="http://schemas.openxmlformats.org/officeDocument/2006/customXml" ds:itemID="{A2C60092-A51C-4D0E-BF1D-6DD505FA41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0d88a4-59cf-4112-944e-7a3556adaa74"/>
    <ds:schemaRef ds:uri="05b9741e-d302-45f1-8ba8-fc740731a1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Page de garde</vt:lpstr>
      <vt:lpstr>1- frais fixes midi &amp; soir </vt:lpstr>
      <vt:lpstr>2-coûts alimentaires</vt:lpstr>
      <vt:lpstr>3-Prestations BDC</vt:lpstr>
      <vt:lpstr>4-DQE </vt:lpstr>
      <vt:lpstr>'1- frais fixes midi &amp; soir '!Zone_d_impression</vt:lpstr>
      <vt:lpstr>'3-Prestations BDC'!Zone_d_impression</vt:lpstr>
      <vt:lpstr>'4-DQE '!Zone_d_impression</vt:lpstr>
      <vt:lpstr>'Page de garde'!Zone_d_impression</vt:lpstr>
    </vt:vector>
  </TitlesOfParts>
  <Company>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AGRIATE</dc:creator>
  <cp:lastModifiedBy>Le Cocq Mathieu</cp:lastModifiedBy>
  <cp:lastPrinted>2021-04-21T14:27:13Z</cp:lastPrinted>
  <dcterms:created xsi:type="dcterms:W3CDTF">2012-06-30T13:40:23Z</dcterms:created>
  <dcterms:modified xsi:type="dcterms:W3CDTF">2025-04-01T15:49:48Z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0x01010081AAADBEE029D745BD952BC90A647A79</vt:lpwstr>
  </property>
  <property fmtid="{D5CDD505-2E9C-101B-9397-08002B2CF9AE}" pid="3" name="MediaServiceImageTags">
    <vt:lpwstr/>
  </property>
</Properties>
</file>