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M:\groupe\LU\BUDGET\DAM\2. MP\2025\SGX\4. MAPA\2025019 - Restauration traiteur\2 - Consultation\DCE\1. RC\"/>
    </mc:Choice>
  </mc:AlternateContent>
  <xr:revisionPtr revIDLastSave="0" documentId="13_ncr:1_{DEA8E3EE-F3E4-4EF5-B591-1BB1FAF517A9}" xr6:coauthVersionLast="47" xr6:coauthVersionMax="47" xr10:uidLastSave="{00000000-0000-0000-0000-000000000000}"/>
  <bookViews>
    <workbookView xWindow="-28920" yWindow="-120" windowWidth="29040" windowHeight="15840" xr2:uid="{D85901A7-9C7E-9A4B-B2DA-5FE1C77E86D6}"/>
  </bookViews>
  <sheets>
    <sheet name="Annexe 2 R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7" i="1" l="1"/>
  <c r="F55" i="1"/>
  <c r="H32" i="1"/>
  <c r="H33" i="1"/>
  <c r="H34" i="1"/>
  <c r="F42" i="1"/>
  <c r="H37" i="1"/>
  <c r="H64" i="1"/>
  <c r="H65" i="1"/>
  <c r="H66" i="1"/>
  <c r="H67" i="1"/>
  <c r="H68" i="1"/>
  <c r="H69" i="1"/>
  <c r="H71" i="1"/>
  <c r="H72" i="1"/>
  <c r="H73" i="1"/>
  <c r="H74" i="1"/>
  <c r="H75" i="1"/>
  <c r="H76" i="1"/>
  <c r="H77" i="1"/>
  <c r="H79" i="1"/>
  <c r="H80" i="1"/>
  <c r="H81" i="1"/>
  <c r="H82" i="1"/>
  <c r="H83" i="1"/>
  <c r="H84" i="1"/>
  <c r="H63" i="1"/>
  <c r="G87" i="1"/>
  <c r="H87" i="1"/>
  <c r="F85" i="1"/>
  <c r="H54" i="1" l="1"/>
  <c r="H51" i="1"/>
  <c r="H50" i="1"/>
  <c r="H36" i="1"/>
  <c r="F21" i="1"/>
  <c r="H41" i="1" l="1"/>
  <c r="H40" i="1"/>
  <c r="H39" i="1"/>
  <c r="H35" i="1"/>
  <c r="H31" i="1"/>
  <c r="H30" i="1"/>
  <c r="H29" i="1"/>
  <c r="H18" i="1"/>
  <c r="H10" i="1"/>
  <c r="H11" i="1"/>
  <c r="H12" i="1"/>
  <c r="H13" i="1"/>
  <c r="H14" i="1"/>
  <c r="H15" i="1"/>
  <c r="H16" i="1"/>
  <c r="H19" i="1"/>
  <c r="H20" i="1"/>
</calcChain>
</file>

<file path=xl/sharedStrings.xml><?xml version="1.0" encoding="utf-8"?>
<sst xmlns="http://schemas.openxmlformats.org/spreadsheetml/2006/main" count="93" uniqueCount="57">
  <si>
    <t xml:space="preserve">QUALITÉ ET ÉTENDUE DES PRESTATIONS DE RESTAURATION </t>
  </si>
  <si>
    <t xml:space="preserve">Répartition de notation de l'item </t>
  </si>
  <si>
    <t>Note de l'item sur 5</t>
  </si>
  <si>
    <t>Note pondérée</t>
  </si>
  <si>
    <t xml:space="preserve">Sous-pondération </t>
  </si>
  <si>
    <t>Item d'analyse</t>
  </si>
  <si>
    <t xml:space="preserve">Self et diner des collaborateurs </t>
  </si>
  <si>
    <t>Projets de menus</t>
  </si>
  <si>
    <t xml:space="preserve">Taux de modification des menus </t>
  </si>
  <si>
    <t xml:space="preserve">Taux de nouvelles recettes proposées </t>
  </si>
  <si>
    <t xml:space="preserve">Projets d'animations </t>
  </si>
  <si>
    <t>Spécifications qualitatives (engagements en termes de répartitions par gammes)</t>
  </si>
  <si>
    <t xml:space="preserve">Prestations traiteur </t>
  </si>
  <si>
    <t xml:space="preserve">Offre par prestation </t>
  </si>
  <si>
    <t xml:space="preserve">Offre dédiée aux déjeuners ponctuels </t>
  </si>
  <si>
    <t xml:space="preserve">Prestations sur catalogue </t>
  </si>
  <si>
    <t xml:space="preserve">TOTAL </t>
  </si>
  <si>
    <t xml:space="preserve">Programme de formation du personnel </t>
  </si>
  <si>
    <t xml:space="preserve">Dotation ponctuelle en équipements adaptés aux prestations </t>
  </si>
  <si>
    <t xml:space="preserve">Pilotage des commandes sur catalogue </t>
  </si>
  <si>
    <t xml:space="preserve">Modalités de production, de commande et de services des prestations </t>
  </si>
  <si>
    <t xml:space="preserve">Continuité du service </t>
  </si>
  <si>
    <t xml:space="preserve">Qualité des denrées </t>
  </si>
  <si>
    <t xml:space="preserve">Engagement sur les approvisionnements en circuits-courts </t>
  </si>
  <si>
    <t xml:space="preserve">Lutte contre le gaspillage alimentaire </t>
  </si>
  <si>
    <t xml:space="preserve">Association des couleurs </t>
  </si>
  <si>
    <t xml:space="preserve">Présence d'éléments de décoration </t>
  </si>
  <si>
    <t xml:space="preserve">Aspect visuel </t>
  </si>
  <si>
    <t xml:space="preserve">Remarques </t>
  </si>
  <si>
    <t xml:space="preserve">QUALITÉ DES ÉCHANTILLONS </t>
  </si>
  <si>
    <r>
      <t xml:space="preserve">Cocktail </t>
    </r>
    <r>
      <rPr>
        <b/>
        <i/>
        <sz val="12"/>
        <color theme="1"/>
        <rFont val="Lato Regular"/>
      </rPr>
      <t xml:space="preserve">"Gamme classique" </t>
    </r>
  </si>
  <si>
    <r>
      <t xml:space="preserve">Cocktail </t>
    </r>
    <r>
      <rPr>
        <b/>
        <i/>
        <sz val="12"/>
        <color theme="1"/>
        <rFont val="Lato Regular"/>
      </rPr>
      <t xml:space="preserve">"Gamme Évènement" </t>
    </r>
  </si>
  <si>
    <t xml:space="preserve">Plateau-repas supérieur chaud </t>
  </si>
  <si>
    <t xml:space="preserve">Qualités gustatives (assaisonnement, saveurs …) </t>
  </si>
  <si>
    <t xml:space="preserve">Qualité des textures (fondant, croquant …) </t>
  </si>
  <si>
    <t xml:space="preserve">Équilibre gustatif (équilibre du salé, sucré, gras) </t>
  </si>
  <si>
    <t>Caractéristiques olfactives</t>
  </si>
  <si>
    <t>CANDIDAT A</t>
  </si>
  <si>
    <t xml:space="preserve">Modalités de nettoyage, entretien et maintenance du matériel </t>
  </si>
  <si>
    <t>Engagements en termes d'offre végétarienne : niveau de qualité, mode de production, diversité…</t>
  </si>
  <si>
    <t xml:space="preserve">Organisation de l'équipe sur site par tranches de fréquentation </t>
  </si>
  <si>
    <t>Système d'encaissement et de l'espace dématérialisé mis en place</t>
  </si>
  <si>
    <t>Eléments de communication (dont l'affichage physique) et "signalétiques"</t>
  </si>
  <si>
    <t>Supports de reporting et modalités de gestion de la relation contractuelle</t>
  </si>
  <si>
    <t>Equipements et petit matériel d'exploitation mis en place par le Titulaire pour assurer les prestations</t>
  </si>
  <si>
    <t xml:space="preserve">Construction du taux d'alimentation durable </t>
  </si>
  <si>
    <t xml:space="preserve">Conditions d'exploitation </t>
  </si>
  <si>
    <t>Modalités de construction de l’offre self, engagement de permanence des choix, concepts proposés, ajustement en période de faible fréquentation</t>
  </si>
  <si>
    <t xml:space="preserve">Mise en œuvre de la clause d'insertion </t>
  </si>
  <si>
    <t>ANNEXE 5 - MODALITÉS DE NOTATION DES OFFRES TECHNIQUES</t>
  </si>
  <si>
    <t>5.1 NOTATION DE LA QUALITÉ DES PRESTATIONS ALIMENTAIRES</t>
  </si>
  <si>
    <t>5.2 NOTATION DES MOYENS HUMAINS ET CONDITIONS D'EXPLOITATION</t>
  </si>
  <si>
    <t xml:space="preserve">5.3 NOTATION DES ENGAGEMENTS EN MATIÈRE D'ACHAT RESPONSABLE </t>
  </si>
  <si>
    <t>5.4 NOTATION DE LA QUALITÉ DES ÉCHANTILLONS</t>
  </si>
  <si>
    <t xml:space="preserve">Engagements en matière de gestion globale des déchets plastique </t>
  </si>
  <si>
    <t>ENGAGEMENTS EN MATIÈRE D'ACHAT RESPONSABLE</t>
  </si>
  <si>
    <t>MOYENS HUMAINS ET CONDITIONS D'EXPLOITATION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</si>
</sst>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"/>
  </numFmts>
  <fonts count="16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0"/>
      <name val="Arial"/>
      <family val="2"/>
    </font>
    <font>
      <b/>
      <sz val="16"/>
      <color theme="0"/>
      <name val="Lato Regular"/>
    </font>
    <font>
      <b/>
      <sz val="12"/>
      <color theme="0"/>
      <name val="Lato Regular"/>
    </font>
    <font>
      <sz val="12"/>
      <name val="Lato Regular"/>
    </font>
    <font>
      <b/>
      <sz val="12"/>
      <color theme="1"/>
      <name val="Lato Regular"/>
    </font>
    <font>
      <b/>
      <sz val="12"/>
      <name val="Lato Regular"/>
    </font>
    <font>
      <sz val="12"/>
      <color theme="1"/>
      <name val="Lato Regular"/>
    </font>
    <font>
      <i/>
      <sz val="12"/>
      <color theme="1"/>
      <name val="Lato Regular"/>
    </font>
    <font>
      <b/>
      <i/>
      <sz val="12"/>
      <color theme="1"/>
      <name val="Lato Regular"/>
    </font>
    <font>
      <sz val="10"/>
      <name val="Lato Regular"/>
    </font>
    <font>
      <b/>
      <i/>
      <sz val="12"/>
      <name val="Lato Regular"/>
    </font>
    <font>
      <i/>
      <sz val="12"/>
      <name val="Lato Regular"/>
    </font>
    <font>
      <b/>
      <sz val="18"/>
      <color theme="0"/>
      <name val="Lato Regular"/>
    </font>
    <font>
      <b/>
      <sz val="10"/>
      <name val="Lato Regula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48B3E1"/>
        <bgColor indexed="64"/>
      </patternFill>
    </fill>
    <fill>
      <patternFill patternType="solid">
        <fgColor rgb="FF40404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65">
    <xf numFmtId="0" fontId="0" fillId="0" borderId="0" xfId="0"/>
    <xf numFmtId="0" fontId="6" fillId="0" borderId="2" xfId="2" applyFont="1" applyBorder="1" applyAlignment="1">
      <alignment horizontal="center" vertical="center" wrapText="1"/>
    </xf>
    <xf numFmtId="0" fontId="8" fillId="0" borderId="2" xfId="2" applyFont="1" applyBorder="1" applyAlignment="1">
      <alignment vertical="center"/>
    </xf>
    <xf numFmtId="0" fontId="8" fillId="0" borderId="2" xfId="2" applyFont="1" applyBorder="1" applyAlignment="1">
      <alignment vertical="center" wrapText="1"/>
    </xf>
    <xf numFmtId="0" fontId="6" fillId="0" borderId="2" xfId="2" applyFont="1" applyBorder="1" applyAlignment="1">
      <alignment horizontal="center" vertical="center"/>
    </xf>
    <xf numFmtId="0" fontId="6" fillId="4" borderId="2" xfId="2" applyFont="1" applyFill="1" applyBorder="1" applyAlignment="1">
      <alignment horizontal="center" vertical="center"/>
    </xf>
    <xf numFmtId="0" fontId="6" fillId="4" borderId="2" xfId="2" applyFont="1" applyFill="1" applyBorder="1" applyAlignment="1">
      <alignment horizontal="center" vertical="center" wrapText="1"/>
    </xf>
    <xf numFmtId="0" fontId="8" fillId="0" borderId="5" xfId="2" applyFont="1" applyBorder="1" applyAlignment="1">
      <alignment vertical="center" wrapText="1"/>
    </xf>
    <xf numFmtId="0" fontId="6" fillId="4" borderId="6" xfId="2" applyFont="1" applyFill="1" applyBorder="1" applyAlignment="1">
      <alignment vertical="center" wrapText="1"/>
    </xf>
    <xf numFmtId="0" fontId="6" fillId="4" borderId="7" xfId="2" applyFont="1" applyFill="1" applyBorder="1" applyAlignment="1">
      <alignment vertical="center" wrapText="1"/>
    </xf>
    <xf numFmtId="0" fontId="6" fillId="0" borderId="2" xfId="2" applyFont="1" applyBorder="1" applyAlignment="1">
      <alignment vertical="center" wrapText="1"/>
    </xf>
    <xf numFmtId="0" fontId="12" fillId="4" borderId="0" xfId="0" applyFont="1" applyFill="1"/>
    <xf numFmtId="0" fontId="12" fillId="4" borderId="0" xfId="0" applyFont="1" applyFill="1" applyAlignment="1">
      <alignment horizontal="center"/>
    </xf>
    <xf numFmtId="0" fontId="5" fillId="4" borderId="0" xfId="0" applyFont="1" applyFill="1"/>
    <xf numFmtId="0" fontId="13" fillId="4" borderId="0" xfId="0" applyFont="1" applyFill="1"/>
    <xf numFmtId="0" fontId="6" fillId="0" borderId="6" xfId="2" applyFont="1" applyBorder="1" applyAlignment="1">
      <alignment horizontal="left" vertical="center" wrapText="1"/>
    </xf>
    <xf numFmtId="0" fontId="10" fillId="4" borderId="6" xfId="2" applyFont="1" applyFill="1" applyBorder="1" applyAlignment="1">
      <alignment vertical="center"/>
    </xf>
    <xf numFmtId="0" fontId="11" fillId="0" borderId="0" xfId="0" applyFont="1"/>
    <xf numFmtId="0" fontId="15" fillId="0" borderId="0" xfId="0" applyFont="1"/>
    <xf numFmtId="4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0" fontId="3" fillId="6" borderId="0" xfId="0" applyFont="1" applyFill="1" applyAlignment="1">
      <alignment horizontal="center" vertical="center"/>
    </xf>
    <xf numFmtId="0" fontId="5" fillId="6" borderId="0" xfId="0" applyFont="1" applyFill="1"/>
    <xf numFmtId="4" fontId="5" fillId="6" borderId="0" xfId="0" applyNumberFormat="1" applyFont="1" applyFill="1" applyAlignment="1">
      <alignment horizontal="center"/>
    </xf>
    <xf numFmtId="0" fontId="11" fillId="6" borderId="0" xfId="2" applyFont="1" applyFill="1" applyAlignment="1">
      <alignment horizontal="left"/>
    </xf>
    <xf numFmtId="0" fontId="14" fillId="6" borderId="0" xfId="0" applyFont="1" applyFill="1" applyAlignment="1">
      <alignment horizontal="center" vertical="center"/>
    </xf>
    <xf numFmtId="0" fontId="4" fillId="6" borderId="0" xfId="2" applyFont="1" applyFill="1" applyAlignment="1">
      <alignment horizontal="center" vertical="center" wrapText="1"/>
    </xf>
    <xf numFmtId="0" fontId="7" fillId="6" borderId="0" xfId="2" applyFont="1" applyFill="1" applyAlignment="1">
      <alignment horizontal="center" vertical="center"/>
    </xf>
    <xf numFmtId="0" fontId="8" fillId="6" borderId="0" xfId="2" applyFont="1" applyFill="1" applyAlignment="1">
      <alignment vertical="center"/>
    </xf>
    <xf numFmtId="9" fontId="6" fillId="6" borderId="0" xfId="1" applyFont="1" applyFill="1" applyBorder="1" applyAlignment="1">
      <alignment horizontal="center" vertical="center"/>
    </xf>
    <xf numFmtId="0" fontId="6" fillId="6" borderId="0" xfId="2" applyFont="1" applyFill="1" applyAlignment="1">
      <alignment horizontal="center" vertical="center"/>
    </xf>
    <xf numFmtId="0" fontId="6" fillId="6" borderId="0" xfId="2" applyFont="1" applyFill="1" applyAlignment="1">
      <alignment horizontal="center" vertical="center" wrapText="1"/>
    </xf>
    <xf numFmtId="0" fontId="11" fillId="6" borderId="0" xfId="0" applyFont="1" applyFill="1"/>
    <xf numFmtId="4" fontId="11" fillId="6" borderId="0" xfId="0" applyNumberFormat="1" applyFont="1" applyFill="1" applyAlignment="1">
      <alignment horizontal="center"/>
    </xf>
    <xf numFmtId="165" fontId="11" fillId="6" borderId="0" xfId="0" applyNumberFormat="1" applyFont="1" applyFill="1" applyAlignment="1">
      <alignment horizontal="center"/>
    </xf>
    <xf numFmtId="0" fontId="4" fillId="3" borderId="1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 wrapText="1"/>
    </xf>
    <xf numFmtId="9" fontId="9" fillId="0" borderId="2" xfId="1" applyFont="1" applyFill="1" applyBorder="1" applyAlignment="1">
      <alignment horizontal="center" vertical="center" wrapText="1"/>
    </xf>
    <xf numFmtId="9" fontId="9" fillId="0" borderId="2" xfId="1" applyFont="1" applyBorder="1" applyAlignment="1">
      <alignment horizontal="center" vertical="center"/>
    </xf>
    <xf numFmtId="9" fontId="10" fillId="4" borderId="2" xfId="1" applyFont="1" applyFill="1" applyBorder="1" applyAlignment="1">
      <alignment horizontal="center" vertical="center"/>
    </xf>
    <xf numFmtId="164" fontId="11" fillId="6" borderId="0" xfId="2" applyNumberFormat="1" applyFont="1" applyFill="1" applyAlignment="1">
      <alignment horizontal="center"/>
    </xf>
    <xf numFmtId="9" fontId="9" fillId="0" borderId="6" xfId="1" applyFont="1" applyFill="1" applyBorder="1" applyAlignment="1">
      <alignment horizontal="center" vertical="center" wrapText="1"/>
    </xf>
    <xf numFmtId="9" fontId="6" fillId="4" borderId="6" xfId="2" applyNumberFormat="1" applyFont="1" applyFill="1" applyBorder="1" applyAlignment="1">
      <alignment horizontal="center" vertical="center" wrapText="1"/>
    </xf>
    <xf numFmtId="9" fontId="10" fillId="4" borderId="6" xfId="2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/>
    </xf>
    <xf numFmtId="0" fontId="7" fillId="0" borderId="2" xfId="2" applyFont="1" applyBorder="1" applyAlignment="1">
      <alignment horizontal="center" vertical="center"/>
    </xf>
    <xf numFmtId="9" fontId="9" fillId="0" borderId="7" xfId="1" applyFont="1" applyFill="1" applyBorder="1" applyAlignment="1">
      <alignment horizontal="center" vertical="center" wrapText="1"/>
    </xf>
    <xf numFmtId="0" fontId="5" fillId="0" borderId="2" xfId="0" applyFont="1" applyBorder="1"/>
    <xf numFmtId="0" fontId="10" fillId="4" borderId="2" xfId="2" applyFont="1" applyFill="1" applyBorder="1" applyAlignment="1">
      <alignment vertical="center"/>
    </xf>
    <xf numFmtId="9" fontId="9" fillId="0" borderId="2" xfId="2" applyNumberFormat="1" applyFont="1" applyBorder="1" applyAlignment="1">
      <alignment horizontal="center" vertical="center" wrapText="1"/>
    </xf>
    <xf numFmtId="0" fontId="6" fillId="4" borderId="9" xfId="2" applyFont="1" applyFill="1" applyBorder="1" applyAlignment="1">
      <alignment horizontal="left" vertical="center" wrapText="1"/>
    </xf>
    <xf numFmtId="0" fontId="6" fillId="4" borderId="0" xfId="2" applyFont="1" applyFill="1" applyAlignment="1">
      <alignment horizontal="left" vertical="center" wrapText="1"/>
    </xf>
    <xf numFmtId="0" fontId="6" fillId="4" borderId="10" xfId="2" applyFont="1" applyFill="1" applyBorder="1" applyAlignment="1">
      <alignment horizontal="left" vertical="center" wrapText="1"/>
    </xf>
    <xf numFmtId="0" fontId="9" fillId="4" borderId="2" xfId="2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4" fillId="3" borderId="1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/>
    </xf>
    <xf numFmtId="165" fontId="4" fillId="5" borderId="8" xfId="0" applyNumberFormat="1" applyFont="1" applyFill="1" applyBorder="1" applyAlignment="1">
      <alignment horizontal="center"/>
    </xf>
    <xf numFmtId="0" fontId="7" fillId="0" borderId="4" xfId="2" applyFont="1" applyBorder="1" applyAlignment="1">
      <alignment horizontal="center" vertical="center"/>
    </xf>
    <xf numFmtId="0" fontId="6" fillId="4" borderId="2" xfId="2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center" vertical="center"/>
    </xf>
    <xf numFmtId="0" fontId="4" fillId="3" borderId="4" xfId="2" applyFont="1" applyFill="1" applyBorder="1" applyAlignment="1">
      <alignment horizontal="center" vertical="center" wrapText="1"/>
    </xf>
    <xf numFmtId="0" fontId="10" fillId="4" borderId="2" xfId="2" applyFont="1" applyFill="1" applyBorder="1" applyAlignment="1">
      <alignment horizontal="left" vertical="center" wrapText="1"/>
    </xf>
    <xf numFmtId="0" fontId="6" fillId="0" borderId="2" xfId="2" applyFont="1" applyBorder="1" applyAlignment="1">
      <alignment horizontal="left" vertical="center" wrapText="1"/>
    </xf>
  </cellXfs>
  <cellStyles count="3">
    <cellStyle name="Normal" xfId="0" builtinId="0"/>
    <cellStyle name="Normal 2" xfId="2" xr:uid="{9AD9B5BD-0B86-5942-BF81-D44508659B2E}"/>
    <cellStyle name="Pourcentage" xfId="1" builtinId="5"/>
  </cellStyles>
  <dxfs count="0"/>
  <tableStyles count="0" defaultTableStyle="TableStyleMedium2" defaultPivotStyle="PivotStyleLight16"/>
  <colors>
    <mruColors>
      <color rgb="FF404040"/>
      <color rgb="FF48B3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5F78E-BDC4-E441-A3F1-9999D79E48DB}">
  <dimension ref="B2:H87"/>
  <sheetViews>
    <sheetView tabSelected="1" topLeftCell="A66" zoomScale="90" zoomScaleNormal="90" workbookViewId="0">
      <selection activeCell="G19" sqref="G19"/>
    </sheetView>
  </sheetViews>
  <sheetFormatPr baseColWidth="10" defaultColWidth="7.375" defaultRowHeight="12.75"/>
  <cols>
    <col min="1" max="1" width="2" style="17" customWidth="1"/>
    <col min="2" max="2" width="23.875" style="17" customWidth="1"/>
    <col min="3" max="3" width="17.625" style="17" customWidth="1"/>
    <col min="4" max="4" width="4.625" style="17" customWidth="1"/>
    <col min="5" max="5" width="134.125" style="17" bestFit="1" customWidth="1"/>
    <col min="6" max="6" width="25.5" style="19" customWidth="1"/>
    <col min="7" max="7" width="17.5" style="20" customWidth="1"/>
    <col min="8" max="8" width="17.5" style="19" customWidth="1"/>
    <col min="9" max="16384" width="7.375" style="17"/>
  </cols>
  <sheetData>
    <row r="2" spans="2:8" ht="23.25">
      <c r="B2" s="61" t="s">
        <v>49</v>
      </c>
      <c r="C2" s="61"/>
      <c r="D2" s="61"/>
      <c r="E2" s="61"/>
      <c r="F2" s="61"/>
      <c r="G2" s="61"/>
      <c r="H2" s="61"/>
    </row>
    <row r="3" spans="2:8" ht="23.25">
      <c r="B3" s="25"/>
      <c r="C3" s="25"/>
      <c r="D3" s="25"/>
      <c r="E3" s="25"/>
      <c r="F3" s="25"/>
      <c r="G3" s="25"/>
      <c r="H3" s="25"/>
    </row>
    <row r="4" spans="2:8" ht="20.25">
      <c r="B4" s="54" t="s">
        <v>50</v>
      </c>
      <c r="C4" s="54"/>
      <c r="D4" s="54"/>
      <c r="E4" s="54"/>
      <c r="F4" s="54"/>
      <c r="G4" s="54"/>
      <c r="H4" s="54"/>
    </row>
    <row r="5" spans="2:8" ht="20.25">
      <c r="B5" s="21"/>
      <c r="C5" s="21"/>
      <c r="D5" s="21"/>
      <c r="E5" s="21"/>
      <c r="F5" s="21"/>
      <c r="G5" s="21"/>
      <c r="H5" s="21"/>
    </row>
    <row r="6" spans="2:8" ht="15.75">
      <c r="B6" s="22"/>
      <c r="C6" s="22"/>
      <c r="D6" s="22"/>
      <c r="E6" s="22"/>
      <c r="F6" s="23"/>
      <c r="G6" s="58" t="s">
        <v>37</v>
      </c>
      <c r="H6" s="58"/>
    </row>
    <row r="7" spans="2:8" ht="15" customHeight="1">
      <c r="B7" s="55" t="s">
        <v>0</v>
      </c>
      <c r="C7" s="55" t="s">
        <v>4</v>
      </c>
      <c r="D7" s="35"/>
      <c r="E7" s="55" t="s">
        <v>5</v>
      </c>
      <c r="F7" s="55" t="s">
        <v>1</v>
      </c>
      <c r="G7" s="55" t="s">
        <v>2</v>
      </c>
      <c r="H7" s="55" t="s">
        <v>3</v>
      </c>
    </row>
    <row r="8" spans="2:8" ht="15.75">
      <c r="B8" s="56"/>
      <c r="C8" s="56"/>
      <c r="D8" s="36"/>
      <c r="E8" s="56"/>
      <c r="F8" s="56"/>
      <c r="G8" s="56"/>
      <c r="H8" s="56"/>
    </row>
    <row r="9" spans="2:8" ht="15.95" customHeight="1">
      <c r="B9" s="56"/>
      <c r="C9" s="57">
        <v>20</v>
      </c>
      <c r="D9" s="50" t="s">
        <v>6</v>
      </c>
      <c r="E9" s="51"/>
      <c r="F9" s="51"/>
      <c r="G9" s="51"/>
      <c r="H9" s="52"/>
    </row>
    <row r="10" spans="2:8" ht="15.6" customHeight="1">
      <c r="B10" s="56"/>
      <c r="C10" s="57"/>
      <c r="D10" s="45">
        <v>1</v>
      </c>
      <c r="E10" s="2" t="s">
        <v>47</v>
      </c>
      <c r="F10" s="37">
        <v>0.18</v>
      </c>
      <c r="G10" s="1"/>
      <c r="H10" s="1">
        <f>F10*G10</f>
        <v>0</v>
      </c>
    </row>
    <row r="11" spans="2:8" ht="15.75">
      <c r="B11" s="56"/>
      <c r="C11" s="57"/>
      <c r="D11" s="45">
        <v>2</v>
      </c>
      <c r="E11" s="3" t="s">
        <v>7</v>
      </c>
      <c r="F11" s="37">
        <v>0.1</v>
      </c>
      <c r="G11" s="1"/>
      <c r="H11" s="1">
        <f t="shared" ref="H11:H20" si="0">F11*G11</f>
        <v>0</v>
      </c>
    </row>
    <row r="12" spans="2:8" ht="15.75">
      <c r="B12" s="56"/>
      <c r="C12" s="57"/>
      <c r="D12" s="45">
        <v>3</v>
      </c>
      <c r="E12" s="3" t="s">
        <v>8</v>
      </c>
      <c r="F12" s="37">
        <v>0.05</v>
      </c>
      <c r="G12" s="1"/>
      <c r="H12" s="1">
        <f t="shared" si="0"/>
        <v>0</v>
      </c>
    </row>
    <row r="13" spans="2:8" ht="15.75">
      <c r="B13" s="56"/>
      <c r="C13" s="57"/>
      <c r="D13" s="45">
        <v>4</v>
      </c>
      <c r="E13" s="3" t="s">
        <v>9</v>
      </c>
      <c r="F13" s="37">
        <v>0.1</v>
      </c>
      <c r="G13" s="1"/>
      <c r="H13" s="1">
        <f t="shared" si="0"/>
        <v>0</v>
      </c>
    </row>
    <row r="14" spans="2:8" ht="15.75">
      <c r="B14" s="56"/>
      <c r="C14" s="57"/>
      <c r="D14" s="45">
        <v>5</v>
      </c>
      <c r="E14" s="2" t="s">
        <v>39</v>
      </c>
      <c r="F14" s="38">
        <v>0.09</v>
      </c>
      <c r="G14" s="1"/>
      <c r="H14" s="1">
        <f t="shared" si="0"/>
        <v>0</v>
      </c>
    </row>
    <row r="15" spans="2:8" s="18" customFormat="1" ht="15.75">
      <c r="B15" s="56"/>
      <c r="C15" s="57"/>
      <c r="D15" s="45">
        <v>6</v>
      </c>
      <c r="E15" s="2" t="s">
        <v>10</v>
      </c>
      <c r="F15" s="38">
        <v>0.09</v>
      </c>
      <c r="G15" s="1"/>
      <c r="H15" s="1">
        <f t="shared" si="0"/>
        <v>0</v>
      </c>
    </row>
    <row r="16" spans="2:8" s="18" customFormat="1" ht="15.75">
      <c r="B16" s="56"/>
      <c r="C16" s="57"/>
      <c r="D16" s="45">
        <v>7</v>
      </c>
      <c r="E16" s="2" t="s">
        <v>11</v>
      </c>
      <c r="F16" s="38">
        <v>0.14000000000000001</v>
      </c>
      <c r="G16" s="1"/>
      <c r="H16" s="1">
        <f t="shared" si="0"/>
        <v>0</v>
      </c>
    </row>
    <row r="17" spans="2:8" s="18" customFormat="1" ht="15.95" customHeight="1">
      <c r="B17" s="56"/>
      <c r="C17" s="57"/>
      <c r="D17" s="50" t="s">
        <v>12</v>
      </c>
      <c r="E17" s="51"/>
      <c r="F17" s="51"/>
      <c r="G17" s="51"/>
      <c r="H17" s="52"/>
    </row>
    <row r="18" spans="2:8" s="18" customFormat="1" ht="15.75">
      <c r="B18" s="56"/>
      <c r="C18" s="57"/>
      <c r="D18" s="45">
        <v>1</v>
      </c>
      <c r="E18" s="2" t="s">
        <v>13</v>
      </c>
      <c r="F18" s="38">
        <v>0.1</v>
      </c>
      <c r="G18" s="4"/>
      <c r="H18" s="1">
        <f>F18*G18</f>
        <v>0</v>
      </c>
    </row>
    <row r="19" spans="2:8" ht="15.75">
      <c r="B19" s="56"/>
      <c r="C19" s="57"/>
      <c r="D19" s="45">
        <v>2</v>
      </c>
      <c r="E19" s="2" t="s">
        <v>14</v>
      </c>
      <c r="F19" s="38">
        <v>0.05</v>
      </c>
      <c r="G19" s="4"/>
      <c r="H19" s="1">
        <f t="shared" si="0"/>
        <v>0</v>
      </c>
    </row>
    <row r="20" spans="2:8" s="18" customFormat="1" ht="15.75">
      <c r="B20" s="62"/>
      <c r="C20" s="59"/>
      <c r="D20" s="45">
        <v>3</v>
      </c>
      <c r="E20" s="2" t="s">
        <v>15</v>
      </c>
      <c r="F20" s="38">
        <v>0.1</v>
      </c>
      <c r="G20" s="4"/>
      <c r="H20" s="1">
        <f t="shared" si="0"/>
        <v>0</v>
      </c>
    </row>
    <row r="21" spans="2:8" s="18" customFormat="1" ht="15.75">
      <c r="B21" s="63" t="s">
        <v>16</v>
      </c>
      <c r="C21" s="63"/>
      <c r="D21" s="63"/>
      <c r="E21" s="63"/>
      <c r="F21" s="39">
        <f>SUM(F10+F11+F12+F13+F14+F15+F16+F18+F19+F20)</f>
        <v>1</v>
      </c>
      <c r="G21" s="5"/>
      <c r="H21" s="6"/>
    </row>
    <row r="22" spans="2:8" s="18" customFormat="1" ht="15.75">
      <c r="B22" s="26"/>
      <c r="C22" s="27"/>
      <c r="D22" s="27"/>
      <c r="E22" s="28"/>
      <c r="F22" s="29"/>
      <c r="G22" s="30"/>
      <c r="H22" s="31"/>
    </row>
    <row r="23" spans="2:8" s="18" customFormat="1" ht="20.25">
      <c r="B23" s="54" t="s">
        <v>51</v>
      </c>
      <c r="C23" s="54"/>
      <c r="D23" s="54"/>
      <c r="E23" s="54"/>
      <c r="F23" s="54"/>
      <c r="G23" s="54"/>
      <c r="H23" s="54"/>
    </row>
    <row r="24" spans="2:8" s="18" customFormat="1" ht="15" customHeight="1">
      <c r="B24" s="21"/>
      <c r="C24" s="21"/>
      <c r="D24" s="21"/>
      <c r="E24" s="21"/>
      <c r="F24" s="21"/>
      <c r="G24" s="21"/>
      <c r="H24" s="21"/>
    </row>
    <row r="25" spans="2:8" s="18" customFormat="1" ht="18" customHeight="1">
      <c r="B25" s="24"/>
      <c r="C25" s="24"/>
      <c r="D25" s="24"/>
      <c r="E25" s="24"/>
      <c r="F25" s="40"/>
      <c r="G25" s="58" t="s">
        <v>37</v>
      </c>
      <c r="H25" s="58"/>
    </row>
    <row r="26" spans="2:8" ht="18" customHeight="1">
      <c r="B26" s="55" t="s">
        <v>56</v>
      </c>
      <c r="C26" s="55" t="s">
        <v>4</v>
      </c>
      <c r="D26" s="35"/>
      <c r="E26" s="55" t="s">
        <v>5</v>
      </c>
      <c r="F26" s="55" t="s">
        <v>1</v>
      </c>
      <c r="G26" s="55" t="s">
        <v>2</v>
      </c>
      <c r="H26" s="55" t="s">
        <v>3</v>
      </c>
    </row>
    <row r="27" spans="2:8" ht="15.75">
      <c r="B27" s="56"/>
      <c r="C27" s="56"/>
      <c r="D27" s="36"/>
      <c r="E27" s="56"/>
      <c r="F27" s="56"/>
      <c r="G27" s="56"/>
      <c r="H27" s="56"/>
    </row>
    <row r="28" spans="2:8" ht="15.75">
      <c r="B28" s="56"/>
      <c r="C28" s="57">
        <v>15</v>
      </c>
      <c r="D28" s="50" t="s">
        <v>6</v>
      </c>
      <c r="E28" s="51"/>
      <c r="F28" s="51"/>
      <c r="G28" s="51"/>
      <c r="H28" s="52"/>
    </row>
    <row r="29" spans="2:8" ht="15.75">
      <c r="B29" s="56"/>
      <c r="C29" s="57"/>
      <c r="D29" s="45">
        <v>1</v>
      </c>
      <c r="E29" s="3" t="s">
        <v>40</v>
      </c>
      <c r="F29" s="37">
        <v>0.15</v>
      </c>
      <c r="G29" s="1"/>
      <c r="H29" s="1">
        <f>F29*G29</f>
        <v>0</v>
      </c>
    </row>
    <row r="30" spans="2:8" ht="15.75">
      <c r="B30" s="56"/>
      <c r="C30" s="57"/>
      <c r="D30" s="45">
        <v>2</v>
      </c>
      <c r="E30" s="3" t="s">
        <v>41</v>
      </c>
      <c r="F30" s="37">
        <v>0.08</v>
      </c>
      <c r="G30" s="1"/>
      <c r="H30" s="1">
        <f t="shared" ref="H30:H36" si="1">F30*G30</f>
        <v>0</v>
      </c>
    </row>
    <row r="31" spans="2:8" ht="15.75">
      <c r="B31" s="56"/>
      <c r="C31" s="57"/>
      <c r="D31" s="45">
        <v>3</v>
      </c>
      <c r="E31" s="3" t="s">
        <v>17</v>
      </c>
      <c r="F31" s="37">
        <v>7.0000000000000007E-2</v>
      </c>
      <c r="G31" s="1"/>
      <c r="H31" s="1">
        <f t="shared" si="1"/>
        <v>0</v>
      </c>
    </row>
    <row r="32" spans="2:8" ht="15.75">
      <c r="B32" s="56"/>
      <c r="C32" s="57"/>
      <c r="D32" s="45">
        <v>4</v>
      </c>
      <c r="E32" s="3" t="s">
        <v>48</v>
      </c>
      <c r="F32" s="41">
        <v>7.0000000000000007E-2</v>
      </c>
      <c r="G32" s="1"/>
      <c r="H32" s="1">
        <f t="shared" si="1"/>
        <v>0</v>
      </c>
    </row>
    <row r="33" spans="2:8" ht="15.75">
      <c r="B33" s="56"/>
      <c r="C33" s="57"/>
      <c r="D33" s="45">
        <v>5</v>
      </c>
      <c r="E33" s="3" t="s">
        <v>38</v>
      </c>
      <c r="F33" s="37">
        <v>0.08</v>
      </c>
      <c r="G33" s="1"/>
      <c r="H33" s="1">
        <f t="shared" si="1"/>
        <v>0</v>
      </c>
    </row>
    <row r="34" spans="2:8" ht="15.75">
      <c r="B34" s="56"/>
      <c r="C34" s="57"/>
      <c r="D34" s="45">
        <v>6</v>
      </c>
      <c r="E34" s="2" t="s">
        <v>44</v>
      </c>
      <c r="F34" s="38">
        <v>7.0000000000000007E-2</v>
      </c>
      <c r="G34" s="1"/>
      <c r="H34" s="1">
        <f t="shared" si="1"/>
        <v>0</v>
      </c>
    </row>
    <row r="35" spans="2:8" ht="15.75">
      <c r="B35" s="56"/>
      <c r="C35" s="57"/>
      <c r="D35" s="45">
        <v>7</v>
      </c>
      <c r="E35" s="2" t="s">
        <v>42</v>
      </c>
      <c r="F35" s="38">
        <v>0.08</v>
      </c>
      <c r="G35" s="1"/>
      <c r="H35" s="1">
        <f t="shared" si="1"/>
        <v>0</v>
      </c>
    </row>
    <row r="36" spans="2:8" ht="15.75">
      <c r="B36" s="56"/>
      <c r="C36" s="57"/>
      <c r="D36" s="45">
        <v>8</v>
      </c>
      <c r="E36" s="2" t="s">
        <v>43</v>
      </c>
      <c r="F36" s="38">
        <v>7.0000000000000007E-2</v>
      </c>
      <c r="G36" s="1"/>
      <c r="H36" s="1">
        <f t="shared" si="1"/>
        <v>0</v>
      </c>
    </row>
    <row r="37" spans="2:8" ht="15.75">
      <c r="B37" s="56"/>
      <c r="C37" s="57"/>
      <c r="D37" s="45">
        <v>9</v>
      </c>
      <c r="E37" s="2" t="s">
        <v>21</v>
      </c>
      <c r="F37" s="38">
        <v>0.08</v>
      </c>
      <c r="G37" s="1"/>
      <c r="H37" s="1">
        <f>F37*G37</f>
        <v>0</v>
      </c>
    </row>
    <row r="38" spans="2:8" ht="15.75">
      <c r="B38" s="56"/>
      <c r="C38" s="57"/>
      <c r="D38" s="50" t="s">
        <v>12</v>
      </c>
      <c r="E38" s="51"/>
      <c r="F38" s="51"/>
      <c r="G38" s="51"/>
      <c r="H38" s="52"/>
    </row>
    <row r="39" spans="2:8" ht="15.75">
      <c r="B39" s="56"/>
      <c r="C39" s="57"/>
      <c r="D39" s="45">
        <v>1</v>
      </c>
      <c r="E39" s="2" t="s">
        <v>18</v>
      </c>
      <c r="F39" s="38">
        <v>7.0000000000000007E-2</v>
      </c>
      <c r="G39" s="4"/>
      <c r="H39" s="1">
        <f>F39*G39</f>
        <v>0</v>
      </c>
    </row>
    <row r="40" spans="2:8" ht="15.75">
      <c r="B40" s="56"/>
      <c r="C40" s="57"/>
      <c r="D40" s="45">
        <v>2</v>
      </c>
      <c r="E40" s="2" t="s">
        <v>19</v>
      </c>
      <c r="F40" s="38">
        <v>0.09</v>
      </c>
      <c r="G40" s="4"/>
      <c r="H40" s="1">
        <f t="shared" ref="H40:H41" si="2">F40*G40</f>
        <v>0</v>
      </c>
    </row>
    <row r="41" spans="2:8" ht="15.75">
      <c r="B41" s="62"/>
      <c r="C41" s="59"/>
      <c r="D41" s="45">
        <v>3</v>
      </c>
      <c r="E41" s="2" t="s">
        <v>20</v>
      </c>
      <c r="F41" s="38">
        <v>0.09</v>
      </c>
      <c r="G41" s="4"/>
      <c r="H41" s="1">
        <f t="shared" si="2"/>
        <v>0</v>
      </c>
    </row>
    <row r="42" spans="2:8" ht="15.75">
      <c r="B42" s="53" t="s">
        <v>16</v>
      </c>
      <c r="C42" s="53"/>
      <c r="D42" s="53"/>
      <c r="E42" s="53"/>
      <c r="F42" s="39">
        <f>SUM(F29+F30+F31+F33+F34+F35+F37+F39+F40+F41+F36+F32)</f>
        <v>1</v>
      </c>
      <c r="G42" s="5"/>
      <c r="H42" s="6"/>
    </row>
    <row r="43" spans="2:8">
      <c r="B43" s="32"/>
      <c r="C43" s="32"/>
      <c r="D43" s="32"/>
      <c r="E43" s="32"/>
      <c r="F43" s="33"/>
      <c r="G43" s="34"/>
      <c r="H43" s="33"/>
    </row>
    <row r="44" spans="2:8" ht="20.25">
      <c r="B44" s="54" t="s">
        <v>52</v>
      </c>
      <c r="C44" s="54"/>
      <c r="D44" s="54"/>
      <c r="E44" s="54"/>
      <c r="F44" s="54"/>
      <c r="G44" s="54"/>
      <c r="H44" s="54"/>
    </row>
    <row r="45" spans="2:8" ht="20.25">
      <c r="B45" s="21"/>
      <c r="C45" s="21"/>
      <c r="D45" s="21"/>
      <c r="E45" s="21"/>
      <c r="F45" s="21"/>
      <c r="G45" s="21"/>
      <c r="H45" s="21"/>
    </row>
    <row r="46" spans="2:8" ht="15" customHeight="1">
      <c r="B46" s="24"/>
      <c r="C46" s="24"/>
      <c r="D46" s="24"/>
      <c r="E46" s="24"/>
      <c r="F46" s="40"/>
      <c r="G46" s="58" t="s">
        <v>37</v>
      </c>
      <c r="H46" s="58"/>
    </row>
    <row r="47" spans="2:8" ht="21" customHeight="1">
      <c r="B47" s="55" t="s">
        <v>55</v>
      </c>
      <c r="C47" s="55" t="s">
        <v>4</v>
      </c>
      <c r="D47" s="35"/>
      <c r="E47" s="55" t="s">
        <v>5</v>
      </c>
      <c r="F47" s="55" t="s">
        <v>1</v>
      </c>
      <c r="G47" s="55" t="s">
        <v>2</v>
      </c>
      <c r="H47" s="55" t="s">
        <v>3</v>
      </c>
    </row>
    <row r="48" spans="2:8" ht="15.75">
      <c r="B48" s="56"/>
      <c r="C48" s="56"/>
      <c r="D48" s="36"/>
      <c r="E48" s="56"/>
      <c r="F48" s="56"/>
      <c r="G48" s="56"/>
      <c r="H48" s="56"/>
    </row>
    <row r="49" spans="2:8" ht="15" customHeight="1">
      <c r="B49" s="56"/>
      <c r="C49" s="57">
        <v>10</v>
      </c>
      <c r="D49" s="50" t="s">
        <v>22</v>
      </c>
      <c r="E49" s="51"/>
      <c r="F49" s="51"/>
      <c r="G49" s="51"/>
      <c r="H49" s="52"/>
    </row>
    <row r="50" spans="2:8" ht="15.75">
      <c r="B50" s="56"/>
      <c r="C50" s="57"/>
      <c r="D50" s="4">
        <v>1</v>
      </c>
      <c r="E50" s="3" t="s">
        <v>45</v>
      </c>
      <c r="F50" s="37">
        <v>0.25</v>
      </c>
      <c r="G50" s="1"/>
      <c r="H50" s="1">
        <f>F50*G50</f>
        <v>0</v>
      </c>
    </row>
    <row r="51" spans="2:8" ht="15.75">
      <c r="B51" s="56"/>
      <c r="C51" s="57"/>
      <c r="D51" s="4">
        <v>2</v>
      </c>
      <c r="E51" s="3" t="s">
        <v>23</v>
      </c>
      <c r="F51" s="37">
        <v>0.25</v>
      </c>
      <c r="G51" s="1"/>
      <c r="H51" s="1">
        <f t="shared" ref="H51" si="3">F51*G51</f>
        <v>0</v>
      </c>
    </row>
    <row r="52" spans="2:8" ht="15.95" customHeight="1">
      <c r="B52" s="56"/>
      <c r="C52" s="57"/>
      <c r="D52" s="50" t="s">
        <v>46</v>
      </c>
      <c r="E52" s="51"/>
      <c r="F52" s="51"/>
      <c r="G52" s="51"/>
      <c r="H52" s="52"/>
    </row>
    <row r="53" spans="2:8" ht="15.95" customHeight="1">
      <c r="B53" s="56"/>
      <c r="C53" s="57"/>
      <c r="D53" s="4">
        <v>1</v>
      </c>
      <c r="E53" s="7" t="s">
        <v>24</v>
      </c>
      <c r="F53" s="49">
        <v>0.25</v>
      </c>
      <c r="G53" s="64"/>
      <c r="H53" s="64"/>
    </row>
    <row r="54" spans="2:8" ht="15.75">
      <c r="B54" s="56"/>
      <c r="C54" s="57"/>
      <c r="D54" s="4">
        <v>2</v>
      </c>
      <c r="E54" s="7" t="s">
        <v>54</v>
      </c>
      <c r="F54" s="37">
        <v>0.25</v>
      </c>
      <c r="G54" s="1"/>
      <c r="H54" s="1">
        <f>G54*F54</f>
        <v>0</v>
      </c>
    </row>
    <row r="55" spans="2:8" ht="15.75">
      <c r="B55" s="53" t="s">
        <v>16</v>
      </c>
      <c r="C55" s="53"/>
      <c r="D55" s="53"/>
      <c r="E55" s="53"/>
      <c r="F55" s="39">
        <f>SUM(F50+F51+F53+F54)</f>
        <v>1</v>
      </c>
      <c r="G55" s="5"/>
      <c r="H55" s="6"/>
    </row>
    <row r="56" spans="2:8">
      <c r="B56" s="32"/>
      <c r="C56" s="32"/>
      <c r="D56" s="32"/>
      <c r="E56" s="32"/>
      <c r="F56" s="33"/>
      <c r="G56" s="34"/>
      <c r="H56" s="33"/>
    </row>
    <row r="57" spans="2:8" ht="20.25">
      <c r="B57" s="54" t="s">
        <v>53</v>
      </c>
      <c r="C57" s="54"/>
      <c r="D57" s="54"/>
      <c r="E57" s="54"/>
      <c r="F57" s="54"/>
      <c r="G57" s="54"/>
      <c r="H57" s="54"/>
    </row>
    <row r="58" spans="2:8" ht="20.25">
      <c r="B58" s="21"/>
      <c r="C58" s="21"/>
      <c r="D58" s="21"/>
      <c r="E58" s="21"/>
      <c r="F58" s="21"/>
      <c r="G58" s="21"/>
      <c r="H58" s="21"/>
    </row>
    <row r="59" spans="2:8" ht="18" customHeight="1">
      <c r="B59" s="24"/>
      <c r="C59" s="24"/>
      <c r="D59" s="24"/>
      <c r="E59" s="24"/>
      <c r="F59" s="40"/>
      <c r="G59" s="58" t="s">
        <v>37</v>
      </c>
      <c r="H59" s="58"/>
    </row>
    <row r="60" spans="2:8" ht="21" customHeight="1">
      <c r="B60" s="55" t="s">
        <v>29</v>
      </c>
      <c r="C60" s="55" t="s">
        <v>4</v>
      </c>
      <c r="D60" s="35"/>
      <c r="E60" s="55" t="s">
        <v>5</v>
      </c>
      <c r="F60" s="55" t="s">
        <v>1</v>
      </c>
      <c r="G60" s="55" t="s">
        <v>2</v>
      </c>
      <c r="H60" s="55" t="s">
        <v>28</v>
      </c>
    </row>
    <row r="61" spans="2:8" ht="15.75">
      <c r="B61" s="56"/>
      <c r="C61" s="56"/>
      <c r="D61" s="36"/>
      <c r="E61" s="56"/>
      <c r="F61" s="56"/>
      <c r="G61" s="56"/>
      <c r="H61" s="56"/>
    </row>
    <row r="62" spans="2:8" ht="15" customHeight="1">
      <c r="B62" s="56"/>
      <c r="C62" s="57">
        <v>15</v>
      </c>
      <c r="D62" s="50" t="s">
        <v>30</v>
      </c>
      <c r="E62" s="51"/>
      <c r="F62" s="42">
        <v>0.35</v>
      </c>
      <c r="G62" s="8"/>
      <c r="H62" s="9"/>
    </row>
    <row r="63" spans="2:8" ht="15.75">
      <c r="B63" s="56"/>
      <c r="C63" s="57"/>
      <c r="D63" s="45">
        <v>1</v>
      </c>
      <c r="E63" s="47" t="s">
        <v>25</v>
      </c>
      <c r="F63" s="46">
        <v>0.05</v>
      </c>
      <c r="G63" s="1"/>
      <c r="H63" s="1">
        <f>G63*F63</f>
        <v>0</v>
      </c>
    </row>
    <row r="64" spans="2:8" ht="15.75">
      <c r="B64" s="56"/>
      <c r="C64" s="57"/>
      <c r="D64" s="45">
        <v>2</v>
      </c>
      <c r="E64" s="3" t="s">
        <v>26</v>
      </c>
      <c r="F64" s="46">
        <v>0.05</v>
      </c>
      <c r="G64" s="1"/>
      <c r="H64" s="1">
        <f t="shared" ref="H64:H84" si="4">G64*F64</f>
        <v>0</v>
      </c>
    </row>
    <row r="65" spans="2:8" ht="15.75">
      <c r="B65" s="56"/>
      <c r="C65" s="57"/>
      <c r="D65" s="45">
        <v>3</v>
      </c>
      <c r="E65" s="3" t="s">
        <v>27</v>
      </c>
      <c r="F65" s="46">
        <v>0.05</v>
      </c>
      <c r="G65" s="1"/>
      <c r="H65" s="1">
        <f t="shared" si="4"/>
        <v>0</v>
      </c>
    </row>
    <row r="66" spans="2:8" ht="15.75">
      <c r="B66" s="56"/>
      <c r="C66" s="57"/>
      <c r="D66" s="45">
        <v>4</v>
      </c>
      <c r="E66" s="3" t="s">
        <v>33</v>
      </c>
      <c r="F66" s="46">
        <v>0.05</v>
      </c>
      <c r="G66" s="1"/>
      <c r="H66" s="1">
        <f t="shared" si="4"/>
        <v>0</v>
      </c>
    </row>
    <row r="67" spans="2:8" ht="15.75">
      <c r="B67" s="56"/>
      <c r="C67" s="57"/>
      <c r="D67" s="45">
        <v>5</v>
      </c>
      <c r="E67" s="3" t="s">
        <v>34</v>
      </c>
      <c r="F67" s="46">
        <v>0.05</v>
      </c>
      <c r="G67" s="1"/>
      <c r="H67" s="1">
        <f t="shared" si="4"/>
        <v>0</v>
      </c>
    </row>
    <row r="68" spans="2:8" ht="15.75">
      <c r="B68" s="56"/>
      <c r="C68" s="57"/>
      <c r="D68" s="45">
        <v>6</v>
      </c>
      <c r="E68" s="3" t="s">
        <v>35</v>
      </c>
      <c r="F68" s="46">
        <v>0.05</v>
      </c>
      <c r="G68" s="1"/>
      <c r="H68" s="1">
        <f t="shared" si="4"/>
        <v>0</v>
      </c>
    </row>
    <row r="69" spans="2:8" ht="15.95" customHeight="1">
      <c r="B69" s="56"/>
      <c r="C69" s="57"/>
      <c r="D69" s="45">
        <v>7</v>
      </c>
      <c r="E69" s="3" t="s">
        <v>36</v>
      </c>
      <c r="F69" s="46">
        <v>0.05</v>
      </c>
      <c r="G69" s="10"/>
      <c r="H69" s="1">
        <f t="shared" si="4"/>
        <v>0</v>
      </c>
    </row>
    <row r="70" spans="2:8" ht="15.75" customHeight="1">
      <c r="B70" s="56"/>
      <c r="C70" s="57"/>
      <c r="D70" s="60" t="s">
        <v>31</v>
      </c>
      <c r="E70" s="60"/>
      <c r="F70" s="42">
        <v>0.35</v>
      </c>
      <c r="G70" s="8"/>
      <c r="H70" s="6"/>
    </row>
    <row r="71" spans="2:8" ht="15.95" customHeight="1">
      <c r="B71" s="56"/>
      <c r="C71" s="57"/>
      <c r="D71" s="45">
        <v>1</v>
      </c>
      <c r="E71" s="47" t="s">
        <v>25</v>
      </c>
      <c r="F71" s="46">
        <v>0.05</v>
      </c>
      <c r="G71" s="15"/>
      <c r="H71" s="1">
        <f t="shared" si="4"/>
        <v>0</v>
      </c>
    </row>
    <row r="72" spans="2:8" ht="15.95" customHeight="1">
      <c r="B72" s="56"/>
      <c r="C72" s="57"/>
      <c r="D72" s="45">
        <v>2</v>
      </c>
      <c r="E72" s="3" t="s">
        <v>26</v>
      </c>
      <c r="F72" s="46">
        <v>0.05</v>
      </c>
      <c r="G72" s="15"/>
      <c r="H72" s="1">
        <f t="shared" si="4"/>
        <v>0</v>
      </c>
    </row>
    <row r="73" spans="2:8" ht="15.95" customHeight="1">
      <c r="B73" s="56"/>
      <c r="C73" s="57"/>
      <c r="D73" s="45">
        <v>3</v>
      </c>
      <c r="E73" s="3" t="s">
        <v>27</v>
      </c>
      <c r="F73" s="46">
        <v>0.05</v>
      </c>
      <c r="G73" s="15"/>
      <c r="H73" s="1">
        <f t="shared" si="4"/>
        <v>0</v>
      </c>
    </row>
    <row r="74" spans="2:8" ht="15.95" customHeight="1">
      <c r="B74" s="56"/>
      <c r="C74" s="57"/>
      <c r="D74" s="45">
        <v>4</v>
      </c>
      <c r="E74" s="3" t="s">
        <v>33</v>
      </c>
      <c r="F74" s="46">
        <v>0.05</v>
      </c>
      <c r="G74" s="15"/>
      <c r="H74" s="1">
        <f t="shared" si="4"/>
        <v>0</v>
      </c>
    </row>
    <row r="75" spans="2:8" ht="15.95" customHeight="1">
      <c r="B75" s="56"/>
      <c r="C75" s="57"/>
      <c r="D75" s="45">
        <v>5</v>
      </c>
      <c r="E75" s="3" t="s">
        <v>34</v>
      </c>
      <c r="F75" s="46">
        <v>0.05</v>
      </c>
      <c r="G75" s="15"/>
      <c r="H75" s="1">
        <f t="shared" si="4"/>
        <v>0</v>
      </c>
    </row>
    <row r="76" spans="2:8" ht="15.95" customHeight="1">
      <c r="B76" s="56"/>
      <c r="C76" s="57"/>
      <c r="D76" s="45">
        <v>6</v>
      </c>
      <c r="E76" s="3" t="s">
        <v>35</v>
      </c>
      <c r="F76" s="46">
        <v>0.05</v>
      </c>
      <c r="G76" s="15"/>
      <c r="H76" s="1">
        <f t="shared" si="4"/>
        <v>0</v>
      </c>
    </row>
    <row r="77" spans="2:8" ht="15.95" customHeight="1">
      <c r="B77" s="56"/>
      <c r="C77" s="57"/>
      <c r="D77" s="45">
        <v>7</v>
      </c>
      <c r="E77" s="3" t="s">
        <v>36</v>
      </c>
      <c r="F77" s="46">
        <v>0.05</v>
      </c>
      <c r="G77" s="15"/>
      <c r="H77" s="1">
        <f t="shared" si="4"/>
        <v>0</v>
      </c>
    </row>
    <row r="78" spans="2:8" ht="15.75">
      <c r="B78" s="56"/>
      <c r="C78" s="57"/>
      <c r="D78" s="48" t="s">
        <v>32</v>
      </c>
      <c r="E78" s="48"/>
      <c r="F78" s="43">
        <v>0.3</v>
      </c>
      <c r="G78" s="16"/>
      <c r="H78" s="6"/>
    </row>
    <row r="79" spans="2:8" ht="15.75">
      <c r="B79" s="56"/>
      <c r="C79" s="57"/>
      <c r="D79" s="45">
        <v>1</v>
      </c>
      <c r="E79" s="3" t="s">
        <v>26</v>
      </c>
      <c r="F79" s="46">
        <v>0.05</v>
      </c>
      <c r="G79" s="1"/>
      <c r="H79" s="1">
        <f t="shared" si="4"/>
        <v>0</v>
      </c>
    </row>
    <row r="80" spans="2:8" ht="15.75">
      <c r="B80" s="56"/>
      <c r="C80" s="57"/>
      <c r="D80" s="45">
        <v>2</v>
      </c>
      <c r="E80" s="3" t="s">
        <v>27</v>
      </c>
      <c r="F80" s="46">
        <v>0.05</v>
      </c>
      <c r="G80" s="1"/>
      <c r="H80" s="1">
        <f t="shared" si="4"/>
        <v>0</v>
      </c>
    </row>
    <row r="81" spans="2:8" ht="15.75">
      <c r="B81" s="56"/>
      <c r="C81" s="57"/>
      <c r="D81" s="45">
        <v>3</v>
      </c>
      <c r="E81" s="3" t="s">
        <v>33</v>
      </c>
      <c r="F81" s="46">
        <v>0.05</v>
      </c>
      <c r="G81" s="1"/>
      <c r="H81" s="1">
        <f t="shared" si="4"/>
        <v>0</v>
      </c>
    </row>
    <row r="82" spans="2:8" ht="15.75">
      <c r="B82" s="56"/>
      <c r="C82" s="57"/>
      <c r="D82" s="45">
        <v>4</v>
      </c>
      <c r="E82" s="3" t="s">
        <v>34</v>
      </c>
      <c r="F82" s="46">
        <v>0.05</v>
      </c>
      <c r="G82" s="1"/>
      <c r="H82" s="1">
        <f t="shared" si="4"/>
        <v>0</v>
      </c>
    </row>
    <row r="83" spans="2:8" ht="15.75">
      <c r="B83" s="56"/>
      <c r="C83" s="57"/>
      <c r="D83" s="45">
        <v>5</v>
      </c>
      <c r="E83" s="3" t="s">
        <v>35</v>
      </c>
      <c r="F83" s="46">
        <v>0.05</v>
      </c>
      <c r="G83" s="1"/>
      <c r="H83" s="1">
        <f t="shared" si="4"/>
        <v>0</v>
      </c>
    </row>
    <row r="84" spans="2:8" ht="15.75">
      <c r="B84" s="56"/>
      <c r="C84" s="57"/>
      <c r="D84" s="45">
        <v>6</v>
      </c>
      <c r="E84" s="3" t="s">
        <v>36</v>
      </c>
      <c r="F84" s="46">
        <v>0.05</v>
      </c>
      <c r="G84" s="1"/>
      <c r="H84" s="1">
        <f t="shared" si="4"/>
        <v>0</v>
      </c>
    </row>
    <row r="85" spans="2:8" ht="15.75">
      <c r="B85" s="53" t="s">
        <v>16</v>
      </c>
      <c r="C85" s="53"/>
      <c r="D85" s="53"/>
      <c r="E85" s="53"/>
      <c r="F85" s="39">
        <f>SUM(F62+F70+F78)</f>
        <v>1</v>
      </c>
      <c r="G85" s="5"/>
      <c r="H85" s="6"/>
    </row>
    <row r="86" spans="2:8">
      <c r="B86" s="32"/>
      <c r="C86" s="32"/>
      <c r="D86" s="32"/>
      <c r="E86" s="32"/>
      <c r="F86" s="33"/>
      <c r="G86" s="34"/>
      <c r="H86" s="33"/>
    </row>
    <row r="87" spans="2:8" ht="15">
      <c r="B87" s="11" t="s">
        <v>16</v>
      </c>
      <c r="C87" s="12">
        <f>SUM(C62+C49+C28+C9)</f>
        <v>60</v>
      </c>
      <c r="D87" s="12"/>
      <c r="E87" s="13"/>
      <c r="F87" s="44"/>
      <c r="G87" s="14">
        <f>SUM(G21+G42+G55+G85)</f>
        <v>0</v>
      </c>
      <c r="H87" s="14">
        <f>SUM(H21+H42+H55+H85)</f>
        <v>0</v>
      </c>
    </row>
  </sheetData>
  <mergeCells count="49">
    <mergeCell ref="B21:E21"/>
    <mergeCell ref="D9:H9"/>
    <mergeCell ref="B26:B41"/>
    <mergeCell ref="C26:C27"/>
    <mergeCell ref="E26:E27"/>
    <mergeCell ref="F26:F27"/>
    <mergeCell ref="G26:G27"/>
    <mergeCell ref="D17:H17"/>
    <mergeCell ref="D28:H28"/>
    <mergeCell ref="D38:H38"/>
    <mergeCell ref="B2:H2"/>
    <mergeCell ref="B4:H4"/>
    <mergeCell ref="H7:H8"/>
    <mergeCell ref="G7:G8"/>
    <mergeCell ref="F7:F8"/>
    <mergeCell ref="E7:E8"/>
    <mergeCell ref="C7:C8"/>
    <mergeCell ref="G6:H6"/>
    <mergeCell ref="B7:B20"/>
    <mergeCell ref="C9:C20"/>
    <mergeCell ref="B85:E85"/>
    <mergeCell ref="B55:E55"/>
    <mergeCell ref="B57:H57"/>
    <mergeCell ref="B60:B84"/>
    <mergeCell ref="C60:C61"/>
    <mergeCell ref="E60:E61"/>
    <mergeCell ref="F60:F61"/>
    <mergeCell ref="G60:G61"/>
    <mergeCell ref="H60:H61"/>
    <mergeCell ref="C62:C84"/>
    <mergeCell ref="G59:H59"/>
    <mergeCell ref="D62:E62"/>
    <mergeCell ref="D70:E70"/>
    <mergeCell ref="D49:H49"/>
    <mergeCell ref="D52:H52"/>
    <mergeCell ref="B42:E42"/>
    <mergeCell ref="B23:H23"/>
    <mergeCell ref="B44:H44"/>
    <mergeCell ref="B47:B54"/>
    <mergeCell ref="C47:C48"/>
    <mergeCell ref="E47:E48"/>
    <mergeCell ref="F47:F48"/>
    <mergeCell ref="G47:G48"/>
    <mergeCell ref="H47:H48"/>
    <mergeCell ref="C49:C54"/>
    <mergeCell ref="G46:H46"/>
    <mergeCell ref="H26:H27"/>
    <mergeCell ref="C28:C41"/>
    <mergeCell ref="G25:H25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AAADBEE029D745BD952BC90A647A79" ma:contentTypeVersion="18" ma:contentTypeDescription="Crée un document." ma:contentTypeScope="" ma:versionID="c6c9494ed05d725bee719502fe086bed">
  <xsd:schema xmlns:xsd="http://www.w3.org/2001/XMLSchema" xmlns:xs="http://www.w3.org/2001/XMLSchema" xmlns:p="http://schemas.microsoft.com/office/2006/metadata/properties" xmlns:ns2="7e0d88a4-59cf-4112-944e-7a3556adaa74" xmlns:ns3="05b9741e-d302-45f1-8ba8-fc740731a1ce" targetNamespace="http://schemas.microsoft.com/office/2006/metadata/properties" ma:root="true" ma:fieldsID="712271985ccfab03e6c1ce2346e796ac" ns2:_="" ns3:_="">
    <xsd:import namespace="7e0d88a4-59cf-4112-944e-7a3556adaa74"/>
    <xsd:import namespace="05b9741e-d302-45f1-8ba8-fc740731a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0d88a4-59cf-4112-944e-7a3556adaa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47f7f7bb-03ed-44e2-b40c-9fb3702873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b9741e-d302-45f1-8ba8-fc740731a1ce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40c74ed-896c-46d1-bc6f-7c893681220e}" ma:internalName="TaxCatchAll" ma:showField="CatchAllData" ma:web="05b9741e-d302-45f1-8ba8-fc740731a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e0d88a4-59cf-4112-944e-7a3556adaa74">
      <Terms xmlns="http://schemas.microsoft.com/office/infopath/2007/PartnerControls"/>
    </lcf76f155ced4ddcb4097134ff3c332f>
    <TaxCatchAll xmlns="05b9741e-d302-45f1-8ba8-fc740731a1ce" xsi:nil="true"/>
  </documentManagement>
</p:properties>
</file>

<file path=customXml/itemProps1.xml><?xml version="1.0" encoding="utf-8"?>
<ds:datastoreItem xmlns:ds="http://schemas.openxmlformats.org/officeDocument/2006/customXml" ds:itemID="{9DE5071E-E222-4DF8-89D4-4F0C54331C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0d88a4-59cf-4112-944e-7a3556adaa74"/>
    <ds:schemaRef ds:uri="05b9741e-d302-45f1-8ba8-fc740731a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695BD2A-6008-4B61-AA45-7A003A565B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F7F856-F624-45B0-ABDA-C2C6EA4B5F84}">
  <ds:schemaRefs>
    <ds:schemaRef ds:uri="http://purl.org/dc/dcmitype/"/>
    <ds:schemaRef ds:uri="http://www.w3.org/XML/1998/namespace"/>
    <ds:schemaRef ds:uri="05b9741e-d302-45f1-8ba8-fc740731a1ce"/>
    <ds:schemaRef ds:uri="7e0d88a4-59cf-4112-944e-7a3556adaa74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2 RC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FRANCO</dc:creator>
  <cp:lastModifiedBy>Le Cocq Mathieu</cp:lastModifiedBy>
  <dcterms:created xsi:type="dcterms:W3CDTF">2025-02-21T10:00:19Z</dcterms:created>
  <dcterms:modified xsi:type="dcterms:W3CDTF">2025-03-28T13:28:00Z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0x01010081AAADBEE029D745BD952BC90A647A79</vt:lpwstr>
  </property>
</Properties>
</file>