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avignon_marche\CPER 2014 3A TRAVAUX\Travaux Parkings Voiries 2025\DCE\"/>
    </mc:Choice>
  </mc:AlternateContent>
  <bookViews>
    <workbookView xWindow="-120" yWindow="-120" windowWidth="25440" windowHeight="15270"/>
  </bookViews>
  <sheets>
    <sheet name="Feuil1" sheetId="1" r:id="rId1"/>
  </sheets>
  <definedNames>
    <definedName name="_xlnm.Print_Area" localSheetId="0">Feuil1!$A$1:$F$54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2" i="1" l="1"/>
  <c r="F33" i="1" l="1"/>
  <c r="F35" i="1"/>
  <c r="F31" i="1"/>
  <c r="F15" i="1"/>
  <c r="F34" i="1"/>
  <c r="F32" i="1"/>
  <c r="F30" i="1"/>
  <c r="F8" i="1"/>
  <c r="F6" i="1"/>
  <c r="F5" i="1"/>
  <c r="F42" i="1"/>
  <c r="F43" i="1"/>
  <c r="F44" i="1"/>
  <c r="F45" i="1"/>
  <c r="F46" i="1"/>
  <c r="F47" i="1"/>
  <c r="F48" i="1"/>
  <c r="F49" i="1"/>
  <c r="F50" i="1"/>
  <c r="F41" i="1"/>
  <c r="F21" i="1"/>
  <c r="F22" i="1"/>
  <c r="F27" i="1"/>
  <c r="F23" i="1"/>
  <c r="F36" i="1"/>
  <c r="F37" i="1"/>
  <c r="F24" i="1"/>
  <c r="F20" i="1"/>
  <c r="F19" i="1"/>
  <c r="F12" i="1"/>
  <c r="F13" i="1"/>
  <c r="F14" i="1"/>
  <c r="F16" i="1"/>
  <c r="F7" i="1"/>
  <c r="F25" i="1" l="1"/>
  <c r="E9" i="1"/>
  <c r="E51" i="1"/>
  <c r="F29" i="1"/>
  <c r="E39" i="1" s="1"/>
  <c r="E53" i="1" s="1"/>
  <c r="D11" i="1" l="1"/>
  <c r="F11" i="1" s="1"/>
  <c r="E17" i="1" l="1"/>
  <c r="E54" i="1" l="1"/>
</calcChain>
</file>

<file path=xl/sharedStrings.xml><?xml version="1.0" encoding="utf-8"?>
<sst xmlns="http://schemas.openxmlformats.org/spreadsheetml/2006/main" count="127" uniqueCount="93">
  <si>
    <t>Article</t>
  </si>
  <si>
    <t>Unité</t>
  </si>
  <si>
    <t>Libellé</t>
  </si>
  <si>
    <t>1.1</t>
  </si>
  <si>
    <t>1.2</t>
  </si>
  <si>
    <t>1.3</t>
  </si>
  <si>
    <t>Prix total</t>
  </si>
  <si>
    <t>Prix unitaire</t>
  </si>
  <si>
    <t>2.1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</si>
  <si>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</si>
  <si>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</si>
  <si>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</si>
  <si>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</si>
  <si>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</si>
  <si>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</si>
  <si>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</si>
  <si>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</si>
  <si>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</si>
  <si>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</si>
  <si>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</si>
  <si>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</si>
  <si>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</si>
  <si>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</si>
  <si>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</si>
  <si>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</si>
  <si>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</si>
  <si>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</si>
  <si>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</si>
  <si>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</si>
  <si>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m²</t>
  </si>
  <si>
    <t>ens</t>
  </si>
  <si>
    <t>Poteau de basket à tronçonner à la base + évacuation</t>
  </si>
  <si>
    <t>Coffret électrique désaffecté sur poteau à déposer</t>
  </si>
  <si>
    <t>ml</t>
  </si>
  <si>
    <t>4: Refection localisée des voiries du site ( cf plan)</t>
  </si>
  <si>
    <t xml:space="preserve">Surf 3 ((terrain naturel à viabiliser) : Déblai TN-Tout venant compacté ep. 30 cm-Enduit Bicouche-Balayage  </t>
  </si>
  <si>
    <t>Nom Sté:</t>
  </si>
  <si>
    <t>1.4</t>
  </si>
  <si>
    <t xml:space="preserve">Quantité </t>
  </si>
  <si>
    <t>2.5</t>
  </si>
  <si>
    <t>2.6</t>
  </si>
  <si>
    <t xml:space="preserve"> Surface A :Décroutage évacuation-Réglage plateforme-Mise en œuvre Bicouche-Compactage cylindre-Balayage gravillons.</t>
  </si>
  <si>
    <t xml:space="preserve"> Surface B :Décroutage évacuation-Réglage plateforme-Mise en œuvre Bicouche-Compactage cylindre-Balayage gravillons.</t>
  </si>
  <si>
    <t xml:space="preserve"> Surface D :Décroutage évacuation-Réglage plateforme-Mise en œuvre Bicouche-Compactage cylindre-Balayage gravillons.</t>
  </si>
  <si>
    <t xml:space="preserve"> Surface E :Décroutage évacuation-Réglage plateforme-Mise en œuvre Bicouche-Compactage cylindre-Balayage gravillons.</t>
  </si>
  <si>
    <t xml:space="preserve"> Surface F :Décroutage évacuation-Réglage plateforme-Mise en œuvre Bicouche-Compactage cylindre-Balayage gravillons.</t>
  </si>
  <si>
    <t>Points localisés en  surface 2  : Réglage plateforme et Remise en état du bicouche-Balayage gravillons</t>
  </si>
  <si>
    <t>Surf 2 (parking et voirie bicouche existante) : Balayage  gravillons et retrait végétaux</t>
  </si>
  <si>
    <t xml:space="preserve">Réhausse  15 cm de  regard béton existant enterré 50 x 50 </t>
  </si>
  <si>
    <t>Zone travaux 1 : 2 panneaux PMR hauteur 1,20 m + 1 panneau stationnement interdit scellés sur plot béton enterré</t>
  </si>
  <si>
    <t>Voirie périphérique S1 : Curage localisé des ornières  et apport  tout venant . Compactage
 Mise en œuvre de  tout-venant 0/20 epaisseur 5 cm- Réglage, compactage cylindre avec  création pente vers espaces verts</t>
  </si>
  <si>
    <t>Parking visiteurs S2 : Curage localisé des ornières et apport  tout venant. compactage
Mise en œuvre de  tout-venant 0/20 epaisseur 5  cm-Réglage, Compactage cylindre .</t>
  </si>
  <si>
    <t>Zone travaux 4  suivant plan : bordure type SV Les linéales STRADAL ou équivalent</t>
  </si>
  <si>
    <t>Zone travaux 4  suivant plan :
peinture sur enrobé : Bandes passage piétons  (25 ml) , 1 emplacement marqué " livraisons" (10 ml)</t>
  </si>
  <si>
    <t>Zone travaux 2 : peinture sur enrobé : 1 emplacement PMR avec marquage sol</t>
  </si>
  <si>
    <t>Zone travaux 1 :  Préparation plateforme existante -Mise en œuvre enduit Bicouche-Compactage-Balayage.</t>
  </si>
  <si>
    <t>Surf 1 (voirie) : Décroutage et évacuation bicouche dégradé-Réglage plateforme-Mise en oeuvre Bicouche-Compactage-Balayage.</t>
  </si>
  <si>
    <t>3.12</t>
  </si>
  <si>
    <t>3.11</t>
  </si>
  <si>
    <t>3.13</t>
  </si>
  <si>
    <t>3.14</t>
  </si>
  <si>
    <t>3.15</t>
  </si>
  <si>
    <t>Surface C : Curage ornières et apport tout venant compacté -Mise œuvre tout venant 0/20 ep 5 cm-Compactage cylindre.</t>
  </si>
  <si>
    <t>Surface G : Curage ornières et apport tout venant compacté -Mise œuvre tout venant 0/20 ep 5 cm-Compactage cylindre.</t>
  </si>
  <si>
    <t>Surface H: Curage ornières et apport tout venant compacté -Mise œuvre tout venant 0/20 ep 5 cm-Compactage cylindre.</t>
  </si>
  <si>
    <t>Surface I : Curage ornières et apport tout venant compacté -Mise œuvre tout venant 0/20 ep 5 cm-Compactage cylindre.</t>
  </si>
  <si>
    <t>Surface J : Curage ornières et apport tout venant compacté -Mise œuvre tout venant 0/20 ep 5 cm-Compactage cylindre.</t>
  </si>
  <si>
    <t>Centre INRAE PACA 
CDPGF Marché de Travaux : Réfection 2025 Parkings et Voiries-Site Saint Paul Agroparc AVIGNON</t>
  </si>
  <si>
    <t>Sous total Base 1</t>
  </si>
  <si>
    <t>Sous total Base 2</t>
  </si>
  <si>
    <t>Sous total Base 3</t>
  </si>
  <si>
    <t>Sous total Base  4</t>
  </si>
  <si>
    <t>TOTAL GENERAL  BASE 1,2,3,4  HT</t>
  </si>
  <si>
    <t>1 : Réfection du parking Nord ADAS (cf plan)</t>
  </si>
  <si>
    <t>2: Travaux Rond-point Cœur de centre (cf plan)</t>
  </si>
  <si>
    <t>3: Refection voirie et parking Sud Visiteurs (cf plan)</t>
  </si>
  <si>
    <t>Zone travaux 3 : peinture sur enrobé : 1 passage véhicule + 1 panneau stationnement interdit</t>
  </si>
  <si>
    <t>TOTAL VARIANTE HT</t>
  </si>
  <si>
    <t>TOTAL GENERAL BASE 1,2,3,4  + VARIANTE  HT</t>
  </si>
  <si>
    <t>Signalisation verticale: panneaux hauteur 1m80 scellés sur plot béton enterré
1 panneau Stop
2 panneaux sens interdit avec pannonceau complémentaire sur un des poteaux :"sauf véhicules autorisés"</t>
  </si>
  <si>
    <t>Signalisation verticale: panneaux code de la route hauteur 1m80 scellés sur plot béton enterré :
3 "Cedez de passage" : 3 poteaux à fournir et à installer, 2 panneaux à fournir et 1 à récupérer pour installation
2 "Chemin pour Pietons"</t>
  </si>
  <si>
    <t xml:space="preserve">PSE 1 : </t>
  </si>
  <si>
    <t>PSE 2 :</t>
  </si>
  <si>
    <t>Total PSE</t>
  </si>
  <si>
    <t>Tranchée pour alimentations Eclairage et Borne Véhicule Electrique et eventuellement installation photovoltaÏque</t>
  </si>
  <si>
    <t>Fourreau TPC aiguilleté Diam 50  pour éclairage</t>
  </si>
  <si>
    <t>Fourreau TPC aiguilleté Diam 90 pour BVE + PV</t>
  </si>
  <si>
    <t>Regard 50 x 50 avec tampon fonte 250 kN</t>
  </si>
  <si>
    <t>Regard 70x70 avec tampon fonte 250 kN</t>
  </si>
  <si>
    <t>Cablette cuivre 29 mm² fond de fouille</t>
  </si>
  <si>
    <t>Cable éclairage  U1000 R0 2V dans fourreau 3.8</t>
  </si>
  <si>
    <t xml:space="preserve">Massif béton préfabriqué enterré type M8 pour candélabre 6 à 8 m  H= 650 B=650x650 </t>
  </si>
  <si>
    <t>Massif béton préfabriqué enterré pour borne de recharge VE dim : 500x500x500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</si>
</sst>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44" fontId="0" fillId="2" borderId="4" xfId="0" applyNumberForma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0" fontId="3" fillId="2" borderId="5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44" fontId="0" fillId="0" borderId="4" xfId="0" applyNumberForma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/>
    </xf>
    <xf numFmtId="44" fontId="2" fillId="2" borderId="4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44" fontId="1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4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tabSelected="1" topLeftCell="A37" workbookViewId="0">
      <selection activeCell="K54" sqref="K54"/>
    </sheetView>
  </sheetViews>
  <sheetFormatPr baseColWidth="10" defaultColWidth="11.5703125" defaultRowHeight="19.899999999999999" customHeight="1" x14ac:dyDescent="0.25"/>
  <cols>
    <col min="1" max="1" width="7" style="1" customWidth="1"/>
    <col min="2" max="2" width="115.42578125" style="1" customWidth="1"/>
    <col min="3" max="3" width="7.7109375" style="5" customWidth="1"/>
    <col min="4" max="4" width="11" style="5" customWidth="1"/>
    <col min="5" max="5" width="10" style="2" customWidth="1"/>
    <col min="6" max="6" width="17.28515625" style="2" customWidth="1"/>
    <col min="7" max="16384" width="11.5703125" style="5"/>
  </cols>
  <sheetData>
    <row r="1" spans="1:7" s="1" customFormat="1" ht="36.6" customHeight="1" x14ac:dyDescent="0.25">
      <c r="A1" s="17" t="s">
        <v>67</v>
      </c>
      <c r="B1" s="18"/>
      <c r="C1" s="18"/>
      <c r="D1" s="18"/>
      <c r="E1" s="18"/>
      <c r="F1" s="18"/>
      <c r="G1" s="3"/>
    </row>
    <row r="2" spans="1:7" ht="22.5" customHeight="1" x14ac:dyDescent="0.25">
      <c r="C2" s="3"/>
      <c r="E2" s="13" t="s">
        <v>36</v>
      </c>
      <c r="F2" s="14"/>
      <c r="G2" s="3"/>
    </row>
    <row r="3" spans="1:7" s="6" customFormat="1" ht="30" x14ac:dyDescent="0.25">
      <c r="A3" s="7" t="s">
        <v>0</v>
      </c>
      <c r="B3" s="7" t="s">
        <v>2</v>
      </c>
      <c r="C3" s="7" t="s">
        <v>1</v>
      </c>
      <c r="D3" s="7" t="s">
        <v>38</v>
      </c>
      <c r="E3" s="8" t="s">
        <v>7</v>
      </c>
      <c r="F3" s="8" t="s">
        <v>6</v>
      </c>
      <c r="G3" s="4"/>
    </row>
    <row r="4" spans="1:7" s="1" customFormat="1" ht="19.899999999999999" customHeight="1" x14ac:dyDescent="0.25">
      <c r="A4" s="19" t="s">
        <v>73</v>
      </c>
      <c r="B4" s="19"/>
      <c r="C4" s="19"/>
      <c r="D4" s="19"/>
      <c r="E4" s="19"/>
      <c r="F4" s="19"/>
      <c r="G4" s="3"/>
    </row>
    <row r="5" spans="1:7" s="1" customFormat="1" ht="35.25" customHeight="1" x14ac:dyDescent="0.25">
      <c r="A5" s="9" t="s">
        <v>3</v>
      </c>
      <c r="B5" s="10" t="s">
        <v>50</v>
      </c>
      <c r="C5" s="9" t="s">
        <v>29</v>
      </c>
      <c r="D5" s="9">
        <v>1254</v>
      </c>
      <c r="E5" s="11"/>
      <c r="F5" s="11">
        <f t="shared" ref="F5:F8" si="0">D5*E5</f>
        <v>0</v>
      </c>
      <c r="G5" s="3"/>
    </row>
    <row r="6" spans="1:7" s="1" customFormat="1" ht="37.5" customHeight="1" x14ac:dyDescent="0.25">
      <c r="A6" s="9" t="s">
        <v>4</v>
      </c>
      <c r="B6" s="10" t="s">
        <v>51</v>
      </c>
      <c r="C6" s="9" t="s">
        <v>29</v>
      </c>
      <c r="D6" s="9">
        <v>968</v>
      </c>
      <c r="E6" s="11"/>
      <c r="F6" s="11">
        <f t="shared" si="0"/>
        <v>0</v>
      </c>
      <c r="G6" s="3"/>
    </row>
    <row r="7" spans="1:7" s="1" customFormat="1" ht="45" x14ac:dyDescent="0.25">
      <c r="A7" s="9" t="s">
        <v>5</v>
      </c>
      <c r="B7" s="10" t="s">
        <v>79</v>
      </c>
      <c r="C7" s="9" t="s">
        <v>1</v>
      </c>
      <c r="D7" s="9">
        <v>3</v>
      </c>
      <c r="E7" s="11"/>
      <c r="F7" s="11">
        <f t="shared" si="0"/>
        <v>0</v>
      </c>
      <c r="G7" s="3"/>
    </row>
    <row r="8" spans="1:7" s="1" customFormat="1" ht="15" x14ac:dyDescent="0.25">
      <c r="A8" s="9" t="s">
        <v>37</v>
      </c>
      <c r="B8" s="10" t="s">
        <v>48</v>
      </c>
      <c r="C8" s="9" t="s">
        <v>1</v>
      </c>
      <c r="D8" s="9">
        <v>3</v>
      </c>
      <c r="E8" s="11"/>
      <c r="F8" s="11">
        <f t="shared" si="0"/>
        <v>0</v>
      </c>
      <c r="G8" s="3"/>
    </row>
    <row r="9" spans="1:7" s="1" customFormat="1" ht="19.899999999999999" customHeight="1" x14ac:dyDescent="0.25">
      <c r="A9" s="20" t="s">
        <v>68</v>
      </c>
      <c r="B9" s="20"/>
      <c r="C9" s="20"/>
      <c r="D9" s="20"/>
      <c r="E9" s="24">
        <f>SUM(F5:F8)</f>
        <v>0</v>
      </c>
      <c r="F9" s="24"/>
      <c r="G9" s="3"/>
    </row>
    <row r="10" spans="1:7" s="1" customFormat="1" ht="19.899999999999999" customHeight="1" x14ac:dyDescent="0.25">
      <c r="A10" s="25" t="s">
        <v>74</v>
      </c>
      <c r="B10" s="25"/>
      <c r="C10" s="25"/>
      <c r="D10" s="25"/>
      <c r="E10" s="25"/>
      <c r="F10" s="25"/>
      <c r="G10" s="3"/>
    </row>
    <row r="11" spans="1:7" s="1" customFormat="1" ht="33" customHeight="1" x14ac:dyDescent="0.25">
      <c r="A11" s="9" t="s">
        <v>8</v>
      </c>
      <c r="B11" s="10" t="s">
        <v>55</v>
      </c>
      <c r="C11" s="9" t="s">
        <v>29</v>
      </c>
      <c r="D11" s="9">
        <f>47+213</f>
        <v>260</v>
      </c>
      <c r="E11" s="11"/>
      <c r="F11" s="11">
        <f>D11*E11</f>
        <v>0</v>
      </c>
      <c r="G11" s="3"/>
    </row>
    <row r="12" spans="1:7" s="1" customFormat="1" ht="19.899999999999999" customHeight="1" x14ac:dyDescent="0.25">
      <c r="A12" s="9">
        <v>2.2000000000000002</v>
      </c>
      <c r="B12" s="10" t="s">
        <v>49</v>
      </c>
      <c r="C12" s="9" t="s">
        <v>1</v>
      </c>
      <c r="D12" s="9">
        <v>3</v>
      </c>
      <c r="E12" s="11"/>
      <c r="F12" s="11">
        <f t="shared" ref="F12:F16" si="1">D12*E12</f>
        <v>0</v>
      </c>
      <c r="G12" s="3"/>
    </row>
    <row r="13" spans="1:7" s="1" customFormat="1" ht="19.899999999999999" customHeight="1" x14ac:dyDescent="0.25">
      <c r="A13" s="9">
        <v>2.2999999999999998</v>
      </c>
      <c r="B13" s="10" t="s">
        <v>54</v>
      </c>
      <c r="C13" s="9" t="s">
        <v>30</v>
      </c>
      <c r="D13" s="9">
        <v>1</v>
      </c>
      <c r="E13" s="11"/>
      <c r="F13" s="11">
        <f t="shared" si="1"/>
        <v>0</v>
      </c>
      <c r="G13" s="3"/>
    </row>
    <row r="14" spans="1:7" s="1" customFormat="1" ht="19.899999999999999" customHeight="1" x14ac:dyDescent="0.25">
      <c r="A14" s="9">
        <v>2.4</v>
      </c>
      <c r="B14" s="10" t="s">
        <v>76</v>
      </c>
      <c r="C14" s="9" t="s">
        <v>30</v>
      </c>
      <c r="D14" s="9">
        <v>1</v>
      </c>
      <c r="E14" s="11"/>
      <c r="F14" s="11">
        <f t="shared" si="1"/>
        <v>0</v>
      </c>
      <c r="G14" s="3"/>
    </row>
    <row r="15" spans="1:7" s="1" customFormat="1" ht="29.25" customHeight="1" x14ac:dyDescent="0.25">
      <c r="A15" s="9" t="s">
        <v>39</v>
      </c>
      <c r="B15" s="10" t="s">
        <v>52</v>
      </c>
      <c r="C15" s="9" t="s">
        <v>33</v>
      </c>
      <c r="D15" s="9">
        <v>21</v>
      </c>
      <c r="E15" s="11"/>
      <c r="F15" s="11">
        <f t="shared" si="1"/>
        <v>0</v>
      </c>
      <c r="G15" s="3"/>
    </row>
    <row r="16" spans="1:7" s="1" customFormat="1" ht="30" x14ac:dyDescent="0.25">
      <c r="A16" s="9" t="s">
        <v>40</v>
      </c>
      <c r="B16" s="10" t="s">
        <v>53</v>
      </c>
      <c r="C16" s="9" t="s">
        <v>30</v>
      </c>
      <c r="D16" s="9">
        <v>1</v>
      </c>
      <c r="E16" s="11"/>
      <c r="F16" s="11">
        <f t="shared" si="1"/>
        <v>0</v>
      </c>
      <c r="G16" s="3"/>
    </row>
    <row r="17" spans="1:7" s="1" customFormat="1" ht="19.899999999999999" customHeight="1" x14ac:dyDescent="0.25">
      <c r="A17" s="20" t="s">
        <v>69</v>
      </c>
      <c r="B17" s="20"/>
      <c r="C17" s="20"/>
      <c r="D17" s="20"/>
      <c r="E17" s="24">
        <f>SUM(F11:F16)</f>
        <v>0</v>
      </c>
      <c r="F17" s="24"/>
      <c r="G17" s="3"/>
    </row>
    <row r="18" spans="1:7" s="1" customFormat="1" ht="19.899999999999999" customHeight="1" x14ac:dyDescent="0.25">
      <c r="A18" s="25" t="s">
        <v>75</v>
      </c>
      <c r="B18" s="25"/>
      <c r="C18" s="25"/>
      <c r="D18" s="25"/>
      <c r="E18" s="25"/>
      <c r="F18" s="25"/>
      <c r="G18" s="3"/>
    </row>
    <row r="19" spans="1:7" s="1" customFormat="1" ht="34.5" customHeight="1" x14ac:dyDescent="0.25">
      <c r="A19" s="9" t="s">
        <v>9</v>
      </c>
      <c r="B19" s="10" t="s">
        <v>56</v>
      </c>
      <c r="C19" s="9" t="s">
        <v>29</v>
      </c>
      <c r="D19" s="9">
        <v>435</v>
      </c>
      <c r="E19" s="11"/>
      <c r="F19" s="11">
        <f t="shared" ref="F19:F37" si="2">D19*E19</f>
        <v>0</v>
      </c>
      <c r="G19" s="3"/>
    </row>
    <row r="20" spans="1:7" s="1" customFormat="1" ht="19.899999999999999" customHeight="1" x14ac:dyDescent="0.25">
      <c r="A20" s="9" t="s">
        <v>10</v>
      </c>
      <c r="B20" s="10" t="s">
        <v>47</v>
      </c>
      <c r="C20" s="9" t="s">
        <v>29</v>
      </c>
      <c r="D20" s="9">
        <v>1780</v>
      </c>
      <c r="E20" s="11"/>
      <c r="F20" s="11">
        <f t="shared" si="2"/>
        <v>0</v>
      </c>
      <c r="G20" s="3"/>
    </row>
    <row r="21" spans="1:7" s="1" customFormat="1" ht="19.899999999999999" customHeight="1" x14ac:dyDescent="0.25">
      <c r="A21" s="9" t="s">
        <v>11</v>
      </c>
      <c r="B21" s="10" t="s">
        <v>46</v>
      </c>
      <c r="C21" s="9" t="s">
        <v>29</v>
      </c>
      <c r="D21" s="9">
        <v>100</v>
      </c>
      <c r="E21" s="11"/>
      <c r="F21" s="11">
        <f t="shared" si="2"/>
        <v>0</v>
      </c>
      <c r="G21" s="3"/>
    </row>
    <row r="22" spans="1:7" s="1" customFormat="1" ht="19.899999999999999" customHeight="1" x14ac:dyDescent="0.25">
      <c r="A22" s="9" t="s">
        <v>12</v>
      </c>
      <c r="B22" s="10" t="s">
        <v>35</v>
      </c>
      <c r="C22" s="9" t="s">
        <v>29</v>
      </c>
      <c r="D22" s="9">
        <v>30</v>
      </c>
      <c r="E22" s="11"/>
      <c r="F22" s="11">
        <f t="shared" si="2"/>
        <v>0</v>
      </c>
      <c r="G22" s="3"/>
    </row>
    <row r="23" spans="1:7" s="1" customFormat="1" ht="19.899999999999999" customHeight="1" x14ac:dyDescent="0.25">
      <c r="A23" s="9" t="s">
        <v>13</v>
      </c>
      <c r="B23" s="10" t="s">
        <v>32</v>
      </c>
      <c r="C23" s="9" t="s">
        <v>1</v>
      </c>
      <c r="D23" s="9">
        <v>1</v>
      </c>
      <c r="E23" s="11"/>
      <c r="F23" s="11">
        <f t="shared" si="2"/>
        <v>0</v>
      </c>
      <c r="G23" s="3"/>
    </row>
    <row r="24" spans="1:7" s="1" customFormat="1" ht="66" customHeight="1" x14ac:dyDescent="0.25">
      <c r="A24" s="9" t="s">
        <v>14</v>
      </c>
      <c r="B24" s="10" t="s">
        <v>80</v>
      </c>
      <c r="C24" s="9" t="s">
        <v>1</v>
      </c>
      <c r="D24" s="9">
        <v>5</v>
      </c>
      <c r="E24" s="11"/>
      <c r="F24" s="11">
        <f>D24*E24</f>
        <v>0</v>
      </c>
      <c r="G24" s="3"/>
    </row>
    <row r="25" spans="1:7" s="1" customFormat="1" ht="29.25" customHeight="1" x14ac:dyDescent="0.25">
      <c r="A25" s="20" t="s">
        <v>70</v>
      </c>
      <c r="B25" s="20"/>
      <c r="C25" s="20"/>
      <c r="D25" s="20"/>
      <c r="E25" s="15"/>
      <c r="F25" s="15">
        <f>SUM(F19:F24)</f>
        <v>0</v>
      </c>
      <c r="G25" s="3"/>
    </row>
    <row r="26" spans="1:7" s="1" customFormat="1" ht="22.5" customHeight="1" x14ac:dyDescent="0.25">
      <c r="A26" s="16"/>
      <c r="B26" s="28" t="s">
        <v>81</v>
      </c>
      <c r="C26" s="16"/>
      <c r="D26" s="16"/>
      <c r="E26" s="15"/>
      <c r="F26" s="15"/>
      <c r="G26" s="3"/>
    </row>
    <row r="27" spans="1:7" s="1" customFormat="1" ht="20.25" customHeight="1" x14ac:dyDescent="0.25">
      <c r="A27" s="16" t="s">
        <v>15</v>
      </c>
      <c r="B27" s="10" t="s">
        <v>31</v>
      </c>
      <c r="C27" s="9" t="s">
        <v>1</v>
      </c>
      <c r="D27" s="9">
        <v>2</v>
      </c>
      <c r="E27" s="11"/>
      <c r="F27" s="11">
        <f>D27*E27</f>
        <v>0</v>
      </c>
      <c r="G27" s="3"/>
    </row>
    <row r="28" spans="1:7" s="1" customFormat="1" ht="19.5" customHeight="1" x14ac:dyDescent="0.25">
      <c r="A28" s="16"/>
      <c r="B28" s="28" t="s">
        <v>82</v>
      </c>
      <c r="C28" s="16"/>
      <c r="D28" s="16"/>
      <c r="E28" s="15"/>
      <c r="F28" s="15"/>
      <c r="G28" s="3"/>
    </row>
    <row r="29" spans="1:7" s="1" customFormat="1" ht="19.899999999999999" customHeight="1" x14ac:dyDescent="0.25">
      <c r="A29" s="9" t="s">
        <v>16</v>
      </c>
      <c r="B29" s="10" t="s">
        <v>84</v>
      </c>
      <c r="C29" s="9" t="s">
        <v>33</v>
      </c>
      <c r="D29" s="9">
        <v>135</v>
      </c>
      <c r="E29" s="11"/>
      <c r="F29" s="11">
        <f t="shared" si="2"/>
        <v>0</v>
      </c>
      <c r="G29" s="3"/>
    </row>
    <row r="30" spans="1:7" s="1" customFormat="1" ht="19.899999999999999" customHeight="1" x14ac:dyDescent="0.25">
      <c r="A30" s="9" t="s">
        <v>17</v>
      </c>
      <c r="B30" s="10" t="s">
        <v>85</v>
      </c>
      <c r="C30" s="9" t="s">
        <v>33</v>
      </c>
      <c r="D30" s="9">
        <v>135</v>
      </c>
      <c r="E30" s="11"/>
      <c r="F30" s="11">
        <f t="shared" si="2"/>
        <v>0</v>
      </c>
      <c r="G30" s="3"/>
    </row>
    <row r="31" spans="1:7" s="1" customFormat="1" ht="19.899999999999999" customHeight="1" x14ac:dyDescent="0.25">
      <c r="A31" s="9" t="s">
        <v>18</v>
      </c>
      <c r="B31" s="10" t="s">
        <v>86</v>
      </c>
      <c r="C31" s="9" t="s">
        <v>33</v>
      </c>
      <c r="D31" s="9">
        <v>100</v>
      </c>
      <c r="E31" s="11"/>
      <c r="F31" s="11">
        <f t="shared" si="2"/>
        <v>0</v>
      </c>
      <c r="G31" s="3"/>
    </row>
    <row r="32" spans="1:7" s="1" customFormat="1" ht="19.899999999999999" customHeight="1" x14ac:dyDescent="0.25">
      <c r="A32" s="9" t="s">
        <v>58</v>
      </c>
      <c r="B32" s="10" t="s">
        <v>87</v>
      </c>
      <c r="C32" s="9" t="s">
        <v>1</v>
      </c>
      <c r="D32" s="9">
        <v>8</v>
      </c>
      <c r="E32" s="11"/>
      <c r="F32" s="11">
        <f t="shared" si="2"/>
        <v>0</v>
      </c>
      <c r="G32" s="3"/>
    </row>
    <row r="33" spans="1:7" s="1" customFormat="1" ht="19.899999999999999" customHeight="1" x14ac:dyDescent="0.25">
      <c r="A33" s="9" t="s">
        <v>58</v>
      </c>
      <c r="B33" s="10" t="s">
        <v>88</v>
      </c>
      <c r="C33" s="9" t="s">
        <v>1</v>
      </c>
      <c r="D33" s="9">
        <v>1</v>
      </c>
      <c r="E33" s="11"/>
      <c r="F33" s="11">
        <f t="shared" si="2"/>
        <v>0</v>
      </c>
      <c r="G33" s="3"/>
    </row>
    <row r="34" spans="1:7" s="1" customFormat="1" ht="19.899999999999999" customHeight="1" x14ac:dyDescent="0.25">
      <c r="A34" s="9" t="s">
        <v>57</v>
      </c>
      <c r="B34" s="10" t="s">
        <v>89</v>
      </c>
      <c r="C34" s="9" t="s">
        <v>33</v>
      </c>
      <c r="D34" s="9">
        <v>135</v>
      </c>
      <c r="E34" s="11"/>
      <c r="F34" s="11">
        <f t="shared" si="2"/>
        <v>0</v>
      </c>
      <c r="G34" s="3"/>
    </row>
    <row r="35" spans="1:7" s="1" customFormat="1" ht="19.899999999999999" customHeight="1" x14ac:dyDescent="0.25">
      <c r="A35" s="9" t="s">
        <v>59</v>
      </c>
      <c r="B35" s="10" t="s">
        <v>90</v>
      </c>
      <c r="C35" s="9" t="s">
        <v>33</v>
      </c>
      <c r="D35" s="9">
        <v>135</v>
      </c>
      <c r="E35" s="11"/>
      <c r="F35" s="11">
        <f t="shared" si="2"/>
        <v>0</v>
      </c>
      <c r="G35" s="3"/>
    </row>
    <row r="36" spans="1:7" s="1" customFormat="1" ht="19.899999999999999" customHeight="1" x14ac:dyDescent="0.25">
      <c r="A36" s="9" t="s">
        <v>60</v>
      </c>
      <c r="B36" s="12" t="s">
        <v>91</v>
      </c>
      <c r="C36" s="9" t="s">
        <v>1</v>
      </c>
      <c r="D36" s="9">
        <v>3</v>
      </c>
      <c r="E36" s="11"/>
      <c r="F36" s="11">
        <f t="shared" si="2"/>
        <v>0</v>
      </c>
      <c r="G36" s="3"/>
    </row>
    <row r="37" spans="1:7" s="1" customFormat="1" ht="19.899999999999999" customHeight="1" x14ac:dyDescent="0.25">
      <c r="A37" s="9" t="s">
        <v>61</v>
      </c>
      <c r="B37" s="12" t="s">
        <v>92</v>
      </c>
      <c r="C37" s="9" t="s">
        <v>1</v>
      </c>
      <c r="D37" s="9">
        <v>2</v>
      </c>
      <c r="E37" s="11"/>
      <c r="F37" s="11">
        <f t="shared" si="2"/>
        <v>0</v>
      </c>
      <c r="G37" s="3"/>
    </row>
    <row r="38" spans="1:7" s="1" customFormat="1" ht="15" x14ac:dyDescent="0.25">
      <c r="G38" s="3"/>
    </row>
    <row r="39" spans="1:7" s="1" customFormat="1" ht="19.899999999999999" customHeight="1" x14ac:dyDescent="0.25">
      <c r="A39" s="29" t="s">
        <v>83</v>
      </c>
      <c r="B39" s="29"/>
      <c r="C39" s="29"/>
      <c r="D39" s="29"/>
      <c r="E39" s="24">
        <f>SUM(F25:F37)</f>
        <v>0</v>
      </c>
      <c r="F39" s="24"/>
      <c r="G39" s="3"/>
    </row>
    <row r="40" spans="1:7" s="1" customFormat="1" ht="19.899999999999999" customHeight="1" x14ac:dyDescent="0.25">
      <c r="A40" s="25" t="s">
        <v>34</v>
      </c>
      <c r="B40" s="25"/>
      <c r="C40" s="25"/>
      <c r="D40" s="25"/>
      <c r="E40" s="25"/>
      <c r="F40" s="25"/>
      <c r="G40" s="3"/>
    </row>
    <row r="41" spans="1:7" s="1" customFormat="1" ht="30" customHeight="1" x14ac:dyDescent="0.25">
      <c r="A41" s="9" t="s">
        <v>19</v>
      </c>
      <c r="B41" s="10" t="s">
        <v>41</v>
      </c>
      <c r="C41" s="9" t="s">
        <v>29</v>
      </c>
      <c r="D41" s="9">
        <v>200</v>
      </c>
      <c r="E41" s="11"/>
      <c r="F41" s="11">
        <f t="shared" ref="F41:F50" si="3">D41*E41</f>
        <v>0</v>
      </c>
      <c r="G41" s="3"/>
    </row>
    <row r="42" spans="1:7" s="1" customFormat="1" ht="25.5" customHeight="1" x14ac:dyDescent="0.25">
      <c r="A42" s="9" t="s">
        <v>20</v>
      </c>
      <c r="B42" s="10" t="s">
        <v>42</v>
      </c>
      <c r="C42" s="9" t="s">
        <v>29</v>
      </c>
      <c r="D42" s="9">
        <v>30</v>
      </c>
      <c r="E42" s="11"/>
      <c r="F42" s="11">
        <f t="shared" si="3"/>
        <v>0</v>
      </c>
      <c r="G42" s="3"/>
    </row>
    <row r="43" spans="1:7" s="1" customFormat="1" ht="19.899999999999999" customHeight="1" x14ac:dyDescent="0.25">
      <c r="A43" s="9" t="s">
        <v>21</v>
      </c>
      <c r="B43" s="10" t="s">
        <v>62</v>
      </c>
      <c r="C43" s="9" t="s">
        <v>29</v>
      </c>
      <c r="D43" s="9">
        <v>100</v>
      </c>
      <c r="E43" s="11"/>
      <c r="F43" s="11">
        <f t="shared" si="3"/>
        <v>0</v>
      </c>
      <c r="G43" s="3"/>
    </row>
    <row r="44" spans="1:7" s="1" customFormat="1" ht="30.75" customHeight="1" x14ac:dyDescent="0.25">
      <c r="A44" s="9" t="s">
        <v>22</v>
      </c>
      <c r="B44" s="10" t="s">
        <v>43</v>
      </c>
      <c r="C44" s="9" t="s">
        <v>29</v>
      </c>
      <c r="D44" s="9">
        <v>3</v>
      </c>
      <c r="E44" s="11"/>
      <c r="F44" s="11">
        <f t="shared" si="3"/>
        <v>0</v>
      </c>
      <c r="G44" s="3"/>
    </row>
    <row r="45" spans="1:7" s="1" customFormat="1" ht="30.75" customHeight="1" x14ac:dyDescent="0.25">
      <c r="A45" s="9" t="s">
        <v>23</v>
      </c>
      <c r="B45" s="10" t="s">
        <v>44</v>
      </c>
      <c r="C45" s="9" t="s">
        <v>29</v>
      </c>
      <c r="D45" s="9">
        <v>20</v>
      </c>
      <c r="E45" s="11"/>
      <c r="F45" s="11">
        <f t="shared" si="3"/>
        <v>0</v>
      </c>
      <c r="G45" s="3"/>
    </row>
    <row r="46" spans="1:7" s="1" customFormat="1" ht="29.25" customHeight="1" x14ac:dyDescent="0.25">
      <c r="A46" s="9" t="s">
        <v>24</v>
      </c>
      <c r="B46" s="10" t="s">
        <v>45</v>
      </c>
      <c r="C46" s="9" t="s">
        <v>29</v>
      </c>
      <c r="D46" s="9">
        <v>100</v>
      </c>
      <c r="E46" s="11"/>
      <c r="F46" s="11">
        <f t="shared" si="3"/>
        <v>0</v>
      </c>
      <c r="G46" s="3"/>
    </row>
    <row r="47" spans="1:7" s="1" customFormat="1" ht="19.899999999999999" customHeight="1" x14ac:dyDescent="0.25">
      <c r="A47" s="9" t="s">
        <v>25</v>
      </c>
      <c r="B47" s="10" t="s">
        <v>63</v>
      </c>
      <c r="C47" s="9" t="s">
        <v>29</v>
      </c>
      <c r="D47" s="9">
        <v>150</v>
      </c>
      <c r="E47" s="11"/>
      <c r="F47" s="11">
        <f t="shared" si="3"/>
        <v>0</v>
      </c>
      <c r="G47" s="3"/>
    </row>
    <row r="48" spans="1:7" s="1" customFormat="1" ht="19.899999999999999" customHeight="1" x14ac:dyDescent="0.25">
      <c r="A48" s="9" t="s">
        <v>26</v>
      </c>
      <c r="B48" s="10" t="s">
        <v>64</v>
      </c>
      <c r="C48" s="9" t="s">
        <v>29</v>
      </c>
      <c r="D48" s="9">
        <v>240</v>
      </c>
      <c r="E48" s="11"/>
      <c r="F48" s="11">
        <f t="shared" si="3"/>
        <v>0</v>
      </c>
      <c r="G48" s="3"/>
    </row>
    <row r="49" spans="1:7" s="1" customFormat="1" ht="19.899999999999999" customHeight="1" x14ac:dyDescent="0.25">
      <c r="A49" s="9" t="s">
        <v>27</v>
      </c>
      <c r="B49" s="10" t="s">
        <v>65</v>
      </c>
      <c r="C49" s="9" t="s">
        <v>29</v>
      </c>
      <c r="D49" s="9">
        <v>500</v>
      </c>
      <c r="E49" s="11"/>
      <c r="F49" s="11">
        <f t="shared" si="3"/>
        <v>0</v>
      </c>
      <c r="G49" s="3"/>
    </row>
    <row r="50" spans="1:7" s="1" customFormat="1" ht="32.25" customHeight="1" x14ac:dyDescent="0.25">
      <c r="A50" s="9" t="s">
        <v>28</v>
      </c>
      <c r="B50" s="10" t="s">
        <v>66</v>
      </c>
      <c r="C50" s="9" t="s">
        <v>29</v>
      </c>
      <c r="D50" s="9">
        <v>30</v>
      </c>
      <c r="E50" s="11"/>
      <c r="F50" s="11">
        <f t="shared" si="3"/>
        <v>0</v>
      </c>
      <c r="G50" s="3"/>
    </row>
    <row r="51" spans="1:7" s="1" customFormat="1" ht="19.899999999999999" customHeight="1" x14ac:dyDescent="0.25">
      <c r="A51" s="27" t="s">
        <v>71</v>
      </c>
      <c r="B51" s="27"/>
      <c r="C51" s="27"/>
      <c r="D51" s="27"/>
      <c r="E51" s="26">
        <f>SUM(F41:F50)</f>
        <v>0</v>
      </c>
      <c r="F51" s="26"/>
      <c r="G51" s="3"/>
    </row>
    <row r="52" spans="1:7" s="1" customFormat="1" ht="19.899999999999999" customHeight="1" x14ac:dyDescent="0.25">
      <c r="A52" s="21" t="s">
        <v>72</v>
      </c>
      <c r="B52" s="21"/>
      <c r="C52" s="21"/>
      <c r="D52" s="21"/>
      <c r="E52" s="22">
        <f>SUM(E9+E17+F25+E51)</f>
        <v>0</v>
      </c>
      <c r="F52" s="23"/>
      <c r="G52" s="3"/>
    </row>
    <row r="53" spans="1:7" s="1" customFormat="1" ht="19.899999999999999" customHeight="1" x14ac:dyDescent="0.25">
      <c r="A53" s="21" t="s">
        <v>77</v>
      </c>
      <c r="B53" s="21"/>
      <c r="C53" s="21"/>
      <c r="D53" s="21"/>
      <c r="E53" s="22">
        <f>E39</f>
        <v>0</v>
      </c>
      <c r="F53" s="23"/>
      <c r="G53" s="3"/>
    </row>
    <row r="54" spans="1:7" s="1" customFormat="1" ht="19.899999999999999" customHeight="1" x14ac:dyDescent="0.25">
      <c r="A54" s="21" t="s">
        <v>78</v>
      </c>
      <c r="B54" s="21"/>
      <c r="C54" s="21"/>
      <c r="D54" s="21"/>
      <c r="E54" s="22">
        <f>E52+E53</f>
        <v>0</v>
      </c>
      <c r="F54" s="23"/>
      <c r="G54" s="3"/>
    </row>
  </sheetData>
  <mergeCells count="20">
    <mergeCell ref="A40:F40"/>
    <mergeCell ref="E51:F51"/>
    <mergeCell ref="A51:D51"/>
    <mergeCell ref="A39:D39"/>
    <mergeCell ref="A1:F1"/>
    <mergeCell ref="A4:F4"/>
    <mergeCell ref="A25:D25"/>
    <mergeCell ref="A54:D54"/>
    <mergeCell ref="E52:F52"/>
    <mergeCell ref="E53:F53"/>
    <mergeCell ref="E54:F54"/>
    <mergeCell ref="E9:F9"/>
    <mergeCell ref="A9:D9"/>
    <mergeCell ref="A17:D17"/>
    <mergeCell ref="E17:F17"/>
    <mergeCell ref="E39:F39"/>
    <mergeCell ref="A52:D52"/>
    <mergeCell ref="A53:D53"/>
    <mergeCell ref="A10:F10"/>
    <mergeCell ref="A18:F18"/>
  </mergeCells>
  <pageMargins left="0.23622047244094491" right="0.23622047244094491" top="0.74803149606299213" bottom="0.74803149606299213" header="0.31496062992125984" footer="0.31496062992125984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Pelassy</dc:creator>
  <cp:lastModifiedBy>Gisele Del-Socoro</cp:lastModifiedBy>
  <cp:lastPrinted>2025-04-03T13:27:03Z</cp:lastPrinted>
  <dcterms:created xsi:type="dcterms:W3CDTF">2024-08-04T20:13:34Z</dcterms:created>
  <dcterms:modified xsi:type="dcterms:W3CDTF">2025-04-03T13:27:33Z</dcterms:modified>
</cp:coreProperties>
</file>