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4"/>
  <workbookPr codeName="ThisWorkbook"/>
  <mc:AlternateContent xmlns:mc="http://schemas.openxmlformats.org/markup-compatibility/2006">
    <mc:Choice Requires="x15">
      <x15ac:absPath xmlns:x15ac="http://schemas.microsoft.com/office/spreadsheetml/2010/11/ac" url="M:\COMMANDE PUBLIQUE\MARCHES EN COURS\DMR (ex DIT)\PEI (ex GRN_GRT)\2025\DGITM-DMR-PEI-ISC-06-2025\02. DCE\DCE-DGITM-DMR-PEI-ISC-06-2025_VF (version modifiable)\"/>
    </mc:Choice>
  </mc:AlternateContent>
  <xr:revisionPtr revIDLastSave="0" documentId="13_ncr:1_{379F63BB-EB96-4E1D-837B-749C10FD5620}" xr6:coauthVersionLast="47" xr6:coauthVersionMax="47" xr10:uidLastSave="{00000000-0000-0000-0000-000000000000}"/>
  <bookViews>
    <workbookView xWindow="-120" yWindow="-120" windowWidth="20730" windowHeight="11040" tabRatio="839" activeTab="1" xr2:uid="{00000000-000D-0000-FFFF-FFFF00000000}"/>
  </bookViews>
  <sheets>
    <sheet name="A LIRE" sheetId="19" r:id="rId1"/>
    <sheet name="BPU" sheetId="17" r:id="rId2"/>
    <sheet name="DQE" sheetId="18" r:id="rId3"/>
    <sheet name="Calcul de simulation" sheetId="16" state="hidden" r:id="rId4"/>
  </sheets>
  <definedNames>
    <definedName name="_xlnm.Print_Titles" localSheetId="1">BPU!$12:$12</definedName>
    <definedName name="_xlnm.Print_Titles" localSheetId="2">DQE!$12:$12</definedName>
    <definedName name="_xlnm.Print_Area" localSheetId="1">BPU!$B$2:$N$76</definedName>
    <definedName name="_xlnm.Print_Area" localSheetId="2">DQE!$B$1:$Q$39</definedName>
  </definedNames>
  <calcPr calcId="191029"/>
  <fileRecoveryPr autoRecover="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M17" i="17" l="1"/>
  <c r="B28" i="18"/>
  <c r="C13" i="18"/>
  <c r="Q32" i="18"/>
  <c r="M69" i="17"/>
  <c r="N69" i="17" s="1"/>
  <c r="M68" i="17"/>
  <c r="N68" i="17" s="1"/>
  <c r="M67" i="17"/>
  <c r="N67" i="17" s="1"/>
  <c r="M72" i="17"/>
  <c r="N72" i="17" s="1"/>
  <c r="M71" i="17"/>
  <c r="N71" i="17" s="1"/>
  <c r="M70" i="17"/>
  <c r="N70" i="17" s="1"/>
  <c r="M66" i="17"/>
  <c r="N66" i="17" s="1"/>
  <c r="L23" i="18" l="1"/>
  <c r="N23" i="18" s="1"/>
  <c r="K23" i="18"/>
  <c r="C23" i="18"/>
  <c r="B23" i="18"/>
  <c r="J23" i="18"/>
  <c r="I23" i="18"/>
  <c r="H23" i="18"/>
  <c r="G23" i="18"/>
  <c r="F23" i="18"/>
  <c r="E23" i="18"/>
  <c r="D23" i="18"/>
  <c r="M39" i="17"/>
  <c r="N39" i="17" s="1"/>
  <c r="L22" i="18"/>
  <c r="N22" i="18" s="1"/>
  <c r="K22" i="18"/>
  <c r="C22" i="18"/>
  <c r="B22" i="18"/>
  <c r="J22" i="18"/>
  <c r="I22" i="18"/>
  <c r="H22" i="18"/>
  <c r="G22" i="18"/>
  <c r="F22" i="18"/>
  <c r="E22" i="18"/>
  <c r="D22" i="18"/>
  <c r="M36" i="17"/>
  <c r="N36" i="17" s="1"/>
  <c r="L21" i="18"/>
  <c r="N21" i="18" s="1"/>
  <c r="K21" i="18"/>
  <c r="C21" i="18"/>
  <c r="B21" i="18"/>
  <c r="J21" i="18"/>
  <c r="I21" i="18"/>
  <c r="H21" i="18"/>
  <c r="G21" i="18"/>
  <c r="F21" i="18"/>
  <c r="E21" i="18"/>
  <c r="D21" i="18"/>
  <c r="M33" i="17"/>
  <c r="N33" i="17" s="1"/>
  <c r="L19" i="18"/>
  <c r="N19" i="18" s="1"/>
  <c r="K19" i="18"/>
  <c r="C19" i="18"/>
  <c r="B19" i="18"/>
  <c r="J19" i="18"/>
  <c r="I19" i="18"/>
  <c r="H19" i="18"/>
  <c r="G19" i="18"/>
  <c r="F19" i="18"/>
  <c r="E19" i="18"/>
  <c r="D19" i="18"/>
  <c r="L18" i="18"/>
  <c r="N18" i="18" s="1"/>
  <c r="K18" i="18"/>
  <c r="C18" i="18"/>
  <c r="J18" i="18"/>
  <c r="I18" i="18"/>
  <c r="H18" i="18"/>
  <c r="G18" i="18"/>
  <c r="F18" i="18"/>
  <c r="E18" i="18"/>
  <c r="D18" i="18"/>
  <c r="B18" i="18"/>
  <c r="M29" i="17"/>
  <c r="N29" i="17" s="1"/>
  <c r="M26" i="17"/>
  <c r="N26" i="17" s="1"/>
  <c r="N17" i="17" l="1"/>
  <c r="M23" i="17"/>
  <c r="N23" i="17" s="1"/>
  <c r="M20" i="17"/>
  <c r="N20" i="17" s="1"/>
  <c r="L38" i="18"/>
  <c r="N38" i="18" s="1"/>
  <c r="K38" i="18"/>
  <c r="C38" i="18"/>
  <c r="B38" i="18"/>
  <c r="B37" i="18"/>
  <c r="L36" i="18"/>
  <c r="N36" i="18" s="1"/>
  <c r="L35" i="18"/>
  <c r="N35" i="18" s="1"/>
  <c r="K36" i="18"/>
  <c r="K35" i="18"/>
  <c r="C36" i="18"/>
  <c r="C35" i="18"/>
  <c r="B36" i="18"/>
  <c r="B35" i="18"/>
  <c r="B34" i="18"/>
  <c r="L30" i="18"/>
  <c r="N30" i="18" s="1"/>
  <c r="L29" i="18"/>
  <c r="N29" i="18" s="1"/>
  <c r="K30" i="18"/>
  <c r="K29" i="18"/>
  <c r="C30" i="18"/>
  <c r="C29" i="18"/>
  <c r="B30" i="18"/>
  <c r="B29" i="18"/>
  <c r="L27" i="18"/>
  <c r="N27" i="18" s="1"/>
  <c r="K27" i="18"/>
  <c r="J27" i="18"/>
  <c r="I27" i="18"/>
  <c r="H27" i="18"/>
  <c r="G27" i="18"/>
  <c r="F27" i="18"/>
  <c r="E27" i="18"/>
  <c r="D27" i="18"/>
  <c r="C27" i="18"/>
  <c r="B27" i="18"/>
  <c r="B26" i="18"/>
  <c r="L25" i="18"/>
  <c r="N25" i="18" s="1"/>
  <c r="L24" i="18"/>
  <c r="N24" i="18" s="1"/>
  <c r="K25" i="18"/>
  <c r="K24" i="18"/>
  <c r="C25" i="18"/>
  <c r="C24" i="18"/>
  <c r="D24" i="18"/>
  <c r="E24" i="18"/>
  <c r="F24" i="18"/>
  <c r="G24" i="18"/>
  <c r="H24" i="18"/>
  <c r="I24" i="18"/>
  <c r="J24" i="18"/>
  <c r="D25" i="18"/>
  <c r="E25" i="18"/>
  <c r="F25" i="18"/>
  <c r="G25" i="18"/>
  <c r="H25" i="18"/>
  <c r="I25" i="18"/>
  <c r="J25" i="18"/>
  <c r="B25" i="18"/>
  <c r="B24" i="18"/>
  <c r="B20" i="18"/>
  <c r="L17" i="18"/>
  <c r="N17" i="18" s="1"/>
  <c r="L16" i="18"/>
  <c r="N16" i="18" s="1"/>
  <c r="L15" i="18"/>
  <c r="N15" i="18" s="1"/>
  <c r="K17" i="18"/>
  <c r="K16" i="18"/>
  <c r="K15" i="18"/>
  <c r="C17" i="18"/>
  <c r="C16" i="18"/>
  <c r="J17" i="18"/>
  <c r="I17" i="18"/>
  <c r="H17" i="18"/>
  <c r="G17" i="18"/>
  <c r="F17" i="18"/>
  <c r="E17" i="18"/>
  <c r="D17" i="18"/>
  <c r="J16" i="18"/>
  <c r="I16" i="18"/>
  <c r="H16" i="18"/>
  <c r="G16" i="18"/>
  <c r="F16" i="18"/>
  <c r="E16" i="18"/>
  <c r="D16" i="18"/>
  <c r="J15" i="18"/>
  <c r="I15" i="18"/>
  <c r="H15" i="18"/>
  <c r="G15" i="18"/>
  <c r="F15" i="18"/>
  <c r="E15" i="18"/>
  <c r="D15" i="18"/>
  <c r="C15" i="18"/>
  <c r="B17" i="18"/>
  <c r="B16" i="18"/>
  <c r="B15" i="18"/>
  <c r="B14" i="18"/>
  <c r="L13" i="18"/>
  <c r="N13" i="18" s="1"/>
  <c r="K13" i="18"/>
  <c r="B13" i="18"/>
  <c r="M74" i="17"/>
  <c r="N74" i="17" s="1"/>
  <c r="M75" i="17"/>
  <c r="N75" i="17" s="1"/>
  <c r="M76" i="17"/>
  <c r="N76" i="17" s="1"/>
  <c r="M60" i="17"/>
  <c r="N60" i="17" s="1"/>
  <c r="M61" i="17"/>
  <c r="N61" i="17" s="1"/>
  <c r="M62" i="17"/>
  <c r="N62" i="17" s="1"/>
  <c r="M63" i="17"/>
  <c r="N63" i="17" s="1"/>
  <c r="M64" i="17"/>
  <c r="N64" i="17" s="1"/>
  <c r="M65" i="17"/>
  <c r="N65" i="17" s="1"/>
  <c r="M56" i="17"/>
  <c r="N56" i="17" s="1"/>
  <c r="M32" i="17"/>
  <c r="N32" i="17" s="1"/>
  <c r="M42" i="17"/>
  <c r="N42" i="17" s="1"/>
  <c r="M45" i="17"/>
  <c r="N45" i="17" s="1"/>
  <c r="M48" i="17"/>
  <c r="N48" i="17" s="1"/>
  <c r="M49" i="17"/>
  <c r="N49" i="17" s="1"/>
  <c r="M50" i="17"/>
  <c r="N50" i="17" s="1"/>
  <c r="M51" i="17"/>
  <c r="N51" i="17" s="1"/>
  <c r="M52" i="17"/>
  <c r="N52" i="17" s="1"/>
  <c r="M53" i="17"/>
  <c r="N53" i="17" s="1"/>
  <c r="M73" i="17"/>
  <c r="N73" i="17" s="1"/>
  <c r="M13" i="17"/>
  <c r="N13" i="17" s="1"/>
  <c r="D7" i="18"/>
  <c r="O18" i="18" l="1"/>
  <c r="P18" i="18" s="1"/>
  <c r="O23" i="18"/>
  <c r="P23" i="18" s="1"/>
  <c r="O21" i="18"/>
  <c r="P21" i="18" s="1"/>
  <c r="O22" i="18"/>
  <c r="P22" i="18" s="1"/>
  <c r="O19" i="18"/>
  <c r="P19" i="18" s="1"/>
  <c r="N39" i="18"/>
  <c r="O38" i="18"/>
  <c r="P38" i="18" s="1"/>
  <c r="Q38" i="18" s="1"/>
  <c r="O29" i="18"/>
  <c r="P29" i="18" s="1"/>
  <c r="O35" i="18"/>
  <c r="P35" i="18" s="1"/>
  <c r="O36" i="18"/>
  <c r="P36" i="18" s="1"/>
  <c r="O30" i="18"/>
  <c r="P30" i="18" s="1"/>
  <c r="O27" i="18"/>
  <c r="P27" i="18" s="1"/>
  <c r="Q27" i="18" s="1"/>
  <c r="O13" i="18"/>
  <c r="P13" i="18" s="1"/>
  <c r="Q13" i="18" s="1"/>
  <c r="O15" i="18"/>
  <c r="P15" i="18" s="1"/>
  <c r="O24" i="18"/>
  <c r="P24" i="18" s="1"/>
  <c r="O25" i="18"/>
  <c r="P25" i="18" s="1"/>
  <c r="O16" i="18"/>
  <c r="P16" i="18" s="1"/>
  <c r="O17" i="18"/>
  <c r="P17" i="18" s="1"/>
  <c r="C3" i="16"/>
  <c r="C15" i="16" s="1"/>
  <c r="B5" i="16"/>
  <c r="B17" i="16" s="1"/>
  <c r="B7" i="16"/>
  <c r="B19" i="16" s="1"/>
  <c r="B4" i="16"/>
  <c r="B16" i="16"/>
  <c r="B3" i="16"/>
  <c r="B15" i="16" s="1"/>
  <c r="C4" i="16"/>
  <c r="C16" i="16" s="1"/>
  <c r="D15" i="16"/>
  <c r="D3" i="16"/>
  <c r="B11" i="16"/>
  <c r="B23" i="16"/>
  <c r="E15" i="16"/>
  <c r="F15" i="16"/>
  <c r="G15" i="16"/>
  <c r="H15" i="16"/>
  <c r="I15" i="16"/>
  <c r="D16" i="16"/>
  <c r="E16" i="16"/>
  <c r="F16" i="16"/>
  <c r="G16" i="16"/>
  <c r="H16" i="16"/>
  <c r="I16" i="16"/>
  <c r="C6" i="16"/>
  <c r="C18" i="16"/>
  <c r="C5" i="16"/>
  <c r="C17" i="16" s="1"/>
  <c r="D6" i="16"/>
  <c r="D18" i="16"/>
  <c r="D5" i="16"/>
  <c r="E6" i="16"/>
  <c r="E18" i="16"/>
  <c r="E5" i="16"/>
  <c r="F6" i="16"/>
  <c r="F18" i="16"/>
  <c r="F5" i="16"/>
  <c r="G6" i="16"/>
  <c r="G18" i="16"/>
  <c r="G5" i="16"/>
  <c r="H6" i="16"/>
  <c r="H18" i="16"/>
  <c r="H5" i="16"/>
  <c r="I6" i="16"/>
  <c r="I18" i="16"/>
  <c r="I5" i="16"/>
  <c r="C7" i="16"/>
  <c r="C19" i="16" s="1"/>
  <c r="D19" i="16"/>
  <c r="E19" i="16"/>
  <c r="F19" i="16"/>
  <c r="G19" i="16"/>
  <c r="H19" i="16"/>
  <c r="I19" i="16"/>
  <c r="C8" i="16"/>
  <c r="C20" i="16"/>
  <c r="D20" i="16"/>
  <c r="E20" i="16"/>
  <c r="F20" i="16"/>
  <c r="G20" i="16"/>
  <c r="H20" i="16"/>
  <c r="I20" i="16"/>
  <c r="C9" i="16"/>
  <c r="C21" i="16"/>
  <c r="D21" i="16"/>
  <c r="E21" i="16"/>
  <c r="F21" i="16"/>
  <c r="G21" i="16"/>
  <c r="H21" i="16"/>
  <c r="I21" i="16"/>
  <c r="C10" i="16"/>
  <c r="C22" i="16"/>
  <c r="D22" i="16"/>
  <c r="E22" i="16"/>
  <c r="F22" i="16"/>
  <c r="G22" i="16"/>
  <c r="H22" i="16"/>
  <c r="I22" i="16"/>
  <c r="C11" i="16"/>
  <c r="C23" i="16"/>
  <c r="D11" i="16"/>
  <c r="I11" i="16"/>
  <c r="D8" i="16"/>
  <c r="E8" i="16"/>
  <c r="F8" i="16"/>
  <c r="G8" i="16"/>
  <c r="H8" i="16"/>
  <c r="I8" i="16"/>
  <c r="E9" i="16"/>
  <c r="B9" i="16"/>
  <c r="B21" i="16"/>
  <c r="B8" i="16"/>
  <c r="B20" i="16"/>
  <c r="A1" i="16"/>
  <c r="F14" i="16" s="1"/>
  <c r="I10" i="16"/>
  <c r="D10" i="16"/>
  <c r="E10" i="16"/>
  <c r="F9" i="16"/>
  <c r="G9" i="16"/>
  <c r="H9" i="16"/>
  <c r="H10" i="16"/>
  <c r="I9" i="16"/>
  <c r="G10" i="16"/>
  <c r="F10" i="16"/>
  <c r="D9" i="16"/>
  <c r="B10" i="16"/>
  <c r="B22" i="16" s="1"/>
  <c r="I4" i="16"/>
  <c r="E4" i="16"/>
  <c r="G3" i="16"/>
  <c r="F7" i="16"/>
  <c r="H7" i="16"/>
  <c r="I3" i="16"/>
  <c r="D7" i="16"/>
  <c r="E3" i="16"/>
  <c r="I7" i="16"/>
  <c r="F3" i="16"/>
  <c r="H4" i="16"/>
  <c r="G4" i="16"/>
  <c r="G7" i="16"/>
  <c r="E7" i="16"/>
  <c r="F4" i="16"/>
  <c r="D4" i="16"/>
  <c r="I14" i="16"/>
  <c r="G2" i="16"/>
  <c r="H3" i="16"/>
  <c r="E11" i="16"/>
  <c r="F11" i="16"/>
  <c r="G11" i="16"/>
  <c r="H11" i="16"/>
  <c r="F2" i="16"/>
  <c r="H14" i="16"/>
  <c r="E2" i="16"/>
  <c r="E14" i="16"/>
  <c r="G14" i="16"/>
  <c r="H2" i="16"/>
  <c r="I2" i="16"/>
  <c r="Q21" i="18" l="1"/>
  <c r="Q15" i="18"/>
  <c r="Q35" i="18"/>
  <c r="Q29" i="18"/>
  <c r="P39" i="18"/>
  <c r="O39" i="18"/>
</calcChain>
</file>

<file path=xl/comments1.xml><?xml version="1.0" encoding="utf-8"?>
<comments xmlns="http://schemas.openxmlformats.org/spreadsheetml/2006/main" xmlns:mc="http://schemas.openxmlformats.org/markup-compatibility/2006" xmlns:xr="http://schemas.microsoft.com/office/spreadsheetml/2014/revision" mc:Ignorable="xr">
  <authors>
    <author>ZANETTE Emilie</author>
  </authors>
  <commentList>
    <comment ref="D7" authorId="0" shapeId="0" xr:uid="{00000000-0006-0000-0000-000001000000}">
      <text>
        <r>
          <rPr>
            <sz val="9"/>
            <color indexed="81"/>
            <rFont val="Tahoma"/>
            <family val="2"/>
          </rPr>
          <t>Indiquez le taux de TVA</t>
        </r>
      </text>
    </comment>
  </commentList>
</comments>
</file>

<file path=xl/sharedStrings.xml><?xml version="1.0" encoding="utf-8"?>
<sst xmlns="http://schemas.openxmlformats.org/spreadsheetml/2006/main" count="145" uniqueCount="96">
  <si>
    <t>Probatoire</t>
  </si>
  <si>
    <t>Code UO</t>
  </si>
  <si>
    <t>Synthèse des coûts des UO</t>
  </si>
  <si>
    <t>Synthèse des volumétries des UO</t>
  </si>
  <si>
    <t>Taux de TVA</t>
  </si>
  <si>
    <t>Prestations</t>
  </si>
  <si>
    <t>Prix TTC
(en euro)</t>
  </si>
  <si>
    <t>Unité</t>
  </si>
  <si>
    <t>Quantité</t>
  </si>
  <si>
    <t>Prix unitaire HT
(en euros)</t>
  </si>
  <si>
    <t>Prix HT
(en euros)</t>
  </si>
  <si>
    <t>TOTAL</t>
  </si>
  <si>
    <t>AVERTISSEMENT : Les données sont reprises automatiquement du BPU, à l'exception des quantités définies par l'acheteur. Toutefois, vous êtes invités à en vérifier les résultats.</t>
  </si>
  <si>
    <t>Aucune ligne ne doit être ajoutée, supprimée ou modifiée.</t>
  </si>
  <si>
    <t>AVERTISSEMENT : les calculs du montant TVA et du prix TTC s'effectuent automatiquement. Toutefois, vous êtes invités à en vérifier les résultats.</t>
  </si>
  <si>
    <t>Montant TVA
(en euros)</t>
  </si>
  <si>
    <t>AVERTISSEMENT</t>
  </si>
  <si>
    <t>GEN</t>
  </si>
  <si>
    <t>Forfait</t>
  </si>
  <si>
    <t>EVOL – Développements ou évolutions applicatives</t>
  </si>
  <si>
    <t>LE FORFAIT, en lettres (HT) :</t>
  </si>
  <si>
    <t>EVOL-15</t>
  </si>
  <si>
    <t>EVOL-30</t>
  </si>
  <si>
    <t>EVOL-70</t>
  </si>
  <si>
    <t>Forfait semestriel</t>
  </si>
  <si>
    <t>MAINT</t>
  </si>
  <si>
    <t xml:space="preserve">Maintenance semestrielle de la plateforme </t>
  </si>
  <si>
    <t>MAINT+</t>
  </si>
  <si>
    <t>Ajout d’un site dans la maintenance semestrielle</t>
  </si>
  <si>
    <t>ETUD - Etude spécifique</t>
  </si>
  <si>
    <t>ETUD</t>
  </si>
  <si>
    <t>Etude spécifique</t>
  </si>
  <si>
    <t>Installation et mise en exploitation des logiciels sur un site non inclus dans la maintenance semestrielle</t>
  </si>
  <si>
    <t>INST</t>
  </si>
  <si>
    <t>TEST</t>
  </si>
  <si>
    <t>Participation à une journée de test</t>
  </si>
  <si>
    <t>Forfait journée</t>
  </si>
  <si>
    <t>FORM - Formation</t>
  </si>
  <si>
    <t>FORM1</t>
  </si>
  <si>
    <t>FORM2</t>
  </si>
  <si>
    <t>REST</t>
  </si>
  <si>
    <t>Prix TTC par groupe
(en euros)</t>
  </si>
  <si>
    <t>Tous les prix sont réputés frais, charges et sujétions inclus.</t>
  </si>
  <si>
    <t>EVOL-130</t>
  </si>
  <si>
    <t>EVOL-180</t>
  </si>
  <si>
    <t xml:space="preserve">LE FORFAIT, en lettres (HT) : </t>
  </si>
  <si>
    <t>Aucune ligne ne doit être ajoutée, supprimée ou modifiée. Veillez à bien renseigner en lettres le montant HT de la prestation.</t>
  </si>
  <si>
    <t>Tous les prix sont réputés frais, charges et sujétions inclus (cf. onglet "A LIRE" du présent document)</t>
  </si>
  <si>
    <t>Evolution dite légère sur le logiciel</t>
  </si>
  <si>
    <t>Evolution dite simple sur le logiciel</t>
  </si>
  <si>
    <t>Evolution dite moyenne sur le logiciel</t>
  </si>
  <si>
    <t>Evolution dite complexe sur le logiciel</t>
  </si>
  <si>
    <r>
      <t xml:space="preserve">Evolution dite </t>
    </r>
    <r>
      <rPr>
        <b/>
        <u/>
        <sz val="11"/>
        <rFont val="Arial"/>
        <family val="2"/>
      </rPr>
      <t>très complexe</t>
    </r>
    <r>
      <rPr>
        <b/>
        <sz val="11"/>
        <rFont val="Arial"/>
        <family val="2"/>
      </rPr>
      <t xml:space="preserve"> sur le logiciel</t>
    </r>
  </si>
  <si>
    <t>Préparation de la valise et des environnements de formation</t>
  </si>
  <si>
    <t>MAINT - Maintenance des logiciels</t>
  </si>
  <si>
    <t>Assistance téléphonique et gestion des remontées d’anomalies heures ouvrées</t>
  </si>
  <si>
    <t>ASSIST JO HO</t>
  </si>
  <si>
    <t>Plus-value d'assistance téléphonique et gestion des remontées d’anomalies, sept jours sur sept et heures ouvrées</t>
  </si>
  <si>
    <r>
      <t xml:space="preserve">Ce prix rémunère, au forfait pour un semestre, en plus-value au prix ASSIST JO, l'extension journaliière de </t>
    </r>
    <r>
      <rPr>
        <b/>
        <u/>
        <sz val="9"/>
        <rFont val="Arial"/>
        <family val="2"/>
      </rPr>
      <t>tenue d’un standard téléphonique sept jours sur sept en heures ouvrées</t>
    </r>
    <r>
      <rPr>
        <sz val="9"/>
        <rFont val="Arial"/>
        <family val="2"/>
      </rPr>
      <t xml:space="preserve"> ouvrés pour l’aide à la résolution des problèmes des utilisateurs finaux, pour environ 30 utilisateurs.
Ce prix est rémunéré sur la base de la constatation par le maître d’ouvrage de la réalisation de la prestation, sur la base de la production du journal d’activité et de la production des synthèses sur les remontées d’anomalies.</t>
    </r>
  </si>
  <si>
    <r>
      <t xml:space="preserve">Ce prix rémunère, au forfait pour un semestre, en plus-value au prix ASSIST HOWE, l'extension horaire </t>
    </r>
    <r>
      <rPr>
        <b/>
        <u/>
        <sz val="9"/>
        <rFont val="Arial"/>
        <family val="2"/>
      </rPr>
      <t>tenue d’un standard téléphonique 24h sur 24, 7 jours sur 7</t>
    </r>
    <r>
      <rPr>
        <sz val="9"/>
        <rFont val="Arial"/>
        <family val="2"/>
      </rPr>
      <t xml:space="preserve"> pour l’aide à la résolution des problèmes des utilisateurs finaux, pour environ 30 utilisateurs.
Ce prix est rémunéré sur la base de la constatation par le maître d’ouvrage de la réalisation de la prestation, sur la base de la production du journal d’activité et de la production des synthèses sur les remontées d’anomalies.</t>
    </r>
  </si>
  <si>
    <t>Ce prix rémunère l’ajout d’un site (du Ministère ou non) dans la maintenance mentionnée au prix MAINT.
Ce prix inclut les études à réaliser pour ce nouveau gestionnaire telles que celles réalisées dans la phase de préparation générale (description et réalisation des installations, architectures, environnements d’exploitation et de test, modalités/processus à mettre en œuvre pour l’installation, l’exploitation et la maintenance, etc.) et la mise à jour documentaire correspondante pour ce gestionnaire.
Ce prix est rémunéré après validation des différents documents et outils et le fonctionnement de la PFro chez ce gestionnaire.</t>
  </si>
  <si>
    <t>PV-ASSIST HO WE</t>
  </si>
  <si>
    <t>PV-ASSIST 24/7</t>
  </si>
  <si>
    <t>Plus-value d'assistance téléphonique et gestion des remontées d’anomalies 24h/24 et 7 jours sur 7</t>
  </si>
  <si>
    <t>Réalisation d'un jour de formation</t>
  </si>
  <si>
    <t>DEP</t>
  </si>
  <si>
    <t>DEP-PV</t>
  </si>
  <si>
    <t>DEP - Déplacements</t>
  </si>
  <si>
    <t>Déplacement en France Métropolitaine</t>
  </si>
  <si>
    <t>Ce prix rémunère, au forfait, le déplacement en France métropolitaine pour le Titulaire, pour une journée de tests ou de formation.
.Si le Titulaire n’a pas à se déplacer car le site est sur sa zone géographique d’implantation, ce prix ne sera pas activé.
Ce prix est rémunéré après constatation par le MOA de la présence sur site sur les journées concernées.</t>
  </si>
  <si>
    <t>Ce prix rémunère, au forfait, la plus-value liée à la présence sur une journée supplémentaire à une journée de test ou de formation en supplément d’un prix DEP.
 Ce prix est rémunéré après constatation par le MOA de la présence sur site sur les journées concernées.</t>
  </si>
  <si>
    <t>Plus-value pour une journée de test ou de formation supplémentaire</t>
  </si>
  <si>
    <t xml:space="preserve">Accord-cadre mono-attributaire DGITM-DMR-PEI-ISC-06-2025
Annexe financière à l'acte d'engagement
Bordereau des prix unitaires (BPU) </t>
  </si>
  <si>
    <t>* Conformément aux documents de l'accord-cadre mono-attributaire c'est le taux de TVA en vigueur en France qui s'applique. Principe de la TVA intracommunautaire pour les entreprises sises dans l'Union Européenne</t>
  </si>
  <si>
    <t>Dans l’hypothèse où le candidat n’est pas soumis à la TVA en France ou est soumis à une TVA réduite ou exonérée de TVA, celui-ci annexe aux documents financiers produits au titre de son offre, une note justifiant du régime fiscal lui étant applicable dans le cadre de l’exécution de l'accord-cadre mono-attributaire.</t>
  </si>
  <si>
    <t>Etape de préparation générale</t>
  </si>
  <si>
    <t>Ce prix rémunère, au forfait, la réalisation des études, la production des documents et la mise en place des outils mentionnés au chapitre I-2-2 du CCTP.
Ce prix est rémunéré après validation des différents documents et outils.</t>
  </si>
  <si>
    <r>
      <t xml:space="preserve">Ce prix rémunère, au forfait pour un semestre, la réalisation des prestations mentionnées </t>
    </r>
    <r>
      <rPr>
        <b/>
        <sz val="9"/>
        <rFont val="Arial"/>
        <family val="2"/>
      </rPr>
      <t>au chapitre III-1-1 du CCTP</t>
    </r>
    <r>
      <rPr>
        <sz val="9"/>
        <rFont val="Arial"/>
        <family val="2"/>
      </rPr>
      <t xml:space="preserve">. Cela inclut entre autres, la tenue d’un journal d’activité, le suivi des remontées d’anomalies, la participation aux réunions mensuelles de suivi, la gestion des comptes d’utilisateurs de l’outil de remontées d’anomalies et la maintenance de ce dernier et la </t>
    </r>
    <r>
      <rPr>
        <b/>
        <u/>
        <sz val="9"/>
        <rFont val="Arial"/>
        <family val="2"/>
      </rPr>
      <t>tenue d’un standard téléphonique en jours et heures ouvrés</t>
    </r>
    <r>
      <rPr>
        <sz val="9"/>
        <rFont val="Arial"/>
        <family val="2"/>
      </rPr>
      <t xml:space="preserve"> pour l’aide à la résolution des problèmes des utilisateurs finaux, pour environ 30 utilisateurs. Ce prix couvre aussi l'organisation d'une réunion par semestre du club utilisateurs.
Ce prix est rémunéré sur la base de la constatation par le maître d’ouvrage de la réalisation de la prestation, sur la base de la production du journal d’activité et de la production des synthèses sur les remontées d’anomalies.</t>
    </r>
  </si>
  <si>
    <t>Ce prix rémunère la prestation décrite au chapitre III-2 du CCTP. Cela inclut la réalisation pendant un semestre de maintenance préventive et de maintenance curative. Cela inclut également les éventuelles modifications de référentiel routier que le titulaire devra intégrer dans la plateforme (une mise à jour par semestre est à envisager).
Ce prix inclut la réalisation d’une telle maintenance pour les sites du Ministère mentionnés dans le cahier de charges ainsi que tous les sites ajoutés pour chaque commande d’un prix MAINT+.
Ce prix inclut une visite par site inclus dans la maintenance ainsi que le rapport associé pour la maintenance préventive ainsi que les rapports à chaque intervention dans le cadre d’une maintenance curative.
Cela inclut également la participation aux réunions de suivi sur le sujet et les compte-rendus associés.
Ce prix est rémunéré sur la base de la constatation par le maître d’ouvrage de la bonne réalisation de la prestation.</t>
  </si>
  <si>
    <t>Ce prix rémunère au forfait la prestation d’installation et de mise en service des logiciels sur un site en France métropolitaine, non inclus dans la maintenance semestrielle.
Cela inclut les déplacements et la participation aux éventuelles réunions de préparation. Cela n’inclut pas la fourniture des serveurs. (cf. chapitre III.4 du CCTP)
Ce prix est rémunéré après validation du rapport d’intervention, incluant la recette de l’installation.</t>
  </si>
  <si>
    <t>Ce prix rémunère, pour une la journée, la participation à une journée de tests, dans un site en France métropolitaine, tel que cela est décrit au chapitre IV-1-3 du CCTP. 
Cela inclut les déplacements de la ou des personnes participant pour le compte du Titulaire, ainsi que leur équipement pour la bonne réalisation de la mission (« sniffer », ordinateur, autres outils internes).
Ce prix ne concerne pas les journées de tests liées à la recette de l’application, qui sont incluses dans les prix EVOL.
Ce prix est rémunéré après validation du rapport de tests fourni par le Titulaire.</t>
  </si>
  <si>
    <t>Ce prix rémunère, au forfait, la réalisation d’un support de cours et d’un cahier d’exercices, d’un environnement de formation et d’exercices tel que décrit au chapitre III.5 du CCTP.
Ce prix n’inclut pas la réalisation des journées de formation elles-mêmes. Ce prix n’inclut pas les mises à jour de la valise et des environnements de formation, inclus dans les prix d’évolution.
Ce prix est rémunéré après validation par le MOA de la valise de formation.</t>
  </si>
  <si>
    <t>Ce prix rémunère, au forfait, la réalisation d'un jour de formation en France métropolitaine pour un groupe de 10 personnes maximum, éventuellement scindée, tel que cela est décrit au chapitre III.5 du CCTP.
Ce prix n'inclut ni les frais de transport ni la salle (sauf si visio).
Ce prix n’inclut la préparation des supports de formation.
Ce prix est rémunéré après validation par le MOA du PV de la formation et de la synthèse des fiches d’évaluation.</t>
  </si>
  <si>
    <t>REST - Restitution en fin d'accord-cadre mono-attributaire</t>
  </si>
  <si>
    <t>Ce prix rémunère, au forfait, la prestation décrite au chapitre IV-4 du CCTP. Cela inclut notamment la réalisation d’un tuilage d’un mois avec l’éventuel nouveau prestataire.
Ce prix est rémunéré après validation des documents décrits au chapitre IV-4-2 du CCTP.</t>
  </si>
  <si>
    <t>Restitution en fin d'accord-cadre mono-attributaire</t>
  </si>
  <si>
    <r>
      <t>Accord-cadre mono-attributaire DGITM-DMR-PEI-ISC-06-2025
Détail quantitatif estimatif (DQE)</t>
    </r>
    <r>
      <rPr>
        <b/>
        <i/>
        <sz val="14"/>
        <rFont val="Arial"/>
        <family val="2"/>
      </rPr>
      <t xml:space="preserve"> - Pièce non contractuelle</t>
    </r>
  </si>
  <si>
    <t>Dans l’hypothèse où le candidat n’est pas soumis à la TVA en France ou est soumis à une TVA réduite, celui-ci annexe aux documents financiers produits au titre de son offre, une note justifiant du régime fiscal lui étant applicable dans le cadre de l’exécution de l'accord-cadre mono-attributaire.</t>
  </si>
  <si>
    <t>INST - Installation et mise en exploitation des logiciels sur un site</t>
  </si>
  <si>
    <t>Les prix s’appliquent à l’ensemble des prestations et tiennent compte des stipulations de l’ensemble des pièces de l'accord-cadre mono-attributaire et notamment du CCAP et du CCTP. Ils incluent les prestations associées au contrôle intérieur.
L’attention du titulaire est attirée sur le fait que les prix renseignés dans le bordereau des prix unitaires seront ceux utilisés pour l’ensemble de l'accord-cadre mono-attributaire.
Les prix remis par le titulaire tiennent compte :
    • Des étapes de contrôle intérieur décrites au cahier des charges ;
    • Des reprises nécessaires des prestations suite au circuit de validation du/des projets (comités de pilotage, réunions techniques, etc.)
    • De la mise à jour et de la production de l’ensemble des versions de travail pour les réunions techniques et les différents comités ;
    • Des frais de déplacements sur les lieux d’intervention / de réunion, des frais d’hébergement, de restauration (sauf pour les formations ou les tests indépendants des évolutions/maintenance) ;
    • Des frais de reprographie (hors commande spécifique des impressions de communication).</t>
  </si>
  <si>
    <t>Ce prix rémunère, pour une journée, la réalisation d’une analyse ou d’une étude liée à un problème d’exploitation ou à un questionnement plus générique en lien avec l’objet de l'accord-cadre mono-attributaire tel que cela est décrit au chapitre III-3 du CCTP.
Cela n’inclut pas les études liées à la réalisation d’une évolution ou sur les sites inclus dans la maintenance semestrielle, ces prestations étant prévues par les prix EVOL et MAINT.
Ce prix est rémunéré après validation du rapport de mission</t>
  </si>
  <si>
    <t>Ce prix rémunère la prestation décrite au chapitre II-3-1-4) du CCTP.
Cela inclut notamment :
- le pilotage de la prestation
- la rédaction de l’analyse fonctionnelle sur transmission de l’expression de besoins
- la rédaction des spécifications techniques et des documents de conception technique
- la rédaction des manuels
- les développements et tests internes
- les participations aux recettes sur les sites inclus dans la maintenance semestrielle (cf. 4-1 du CCTP) et la production des rapports de tests correspondants
- les installations dans les sites inclus dans la maintenance semestrielle pour la réalisation de ces recettes et pour la mise en production par la suite
- la fourniture de l’application compilée pour installation par les sites  non inclus dans la maintenance semestrielle
- la garantie d’un an
- la fourniture du code source commenté
- le respect des exigences qualité définies au 2-2-2 du CCTP
- la mise à jour de la valise de formation et des environnements associés
Cela n’inclut pas les prestations d’installation et de recette sur les sites pilotes non inclus dans la maintenance semestrielle.
Ce prix est rémunéré de la manière suivante :
- 10 % après validation des spécifications techniques
- 40 % après validation de la VABF sur le site pilote
- 30 % après validation de la VABF sur l’intégralité des sites pilotes
- 20 % après validation de la VSR telle que mentionnée au 4-1 du CCTP et fourniture complète de l’intégralité des documents</t>
  </si>
  <si>
    <r>
      <t>Ce prix rémunère la prestation décrite au chapitre II-3-1-1) du CCTP. 
Cela inclut notamment :
- le pilotage de la prestation
- la rédaction de l’analyse fonctionnelle sur transmission de l’expression de besoins
- la rédaction des spécifications techniques et des documents de conception technique
- la rédaction des manuels
- les développements et tests internes
- les participations aux recettes sur les sites inclus dans la maintenance semestrielle (cf. 4-1 du CCTP) et la production des rapports de tests correspondants
- les installations dans les sites inclus dans la maintenance semestrielle pour la réalisation de ces recettes et pour la mise en production par la suite
- la fourniture de l’application compilée pour installation par les sites non inclus dans la maintenance semestrielle
- la garantie d’un an
- la fourniture du code source commenté
- le respect des exigences qualité définies au II-2-2</t>
    </r>
    <r>
      <rPr>
        <b/>
        <sz val="9"/>
        <color rgb="FFFF0000"/>
        <rFont val="Arial"/>
        <family val="2"/>
      </rPr>
      <t xml:space="preserve"> </t>
    </r>
    <r>
      <rPr>
        <sz val="9"/>
        <rFont val="Arial"/>
        <family val="2"/>
      </rPr>
      <t>du CCTP 
- la mise à jour de la valise de formation et des environnements associés
Cela n’inclut pas les prestations d’installation et de recette sur les sites pilotes non inclus dans la maintenance semestrielle.
Ce prix est rémunéré de la manière suivante :
- 10 % après validation des spécifications techniques
- 40 % après validation de la VABF sur le site pilote
- 30 % après validation de la VABF sur l’intégralité des sites pilotes
- 20 % après validation de la VSR telle que mentionnée au 4-1 du CCTP et fourniture complète de l’intégralité des documents</t>
    </r>
  </si>
  <si>
    <t>Ce prix rémunère la prestation décrite au chapitre II-3-1-3) du CCTP.
Cela inclut notamment :
- le pilotage de la prestation
- la rédaction de l’analyse fonctionnelle sur transmission de l’expression de besoins
- la rédaction des spécifications techniques et des documents de conception technique
- la rédaction des manuels
- les développements et tests internes
- les participations aux recettes sur les sites inclus dans la maintenance semestrielle (cf. 4-1 du CCTP) et la production des rapports de tests correspondants
- les installations dans les sites inclus dans la maintenance semestrielle pour la réalisation de ces recettes et pour la mise en production par la suite
- la fourniture de l’application compilée pour installation par les sites non inclus dans la maintenance semestrielle
- la garantie d’un an
- la fourniture du code source commenté
- le respect des exigences qualité définies au 2-2-2 du CCTP
- la mise à jour de la valise de formation et des environnements associés
Cela n’inclut pas les prestations d’installation et de recette sur les sites pilotes non inclus dans la maintenance semestrielle.
Ce prix est rémunéré de la manière suivante :
- 10 % après validation des spécifications techniques
- 40 % après validation de la VABF sur le site pilote
- 30 % après validation de la VABF sur l’intégralité des sites pilotes
- 20 % après validation de la VSR telle que mentionnée au 4-1 du CCTP et fourniture complète de l’intégralité des documents</t>
  </si>
  <si>
    <r>
      <t>Ce prix rémunère la prestation décrite au chapitre II-3-1-5</t>
    </r>
    <r>
      <rPr>
        <b/>
        <sz val="9"/>
        <rFont val="Arial"/>
        <family val="2"/>
      </rPr>
      <t>)</t>
    </r>
    <r>
      <rPr>
        <sz val="9"/>
        <rFont val="Arial"/>
        <family val="2"/>
      </rPr>
      <t xml:space="preserve"> du CCTP.
Cela inclut notamment :
- le pilotage de la prestation
- la rédaction de l’analyse fonctionnelle sur transmission de l’expression de besoins
- la rédaction des spécifications techniques et des documents de conception technique
- la rédaction des manuels
- les développements et tests internes
- les participations aux recettes sur les sites inclus dans la maintenance semestrielle (cf. 4-1 du CCTP) et la production des rapports de tests correspondants
- les installations dans les sites inclus dans la maintenance semestrielle pour la réalisation de ces recettes et pour la mise en production par la suite
- la fourniture de l’application compilée pour installation par les sites  non inclus dans la maintenance semestrielle
- la garantie d’un an
- la fourniture du code source commenté
- le respect des exigences qualité définies au 2-2-2 du CCTP
- la mise à jour de la valise de formation et des environnements associés
Cela n’inclut pas les prestations d’installation et de recette sur les sites pilotes non inclus dans la maintenance semestrielle.
Ce prix est rémunéré de la manière suivante :
- 10 % après validation des spécifications techniques
- 40 % après validation de la VABF sur le site pilote
- 30 % après validation de la VABF sur l’intégralité des sites pilotes
- 20 % après validation de la VSR telle que mentionnée au 4-1 du CCTP et fourniture complète de l’intégralité des documents</t>
    </r>
  </si>
  <si>
    <t>Ce prix rémunère la prestation décrite au chapitre II-3-1-2) du CCTP.
Cela inclut notamment :
- le pilotage de la prestation
- la rédaction de l’analyse fonctionnelle sur transmission de l’expression de besoins
- la rédaction des spécifications techniques et des documents de conception technique
- la rédaction des manuels
- les développements et tests internes
- les participations aux recettes sur les sites inclus dans la maintenance semestrielle (cf. 4-1 du CCTP) et la production des rapports de tests correspondants
- les installations dans les sites inclus dans la maintenance semestrielle pour la réalisation de ces recettes et pour la mise en production par la suite
- la fourniture de l’application compilée pour installation par les sites  non inclus dans la maintenance semestrielle
- la garantie d’un an
- la fourniture du code source commenté
- le respect des exigences qualité définies au 2-2-2 du CCTP
- la mise à jour de la valise de formation et des environnements associés
Cela n’inclut pas les prestations d’installation et de recette sur les sites pilotes non inclus dans la maintenance semestrielle.
Ce prix est rémunéré de la manière suivante :
- 10 % après validation des spécifications techniques
- 40 % après validation de la VABF sur le site pilote
- 30 % après validation de la VABF sur l’intégralité des sites pilotes
- 20 % après validation de la VSR telle que mentionnée au 4-1 du CCTP et fourniture complète de l’intégralité des documents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</si>
</sst>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7" formatCode="#,##0.00\ &quot;€&quot;;\-#,##0.00\ &quot;€&quot;"/>
    <numFmt numFmtId="44" formatCode="_-* #,##0.00\ &quot;€&quot;_-;\-* #,##0.00\ &quot;€&quot;_-;_-* &quot;-&quot;??\ &quot;€&quot;_-;_-@_-"/>
    <numFmt numFmtId="43" formatCode="_-* #,##0.00_-;\-* #,##0.00_-;_-* &quot;-&quot;??_-;_-@_-"/>
    <numFmt numFmtId="164" formatCode="#,##0.00\ _€"/>
    <numFmt numFmtId="165" formatCode="#,##0.00\ &quot;€&quot;"/>
    <numFmt numFmtId="166" formatCode="_-* #,##0_-;\-* #,##0_-;_-* &quot;-&quot;??_-;_-@_-"/>
  </numFmts>
  <fonts count="38" x14ac:knownFonts="1">
    <font>
      <sz val="10"/>
      <name val="Arial"/>
    </font>
    <font>
      <sz val="10"/>
      <name val="Arial"/>
      <family val="2"/>
    </font>
    <font>
      <b/>
      <sz val="12"/>
      <color indexed="18"/>
      <name val="Verdana"/>
      <family val="2"/>
    </font>
    <font>
      <sz val="14"/>
      <color indexed="12"/>
      <name val="Times New Roman"/>
      <family val="1"/>
    </font>
    <font>
      <b/>
      <sz val="16"/>
      <color indexed="18"/>
      <name val="Verdana"/>
      <family val="2"/>
    </font>
    <font>
      <b/>
      <sz val="16"/>
      <name val="Times New Roman"/>
      <family val="1"/>
    </font>
    <font>
      <b/>
      <sz val="10"/>
      <color indexed="18"/>
      <name val="Verdana"/>
      <family val="2"/>
    </font>
    <font>
      <sz val="8"/>
      <name val="Arial"/>
      <family val="2"/>
    </font>
    <font>
      <sz val="10"/>
      <name val="Arial"/>
      <family val="2"/>
    </font>
    <font>
      <sz val="14"/>
      <color indexed="9"/>
      <name val="Verdana"/>
      <family val="2"/>
    </font>
    <font>
      <sz val="10"/>
      <name val="Arial"/>
      <family val="2"/>
    </font>
    <font>
      <b/>
      <sz val="14"/>
      <name val="Arial"/>
      <family val="2"/>
    </font>
    <font>
      <b/>
      <sz val="10"/>
      <name val="Arial"/>
      <family val="2"/>
    </font>
    <font>
      <sz val="10"/>
      <name val="Arial"/>
      <family val="2"/>
    </font>
    <font>
      <b/>
      <u/>
      <sz val="10"/>
      <color rgb="FF0070C0"/>
      <name val="Arial"/>
      <family val="2"/>
    </font>
    <font>
      <b/>
      <sz val="10"/>
      <color rgb="FF0070C0"/>
      <name val="Arial"/>
      <family val="2"/>
    </font>
    <font>
      <b/>
      <sz val="11"/>
      <name val="Arial"/>
      <family val="2"/>
    </font>
    <font>
      <sz val="9"/>
      <color indexed="81"/>
      <name val="Tahoma"/>
      <family val="2"/>
    </font>
    <font>
      <sz val="10"/>
      <name val="Arial"/>
      <family val="2"/>
    </font>
    <font>
      <b/>
      <sz val="12"/>
      <name val="Arial"/>
      <family val="2"/>
    </font>
    <font>
      <b/>
      <i/>
      <sz val="14"/>
      <name val="Arial"/>
      <family val="2"/>
    </font>
    <font>
      <sz val="10"/>
      <color rgb="FF0070C0"/>
      <name val="Arial"/>
      <family val="2"/>
    </font>
    <font>
      <sz val="8"/>
      <name val="Arial"/>
      <family val="2"/>
    </font>
    <font>
      <i/>
      <sz val="11"/>
      <color rgb="FFC00000"/>
      <name val="Arial"/>
      <family val="2"/>
    </font>
    <font>
      <i/>
      <sz val="11"/>
      <name val="Arial"/>
      <family val="2"/>
    </font>
    <font>
      <b/>
      <sz val="14"/>
      <color rgb="FFC00000"/>
      <name val="Calibri"/>
      <family val="2"/>
      <scheme val="minor"/>
    </font>
    <font>
      <b/>
      <sz val="11"/>
      <name val="Calibri"/>
      <family val="2"/>
      <scheme val="minor"/>
    </font>
    <font>
      <sz val="11"/>
      <name val="Arial"/>
      <family val="2"/>
    </font>
    <font>
      <sz val="9"/>
      <name val="Arial"/>
      <family val="2"/>
    </font>
    <font>
      <sz val="9"/>
      <color rgb="FF0070C0"/>
      <name val="Arial"/>
      <family val="2"/>
    </font>
    <font>
      <i/>
      <sz val="9"/>
      <color rgb="FF0070C0"/>
      <name val="Arial"/>
      <family val="2"/>
    </font>
    <font>
      <sz val="10"/>
      <color theme="0" tint="-0.499984740745262"/>
      <name val="Arial"/>
      <family val="2"/>
    </font>
    <font>
      <i/>
      <sz val="11"/>
      <color theme="0" tint="-0.499984740745262"/>
      <name val="Arial"/>
      <family val="2"/>
    </font>
    <font>
      <b/>
      <sz val="10"/>
      <color theme="0" tint="-0.499984740745262"/>
      <name val="Arial"/>
      <family val="2"/>
    </font>
    <font>
      <b/>
      <sz val="9"/>
      <color rgb="FFFF0000"/>
      <name val="Arial"/>
      <family val="2"/>
    </font>
    <font>
      <b/>
      <sz val="9"/>
      <name val="Arial"/>
      <family val="2"/>
    </font>
    <font>
      <b/>
      <u/>
      <sz val="11"/>
      <name val="Arial"/>
      <family val="2"/>
    </font>
    <font>
      <b/>
      <u/>
      <sz val="9"/>
      <name val="Arial"/>
      <family val="2"/>
    </font>
  </fonts>
  <fills count="6">
    <fill>
      <patternFill patternType="none"/>
    </fill>
    <fill>
      <patternFill patternType="gray125"/>
    </fill>
    <fill>
      <patternFill patternType="solid">
        <fgColor indexed="13"/>
        <bgColor indexed="64"/>
      </patternFill>
    </fill>
    <fill>
      <patternFill patternType="solid">
        <fgColor indexed="46"/>
        <bgColor indexed="64"/>
      </patternFill>
    </fill>
    <fill>
      <patternFill patternType="solid">
        <fgColor indexed="48"/>
        <bgColor indexed="64"/>
      </patternFill>
    </fill>
    <fill>
      <patternFill patternType="solid">
        <fgColor theme="0" tint="-0.14999847407452621"/>
        <bgColor indexed="64"/>
      </patternFill>
    </fill>
  </fills>
  <borders count="23">
    <border>
      <left/>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style="medium">
        <color auto="1"/>
      </top>
      <bottom style="medium">
        <color auto="1"/>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rgb="FFC00000"/>
      </left>
      <right style="medium">
        <color rgb="FFC00000"/>
      </right>
      <top style="medium">
        <color rgb="FFC00000"/>
      </top>
      <bottom/>
      <diagonal/>
    </border>
    <border>
      <left style="medium">
        <color rgb="FFC00000"/>
      </left>
      <right style="medium">
        <color rgb="FFC00000"/>
      </right>
      <top/>
      <bottom style="medium">
        <color rgb="FFC00000"/>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
      <left/>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top/>
      <bottom/>
      <diagonal/>
    </border>
    <border>
      <left style="thin">
        <color indexed="64"/>
      </left>
      <right style="thin">
        <color indexed="64"/>
      </right>
      <top/>
      <bottom/>
      <diagonal/>
    </border>
    <border>
      <left/>
      <right style="medium">
        <color auto="1"/>
      </right>
      <top/>
      <bottom/>
      <diagonal/>
    </border>
  </borders>
  <cellStyleXfs count="10">
    <xf numFmtId="0" fontId="0" fillId="0" borderId="0"/>
    <xf numFmtId="44" fontId="1" fillId="0" borderId="0" applyFont="0" applyFill="0" applyBorder="0" applyAlignment="0" applyProtection="0"/>
    <xf numFmtId="44" fontId="8" fillId="0" borderId="0" applyFont="0" applyFill="0" applyBorder="0" applyAlignment="0" applyProtection="0"/>
    <xf numFmtId="0" fontId="1" fillId="0" borderId="0"/>
    <xf numFmtId="9" fontId="8" fillId="0" borderId="0" applyFont="0" applyFill="0" applyBorder="0" applyAlignment="0" applyProtection="0"/>
    <xf numFmtId="0" fontId="5" fillId="0" borderId="1">
      <alignment horizontal="left" vertical="center"/>
    </xf>
    <xf numFmtId="0" fontId="3" fillId="0" borderId="1">
      <alignment horizontal="left" vertical="center"/>
    </xf>
    <xf numFmtId="44" fontId="10" fillId="0" borderId="0" applyFont="0" applyFill="0" applyBorder="0" applyAlignment="0" applyProtection="0"/>
    <xf numFmtId="9" fontId="13" fillId="0" borderId="0" applyFont="0" applyFill="0" applyBorder="0" applyAlignment="0" applyProtection="0"/>
    <xf numFmtId="43" fontId="18" fillId="0" borderId="0" applyFont="0" applyFill="0" applyBorder="0" applyAlignment="0" applyProtection="0"/>
  </cellStyleXfs>
  <cellXfs count="112">
    <xf numFmtId="0" fontId="0" fillId="0" borderId="0" xfId="0"/>
    <xf numFmtId="0" fontId="0" fillId="0" borderId="0" xfId="0" applyAlignment="1" applyProtection="1">
      <alignment wrapText="1"/>
    </xf>
    <xf numFmtId="164" fontId="0" fillId="0" borderId="0" xfId="0" applyNumberFormat="1" applyAlignment="1" applyProtection="1">
      <alignment wrapText="1"/>
    </xf>
    <xf numFmtId="0" fontId="4" fillId="0" borderId="0" xfId="5" applyFont="1" applyFill="1" applyBorder="1" applyAlignment="1" applyProtection="1">
      <alignment vertical="center" wrapText="1"/>
    </xf>
    <xf numFmtId="0" fontId="0" fillId="0" borderId="0" xfId="0" applyAlignment="1" applyProtection="1">
      <alignment horizontal="center" wrapText="1"/>
    </xf>
    <xf numFmtId="0" fontId="9" fillId="0" borderId="0" xfId="3" applyFont="1" applyBorder="1" applyAlignment="1">
      <alignment wrapText="1"/>
    </xf>
    <xf numFmtId="3" fontId="6" fillId="2" borderId="2" xfId="3" applyNumberFormat="1" applyFont="1" applyFill="1" applyBorder="1" applyAlignment="1" applyProtection="1">
      <alignment horizontal="center" vertical="center" wrapText="1"/>
    </xf>
    <xf numFmtId="165" fontId="0" fillId="3" borderId="2" xfId="0" applyNumberFormat="1" applyFill="1" applyBorder="1" applyAlignment="1" applyProtection="1">
      <alignment horizontal="center" vertical="center" wrapText="1"/>
    </xf>
    <xf numFmtId="3" fontId="0" fillId="3" borderId="2" xfId="0" applyNumberFormat="1" applyFill="1" applyBorder="1" applyAlignment="1" applyProtection="1">
      <alignment horizontal="center" vertical="center" wrapText="1"/>
    </xf>
    <xf numFmtId="1" fontId="9" fillId="0" borderId="0" xfId="3" applyNumberFormat="1" applyFont="1" applyBorder="1" applyAlignment="1">
      <alignment wrapText="1"/>
    </xf>
    <xf numFmtId="1" fontId="2" fillId="4" borderId="2" xfId="5" applyNumberFormat="1" applyFont="1" applyFill="1" applyBorder="1" applyAlignment="1">
      <alignment horizontal="center" vertical="center" wrapText="1"/>
    </xf>
    <xf numFmtId="164" fontId="2" fillId="4" borderId="2" xfId="5" applyNumberFormat="1" applyFont="1" applyFill="1" applyBorder="1" applyAlignment="1" applyProtection="1">
      <alignment horizontal="center" vertical="center" wrapText="1"/>
    </xf>
    <xf numFmtId="0" fontId="0" fillId="0" borderId="3" xfId="0" applyBorder="1" applyAlignment="1" applyProtection="1">
      <alignment horizontal="left" vertical="center" wrapText="1"/>
    </xf>
    <xf numFmtId="0" fontId="4" fillId="0" borderId="0" xfId="5" applyFont="1" applyFill="1" applyBorder="1" applyAlignment="1" applyProtection="1">
      <alignment horizontal="left" vertical="center" wrapText="1"/>
    </xf>
    <xf numFmtId="0" fontId="0" fillId="0" borderId="0" xfId="0" applyAlignment="1" applyProtection="1">
      <alignment horizontal="left" vertical="center" wrapText="1"/>
    </xf>
    <xf numFmtId="0" fontId="0" fillId="0" borderId="0" xfId="0" applyAlignment="1">
      <alignment horizontal="left" vertical="center"/>
    </xf>
    <xf numFmtId="0" fontId="0" fillId="0" borderId="0" xfId="0" applyAlignment="1">
      <alignment vertical="center"/>
    </xf>
    <xf numFmtId="0" fontId="12" fillId="0" borderId="2" xfId="0" applyFont="1" applyBorder="1" applyAlignment="1">
      <alignment horizontal="center" vertical="center" wrapText="1"/>
    </xf>
    <xf numFmtId="9" fontId="15" fillId="0" borderId="7" xfId="8" applyFont="1" applyBorder="1" applyAlignment="1">
      <alignment horizontal="center" vertical="center"/>
    </xf>
    <xf numFmtId="0" fontId="16" fillId="0" borderId="2" xfId="0" applyFont="1" applyBorder="1" applyAlignment="1">
      <alignment horizontal="center" vertical="center"/>
    </xf>
    <xf numFmtId="0" fontId="16" fillId="0" borderId="2" xfId="0" applyFont="1" applyBorder="1" applyAlignment="1">
      <alignment horizontal="center" vertical="center"/>
    </xf>
    <xf numFmtId="0" fontId="16" fillId="0" borderId="2" xfId="0" applyFont="1" applyBorder="1" applyAlignment="1">
      <alignment horizontal="center" vertical="center"/>
    </xf>
    <xf numFmtId="0" fontId="0" fillId="0" borderId="0" xfId="0" applyAlignment="1">
      <alignment horizontal="center"/>
    </xf>
    <xf numFmtId="0" fontId="23" fillId="0" borderId="0" xfId="0" applyFont="1" applyAlignment="1">
      <alignment vertical="center"/>
    </xf>
    <xf numFmtId="0" fontId="23" fillId="0" borderId="0" xfId="0" applyFont="1"/>
    <xf numFmtId="0" fontId="23" fillId="0" borderId="0" xfId="0" applyFont="1" applyAlignment="1">
      <alignment horizontal="center"/>
    </xf>
    <xf numFmtId="0" fontId="14" fillId="0" borderId="0" xfId="0" applyFont="1" applyAlignment="1">
      <alignment horizontal="left" vertical="center"/>
    </xf>
    <xf numFmtId="0" fontId="24" fillId="0" borderId="0" xfId="0" applyFont="1"/>
    <xf numFmtId="0" fontId="25" fillId="0" borderId="11" xfId="0" applyFont="1" applyBorder="1" applyAlignment="1">
      <alignment horizontal="center" vertical="center"/>
    </xf>
    <xf numFmtId="0" fontId="26" fillId="0" borderId="12" xfId="0" applyFont="1" applyBorder="1" applyAlignment="1">
      <alignment horizontal="left" vertical="center" wrapText="1"/>
    </xf>
    <xf numFmtId="44" fontId="12" fillId="0" borderId="2" xfId="7" applyFont="1" applyBorder="1" applyAlignment="1">
      <alignment horizontal="center" vertical="center" wrapText="1"/>
    </xf>
    <xf numFmtId="0" fontId="16" fillId="0" borderId="2" xfId="0" applyFont="1" applyBorder="1" applyAlignment="1">
      <alignment horizontal="center" vertical="center" wrapText="1"/>
    </xf>
    <xf numFmtId="0" fontId="16" fillId="0" borderId="1" xfId="0" applyFont="1" applyBorder="1" applyAlignment="1">
      <alignment vertical="center" wrapText="1"/>
    </xf>
    <xf numFmtId="165" fontId="19" fillId="0" borderId="2" xfId="7" applyNumberFormat="1" applyFont="1" applyBorder="1" applyAlignment="1">
      <alignment vertical="center" wrapText="1"/>
    </xf>
    <xf numFmtId="0" fontId="31" fillId="0" borderId="0" xfId="0" applyFont="1"/>
    <xf numFmtId="0" fontId="32" fillId="0" borderId="0" xfId="0" applyFont="1"/>
    <xf numFmtId="0" fontId="33" fillId="0" borderId="2" xfId="0" applyFont="1" applyBorder="1" applyAlignment="1">
      <alignment horizontal="center" vertical="center" wrapText="1"/>
    </xf>
    <xf numFmtId="44" fontId="33" fillId="0" borderId="2" xfId="7" applyFont="1" applyBorder="1" applyAlignment="1">
      <alignment horizontal="center" vertical="center" wrapText="1"/>
    </xf>
    <xf numFmtId="0" fontId="31" fillId="0" borderId="0" xfId="0" applyFont="1" applyAlignment="1">
      <alignment wrapText="1"/>
    </xf>
    <xf numFmtId="44" fontId="0" fillId="0" borderId="0" xfId="0" applyNumberFormat="1"/>
    <xf numFmtId="44" fontId="12" fillId="0" borderId="2" xfId="7" applyNumberFormat="1" applyFont="1" applyBorder="1" applyAlignment="1">
      <alignment horizontal="center" vertical="center" wrapText="1"/>
    </xf>
    <xf numFmtId="0" fontId="16" fillId="0" borderId="2" xfId="0" applyNumberFormat="1" applyFont="1" applyBorder="1" applyAlignment="1">
      <alignment horizontal="center" vertical="center" wrapText="1"/>
    </xf>
    <xf numFmtId="0" fontId="29" fillId="0" borderId="14" xfId="0" applyFont="1" applyBorder="1" applyAlignment="1">
      <alignment horizontal="left" vertical="center" wrapText="1"/>
    </xf>
    <xf numFmtId="0" fontId="29" fillId="0" borderId="17" xfId="0" applyFont="1" applyBorder="1" applyAlignment="1">
      <alignment horizontal="left" vertical="center" wrapText="1"/>
    </xf>
    <xf numFmtId="0" fontId="29" fillId="0" borderId="19" xfId="0" applyFont="1" applyBorder="1" applyAlignment="1">
      <alignment horizontal="left" vertical="center" wrapText="1"/>
    </xf>
    <xf numFmtId="0" fontId="12" fillId="0" borderId="15" xfId="0" applyFont="1" applyBorder="1" applyAlignment="1">
      <alignment horizontal="center" vertical="center"/>
    </xf>
    <xf numFmtId="0" fontId="12" fillId="0" borderId="21" xfId="0" applyFont="1" applyBorder="1" applyAlignment="1">
      <alignment horizontal="center" vertical="center"/>
    </xf>
    <xf numFmtId="0" fontId="12" fillId="0" borderId="10" xfId="0" applyFont="1" applyBorder="1" applyAlignment="1">
      <alignment horizontal="center" vertical="center"/>
    </xf>
    <xf numFmtId="0" fontId="16" fillId="0" borderId="15" xfId="0" applyFont="1" applyBorder="1" applyAlignment="1">
      <alignment horizontal="left" vertical="center" wrapText="1"/>
    </xf>
    <xf numFmtId="166" fontId="1" fillId="0" borderId="15" xfId="9" applyNumberFormat="1" applyFont="1" applyBorder="1" applyAlignment="1">
      <alignment horizontal="center" vertical="center" wrapText="1"/>
    </xf>
    <xf numFmtId="166" fontId="1" fillId="0" borderId="21" xfId="9" applyNumberFormat="1" applyFont="1" applyBorder="1" applyAlignment="1">
      <alignment horizontal="center" vertical="center" wrapText="1"/>
    </xf>
    <xf numFmtId="166" fontId="1" fillId="0" borderId="10" xfId="9" applyNumberFormat="1" applyFont="1" applyBorder="1" applyAlignment="1">
      <alignment horizontal="center" vertical="center" wrapText="1"/>
    </xf>
    <xf numFmtId="165" fontId="12" fillId="0" borderId="15" xfId="0" applyNumberFormat="1" applyFont="1" applyBorder="1" applyAlignment="1">
      <alignment horizontal="center" vertical="center"/>
    </xf>
    <xf numFmtId="165" fontId="12" fillId="0" borderId="21" xfId="0" applyNumberFormat="1" applyFont="1" applyBorder="1" applyAlignment="1">
      <alignment horizontal="center" vertical="center"/>
    </xf>
    <xf numFmtId="165" fontId="12" fillId="0" borderId="10" xfId="0" applyNumberFormat="1" applyFont="1" applyBorder="1" applyAlignment="1">
      <alignment horizontal="center" vertical="center"/>
    </xf>
    <xf numFmtId="7" fontId="0" fillId="0" borderId="15" xfId="7" applyNumberFormat="1" applyFont="1" applyBorder="1" applyAlignment="1">
      <alignment horizontal="center" vertical="center"/>
    </xf>
    <xf numFmtId="7" fontId="0" fillId="0" borderId="21" xfId="7" applyNumberFormat="1" applyFont="1" applyBorder="1" applyAlignment="1">
      <alignment horizontal="center" vertical="center"/>
    </xf>
    <xf numFmtId="7" fontId="0" fillId="0" borderId="10" xfId="7" applyNumberFormat="1" applyFont="1" applyBorder="1" applyAlignment="1">
      <alignment horizontal="center" vertical="center"/>
    </xf>
    <xf numFmtId="7" fontId="12" fillId="0" borderId="15" xfId="7" applyNumberFormat="1" applyFont="1" applyBorder="1" applyAlignment="1">
      <alignment horizontal="center" vertical="center"/>
    </xf>
    <xf numFmtId="7" fontId="12" fillId="0" borderId="21" xfId="7" applyNumberFormat="1" applyFont="1" applyBorder="1" applyAlignment="1">
      <alignment horizontal="center" vertical="center"/>
    </xf>
    <xf numFmtId="7" fontId="12" fillId="0" borderId="10" xfId="7" applyNumberFormat="1" applyFont="1" applyBorder="1" applyAlignment="1">
      <alignment horizontal="center" vertical="center"/>
    </xf>
    <xf numFmtId="0" fontId="28" fillId="0" borderId="21" xfId="0" applyFont="1" applyBorder="1" applyAlignment="1">
      <alignment horizontal="left" vertical="center" wrapText="1"/>
    </xf>
    <xf numFmtId="0" fontId="21" fillId="0" borderId="14" xfId="0" applyFont="1" applyBorder="1" applyAlignment="1">
      <alignment horizontal="left" vertical="center" wrapText="1"/>
    </xf>
    <xf numFmtId="0" fontId="21" fillId="0" borderId="17" xfId="0" applyFont="1" applyBorder="1" applyAlignment="1">
      <alignment horizontal="left" vertical="center" wrapText="1"/>
    </xf>
    <xf numFmtId="0" fontId="21" fillId="0" borderId="19" xfId="0" applyFont="1" applyBorder="1" applyAlignment="1">
      <alignment horizontal="left" vertical="center" wrapText="1"/>
    </xf>
    <xf numFmtId="7" fontId="16" fillId="5" borderId="1" xfId="7" applyNumberFormat="1" applyFont="1" applyFill="1" applyBorder="1" applyAlignment="1">
      <alignment horizontal="center" vertical="center"/>
    </xf>
    <xf numFmtId="7" fontId="16" fillId="5" borderId="8" xfId="7" applyNumberFormat="1" applyFont="1" applyFill="1" applyBorder="1" applyAlignment="1">
      <alignment horizontal="center" vertical="center"/>
    </xf>
    <xf numFmtId="7" fontId="16" fillId="5" borderId="9" xfId="7" applyNumberFormat="1" applyFont="1" applyFill="1" applyBorder="1" applyAlignment="1">
      <alignment horizontal="center" vertical="center"/>
    </xf>
    <xf numFmtId="0" fontId="12" fillId="0" borderId="2" xfId="0" applyFont="1" applyBorder="1" applyAlignment="1">
      <alignment horizontal="center" vertical="center"/>
    </xf>
    <xf numFmtId="166" fontId="1" fillId="0" borderId="2" xfId="9" applyNumberFormat="1" applyFont="1" applyBorder="1" applyAlignment="1">
      <alignment horizontal="center" vertical="center"/>
    </xf>
    <xf numFmtId="166" fontId="1" fillId="0" borderId="15" xfId="9" applyNumberFormat="1" applyFont="1" applyBorder="1" applyAlignment="1">
      <alignment horizontal="center" vertical="center"/>
    </xf>
    <xf numFmtId="166" fontId="1" fillId="0" borderId="21" xfId="9" applyNumberFormat="1" applyFont="1" applyBorder="1" applyAlignment="1">
      <alignment horizontal="center" vertical="center"/>
    </xf>
    <xf numFmtId="166" fontId="1" fillId="0" borderId="10" xfId="9" applyNumberFormat="1" applyFont="1" applyBorder="1" applyAlignment="1">
      <alignment horizontal="center" vertical="center"/>
    </xf>
    <xf numFmtId="7" fontId="1" fillId="0" borderId="15" xfId="7" applyNumberFormat="1" applyFont="1" applyBorder="1" applyAlignment="1">
      <alignment horizontal="center" vertical="center"/>
    </xf>
    <xf numFmtId="7" fontId="1" fillId="0" borderId="21" xfId="7" applyNumberFormat="1" applyFont="1" applyBorder="1" applyAlignment="1">
      <alignment horizontal="center" vertical="center"/>
    </xf>
    <xf numFmtId="7" fontId="1" fillId="0" borderId="10" xfId="7" applyNumberFormat="1" applyFont="1" applyBorder="1" applyAlignment="1">
      <alignment horizontal="center" vertical="center"/>
    </xf>
    <xf numFmtId="0" fontId="16" fillId="0" borderId="1" xfId="0" applyFont="1" applyBorder="1" applyAlignment="1">
      <alignment horizontal="center" vertical="center"/>
    </xf>
    <xf numFmtId="0" fontId="16" fillId="0" borderId="8" xfId="0" applyFont="1" applyBorder="1" applyAlignment="1">
      <alignment horizontal="center" vertical="center"/>
    </xf>
    <xf numFmtId="0" fontId="16" fillId="0" borderId="9" xfId="0" applyFont="1" applyBorder="1" applyAlignment="1">
      <alignment horizontal="center" vertical="center"/>
    </xf>
    <xf numFmtId="0" fontId="12" fillId="0" borderId="15" xfId="0" applyFont="1" applyBorder="1" applyAlignment="1">
      <alignment horizontal="center" vertical="center" wrapText="1"/>
    </xf>
    <xf numFmtId="0" fontId="12" fillId="0" borderId="21" xfId="0" applyFont="1" applyBorder="1" applyAlignment="1">
      <alignment horizontal="center" vertical="center" wrapText="1"/>
    </xf>
    <xf numFmtId="0" fontId="12" fillId="0" borderId="10" xfId="0" applyFont="1" applyBorder="1" applyAlignment="1">
      <alignment horizontal="center" vertical="center" wrapText="1"/>
    </xf>
    <xf numFmtId="0" fontId="11" fillId="0" borderId="4" xfId="0" applyFont="1" applyBorder="1" applyAlignment="1">
      <alignment horizontal="center" vertical="center" wrapText="1"/>
    </xf>
    <xf numFmtId="0" fontId="11" fillId="0" borderId="5" xfId="0" applyFont="1" applyBorder="1" applyAlignment="1">
      <alignment horizontal="center" vertical="center" wrapText="1"/>
    </xf>
    <xf numFmtId="0" fontId="11" fillId="0" borderId="6" xfId="0" applyFont="1" applyBorder="1" applyAlignment="1">
      <alignment horizontal="center" vertical="center" wrapText="1"/>
    </xf>
    <xf numFmtId="0" fontId="23" fillId="0" borderId="0" xfId="0" applyFont="1" applyAlignment="1">
      <alignment horizontal="left"/>
    </xf>
    <xf numFmtId="0" fontId="30" fillId="0" borderId="0" xfId="0" applyFont="1" applyAlignment="1">
      <alignment horizontal="left" vertical="top" wrapText="1"/>
    </xf>
    <xf numFmtId="0" fontId="21" fillId="0" borderId="0" xfId="0" applyFont="1" applyAlignment="1">
      <alignment horizontal="left" vertical="center" wrapText="1"/>
    </xf>
    <xf numFmtId="0" fontId="14" fillId="0" borderId="0" xfId="0" applyFont="1" applyAlignment="1">
      <alignment horizontal="center" vertical="center"/>
    </xf>
    <xf numFmtId="0" fontId="14" fillId="0" borderId="22" xfId="0" applyFont="1" applyBorder="1" applyAlignment="1">
      <alignment horizontal="center" vertical="center"/>
    </xf>
    <xf numFmtId="0" fontId="23" fillId="0" borderId="0" xfId="0" applyFont="1" applyAlignment="1">
      <alignment horizontal="left" vertical="center"/>
    </xf>
    <xf numFmtId="0" fontId="16" fillId="0" borderId="13" xfId="0" applyFont="1" applyBorder="1" applyAlignment="1">
      <alignment horizontal="left" vertical="center" wrapText="1"/>
    </xf>
    <xf numFmtId="0" fontId="27" fillId="0" borderId="16" xfId="0" applyFont="1" applyBorder="1" applyAlignment="1">
      <alignment horizontal="left" vertical="center"/>
    </xf>
    <xf numFmtId="0" fontId="27" fillId="0" borderId="18" xfId="0" applyFont="1" applyBorder="1" applyAlignment="1">
      <alignment horizontal="left" vertical="center"/>
    </xf>
    <xf numFmtId="0" fontId="1" fillId="0" borderId="20" xfId="0" applyFont="1" applyBorder="1" applyAlignment="1">
      <alignment horizontal="left" vertical="center" wrapText="1"/>
    </xf>
    <xf numFmtId="0" fontId="1" fillId="0" borderId="0" xfId="0" applyFont="1" applyBorder="1" applyAlignment="1">
      <alignment horizontal="left" vertical="center" wrapText="1"/>
    </xf>
    <xf numFmtId="0" fontId="1" fillId="0" borderId="3" xfId="0" applyFont="1" applyBorder="1" applyAlignment="1">
      <alignment horizontal="left" vertical="center" wrapText="1"/>
    </xf>
    <xf numFmtId="0" fontId="28" fillId="0" borderId="20" xfId="0" applyFont="1" applyBorder="1" applyAlignment="1">
      <alignment horizontal="left" vertical="center" wrapText="1"/>
    </xf>
    <xf numFmtId="0" fontId="28" fillId="0" borderId="0" xfId="0" applyFont="1" applyBorder="1" applyAlignment="1">
      <alignment horizontal="left" vertical="center" wrapText="1"/>
    </xf>
    <xf numFmtId="0" fontId="28" fillId="0" borderId="3" xfId="0" applyFont="1" applyBorder="1" applyAlignment="1">
      <alignment horizontal="left" vertical="center" wrapText="1"/>
    </xf>
    <xf numFmtId="0" fontId="19" fillId="0" borderId="2" xfId="0" applyFont="1" applyBorder="1" applyAlignment="1">
      <alignment horizontal="center" vertical="center" wrapText="1"/>
    </xf>
    <xf numFmtId="0" fontId="16" fillId="0" borderId="8" xfId="0" applyFont="1" applyBorder="1" applyAlignment="1">
      <alignment horizontal="left" vertical="center" wrapText="1"/>
    </xf>
    <xf numFmtId="0" fontId="16" fillId="0" borderId="9" xfId="0" applyFont="1" applyBorder="1" applyAlignment="1">
      <alignment horizontal="left" vertical="center" wrapText="1"/>
    </xf>
    <xf numFmtId="0" fontId="16" fillId="0" borderId="2" xfId="0" applyFont="1" applyBorder="1" applyAlignment="1">
      <alignment horizontal="center" vertical="center"/>
    </xf>
    <xf numFmtId="7" fontId="16" fillId="5" borderId="1" xfId="0" applyNumberFormat="1" applyFont="1" applyFill="1" applyBorder="1" applyAlignment="1">
      <alignment horizontal="center" vertical="center" wrapText="1"/>
    </xf>
    <xf numFmtId="0" fontId="16" fillId="5" borderId="8" xfId="0" applyFont="1" applyFill="1" applyBorder="1" applyAlignment="1">
      <alignment horizontal="center" vertical="center" wrapText="1"/>
    </xf>
    <xf numFmtId="0" fontId="16" fillId="5" borderId="9" xfId="0" applyFont="1" applyFill="1" applyBorder="1" applyAlignment="1">
      <alignment horizontal="center" vertical="center" wrapText="1"/>
    </xf>
    <xf numFmtId="44" fontId="33" fillId="0" borderId="21" xfId="7" applyFont="1" applyBorder="1" applyAlignment="1">
      <alignment horizontal="center" vertical="center" wrapText="1"/>
    </xf>
    <xf numFmtId="44" fontId="33" fillId="0" borderId="10" xfId="7" applyFont="1" applyBorder="1" applyAlignment="1">
      <alignment horizontal="center" vertical="center" wrapText="1"/>
    </xf>
    <xf numFmtId="44" fontId="33" fillId="0" borderId="15" xfId="7" applyFont="1" applyBorder="1" applyAlignment="1">
      <alignment horizontal="center" vertical="center" wrapText="1"/>
    </xf>
    <xf numFmtId="0" fontId="4" fillId="0" borderId="0" xfId="5" applyFont="1" applyFill="1" applyBorder="1" applyAlignment="1" applyProtection="1">
      <alignment horizontal="center" vertical="center" wrapText="1"/>
    </xf>
    <xf numFmtId="0" fontId="0" fillId="0" borderId="3" xfId="0" applyBorder="1" applyAlignment="1" applyProtection="1">
      <alignment horizontal="left" vertical="center" wrapText="1"/>
    </xf>
  </cellXfs>
  <cellStyles count="10">
    <cellStyle name="Euro" xfId="1" xr:uid="{00000000-0005-0000-0000-000000000000}"/>
    <cellStyle name="Euro 2" xfId="2" xr:uid="{00000000-0005-0000-0000-000001000000}"/>
    <cellStyle name="Milliers" xfId="9" builtinId="3"/>
    <cellStyle name="Monétaire" xfId="7" builtinId="4"/>
    <cellStyle name="Normal" xfId="0" builtinId="0"/>
    <cellStyle name="Normal_Grille CXP" xfId="3" xr:uid="{00000000-0005-0000-0000-000005000000}"/>
    <cellStyle name="Pourcentage" xfId="8" builtinId="5"/>
    <cellStyle name="Pourcentage 2" xfId="4" xr:uid="{00000000-0005-0000-0000-000007000000}"/>
    <cellStyle name="Titre 1" xfId="5" xr:uid="{00000000-0005-0000-0000-000008000000}"/>
    <cellStyle name="Titre 2" xfId="6" xr:uid="{00000000-0005-0000-0000-00000900000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hème Office">
  <a:themeElements>
    <a:clrScheme name="Bureau">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Bureau">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Bureau">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288B762-34B9-466E-9AA5-F0E21E17B271}">
  <sheetPr>
    <tabColor rgb="FFC00000"/>
  </sheetPr>
  <dimension ref="B1:B3"/>
  <sheetViews>
    <sheetView zoomScale="90" zoomScaleNormal="90" workbookViewId="0">
      <selection activeCell="H36" sqref="H36"/>
    </sheetView>
  </sheetViews>
  <sheetFormatPr baseColWidth="10" defaultRowHeight="12.75" x14ac:dyDescent="0.2"/>
  <cols>
    <col min="1" max="1" width="4.7109375" customWidth="1"/>
    <col min="2" max="2" width="131.28515625" customWidth="1"/>
  </cols>
  <sheetData>
    <row r="1" spans="2:2" ht="13.5" thickBot="1" x14ac:dyDescent="0.25"/>
    <row r="2" spans="2:2" ht="34.5" customHeight="1" x14ac:dyDescent="0.2">
      <c r="B2" s="28" t="s">
        <v>16</v>
      </c>
    </row>
    <row r="3" spans="2:2" ht="199.5" customHeight="1" thickBot="1" x14ac:dyDescent="0.25">
      <c r="B3" s="29" t="s">
        <v>89</v>
      </c>
    </row>
  </sheetData>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O76"/>
  <sheetViews>
    <sheetView tabSelected="1" topLeftCell="B1" zoomScale="75" zoomScaleNormal="75" workbookViewId="0">
      <selection activeCell="M74" sqref="M74:M76"/>
    </sheetView>
  </sheetViews>
  <sheetFormatPr baseColWidth="10" defaultRowHeight="12.75" x14ac:dyDescent="0.2"/>
  <cols>
    <col min="1" max="1" width="4.85546875" customWidth="1"/>
    <col min="2" max="2" width="16.28515625" bestFit="1" customWidth="1"/>
    <col min="3" max="6" width="14.85546875" customWidth="1"/>
    <col min="7" max="10" width="19.7109375" customWidth="1"/>
    <col min="11" max="11" width="10.85546875" customWidth="1"/>
    <col min="12" max="14" width="16.28515625" customWidth="1"/>
    <col min="15" max="15" width="4.85546875" customWidth="1"/>
  </cols>
  <sheetData>
    <row r="1" spans="2:15" ht="15" customHeight="1" thickBot="1" x14ac:dyDescent="0.25"/>
    <row r="2" spans="2:15" ht="78" customHeight="1" thickBot="1" x14ac:dyDescent="0.25">
      <c r="B2" s="82" t="s">
        <v>72</v>
      </c>
      <c r="C2" s="83"/>
      <c r="D2" s="83"/>
      <c r="E2" s="83"/>
      <c r="F2" s="83"/>
      <c r="G2" s="83"/>
      <c r="H2" s="83"/>
      <c r="I2" s="83"/>
      <c r="J2" s="83"/>
      <c r="K2" s="83"/>
      <c r="L2" s="83"/>
      <c r="M2" s="83"/>
      <c r="N2" s="84"/>
    </row>
    <row r="4" spans="2:15" ht="14.25" x14ac:dyDescent="0.2">
      <c r="B4" s="85" t="s">
        <v>14</v>
      </c>
      <c r="C4" s="85"/>
      <c r="D4" s="85"/>
      <c r="E4" s="85"/>
      <c r="F4" s="85"/>
      <c r="G4" s="85"/>
      <c r="H4" s="85"/>
      <c r="I4" s="85"/>
      <c r="J4" s="85"/>
      <c r="K4" s="85"/>
      <c r="L4" s="85"/>
      <c r="M4" s="85"/>
      <c r="N4" s="85"/>
      <c r="O4" s="27"/>
    </row>
    <row r="5" spans="2:15" ht="14.25" x14ac:dyDescent="0.2">
      <c r="B5" s="90" t="s">
        <v>46</v>
      </c>
      <c r="C5" s="90"/>
      <c r="D5" s="90"/>
      <c r="E5" s="90"/>
      <c r="F5" s="90"/>
      <c r="G5" s="90"/>
      <c r="H5" s="90"/>
      <c r="I5" s="90"/>
      <c r="J5" s="90"/>
      <c r="K5" s="90"/>
      <c r="L5" s="90"/>
      <c r="M5" s="90"/>
      <c r="N5" s="90"/>
      <c r="O5" s="23"/>
    </row>
    <row r="6" spans="2:15" ht="18" customHeight="1" thickBot="1" x14ac:dyDescent="0.25"/>
    <row r="7" spans="2:15" ht="24.75" customHeight="1" thickBot="1" x14ac:dyDescent="0.25">
      <c r="B7" s="88" t="s">
        <v>4</v>
      </c>
      <c r="C7" s="89"/>
      <c r="D7" s="18">
        <v>0.2</v>
      </c>
    </row>
    <row r="8" spans="2:15" ht="18" customHeight="1" x14ac:dyDescent="0.2">
      <c r="B8" s="86" t="s">
        <v>73</v>
      </c>
      <c r="C8" s="86"/>
      <c r="D8" s="86"/>
      <c r="E8" s="86"/>
      <c r="F8" s="86"/>
      <c r="G8" s="86"/>
      <c r="H8" s="86"/>
      <c r="I8" s="86"/>
      <c r="J8" s="86"/>
      <c r="K8" s="86"/>
      <c r="L8" s="86"/>
      <c r="M8" s="86"/>
      <c r="N8" s="86"/>
    </row>
    <row r="9" spans="2:15" ht="31.7" customHeight="1" x14ac:dyDescent="0.2">
      <c r="B9" s="87" t="s">
        <v>74</v>
      </c>
      <c r="C9" s="87"/>
      <c r="D9" s="87"/>
      <c r="E9" s="87"/>
      <c r="F9" s="87"/>
      <c r="G9" s="87"/>
      <c r="H9" s="87"/>
      <c r="I9" s="87"/>
      <c r="J9" s="87"/>
      <c r="K9" s="87"/>
      <c r="L9" s="87"/>
      <c r="M9" s="87"/>
      <c r="N9" s="87"/>
    </row>
    <row r="10" spans="2:15" ht="18" customHeight="1" x14ac:dyDescent="0.2">
      <c r="B10" s="87" t="s">
        <v>47</v>
      </c>
      <c r="C10" s="87"/>
      <c r="D10" s="87"/>
      <c r="E10" s="87"/>
      <c r="F10" s="87"/>
      <c r="G10" s="87"/>
      <c r="H10" s="87"/>
      <c r="I10" s="87"/>
      <c r="J10" s="87"/>
      <c r="K10" s="87"/>
      <c r="L10" s="87"/>
      <c r="M10" s="87"/>
      <c r="N10" s="87"/>
    </row>
    <row r="11" spans="2:15" ht="15.75" customHeight="1" x14ac:dyDescent="0.2"/>
    <row r="12" spans="2:15" s="16" customFormat="1" ht="33" customHeight="1" x14ac:dyDescent="0.2">
      <c r="B12" s="76" t="s">
        <v>5</v>
      </c>
      <c r="C12" s="77"/>
      <c r="D12" s="77"/>
      <c r="E12" s="77"/>
      <c r="F12" s="77"/>
      <c r="G12" s="77"/>
      <c r="H12" s="77"/>
      <c r="I12" s="77"/>
      <c r="J12" s="78"/>
      <c r="K12" s="19" t="s">
        <v>7</v>
      </c>
      <c r="L12" s="17" t="s">
        <v>10</v>
      </c>
      <c r="M12" s="17" t="s">
        <v>15</v>
      </c>
      <c r="N12" s="17" t="s">
        <v>6</v>
      </c>
    </row>
    <row r="13" spans="2:15" ht="20.25" customHeight="1" x14ac:dyDescent="0.2">
      <c r="B13" s="45" t="s">
        <v>17</v>
      </c>
      <c r="C13" s="91" t="s">
        <v>75</v>
      </c>
      <c r="D13" s="92"/>
      <c r="E13" s="92"/>
      <c r="F13" s="92"/>
      <c r="G13" s="92"/>
      <c r="H13" s="92"/>
      <c r="I13" s="92"/>
      <c r="J13" s="93"/>
      <c r="K13" s="70" t="s">
        <v>18</v>
      </c>
      <c r="L13" s="52"/>
      <c r="M13" s="55">
        <f>L13*$D$7</f>
        <v>0</v>
      </c>
      <c r="N13" s="58">
        <f>L13+M13</f>
        <v>0</v>
      </c>
    </row>
    <row r="14" spans="2:15" ht="32.25" customHeight="1" x14ac:dyDescent="0.2">
      <c r="B14" s="46"/>
      <c r="C14" s="94" t="s">
        <v>76</v>
      </c>
      <c r="D14" s="95"/>
      <c r="E14" s="95"/>
      <c r="F14" s="95"/>
      <c r="G14" s="95"/>
      <c r="H14" s="95"/>
      <c r="I14" s="95"/>
      <c r="J14" s="96"/>
      <c r="K14" s="71"/>
      <c r="L14" s="53"/>
      <c r="M14" s="56"/>
      <c r="N14" s="59"/>
    </row>
    <row r="15" spans="2:15" ht="23.25" customHeight="1" x14ac:dyDescent="0.2">
      <c r="B15" s="47"/>
      <c r="C15" s="62" t="s">
        <v>20</v>
      </c>
      <c r="D15" s="63"/>
      <c r="E15" s="63"/>
      <c r="F15" s="63"/>
      <c r="G15" s="63"/>
      <c r="H15" s="63"/>
      <c r="I15" s="63"/>
      <c r="J15" s="64"/>
      <c r="K15" s="72"/>
      <c r="L15" s="54"/>
      <c r="M15" s="57"/>
      <c r="N15" s="60"/>
    </row>
    <row r="16" spans="2:15" ht="30.75" customHeight="1" x14ac:dyDescent="0.2">
      <c r="B16" s="65" t="s">
        <v>19</v>
      </c>
      <c r="C16" s="66"/>
      <c r="D16" s="66"/>
      <c r="E16" s="66"/>
      <c r="F16" s="66"/>
      <c r="G16" s="66"/>
      <c r="H16" s="66"/>
      <c r="I16" s="66"/>
      <c r="J16" s="66"/>
      <c r="K16" s="66"/>
      <c r="L16" s="66"/>
      <c r="M16" s="66"/>
      <c r="N16" s="67"/>
    </row>
    <row r="17" spans="2:14" ht="16.5" customHeight="1" x14ac:dyDescent="0.2">
      <c r="B17" s="45" t="s">
        <v>21</v>
      </c>
      <c r="C17" s="91" t="s">
        <v>48</v>
      </c>
      <c r="D17" s="92"/>
      <c r="E17" s="92"/>
      <c r="F17" s="92"/>
      <c r="G17" s="92"/>
      <c r="H17" s="92"/>
      <c r="I17" s="92"/>
      <c r="J17" s="93"/>
      <c r="K17" s="70" t="s">
        <v>18</v>
      </c>
      <c r="L17" s="52"/>
      <c r="M17" s="55">
        <f>L17*$D$7</f>
        <v>0</v>
      </c>
      <c r="N17" s="58">
        <f t="shared" ref="N17" si="0">L17+M17</f>
        <v>0</v>
      </c>
    </row>
    <row r="18" spans="2:14" ht="276" customHeight="1" x14ac:dyDescent="0.2">
      <c r="B18" s="46"/>
      <c r="C18" s="97" t="s">
        <v>92</v>
      </c>
      <c r="D18" s="98"/>
      <c r="E18" s="98"/>
      <c r="F18" s="98"/>
      <c r="G18" s="98"/>
      <c r="H18" s="98"/>
      <c r="I18" s="98"/>
      <c r="J18" s="99"/>
      <c r="K18" s="71"/>
      <c r="L18" s="53"/>
      <c r="M18" s="56"/>
      <c r="N18" s="59"/>
    </row>
    <row r="19" spans="2:14" ht="20.25" customHeight="1" x14ac:dyDescent="0.2">
      <c r="B19" s="47"/>
      <c r="C19" s="62" t="s">
        <v>20</v>
      </c>
      <c r="D19" s="63"/>
      <c r="E19" s="63"/>
      <c r="F19" s="63"/>
      <c r="G19" s="63"/>
      <c r="H19" s="63"/>
      <c r="I19" s="63"/>
      <c r="J19" s="64"/>
      <c r="K19" s="72"/>
      <c r="L19" s="54"/>
      <c r="M19" s="57"/>
      <c r="N19" s="60"/>
    </row>
    <row r="20" spans="2:14" ht="19.5" customHeight="1" x14ac:dyDescent="0.2">
      <c r="B20" s="68" t="s">
        <v>22</v>
      </c>
      <c r="C20" s="48" t="s">
        <v>49</v>
      </c>
      <c r="D20" s="48"/>
      <c r="E20" s="48"/>
      <c r="F20" s="48"/>
      <c r="G20" s="48"/>
      <c r="H20" s="48"/>
      <c r="I20" s="48"/>
      <c r="J20" s="48"/>
      <c r="K20" s="69" t="s">
        <v>18</v>
      </c>
      <c r="L20" s="52"/>
      <c r="M20" s="55">
        <f>L20*$D$7</f>
        <v>0</v>
      </c>
      <c r="N20" s="58">
        <f t="shared" ref="N20:N73" si="1">L20+M20</f>
        <v>0</v>
      </c>
    </row>
    <row r="21" spans="2:14" ht="263.25" customHeight="1" x14ac:dyDescent="0.2">
      <c r="B21" s="68"/>
      <c r="C21" s="61" t="s">
        <v>95</v>
      </c>
      <c r="D21" s="61"/>
      <c r="E21" s="61"/>
      <c r="F21" s="61"/>
      <c r="G21" s="61"/>
      <c r="H21" s="61"/>
      <c r="I21" s="61"/>
      <c r="J21" s="61"/>
      <c r="K21" s="69"/>
      <c r="L21" s="53"/>
      <c r="M21" s="56"/>
      <c r="N21" s="59"/>
    </row>
    <row r="22" spans="2:14" ht="21.75" customHeight="1" x14ac:dyDescent="0.2">
      <c r="B22" s="68"/>
      <c r="C22" s="62" t="s">
        <v>20</v>
      </c>
      <c r="D22" s="63"/>
      <c r="E22" s="63"/>
      <c r="F22" s="63"/>
      <c r="G22" s="63"/>
      <c r="H22" s="63"/>
      <c r="I22" s="63"/>
      <c r="J22" s="64"/>
      <c r="K22" s="69"/>
      <c r="L22" s="54"/>
      <c r="M22" s="57"/>
      <c r="N22" s="60"/>
    </row>
    <row r="23" spans="2:14" ht="22.7" customHeight="1" x14ac:dyDescent="0.2">
      <c r="B23" s="45" t="s">
        <v>23</v>
      </c>
      <c r="C23" s="48" t="s">
        <v>50</v>
      </c>
      <c r="D23" s="48"/>
      <c r="E23" s="48"/>
      <c r="F23" s="48"/>
      <c r="G23" s="48"/>
      <c r="H23" s="48"/>
      <c r="I23" s="48"/>
      <c r="J23" s="48"/>
      <c r="K23" s="70" t="s">
        <v>18</v>
      </c>
      <c r="L23" s="52"/>
      <c r="M23" s="55">
        <f>L23*$D$7</f>
        <v>0</v>
      </c>
      <c r="N23" s="58">
        <f t="shared" si="1"/>
        <v>0</v>
      </c>
    </row>
    <row r="24" spans="2:14" ht="273" customHeight="1" x14ac:dyDescent="0.2">
      <c r="B24" s="46"/>
      <c r="C24" s="61" t="s">
        <v>93</v>
      </c>
      <c r="D24" s="61"/>
      <c r="E24" s="61"/>
      <c r="F24" s="61"/>
      <c r="G24" s="61"/>
      <c r="H24" s="61"/>
      <c r="I24" s="61"/>
      <c r="J24" s="61"/>
      <c r="K24" s="71"/>
      <c r="L24" s="53"/>
      <c r="M24" s="56"/>
      <c r="N24" s="59"/>
    </row>
    <row r="25" spans="2:14" ht="21.75" customHeight="1" x14ac:dyDescent="0.2">
      <c r="B25" s="47"/>
      <c r="C25" s="62" t="s">
        <v>20</v>
      </c>
      <c r="D25" s="63"/>
      <c r="E25" s="63"/>
      <c r="F25" s="63"/>
      <c r="G25" s="63"/>
      <c r="H25" s="63"/>
      <c r="I25" s="63"/>
      <c r="J25" s="64"/>
      <c r="K25" s="72"/>
      <c r="L25" s="54"/>
      <c r="M25" s="57"/>
      <c r="N25" s="60"/>
    </row>
    <row r="26" spans="2:14" ht="22.7" customHeight="1" x14ac:dyDescent="0.2">
      <c r="B26" s="45" t="s">
        <v>43</v>
      </c>
      <c r="C26" s="48" t="s">
        <v>51</v>
      </c>
      <c r="D26" s="48"/>
      <c r="E26" s="48"/>
      <c r="F26" s="48"/>
      <c r="G26" s="48"/>
      <c r="H26" s="48"/>
      <c r="I26" s="48"/>
      <c r="J26" s="48"/>
      <c r="K26" s="70" t="s">
        <v>18</v>
      </c>
      <c r="L26" s="52"/>
      <c r="M26" s="73">
        <f>L26*$D$7</f>
        <v>0</v>
      </c>
      <c r="N26" s="58">
        <f t="shared" ref="N26" si="2">L26+M26</f>
        <v>0</v>
      </c>
    </row>
    <row r="27" spans="2:14" ht="264" customHeight="1" x14ac:dyDescent="0.2">
      <c r="B27" s="46"/>
      <c r="C27" s="61" t="s">
        <v>91</v>
      </c>
      <c r="D27" s="61"/>
      <c r="E27" s="61"/>
      <c r="F27" s="61"/>
      <c r="G27" s="61"/>
      <c r="H27" s="61"/>
      <c r="I27" s="61"/>
      <c r="J27" s="61"/>
      <c r="K27" s="71"/>
      <c r="L27" s="53"/>
      <c r="M27" s="74"/>
      <c r="N27" s="59"/>
    </row>
    <row r="28" spans="2:14" ht="21.75" customHeight="1" x14ac:dyDescent="0.2">
      <c r="B28" s="47"/>
      <c r="C28" s="62" t="s">
        <v>20</v>
      </c>
      <c r="D28" s="63"/>
      <c r="E28" s="63"/>
      <c r="F28" s="63"/>
      <c r="G28" s="63"/>
      <c r="H28" s="63"/>
      <c r="I28" s="63"/>
      <c r="J28" s="64"/>
      <c r="K28" s="72"/>
      <c r="L28" s="54"/>
      <c r="M28" s="75"/>
      <c r="N28" s="60"/>
    </row>
    <row r="29" spans="2:14" ht="22.7" customHeight="1" x14ac:dyDescent="0.2">
      <c r="B29" s="45" t="s">
        <v>44</v>
      </c>
      <c r="C29" s="48" t="s">
        <v>52</v>
      </c>
      <c r="D29" s="48"/>
      <c r="E29" s="48"/>
      <c r="F29" s="48"/>
      <c r="G29" s="48"/>
      <c r="H29" s="48"/>
      <c r="I29" s="48"/>
      <c r="J29" s="48"/>
      <c r="K29" s="70" t="s">
        <v>18</v>
      </c>
      <c r="L29" s="52"/>
      <c r="M29" s="73">
        <f>L29*$D$7</f>
        <v>0</v>
      </c>
      <c r="N29" s="58">
        <f t="shared" ref="N29" si="3">L29+M29</f>
        <v>0</v>
      </c>
    </row>
    <row r="30" spans="2:14" ht="264" customHeight="1" x14ac:dyDescent="0.2">
      <c r="B30" s="46"/>
      <c r="C30" s="61" t="s">
        <v>94</v>
      </c>
      <c r="D30" s="61"/>
      <c r="E30" s="61"/>
      <c r="F30" s="61"/>
      <c r="G30" s="61"/>
      <c r="H30" s="61"/>
      <c r="I30" s="61"/>
      <c r="J30" s="61"/>
      <c r="K30" s="71"/>
      <c r="L30" s="53"/>
      <c r="M30" s="74"/>
      <c r="N30" s="59"/>
    </row>
    <row r="31" spans="2:14" ht="21.75" customHeight="1" x14ac:dyDescent="0.2">
      <c r="B31" s="47"/>
      <c r="C31" s="62" t="s">
        <v>20</v>
      </c>
      <c r="D31" s="63"/>
      <c r="E31" s="63"/>
      <c r="F31" s="63"/>
      <c r="G31" s="63"/>
      <c r="H31" s="63"/>
      <c r="I31" s="63"/>
      <c r="J31" s="64"/>
      <c r="K31" s="72"/>
      <c r="L31" s="54"/>
      <c r="M31" s="75"/>
      <c r="N31" s="60"/>
    </row>
    <row r="32" spans="2:14" ht="30.75" customHeight="1" x14ac:dyDescent="0.2">
      <c r="B32" s="65" t="s">
        <v>54</v>
      </c>
      <c r="C32" s="66"/>
      <c r="D32" s="66"/>
      <c r="E32" s="66"/>
      <c r="F32" s="66"/>
      <c r="G32" s="66"/>
      <c r="H32" s="66"/>
      <c r="I32" s="66"/>
      <c r="J32" s="66"/>
      <c r="K32" s="66"/>
      <c r="L32" s="66"/>
      <c r="M32" s="66">
        <f t="shared" ref="M32:M73" si="4">L32*$D$7</f>
        <v>0</v>
      </c>
      <c r="N32" s="67">
        <f t="shared" si="1"/>
        <v>0</v>
      </c>
    </row>
    <row r="33" spans="2:14" ht="33.75" customHeight="1" x14ac:dyDescent="0.2">
      <c r="B33" s="79" t="s">
        <v>56</v>
      </c>
      <c r="C33" s="48" t="s">
        <v>55</v>
      </c>
      <c r="D33" s="48"/>
      <c r="E33" s="48"/>
      <c r="F33" s="48"/>
      <c r="G33" s="48"/>
      <c r="H33" s="48"/>
      <c r="I33" s="48"/>
      <c r="J33" s="48"/>
      <c r="K33" s="49" t="s">
        <v>24</v>
      </c>
      <c r="L33" s="52"/>
      <c r="M33" s="55">
        <f>L33*$D$7</f>
        <v>0</v>
      </c>
      <c r="N33" s="58">
        <f t="shared" ref="N33" si="5">L33+M33</f>
        <v>0</v>
      </c>
    </row>
    <row r="34" spans="2:14" ht="80.25" customHeight="1" x14ac:dyDescent="0.2">
      <c r="B34" s="80"/>
      <c r="C34" s="61" t="s">
        <v>77</v>
      </c>
      <c r="D34" s="61"/>
      <c r="E34" s="61"/>
      <c r="F34" s="61"/>
      <c r="G34" s="61"/>
      <c r="H34" s="61"/>
      <c r="I34" s="61"/>
      <c r="J34" s="61"/>
      <c r="K34" s="50"/>
      <c r="L34" s="53"/>
      <c r="M34" s="56"/>
      <c r="N34" s="59"/>
    </row>
    <row r="35" spans="2:14" ht="21" customHeight="1" x14ac:dyDescent="0.2">
      <c r="B35" s="81"/>
      <c r="C35" s="62" t="s">
        <v>20</v>
      </c>
      <c r="D35" s="63"/>
      <c r="E35" s="63"/>
      <c r="F35" s="63"/>
      <c r="G35" s="63"/>
      <c r="H35" s="63"/>
      <c r="I35" s="63"/>
      <c r="J35" s="64"/>
      <c r="K35" s="51"/>
      <c r="L35" s="54"/>
      <c r="M35" s="57"/>
      <c r="N35" s="60"/>
    </row>
    <row r="36" spans="2:14" ht="33.75" customHeight="1" x14ac:dyDescent="0.2">
      <c r="B36" s="79" t="s">
        <v>61</v>
      </c>
      <c r="C36" s="48" t="s">
        <v>57</v>
      </c>
      <c r="D36" s="48"/>
      <c r="E36" s="48"/>
      <c r="F36" s="48"/>
      <c r="G36" s="48"/>
      <c r="H36" s="48"/>
      <c r="I36" s="48"/>
      <c r="J36" s="48"/>
      <c r="K36" s="49" t="s">
        <v>24</v>
      </c>
      <c r="L36" s="52"/>
      <c r="M36" s="55">
        <f>L36*$D$7</f>
        <v>0</v>
      </c>
      <c r="N36" s="58">
        <f t="shared" ref="N36" si="6">L36+M36</f>
        <v>0</v>
      </c>
    </row>
    <row r="37" spans="2:14" ht="85.7" customHeight="1" x14ac:dyDescent="0.2">
      <c r="B37" s="80"/>
      <c r="C37" s="97" t="s">
        <v>58</v>
      </c>
      <c r="D37" s="98"/>
      <c r="E37" s="98"/>
      <c r="F37" s="98"/>
      <c r="G37" s="98"/>
      <c r="H37" s="98"/>
      <c r="I37" s="98"/>
      <c r="J37" s="99"/>
      <c r="K37" s="50"/>
      <c r="L37" s="53"/>
      <c r="M37" s="56"/>
      <c r="N37" s="59"/>
    </row>
    <row r="38" spans="2:14" ht="21" customHeight="1" x14ac:dyDescent="0.2">
      <c r="B38" s="81"/>
      <c r="C38" s="62" t="s">
        <v>20</v>
      </c>
      <c r="D38" s="63"/>
      <c r="E38" s="63"/>
      <c r="F38" s="63"/>
      <c r="G38" s="63"/>
      <c r="H38" s="63"/>
      <c r="I38" s="63"/>
      <c r="J38" s="64"/>
      <c r="K38" s="51"/>
      <c r="L38" s="54"/>
      <c r="M38" s="57"/>
      <c r="N38" s="60"/>
    </row>
    <row r="39" spans="2:14" ht="21" customHeight="1" x14ac:dyDescent="0.2">
      <c r="B39" s="45" t="s">
        <v>62</v>
      </c>
      <c r="C39" s="48" t="s">
        <v>63</v>
      </c>
      <c r="D39" s="48"/>
      <c r="E39" s="48"/>
      <c r="F39" s="48"/>
      <c r="G39" s="48"/>
      <c r="H39" s="48"/>
      <c r="I39" s="48"/>
      <c r="J39" s="48"/>
      <c r="K39" s="49" t="s">
        <v>24</v>
      </c>
      <c r="L39" s="52"/>
      <c r="M39" s="55">
        <f>L39*$D$7</f>
        <v>0</v>
      </c>
      <c r="N39" s="58">
        <f t="shared" ref="N39" si="7">L39+M39</f>
        <v>0</v>
      </c>
    </row>
    <row r="40" spans="2:14" ht="80.25" customHeight="1" x14ac:dyDescent="0.2">
      <c r="B40" s="46"/>
      <c r="C40" s="61" t="s">
        <v>59</v>
      </c>
      <c r="D40" s="61"/>
      <c r="E40" s="61"/>
      <c r="F40" s="61"/>
      <c r="G40" s="61"/>
      <c r="H40" s="61"/>
      <c r="I40" s="61"/>
      <c r="J40" s="61"/>
      <c r="K40" s="50"/>
      <c r="L40" s="53"/>
      <c r="M40" s="56"/>
      <c r="N40" s="59"/>
    </row>
    <row r="41" spans="2:14" ht="21" customHeight="1" x14ac:dyDescent="0.2">
      <c r="B41" s="47"/>
      <c r="C41" s="62" t="s">
        <v>20</v>
      </c>
      <c r="D41" s="63"/>
      <c r="E41" s="63"/>
      <c r="F41" s="63"/>
      <c r="G41" s="63"/>
      <c r="H41" s="63"/>
      <c r="I41" s="63"/>
      <c r="J41" s="64"/>
      <c r="K41" s="51"/>
      <c r="L41" s="54"/>
      <c r="M41" s="57"/>
      <c r="N41" s="60"/>
    </row>
    <row r="42" spans="2:14" ht="27" customHeight="1" x14ac:dyDescent="0.2">
      <c r="B42" s="45" t="s">
        <v>25</v>
      </c>
      <c r="C42" s="48" t="s">
        <v>26</v>
      </c>
      <c r="D42" s="48"/>
      <c r="E42" s="48"/>
      <c r="F42" s="48"/>
      <c r="G42" s="48"/>
      <c r="H42" s="48"/>
      <c r="I42" s="48"/>
      <c r="J42" s="48"/>
      <c r="K42" s="49" t="s">
        <v>24</v>
      </c>
      <c r="L42" s="52"/>
      <c r="M42" s="55">
        <f t="shared" si="4"/>
        <v>0</v>
      </c>
      <c r="N42" s="58">
        <f t="shared" si="1"/>
        <v>0</v>
      </c>
    </row>
    <row r="43" spans="2:14" ht="111.75" customHeight="1" x14ac:dyDescent="0.2">
      <c r="B43" s="46"/>
      <c r="C43" s="61" t="s">
        <v>78</v>
      </c>
      <c r="D43" s="61"/>
      <c r="E43" s="61"/>
      <c r="F43" s="61"/>
      <c r="G43" s="61"/>
      <c r="H43" s="61"/>
      <c r="I43" s="61"/>
      <c r="J43" s="61"/>
      <c r="K43" s="50"/>
      <c r="L43" s="53"/>
      <c r="M43" s="56"/>
      <c r="N43" s="59"/>
    </row>
    <row r="44" spans="2:14" ht="21.75" customHeight="1" x14ac:dyDescent="0.2">
      <c r="B44" s="47"/>
      <c r="C44" s="62" t="s">
        <v>45</v>
      </c>
      <c r="D44" s="63"/>
      <c r="E44" s="63"/>
      <c r="F44" s="63"/>
      <c r="G44" s="63"/>
      <c r="H44" s="63"/>
      <c r="I44" s="63"/>
      <c r="J44" s="64"/>
      <c r="K44" s="51"/>
      <c r="L44" s="54"/>
      <c r="M44" s="57"/>
      <c r="N44" s="60"/>
    </row>
    <row r="45" spans="2:14" ht="19.5" customHeight="1" x14ac:dyDescent="0.2">
      <c r="B45" s="45" t="s">
        <v>27</v>
      </c>
      <c r="C45" s="48" t="s">
        <v>28</v>
      </c>
      <c r="D45" s="48"/>
      <c r="E45" s="48"/>
      <c r="F45" s="48"/>
      <c r="G45" s="48"/>
      <c r="H45" s="48"/>
      <c r="I45" s="48"/>
      <c r="J45" s="48"/>
      <c r="K45" s="49" t="s">
        <v>18</v>
      </c>
      <c r="L45" s="52"/>
      <c r="M45" s="55">
        <f t="shared" si="4"/>
        <v>0</v>
      </c>
      <c r="N45" s="58">
        <f t="shared" si="1"/>
        <v>0</v>
      </c>
    </row>
    <row r="46" spans="2:14" ht="79.5" customHeight="1" x14ac:dyDescent="0.2">
      <c r="B46" s="46"/>
      <c r="C46" s="61" t="s">
        <v>60</v>
      </c>
      <c r="D46" s="61"/>
      <c r="E46" s="61"/>
      <c r="F46" s="61"/>
      <c r="G46" s="61"/>
      <c r="H46" s="61"/>
      <c r="I46" s="61"/>
      <c r="J46" s="61"/>
      <c r="K46" s="50"/>
      <c r="L46" s="53"/>
      <c r="M46" s="56"/>
      <c r="N46" s="59"/>
    </row>
    <row r="47" spans="2:14" ht="20.25" customHeight="1" x14ac:dyDescent="0.2">
      <c r="B47" s="47"/>
      <c r="C47" s="62" t="s">
        <v>20</v>
      </c>
      <c r="D47" s="63"/>
      <c r="E47" s="63"/>
      <c r="F47" s="63"/>
      <c r="G47" s="63"/>
      <c r="H47" s="63"/>
      <c r="I47" s="63"/>
      <c r="J47" s="64"/>
      <c r="K47" s="51"/>
      <c r="L47" s="54"/>
      <c r="M47" s="57"/>
      <c r="N47" s="60"/>
    </row>
    <row r="48" spans="2:14" ht="30.75" customHeight="1" x14ac:dyDescent="0.2">
      <c r="B48" s="65" t="s">
        <v>29</v>
      </c>
      <c r="C48" s="66"/>
      <c r="D48" s="66"/>
      <c r="E48" s="66"/>
      <c r="F48" s="66"/>
      <c r="G48" s="66"/>
      <c r="H48" s="66"/>
      <c r="I48" s="66"/>
      <c r="J48" s="66"/>
      <c r="K48" s="66"/>
      <c r="L48" s="66"/>
      <c r="M48" s="66">
        <f t="shared" si="4"/>
        <v>0</v>
      </c>
      <c r="N48" s="67">
        <f t="shared" si="1"/>
        <v>0</v>
      </c>
    </row>
    <row r="49" spans="2:14" ht="21.75" customHeight="1" x14ac:dyDescent="0.2">
      <c r="B49" s="45" t="s">
        <v>30</v>
      </c>
      <c r="C49" s="48" t="s">
        <v>31</v>
      </c>
      <c r="D49" s="48"/>
      <c r="E49" s="48"/>
      <c r="F49" s="48"/>
      <c r="G49" s="48"/>
      <c r="H49" s="48"/>
      <c r="I49" s="48"/>
      <c r="J49" s="48"/>
      <c r="K49" s="49" t="s">
        <v>36</v>
      </c>
      <c r="L49" s="52"/>
      <c r="M49" s="55">
        <f t="shared" si="4"/>
        <v>0</v>
      </c>
      <c r="N49" s="58">
        <f t="shared" si="1"/>
        <v>0</v>
      </c>
    </row>
    <row r="50" spans="2:14" ht="80.25" customHeight="1" x14ac:dyDescent="0.2">
      <c r="B50" s="46"/>
      <c r="C50" s="61" t="s">
        <v>90</v>
      </c>
      <c r="D50" s="61"/>
      <c r="E50" s="61"/>
      <c r="F50" s="61"/>
      <c r="G50" s="61"/>
      <c r="H50" s="61"/>
      <c r="I50" s="61"/>
      <c r="J50" s="61"/>
      <c r="K50" s="50"/>
      <c r="L50" s="53"/>
      <c r="M50" s="56">
        <f t="shared" si="4"/>
        <v>0</v>
      </c>
      <c r="N50" s="59">
        <f t="shared" si="1"/>
        <v>0</v>
      </c>
    </row>
    <row r="51" spans="2:14" ht="22.7" customHeight="1" x14ac:dyDescent="0.2">
      <c r="B51" s="47"/>
      <c r="C51" s="62" t="s">
        <v>20</v>
      </c>
      <c r="D51" s="63"/>
      <c r="E51" s="63"/>
      <c r="F51" s="63"/>
      <c r="G51" s="63"/>
      <c r="H51" s="63"/>
      <c r="I51" s="63"/>
      <c r="J51" s="64"/>
      <c r="K51" s="51"/>
      <c r="L51" s="54"/>
      <c r="M51" s="57">
        <f t="shared" si="4"/>
        <v>0</v>
      </c>
      <c r="N51" s="60">
        <f t="shared" si="1"/>
        <v>0</v>
      </c>
    </row>
    <row r="52" spans="2:14" ht="30.75" customHeight="1" x14ac:dyDescent="0.2">
      <c r="B52" s="65" t="s">
        <v>88</v>
      </c>
      <c r="C52" s="66"/>
      <c r="D52" s="66"/>
      <c r="E52" s="66"/>
      <c r="F52" s="66"/>
      <c r="G52" s="66"/>
      <c r="H52" s="66"/>
      <c r="I52" s="66"/>
      <c r="J52" s="66"/>
      <c r="K52" s="66"/>
      <c r="L52" s="66"/>
      <c r="M52" s="66">
        <f t="shared" si="4"/>
        <v>0</v>
      </c>
      <c r="N52" s="67">
        <f t="shared" si="1"/>
        <v>0</v>
      </c>
    </row>
    <row r="53" spans="2:14" ht="24" customHeight="1" x14ac:dyDescent="0.2">
      <c r="B53" s="45" t="s">
        <v>33</v>
      </c>
      <c r="C53" s="48" t="s">
        <v>32</v>
      </c>
      <c r="D53" s="48"/>
      <c r="E53" s="48"/>
      <c r="F53" s="48"/>
      <c r="G53" s="48"/>
      <c r="H53" s="48"/>
      <c r="I53" s="48"/>
      <c r="J53" s="48"/>
      <c r="K53" s="49" t="s">
        <v>18</v>
      </c>
      <c r="L53" s="52"/>
      <c r="M53" s="55">
        <f t="shared" si="4"/>
        <v>0</v>
      </c>
      <c r="N53" s="58">
        <f t="shared" si="1"/>
        <v>0</v>
      </c>
    </row>
    <row r="54" spans="2:14" ht="60.75" customHeight="1" x14ac:dyDescent="0.2">
      <c r="B54" s="46"/>
      <c r="C54" s="61" t="s">
        <v>79</v>
      </c>
      <c r="D54" s="61"/>
      <c r="E54" s="61"/>
      <c r="F54" s="61"/>
      <c r="G54" s="61"/>
      <c r="H54" s="61"/>
      <c r="I54" s="61"/>
      <c r="J54" s="61"/>
      <c r="K54" s="50"/>
      <c r="L54" s="53"/>
      <c r="M54" s="56"/>
      <c r="N54" s="59"/>
    </row>
    <row r="55" spans="2:14" ht="22.7" customHeight="1" x14ac:dyDescent="0.2">
      <c r="B55" s="47"/>
      <c r="C55" s="62" t="s">
        <v>20</v>
      </c>
      <c r="D55" s="63"/>
      <c r="E55" s="63"/>
      <c r="F55" s="63"/>
      <c r="G55" s="63"/>
      <c r="H55" s="63"/>
      <c r="I55" s="63"/>
      <c r="J55" s="64"/>
      <c r="K55" s="51"/>
      <c r="L55" s="54"/>
      <c r="M55" s="57"/>
      <c r="N55" s="60"/>
    </row>
    <row r="56" spans="2:14" ht="21" customHeight="1" x14ac:dyDescent="0.2">
      <c r="B56" s="45" t="s">
        <v>34</v>
      </c>
      <c r="C56" s="48" t="s">
        <v>35</v>
      </c>
      <c r="D56" s="48"/>
      <c r="E56" s="48"/>
      <c r="F56" s="48"/>
      <c r="G56" s="48"/>
      <c r="H56" s="48"/>
      <c r="I56" s="48"/>
      <c r="J56" s="48"/>
      <c r="K56" s="49" t="s">
        <v>36</v>
      </c>
      <c r="L56" s="52"/>
      <c r="M56" s="55">
        <f t="shared" ref="M56" si="8">L56*$D$7</f>
        <v>0</v>
      </c>
      <c r="N56" s="58">
        <f t="shared" ref="N56" si="9">L56+M56</f>
        <v>0</v>
      </c>
    </row>
    <row r="57" spans="2:14" ht="82.5" customHeight="1" x14ac:dyDescent="0.2">
      <c r="B57" s="46"/>
      <c r="C57" s="61" t="s">
        <v>80</v>
      </c>
      <c r="D57" s="61"/>
      <c r="E57" s="61"/>
      <c r="F57" s="61"/>
      <c r="G57" s="61"/>
      <c r="H57" s="61"/>
      <c r="I57" s="61"/>
      <c r="J57" s="61"/>
      <c r="K57" s="50"/>
      <c r="L57" s="53"/>
      <c r="M57" s="56"/>
      <c r="N57" s="59"/>
    </row>
    <row r="58" spans="2:14" ht="23.25" customHeight="1" x14ac:dyDescent="0.2">
      <c r="B58" s="47"/>
      <c r="C58" s="62" t="s">
        <v>20</v>
      </c>
      <c r="D58" s="63"/>
      <c r="E58" s="63"/>
      <c r="F58" s="63"/>
      <c r="G58" s="63"/>
      <c r="H58" s="63"/>
      <c r="I58" s="63"/>
      <c r="J58" s="64"/>
      <c r="K58" s="51"/>
      <c r="L58" s="54"/>
      <c r="M58" s="57"/>
      <c r="N58" s="60"/>
    </row>
    <row r="59" spans="2:14" ht="30.75" customHeight="1" x14ac:dyDescent="0.2">
      <c r="B59" s="65" t="s">
        <v>37</v>
      </c>
      <c r="C59" s="66"/>
      <c r="D59" s="66"/>
      <c r="E59" s="66"/>
      <c r="F59" s="66"/>
      <c r="G59" s="66"/>
      <c r="H59" s="66"/>
      <c r="I59" s="66"/>
      <c r="J59" s="66"/>
      <c r="K59" s="66"/>
      <c r="L59" s="66"/>
      <c r="M59" s="66"/>
      <c r="N59" s="67"/>
    </row>
    <row r="60" spans="2:14" ht="27" customHeight="1" x14ac:dyDescent="0.2">
      <c r="B60" s="45" t="s">
        <v>38</v>
      </c>
      <c r="C60" s="48" t="s">
        <v>53</v>
      </c>
      <c r="D60" s="48"/>
      <c r="E60" s="48"/>
      <c r="F60" s="48"/>
      <c r="G60" s="48"/>
      <c r="H60" s="48"/>
      <c r="I60" s="48"/>
      <c r="J60" s="48"/>
      <c r="K60" s="49" t="s">
        <v>18</v>
      </c>
      <c r="L60" s="52"/>
      <c r="M60" s="55">
        <f t="shared" ref="M60:M72" si="10">L60*$D$7</f>
        <v>0</v>
      </c>
      <c r="N60" s="58">
        <f t="shared" ref="N60:N72" si="11">L60+M60</f>
        <v>0</v>
      </c>
    </row>
    <row r="61" spans="2:14" ht="78" customHeight="1" x14ac:dyDescent="0.2">
      <c r="B61" s="46"/>
      <c r="C61" s="61" t="s">
        <v>81</v>
      </c>
      <c r="D61" s="61"/>
      <c r="E61" s="61"/>
      <c r="F61" s="61"/>
      <c r="G61" s="61"/>
      <c r="H61" s="61"/>
      <c r="I61" s="61"/>
      <c r="J61" s="61"/>
      <c r="K61" s="50"/>
      <c r="L61" s="53"/>
      <c r="M61" s="56">
        <f t="shared" si="10"/>
        <v>0</v>
      </c>
      <c r="N61" s="59">
        <f t="shared" si="11"/>
        <v>0</v>
      </c>
    </row>
    <row r="62" spans="2:14" ht="20.25" customHeight="1" x14ac:dyDescent="0.2">
      <c r="B62" s="47"/>
      <c r="C62" s="62" t="s">
        <v>20</v>
      </c>
      <c r="D62" s="63"/>
      <c r="E62" s="63"/>
      <c r="F62" s="63"/>
      <c r="G62" s="63"/>
      <c r="H62" s="63"/>
      <c r="I62" s="63"/>
      <c r="J62" s="64"/>
      <c r="K62" s="51"/>
      <c r="L62" s="54"/>
      <c r="M62" s="57">
        <f t="shared" si="10"/>
        <v>0</v>
      </c>
      <c r="N62" s="60">
        <f t="shared" si="11"/>
        <v>0</v>
      </c>
    </row>
    <row r="63" spans="2:14" ht="25.5" customHeight="1" x14ac:dyDescent="0.2">
      <c r="B63" s="45" t="s">
        <v>39</v>
      </c>
      <c r="C63" s="48" t="s">
        <v>64</v>
      </c>
      <c r="D63" s="48"/>
      <c r="E63" s="48"/>
      <c r="F63" s="48"/>
      <c r="G63" s="48"/>
      <c r="H63" s="48"/>
      <c r="I63" s="48"/>
      <c r="J63" s="48"/>
      <c r="K63" s="49" t="s">
        <v>18</v>
      </c>
      <c r="L63" s="52"/>
      <c r="M63" s="55">
        <f t="shared" si="10"/>
        <v>0</v>
      </c>
      <c r="N63" s="58">
        <f t="shared" si="11"/>
        <v>0</v>
      </c>
    </row>
    <row r="64" spans="2:14" ht="73.5" customHeight="1" x14ac:dyDescent="0.2">
      <c r="B64" s="46"/>
      <c r="C64" s="61" t="s">
        <v>82</v>
      </c>
      <c r="D64" s="61"/>
      <c r="E64" s="61"/>
      <c r="F64" s="61"/>
      <c r="G64" s="61"/>
      <c r="H64" s="61"/>
      <c r="I64" s="61"/>
      <c r="J64" s="61"/>
      <c r="K64" s="50"/>
      <c r="L64" s="53"/>
      <c r="M64" s="56">
        <f t="shared" si="10"/>
        <v>0</v>
      </c>
      <c r="N64" s="59">
        <f t="shared" si="11"/>
        <v>0</v>
      </c>
    </row>
    <row r="65" spans="2:14" ht="20.25" customHeight="1" x14ac:dyDescent="0.2">
      <c r="B65" s="47"/>
      <c r="C65" s="42" t="s">
        <v>20</v>
      </c>
      <c r="D65" s="43"/>
      <c r="E65" s="43"/>
      <c r="F65" s="43"/>
      <c r="G65" s="43"/>
      <c r="H65" s="43"/>
      <c r="I65" s="43"/>
      <c r="J65" s="44"/>
      <c r="K65" s="51"/>
      <c r="L65" s="54"/>
      <c r="M65" s="57">
        <f t="shared" si="10"/>
        <v>0</v>
      </c>
      <c r="N65" s="60">
        <f t="shared" si="11"/>
        <v>0</v>
      </c>
    </row>
    <row r="66" spans="2:14" ht="30.75" customHeight="1" x14ac:dyDescent="0.2">
      <c r="B66" s="65" t="s">
        <v>67</v>
      </c>
      <c r="C66" s="66"/>
      <c r="D66" s="66"/>
      <c r="E66" s="66"/>
      <c r="F66" s="66"/>
      <c r="G66" s="66"/>
      <c r="H66" s="66"/>
      <c r="I66" s="66"/>
      <c r="J66" s="66"/>
      <c r="K66" s="66"/>
      <c r="L66" s="66"/>
      <c r="M66" s="66">
        <f t="shared" si="10"/>
        <v>0</v>
      </c>
      <c r="N66" s="67">
        <f t="shared" si="11"/>
        <v>0</v>
      </c>
    </row>
    <row r="67" spans="2:14" ht="23.25" customHeight="1" x14ac:dyDescent="0.2">
      <c r="B67" s="45" t="s">
        <v>65</v>
      </c>
      <c r="C67" s="48" t="s">
        <v>68</v>
      </c>
      <c r="D67" s="48"/>
      <c r="E67" s="48"/>
      <c r="F67" s="48"/>
      <c r="G67" s="48"/>
      <c r="H67" s="48"/>
      <c r="I67" s="48"/>
      <c r="J67" s="48"/>
      <c r="K67" s="49" t="s">
        <v>18</v>
      </c>
      <c r="L67" s="52"/>
      <c r="M67" s="55">
        <f t="shared" ref="M67:M69" si="12">L67*$D$7</f>
        <v>0</v>
      </c>
      <c r="N67" s="58">
        <f t="shared" ref="N67:N69" si="13">L67+M67</f>
        <v>0</v>
      </c>
    </row>
    <row r="68" spans="2:14" ht="45" customHeight="1" x14ac:dyDescent="0.2">
      <c r="B68" s="46"/>
      <c r="C68" s="61" t="s">
        <v>69</v>
      </c>
      <c r="D68" s="61"/>
      <c r="E68" s="61"/>
      <c r="F68" s="61"/>
      <c r="G68" s="61"/>
      <c r="H68" s="61"/>
      <c r="I68" s="61"/>
      <c r="J68" s="61"/>
      <c r="K68" s="50"/>
      <c r="L68" s="53"/>
      <c r="M68" s="56">
        <f t="shared" si="12"/>
        <v>0</v>
      </c>
      <c r="N68" s="59">
        <f t="shared" si="13"/>
        <v>0</v>
      </c>
    </row>
    <row r="69" spans="2:14" ht="20.25" customHeight="1" x14ac:dyDescent="0.2">
      <c r="B69" s="47"/>
      <c r="C69" s="42" t="s">
        <v>20</v>
      </c>
      <c r="D69" s="43"/>
      <c r="E69" s="43"/>
      <c r="F69" s="43"/>
      <c r="G69" s="43"/>
      <c r="H69" s="43"/>
      <c r="I69" s="43"/>
      <c r="J69" s="44"/>
      <c r="K69" s="51"/>
      <c r="L69" s="54"/>
      <c r="M69" s="57">
        <f t="shared" si="12"/>
        <v>0</v>
      </c>
      <c r="N69" s="60">
        <f t="shared" si="13"/>
        <v>0</v>
      </c>
    </row>
    <row r="70" spans="2:14" ht="23.25" customHeight="1" x14ac:dyDescent="0.2">
      <c r="B70" s="45" t="s">
        <v>66</v>
      </c>
      <c r="C70" s="48" t="s">
        <v>71</v>
      </c>
      <c r="D70" s="48"/>
      <c r="E70" s="48"/>
      <c r="F70" s="48"/>
      <c r="G70" s="48"/>
      <c r="H70" s="48"/>
      <c r="I70" s="48"/>
      <c r="J70" s="48"/>
      <c r="K70" s="49" t="s">
        <v>18</v>
      </c>
      <c r="L70" s="52"/>
      <c r="M70" s="55">
        <f t="shared" si="10"/>
        <v>0</v>
      </c>
      <c r="N70" s="58">
        <f t="shared" si="11"/>
        <v>0</v>
      </c>
    </row>
    <row r="71" spans="2:14" ht="45" customHeight="1" x14ac:dyDescent="0.2">
      <c r="B71" s="46"/>
      <c r="C71" s="61" t="s">
        <v>70</v>
      </c>
      <c r="D71" s="61"/>
      <c r="E71" s="61"/>
      <c r="F71" s="61"/>
      <c r="G71" s="61"/>
      <c r="H71" s="61"/>
      <c r="I71" s="61"/>
      <c r="J71" s="61"/>
      <c r="K71" s="50"/>
      <c r="L71" s="53"/>
      <c r="M71" s="56">
        <f t="shared" si="10"/>
        <v>0</v>
      </c>
      <c r="N71" s="59">
        <f t="shared" si="11"/>
        <v>0</v>
      </c>
    </row>
    <row r="72" spans="2:14" ht="20.25" customHeight="1" x14ac:dyDescent="0.2">
      <c r="B72" s="47"/>
      <c r="C72" s="42" t="s">
        <v>20</v>
      </c>
      <c r="D72" s="43"/>
      <c r="E72" s="43"/>
      <c r="F72" s="43"/>
      <c r="G72" s="43"/>
      <c r="H72" s="43"/>
      <c r="I72" s="43"/>
      <c r="J72" s="44"/>
      <c r="K72" s="51"/>
      <c r="L72" s="54"/>
      <c r="M72" s="57">
        <f t="shared" si="10"/>
        <v>0</v>
      </c>
      <c r="N72" s="60">
        <f t="shared" si="11"/>
        <v>0</v>
      </c>
    </row>
    <row r="73" spans="2:14" ht="30.75" customHeight="1" x14ac:dyDescent="0.2">
      <c r="B73" s="65" t="s">
        <v>83</v>
      </c>
      <c r="C73" s="66"/>
      <c r="D73" s="66"/>
      <c r="E73" s="66"/>
      <c r="F73" s="66"/>
      <c r="G73" s="66"/>
      <c r="H73" s="66"/>
      <c r="I73" s="66"/>
      <c r="J73" s="66"/>
      <c r="K73" s="66"/>
      <c r="L73" s="66"/>
      <c r="M73" s="66">
        <f t="shared" si="4"/>
        <v>0</v>
      </c>
      <c r="N73" s="67">
        <f t="shared" si="1"/>
        <v>0</v>
      </c>
    </row>
    <row r="74" spans="2:14" ht="23.25" customHeight="1" x14ac:dyDescent="0.2">
      <c r="B74" s="45" t="s">
        <v>40</v>
      </c>
      <c r="C74" s="48" t="s">
        <v>85</v>
      </c>
      <c r="D74" s="48"/>
      <c r="E74" s="48"/>
      <c r="F74" s="48"/>
      <c r="G74" s="48"/>
      <c r="H74" s="48"/>
      <c r="I74" s="48"/>
      <c r="J74" s="48"/>
      <c r="K74" s="49" t="s">
        <v>18</v>
      </c>
      <c r="L74" s="52"/>
      <c r="M74" s="55">
        <f t="shared" ref="M74:M76" si="14">L74*$D$7</f>
        <v>0</v>
      </c>
      <c r="N74" s="58">
        <f t="shared" ref="N74:N76" si="15">L74+M74</f>
        <v>0</v>
      </c>
    </row>
    <row r="75" spans="2:14" ht="45" customHeight="1" x14ac:dyDescent="0.2">
      <c r="B75" s="46"/>
      <c r="C75" s="61" t="s">
        <v>84</v>
      </c>
      <c r="D75" s="61"/>
      <c r="E75" s="61"/>
      <c r="F75" s="61"/>
      <c r="G75" s="61"/>
      <c r="H75" s="61"/>
      <c r="I75" s="61"/>
      <c r="J75" s="61"/>
      <c r="K75" s="50"/>
      <c r="L75" s="53"/>
      <c r="M75" s="56">
        <f t="shared" si="14"/>
        <v>0</v>
      </c>
      <c r="N75" s="59">
        <f t="shared" si="15"/>
        <v>0</v>
      </c>
    </row>
    <row r="76" spans="2:14" ht="20.25" customHeight="1" x14ac:dyDescent="0.2">
      <c r="B76" s="47"/>
      <c r="C76" s="42" t="s">
        <v>20</v>
      </c>
      <c r="D76" s="43"/>
      <c r="E76" s="43"/>
      <c r="F76" s="43"/>
      <c r="G76" s="43"/>
      <c r="H76" s="43"/>
      <c r="I76" s="43"/>
      <c r="J76" s="44"/>
      <c r="K76" s="51"/>
      <c r="L76" s="54"/>
      <c r="M76" s="57">
        <f t="shared" si="14"/>
        <v>0</v>
      </c>
      <c r="N76" s="60">
        <f t="shared" si="15"/>
        <v>0</v>
      </c>
    </row>
  </sheetData>
  <mergeCells count="167">
    <mergeCell ref="B39:B41"/>
    <mergeCell ref="C39:J39"/>
    <mergeCell ref="K39:K41"/>
    <mergeCell ref="L39:L41"/>
    <mergeCell ref="M39:M41"/>
    <mergeCell ref="N39:N41"/>
    <mergeCell ref="C40:J40"/>
    <mergeCell ref="C41:J41"/>
    <mergeCell ref="B73:N73"/>
    <mergeCell ref="B53:B55"/>
    <mergeCell ref="K53:K55"/>
    <mergeCell ref="B59:N59"/>
    <mergeCell ref="B60:B62"/>
    <mergeCell ref="K60:K62"/>
    <mergeCell ref="L60:L62"/>
    <mergeCell ref="M60:M62"/>
    <mergeCell ref="N60:N62"/>
    <mergeCell ref="C58:J58"/>
    <mergeCell ref="C60:J60"/>
    <mergeCell ref="C61:J61"/>
    <mergeCell ref="C62:J62"/>
    <mergeCell ref="B52:N52"/>
    <mergeCell ref="C54:J54"/>
    <mergeCell ref="C55:J55"/>
    <mergeCell ref="B74:B76"/>
    <mergeCell ref="K74:K76"/>
    <mergeCell ref="L74:L76"/>
    <mergeCell ref="M74:M76"/>
    <mergeCell ref="N74:N76"/>
    <mergeCell ref="C74:J74"/>
    <mergeCell ref="C75:J75"/>
    <mergeCell ref="C76:J76"/>
    <mergeCell ref="C63:J63"/>
    <mergeCell ref="C64:J64"/>
    <mergeCell ref="C65:J65"/>
    <mergeCell ref="B63:B65"/>
    <mergeCell ref="K63:K65"/>
    <mergeCell ref="L63:L65"/>
    <mergeCell ref="M63:M65"/>
    <mergeCell ref="N63:N65"/>
    <mergeCell ref="B66:N66"/>
    <mergeCell ref="B70:B72"/>
    <mergeCell ref="C70:J70"/>
    <mergeCell ref="K70:K72"/>
    <mergeCell ref="L70:L72"/>
    <mergeCell ref="M70:M72"/>
    <mergeCell ref="N70:N72"/>
    <mergeCell ref="C71:J71"/>
    <mergeCell ref="C56:J56"/>
    <mergeCell ref="C57:J57"/>
    <mergeCell ref="L53:L55"/>
    <mergeCell ref="M53:M55"/>
    <mergeCell ref="N53:N55"/>
    <mergeCell ref="N56:N58"/>
    <mergeCell ref="C53:J53"/>
    <mergeCell ref="B56:B58"/>
    <mergeCell ref="K56:K58"/>
    <mergeCell ref="L56:L58"/>
    <mergeCell ref="M56:M58"/>
    <mergeCell ref="B36:B38"/>
    <mergeCell ref="C36:J36"/>
    <mergeCell ref="K36:K38"/>
    <mergeCell ref="L36:L38"/>
    <mergeCell ref="M36:M38"/>
    <mergeCell ref="N36:N38"/>
    <mergeCell ref="C37:J37"/>
    <mergeCell ref="C38:J38"/>
    <mergeCell ref="B23:B25"/>
    <mergeCell ref="K23:K25"/>
    <mergeCell ref="L23:L25"/>
    <mergeCell ref="B29:B31"/>
    <mergeCell ref="C29:J29"/>
    <mergeCell ref="K29:K31"/>
    <mergeCell ref="L29:L31"/>
    <mergeCell ref="M29:M31"/>
    <mergeCell ref="N29:N31"/>
    <mergeCell ref="C30:J30"/>
    <mergeCell ref="C31:J31"/>
    <mergeCell ref="B26:B28"/>
    <mergeCell ref="M23:M25"/>
    <mergeCell ref="N23:N25"/>
    <mergeCell ref="C27:J27"/>
    <mergeCell ref="C28:J28"/>
    <mergeCell ref="B33:B35"/>
    <mergeCell ref="C33:J33"/>
    <mergeCell ref="K33:K35"/>
    <mergeCell ref="L33:L35"/>
    <mergeCell ref="M33:M35"/>
    <mergeCell ref="N33:N35"/>
    <mergeCell ref="C34:J34"/>
    <mergeCell ref="C35:J35"/>
    <mergeCell ref="B2:N2"/>
    <mergeCell ref="B4:N4"/>
    <mergeCell ref="B8:N8"/>
    <mergeCell ref="B9:N9"/>
    <mergeCell ref="B7:C7"/>
    <mergeCell ref="B5:N5"/>
    <mergeCell ref="B10:N10"/>
    <mergeCell ref="C13:J13"/>
    <mergeCell ref="C21:J21"/>
    <mergeCell ref="N20:N22"/>
    <mergeCell ref="B16:N16"/>
    <mergeCell ref="C19:J19"/>
    <mergeCell ref="C14:J14"/>
    <mergeCell ref="C18:J18"/>
    <mergeCell ref="C17:J17"/>
    <mergeCell ref="M20:M22"/>
    <mergeCell ref="L20:L22"/>
    <mergeCell ref="N17:N19"/>
    <mergeCell ref="B13:B15"/>
    <mergeCell ref="C15:J15"/>
    <mergeCell ref="B12:J12"/>
    <mergeCell ref="N13:N15"/>
    <mergeCell ref="B17:B19"/>
    <mergeCell ref="K17:K19"/>
    <mergeCell ref="K13:K15"/>
    <mergeCell ref="L13:L15"/>
    <mergeCell ref="M13:M15"/>
    <mergeCell ref="L17:L19"/>
    <mergeCell ref="M17:M19"/>
    <mergeCell ref="C23:J23"/>
    <mergeCell ref="C24:J24"/>
    <mergeCell ref="C25:J25"/>
    <mergeCell ref="C20:J20"/>
    <mergeCell ref="C22:J22"/>
    <mergeCell ref="B49:B51"/>
    <mergeCell ref="K49:K51"/>
    <mergeCell ref="L49:L51"/>
    <mergeCell ref="M49:M51"/>
    <mergeCell ref="C42:J42"/>
    <mergeCell ref="B20:B22"/>
    <mergeCell ref="K20:K22"/>
    <mergeCell ref="B32:N32"/>
    <mergeCell ref="B42:B44"/>
    <mergeCell ref="C26:J26"/>
    <mergeCell ref="K26:K28"/>
    <mergeCell ref="L26:L28"/>
    <mergeCell ref="M26:M28"/>
    <mergeCell ref="N26:N28"/>
    <mergeCell ref="N49:N51"/>
    <mergeCell ref="N42:N44"/>
    <mergeCell ref="B45:B47"/>
    <mergeCell ref="K45:K47"/>
    <mergeCell ref="L45:L47"/>
    <mergeCell ref="M45:M47"/>
    <mergeCell ref="N45:N47"/>
    <mergeCell ref="C51:J51"/>
    <mergeCell ref="C49:J49"/>
    <mergeCell ref="C50:J50"/>
    <mergeCell ref="C43:J43"/>
    <mergeCell ref="C44:J44"/>
    <mergeCell ref="C45:J45"/>
    <mergeCell ref="C46:J46"/>
    <mergeCell ref="C47:J47"/>
    <mergeCell ref="B48:N48"/>
    <mergeCell ref="K42:K44"/>
    <mergeCell ref="L42:L44"/>
    <mergeCell ref="M42:M44"/>
    <mergeCell ref="C72:J72"/>
    <mergeCell ref="B67:B69"/>
    <mergeCell ref="C67:J67"/>
    <mergeCell ref="K67:K69"/>
    <mergeCell ref="L67:L69"/>
    <mergeCell ref="M67:M69"/>
    <mergeCell ref="N67:N69"/>
    <mergeCell ref="C68:J68"/>
    <mergeCell ref="C69:J69"/>
  </mergeCells>
  <phoneticPr fontId="22" type="noConversion"/>
  <printOptions horizontalCentered="1"/>
  <pageMargins left="0.23622047244094491" right="0.23622047244094491" top="0.74803149606299213" bottom="0.74803149606299213" header="0.31496062992125984" footer="0.31496062992125984"/>
  <pageSetup paperSize="9" scale="68" fitToHeight="0" orientation="landscape" r:id="rId1"/>
  <rowBreaks count="4" manualBreakCount="4">
    <brk id="25" min="1" max="13" man="1"/>
    <brk id="31" min="1" max="13" man="1"/>
    <brk id="44" min="1" max="13" man="1"/>
    <brk id="58" min="1" max="13" man="1"/>
  </rowBreaks>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1:Q42"/>
  <sheetViews>
    <sheetView topLeftCell="A26" zoomScale="90" zoomScaleNormal="90" workbookViewId="0">
      <selection activeCell="L40" sqref="L40"/>
    </sheetView>
  </sheetViews>
  <sheetFormatPr baseColWidth="10" defaultRowHeight="12.75" x14ac:dyDescent="0.2"/>
  <cols>
    <col min="1" max="1" width="4.28515625" customWidth="1"/>
    <col min="2" max="2" width="10.28515625" customWidth="1"/>
    <col min="3" max="3" width="13.7109375" customWidth="1"/>
    <col min="6" max="8" width="10" customWidth="1"/>
    <col min="10" max="10" width="8.85546875" customWidth="1"/>
    <col min="11" max="11" width="12.28515625" customWidth="1"/>
    <col min="12" max="12" width="15" customWidth="1"/>
    <col min="13" max="13" width="13.7109375" style="22" customWidth="1"/>
    <col min="14" max="16" width="16.28515625" customWidth="1"/>
    <col min="17" max="17" width="16.28515625" style="34" customWidth="1"/>
  </cols>
  <sheetData>
    <row r="1" spans="2:17" ht="15" customHeight="1" thickBot="1" x14ac:dyDescent="0.25"/>
    <row r="2" spans="2:17" ht="93.75" customHeight="1" thickBot="1" x14ac:dyDescent="0.25">
      <c r="B2" s="82" t="s">
        <v>86</v>
      </c>
      <c r="C2" s="83"/>
      <c r="D2" s="83"/>
      <c r="E2" s="83"/>
      <c r="F2" s="83"/>
      <c r="G2" s="83"/>
      <c r="H2" s="83"/>
      <c r="I2" s="83"/>
      <c r="J2" s="83"/>
      <c r="K2" s="83"/>
      <c r="L2" s="83"/>
      <c r="M2" s="83"/>
      <c r="N2" s="83"/>
      <c r="O2" s="83"/>
      <c r="P2" s="84"/>
    </row>
    <row r="4" spans="2:17" ht="22.7" customHeight="1" x14ac:dyDescent="0.2">
      <c r="B4" s="23" t="s">
        <v>12</v>
      </c>
      <c r="C4" s="24"/>
      <c r="D4" s="24"/>
      <c r="E4" s="24"/>
      <c r="F4" s="24"/>
      <c r="G4" s="24"/>
      <c r="H4" s="24"/>
      <c r="I4" s="24"/>
      <c r="J4" s="24"/>
      <c r="K4" s="24"/>
      <c r="L4" s="24"/>
      <c r="M4" s="25"/>
      <c r="N4" s="24"/>
      <c r="O4" s="24"/>
      <c r="P4" s="24"/>
      <c r="Q4" s="35"/>
    </row>
    <row r="5" spans="2:17" ht="14.25" customHeight="1" x14ac:dyDescent="0.2">
      <c r="B5" s="90" t="s">
        <v>13</v>
      </c>
      <c r="C5" s="90"/>
      <c r="D5" s="90"/>
      <c r="E5" s="90"/>
      <c r="F5" s="90"/>
      <c r="G5" s="90"/>
      <c r="H5" s="90"/>
      <c r="I5" s="90"/>
      <c r="J5" s="90"/>
      <c r="K5" s="90"/>
      <c r="L5" s="90"/>
      <c r="M5" s="90"/>
      <c r="N5" s="90"/>
      <c r="O5" s="90"/>
      <c r="P5" s="90"/>
    </row>
    <row r="6" spans="2:17" ht="13.5" thickBot="1" x14ac:dyDescent="0.25"/>
    <row r="7" spans="2:17" ht="24.75" customHeight="1" thickBot="1" x14ac:dyDescent="0.25">
      <c r="B7" s="26" t="s">
        <v>4</v>
      </c>
      <c r="D7" s="18">
        <f>BPU!D7</f>
        <v>0.2</v>
      </c>
    </row>
    <row r="8" spans="2:17" ht="17.25" customHeight="1" x14ac:dyDescent="0.2">
      <c r="B8" s="86" t="s">
        <v>73</v>
      </c>
      <c r="C8" s="86"/>
      <c r="D8" s="86"/>
      <c r="E8" s="86"/>
      <c r="F8" s="86"/>
      <c r="G8" s="86"/>
      <c r="H8" s="86"/>
      <c r="I8" s="86"/>
      <c r="J8" s="86"/>
      <c r="K8" s="86"/>
      <c r="L8" s="86"/>
      <c r="M8" s="86"/>
      <c r="N8" s="86"/>
      <c r="O8" s="86"/>
      <c r="P8" s="86"/>
    </row>
    <row r="9" spans="2:17" ht="27" customHeight="1" x14ac:dyDescent="0.2">
      <c r="B9" s="87" t="s">
        <v>87</v>
      </c>
      <c r="C9" s="87"/>
      <c r="D9" s="87"/>
      <c r="E9" s="87"/>
      <c r="F9" s="87"/>
      <c r="G9" s="87"/>
      <c r="H9" s="87"/>
      <c r="I9" s="87"/>
      <c r="J9" s="87"/>
      <c r="K9" s="87"/>
      <c r="L9" s="87"/>
      <c r="M9" s="87"/>
      <c r="N9" s="87"/>
      <c r="O9" s="87"/>
      <c r="P9" s="87"/>
    </row>
    <row r="10" spans="2:17" ht="19.5" customHeight="1" x14ac:dyDescent="0.2">
      <c r="B10" s="87" t="s">
        <v>42</v>
      </c>
      <c r="C10" s="87"/>
      <c r="D10" s="87"/>
      <c r="E10" s="87"/>
      <c r="F10" s="87"/>
      <c r="G10" s="87"/>
      <c r="H10" s="87"/>
      <c r="I10" s="87"/>
      <c r="J10" s="87"/>
      <c r="K10" s="87"/>
      <c r="L10" s="87"/>
      <c r="M10" s="87"/>
      <c r="N10" s="87"/>
      <c r="O10" s="87"/>
      <c r="P10" s="87"/>
    </row>
    <row r="12" spans="2:17" s="16" customFormat="1" ht="38.25" x14ac:dyDescent="0.2">
      <c r="B12" s="103" t="s">
        <v>5</v>
      </c>
      <c r="C12" s="103"/>
      <c r="D12" s="103"/>
      <c r="E12" s="103"/>
      <c r="F12" s="103"/>
      <c r="G12" s="103"/>
      <c r="H12" s="103"/>
      <c r="I12" s="103"/>
      <c r="J12" s="103"/>
      <c r="K12" s="20" t="s">
        <v>7</v>
      </c>
      <c r="L12" s="17" t="s">
        <v>9</v>
      </c>
      <c r="M12" s="21" t="s">
        <v>8</v>
      </c>
      <c r="N12" s="17" t="s">
        <v>10</v>
      </c>
      <c r="O12" s="17" t="s">
        <v>15</v>
      </c>
      <c r="P12" s="17" t="s">
        <v>6</v>
      </c>
      <c r="Q12" s="36" t="s">
        <v>41</v>
      </c>
    </row>
    <row r="13" spans="2:17" s="16" customFormat="1" ht="33" customHeight="1" x14ac:dyDescent="0.2">
      <c r="B13" s="32" t="str">
        <f>BPU!B13</f>
        <v>GEN</v>
      </c>
      <c r="C13" s="101" t="str">
        <f>BPU!C13</f>
        <v>Etape de préparation générale</v>
      </c>
      <c r="D13" s="101"/>
      <c r="E13" s="101"/>
      <c r="F13" s="101"/>
      <c r="G13" s="101"/>
      <c r="H13" s="101"/>
      <c r="I13" s="101"/>
      <c r="J13" s="102"/>
      <c r="K13" s="31" t="str">
        <f>BPU!K13</f>
        <v>Forfait</v>
      </c>
      <c r="L13" s="30">
        <f>BPU!L13</f>
        <v>0</v>
      </c>
      <c r="M13" s="31">
        <v>1</v>
      </c>
      <c r="N13" s="30">
        <f>L13*M13</f>
        <v>0</v>
      </c>
      <c r="O13" s="30">
        <f>N13*$D$7</f>
        <v>0</v>
      </c>
      <c r="P13" s="30">
        <f>N13+O13</f>
        <v>0</v>
      </c>
      <c r="Q13" s="37">
        <f>P13</f>
        <v>0</v>
      </c>
    </row>
    <row r="14" spans="2:17" s="16" customFormat="1" ht="22.7" customHeight="1" x14ac:dyDescent="0.2">
      <c r="B14" s="104" t="str">
        <f>BPU!B16</f>
        <v>EVOL – Développements ou évolutions applicatives</v>
      </c>
      <c r="C14" s="105"/>
      <c r="D14" s="105"/>
      <c r="E14" s="105"/>
      <c r="F14" s="105"/>
      <c r="G14" s="105"/>
      <c r="H14" s="105"/>
      <c r="I14" s="105"/>
      <c r="J14" s="105"/>
      <c r="K14" s="105"/>
      <c r="L14" s="105"/>
      <c r="M14" s="105"/>
      <c r="N14" s="105"/>
      <c r="O14" s="105"/>
      <c r="P14" s="105"/>
      <c r="Q14" s="106"/>
    </row>
    <row r="15" spans="2:17" s="16" customFormat="1" ht="33" customHeight="1" x14ac:dyDescent="0.2">
      <c r="B15" s="32" t="str">
        <f>BPU!B17</f>
        <v>EVOL-15</v>
      </c>
      <c r="C15" s="101" t="str">
        <f>BPU!C17</f>
        <v>Evolution dite légère sur le logiciel</v>
      </c>
      <c r="D15" s="101">
        <f>BPU!D17</f>
        <v>0</v>
      </c>
      <c r="E15" s="101">
        <f>BPU!E17</f>
        <v>0</v>
      </c>
      <c r="F15" s="101">
        <f>BPU!F17</f>
        <v>0</v>
      </c>
      <c r="G15" s="101">
        <f>BPU!G17</f>
        <v>0</v>
      </c>
      <c r="H15" s="101">
        <f>BPU!H17</f>
        <v>0</v>
      </c>
      <c r="I15" s="101">
        <f>BPU!I17</f>
        <v>0</v>
      </c>
      <c r="J15" s="102">
        <f>BPU!J17</f>
        <v>0</v>
      </c>
      <c r="K15" s="31" t="str">
        <f>BPU!K17</f>
        <v>Forfait</v>
      </c>
      <c r="L15" s="30">
        <f>BPU!L17</f>
        <v>0</v>
      </c>
      <c r="M15" s="31">
        <v>6</v>
      </c>
      <c r="N15" s="30">
        <f t="shared" ref="N15:N17" si="0">L15*M15</f>
        <v>0</v>
      </c>
      <c r="O15" s="30">
        <f t="shared" ref="O15:O38" si="1">N15*$D$7</f>
        <v>0</v>
      </c>
      <c r="P15" s="30">
        <f t="shared" ref="P15:P17" si="2">N15+O15</f>
        <v>0</v>
      </c>
      <c r="Q15" s="109">
        <f>SUM(P15:P19)</f>
        <v>0</v>
      </c>
    </row>
    <row r="16" spans="2:17" s="16" customFormat="1" ht="33" customHeight="1" x14ac:dyDescent="0.2">
      <c r="B16" s="32" t="str">
        <f>BPU!B20</f>
        <v>EVOL-30</v>
      </c>
      <c r="C16" s="101" t="str">
        <f>BPU!C20</f>
        <v>Evolution dite simple sur le logiciel</v>
      </c>
      <c r="D16" s="101">
        <f>BPU!D18</f>
        <v>0</v>
      </c>
      <c r="E16" s="101">
        <f>BPU!E18</f>
        <v>0</v>
      </c>
      <c r="F16" s="101">
        <f>BPU!F18</f>
        <v>0</v>
      </c>
      <c r="G16" s="101">
        <f>BPU!G18</f>
        <v>0</v>
      </c>
      <c r="H16" s="101">
        <f>BPU!H18</f>
        <v>0</v>
      </c>
      <c r="I16" s="101">
        <f>BPU!I18</f>
        <v>0</v>
      </c>
      <c r="J16" s="102">
        <f>BPU!J18</f>
        <v>0</v>
      </c>
      <c r="K16" s="31" t="str">
        <f>BPU!K20</f>
        <v>Forfait</v>
      </c>
      <c r="L16" s="30">
        <f>BPU!L20</f>
        <v>0</v>
      </c>
      <c r="M16" s="31">
        <v>8</v>
      </c>
      <c r="N16" s="30">
        <f t="shared" si="0"/>
        <v>0</v>
      </c>
      <c r="O16" s="30">
        <f t="shared" si="1"/>
        <v>0</v>
      </c>
      <c r="P16" s="30">
        <f t="shared" si="2"/>
        <v>0</v>
      </c>
      <c r="Q16" s="107"/>
    </row>
    <row r="17" spans="2:17" s="16" customFormat="1" ht="33" customHeight="1" x14ac:dyDescent="0.2">
      <c r="B17" s="32" t="str">
        <f>BPU!B23</f>
        <v>EVOL-70</v>
      </c>
      <c r="C17" s="101" t="str">
        <f>BPU!C23</f>
        <v>Evolution dite moyenne sur le logiciel</v>
      </c>
      <c r="D17" s="101">
        <f>BPU!D19</f>
        <v>0</v>
      </c>
      <c r="E17" s="101">
        <f>BPU!E19</f>
        <v>0</v>
      </c>
      <c r="F17" s="101">
        <f>BPU!F19</f>
        <v>0</v>
      </c>
      <c r="G17" s="101">
        <f>BPU!G19</f>
        <v>0</v>
      </c>
      <c r="H17" s="101">
        <f>BPU!H19</f>
        <v>0</v>
      </c>
      <c r="I17" s="101">
        <f>BPU!I19</f>
        <v>0</v>
      </c>
      <c r="J17" s="102">
        <f>BPU!J19</f>
        <v>0</v>
      </c>
      <c r="K17" s="31" t="str">
        <f>BPU!K23</f>
        <v>Forfait</v>
      </c>
      <c r="L17" s="30">
        <f>BPU!L23</f>
        <v>0</v>
      </c>
      <c r="M17" s="31">
        <v>6</v>
      </c>
      <c r="N17" s="30">
        <f t="shared" si="0"/>
        <v>0</v>
      </c>
      <c r="O17" s="30">
        <f t="shared" si="1"/>
        <v>0</v>
      </c>
      <c r="P17" s="30">
        <f t="shared" si="2"/>
        <v>0</v>
      </c>
      <c r="Q17" s="107"/>
    </row>
    <row r="18" spans="2:17" s="16" customFormat="1" ht="33" customHeight="1" x14ac:dyDescent="0.2">
      <c r="B18" s="32" t="str">
        <f>BPU!B26</f>
        <v>EVOL-130</v>
      </c>
      <c r="C18" s="101" t="str">
        <f>BPU!C26</f>
        <v>Evolution dite complexe sur le logiciel</v>
      </c>
      <c r="D18" s="101">
        <f>BPU!D20</f>
        <v>0</v>
      </c>
      <c r="E18" s="101">
        <f>BPU!E20</f>
        <v>0</v>
      </c>
      <c r="F18" s="101">
        <f>BPU!F20</f>
        <v>0</v>
      </c>
      <c r="G18" s="101">
        <f>BPU!G20</f>
        <v>0</v>
      </c>
      <c r="H18" s="101">
        <f>BPU!H20</f>
        <v>0</v>
      </c>
      <c r="I18" s="101">
        <f>BPU!I20</f>
        <v>0</v>
      </c>
      <c r="J18" s="102">
        <f>BPU!J20</f>
        <v>0</v>
      </c>
      <c r="K18" s="31" t="str">
        <f>BPU!K26</f>
        <v>Forfait</v>
      </c>
      <c r="L18" s="30">
        <f>BPU!L26</f>
        <v>0</v>
      </c>
      <c r="M18" s="31">
        <v>3</v>
      </c>
      <c r="N18" s="30">
        <f t="shared" ref="N18:N19" si="3">L18*M18</f>
        <v>0</v>
      </c>
      <c r="O18" s="30">
        <f t="shared" ref="O18:O19" si="4">N18*$D$7</f>
        <v>0</v>
      </c>
      <c r="P18" s="30">
        <f t="shared" ref="P18:P19" si="5">N18+O18</f>
        <v>0</v>
      </c>
      <c r="Q18" s="107"/>
    </row>
    <row r="19" spans="2:17" s="16" customFormat="1" ht="33" customHeight="1" x14ac:dyDescent="0.2">
      <c r="B19" s="32" t="str">
        <f>BPU!B29</f>
        <v>EVOL-180</v>
      </c>
      <c r="C19" s="101" t="str">
        <f>BPU!C29</f>
        <v>Evolution dite très complexe sur le logiciel</v>
      </c>
      <c r="D19" s="101">
        <f>BPU!D21</f>
        <v>0</v>
      </c>
      <c r="E19" s="101">
        <f>BPU!E21</f>
        <v>0</v>
      </c>
      <c r="F19" s="101">
        <f>BPU!F21</f>
        <v>0</v>
      </c>
      <c r="G19" s="101">
        <f>BPU!G21</f>
        <v>0</v>
      </c>
      <c r="H19" s="101">
        <f>BPU!H21</f>
        <v>0</v>
      </c>
      <c r="I19" s="101">
        <f>BPU!I21</f>
        <v>0</v>
      </c>
      <c r="J19" s="102">
        <f>BPU!J21</f>
        <v>0</v>
      </c>
      <c r="K19" s="31" t="str">
        <f>BPU!K29</f>
        <v>Forfait</v>
      </c>
      <c r="L19" s="30">
        <f>BPU!L29</f>
        <v>0</v>
      </c>
      <c r="M19" s="31">
        <v>2</v>
      </c>
      <c r="N19" s="30">
        <f t="shared" si="3"/>
        <v>0</v>
      </c>
      <c r="O19" s="30">
        <f t="shared" si="4"/>
        <v>0</v>
      </c>
      <c r="P19" s="30">
        <f t="shared" si="5"/>
        <v>0</v>
      </c>
      <c r="Q19" s="108"/>
    </row>
    <row r="20" spans="2:17" s="16" customFormat="1" ht="22.7" customHeight="1" x14ac:dyDescent="0.2">
      <c r="B20" s="104" t="str">
        <f>BPU!B32</f>
        <v>MAINT - Maintenance des logiciels</v>
      </c>
      <c r="C20" s="105"/>
      <c r="D20" s="105"/>
      <c r="E20" s="105"/>
      <c r="F20" s="105"/>
      <c r="G20" s="105"/>
      <c r="H20" s="105"/>
      <c r="I20" s="105"/>
      <c r="J20" s="105"/>
      <c r="K20" s="105"/>
      <c r="L20" s="105"/>
      <c r="M20" s="105"/>
      <c r="N20" s="105"/>
      <c r="O20" s="105"/>
      <c r="P20" s="105"/>
      <c r="Q20" s="106"/>
    </row>
    <row r="21" spans="2:17" s="16" customFormat="1" ht="45" customHeight="1" x14ac:dyDescent="0.2">
      <c r="B21" s="32" t="str">
        <f>BPU!B33</f>
        <v>ASSIST JO HO</v>
      </c>
      <c r="C21" s="101" t="str">
        <f>BPU!C33</f>
        <v>Assistance téléphonique et gestion des remontées d’anomalies heures ouvrées</v>
      </c>
      <c r="D21" s="101" t="e">
        <f>BPU!#REF!</f>
        <v>#REF!</v>
      </c>
      <c r="E21" s="101" t="e">
        <f>BPU!#REF!</f>
        <v>#REF!</v>
      </c>
      <c r="F21" s="101" t="e">
        <f>BPU!#REF!</f>
        <v>#REF!</v>
      </c>
      <c r="G21" s="101" t="e">
        <f>BPU!#REF!</f>
        <v>#REF!</v>
      </c>
      <c r="H21" s="101" t="e">
        <f>BPU!#REF!</f>
        <v>#REF!</v>
      </c>
      <c r="I21" s="101" t="e">
        <f>BPU!#REF!</f>
        <v>#REF!</v>
      </c>
      <c r="J21" s="102" t="e">
        <f>BPU!#REF!</f>
        <v>#REF!</v>
      </c>
      <c r="K21" s="31" t="str">
        <f>BPU!K33</f>
        <v>Forfait semestriel</v>
      </c>
      <c r="L21" s="30">
        <f>BPU!L33</f>
        <v>0</v>
      </c>
      <c r="M21" s="31">
        <v>4</v>
      </c>
      <c r="N21" s="30">
        <f t="shared" ref="N21:N22" si="6">L21*M21</f>
        <v>0</v>
      </c>
      <c r="O21" s="30">
        <f t="shared" ref="O21:O22" si="7">N21*$D$7</f>
        <v>0</v>
      </c>
      <c r="P21" s="30">
        <f t="shared" ref="P21:P22" si="8">N21+O21</f>
        <v>0</v>
      </c>
      <c r="Q21" s="107">
        <f>SUM(P21:P25)</f>
        <v>0</v>
      </c>
    </row>
    <row r="22" spans="2:17" s="16" customFormat="1" ht="45" customHeight="1" x14ac:dyDescent="0.2">
      <c r="B22" s="32" t="str">
        <f>BPU!B36</f>
        <v>PV-ASSIST HO WE</v>
      </c>
      <c r="C22" s="101" t="str">
        <f>BPU!C36</f>
        <v>Plus-value d'assistance téléphonique et gestion des remontées d’anomalies, sept jours sur sept et heures ouvrées</v>
      </c>
      <c r="D22" s="101" t="e">
        <f>BPU!#REF!</f>
        <v>#REF!</v>
      </c>
      <c r="E22" s="101" t="e">
        <f>BPU!#REF!</f>
        <v>#REF!</v>
      </c>
      <c r="F22" s="101" t="e">
        <f>BPU!#REF!</f>
        <v>#REF!</v>
      </c>
      <c r="G22" s="101" t="e">
        <f>BPU!#REF!</f>
        <v>#REF!</v>
      </c>
      <c r="H22" s="101" t="e">
        <f>BPU!#REF!</f>
        <v>#REF!</v>
      </c>
      <c r="I22" s="101" t="e">
        <f>BPU!#REF!</f>
        <v>#REF!</v>
      </c>
      <c r="J22" s="102" t="e">
        <f>BPU!#REF!</f>
        <v>#REF!</v>
      </c>
      <c r="K22" s="31" t="str">
        <f>BPU!K36</f>
        <v>Forfait semestriel</v>
      </c>
      <c r="L22" s="30">
        <f>BPU!L36</f>
        <v>0</v>
      </c>
      <c r="M22" s="31">
        <v>2</v>
      </c>
      <c r="N22" s="30">
        <f t="shared" si="6"/>
        <v>0</v>
      </c>
      <c r="O22" s="30">
        <f t="shared" si="7"/>
        <v>0</v>
      </c>
      <c r="P22" s="30">
        <f t="shared" si="8"/>
        <v>0</v>
      </c>
      <c r="Q22" s="107"/>
    </row>
    <row r="23" spans="2:17" s="16" customFormat="1" ht="45" customHeight="1" x14ac:dyDescent="0.2">
      <c r="B23" s="32" t="str">
        <f>BPU!B39</f>
        <v>PV-ASSIST 24/7</v>
      </c>
      <c r="C23" s="101" t="str">
        <f>BPU!C39</f>
        <v>Plus-value d'assistance téléphonique et gestion des remontées d’anomalies 24h/24 et 7 jours sur 7</v>
      </c>
      <c r="D23" s="101" t="e">
        <f>BPU!#REF!</f>
        <v>#REF!</v>
      </c>
      <c r="E23" s="101" t="e">
        <f>BPU!#REF!</f>
        <v>#REF!</v>
      </c>
      <c r="F23" s="101" t="e">
        <f>BPU!#REF!</f>
        <v>#REF!</v>
      </c>
      <c r="G23" s="101" t="e">
        <f>BPU!#REF!</f>
        <v>#REF!</v>
      </c>
      <c r="H23" s="101" t="e">
        <f>BPU!#REF!</f>
        <v>#REF!</v>
      </c>
      <c r="I23" s="101" t="e">
        <f>BPU!#REF!</f>
        <v>#REF!</v>
      </c>
      <c r="J23" s="102" t="e">
        <f>BPU!#REF!</f>
        <v>#REF!</v>
      </c>
      <c r="K23" s="31" t="str">
        <f>BPU!K39</f>
        <v>Forfait semestriel</v>
      </c>
      <c r="L23" s="30">
        <f>BPU!L39</f>
        <v>0</v>
      </c>
      <c r="M23" s="31">
        <v>2</v>
      </c>
      <c r="N23" s="30">
        <f t="shared" ref="N23" si="9">L23*M23</f>
        <v>0</v>
      </c>
      <c r="O23" s="30">
        <f t="shared" ref="O23" si="10">N23*$D$7</f>
        <v>0</v>
      </c>
      <c r="P23" s="30">
        <f t="shared" ref="P23" si="11">N23+O23</f>
        <v>0</v>
      </c>
      <c r="Q23" s="107"/>
    </row>
    <row r="24" spans="2:17" s="16" customFormat="1" ht="33" customHeight="1" x14ac:dyDescent="0.2">
      <c r="B24" s="32" t="str">
        <f>BPU!B42</f>
        <v>MAINT</v>
      </c>
      <c r="C24" s="101" t="str">
        <f>BPU!C42</f>
        <v xml:space="preserve">Maintenance semestrielle de la plateforme </v>
      </c>
      <c r="D24" s="101" t="e">
        <f>BPU!#REF!</f>
        <v>#REF!</v>
      </c>
      <c r="E24" s="101" t="e">
        <f>BPU!#REF!</f>
        <v>#REF!</v>
      </c>
      <c r="F24" s="101" t="e">
        <f>BPU!#REF!</f>
        <v>#REF!</v>
      </c>
      <c r="G24" s="101" t="e">
        <f>BPU!#REF!</f>
        <v>#REF!</v>
      </c>
      <c r="H24" s="101" t="e">
        <f>BPU!#REF!</f>
        <v>#REF!</v>
      </c>
      <c r="I24" s="101" t="e">
        <f>BPU!#REF!</f>
        <v>#REF!</v>
      </c>
      <c r="J24" s="102" t="e">
        <f>BPU!#REF!</f>
        <v>#REF!</v>
      </c>
      <c r="K24" s="31" t="str">
        <f>BPU!K42</f>
        <v>Forfait semestriel</v>
      </c>
      <c r="L24" s="30">
        <f>BPU!L42</f>
        <v>0</v>
      </c>
      <c r="M24" s="31">
        <v>8</v>
      </c>
      <c r="N24" s="30">
        <f t="shared" ref="N24:N25" si="12">L24*M24</f>
        <v>0</v>
      </c>
      <c r="O24" s="30">
        <f t="shared" si="1"/>
        <v>0</v>
      </c>
      <c r="P24" s="30">
        <f t="shared" ref="P24:P25" si="13">N24+O24</f>
        <v>0</v>
      </c>
      <c r="Q24" s="107"/>
    </row>
    <row r="25" spans="2:17" s="16" customFormat="1" ht="33" customHeight="1" x14ac:dyDescent="0.2">
      <c r="B25" s="32" t="str">
        <f>BPU!B45</f>
        <v>MAINT+</v>
      </c>
      <c r="C25" s="101" t="str">
        <f>BPU!C45</f>
        <v>Ajout d’un site dans la maintenance semestrielle</v>
      </c>
      <c r="D25" s="101" t="e">
        <f>BPU!#REF!</f>
        <v>#REF!</v>
      </c>
      <c r="E25" s="101" t="e">
        <f>BPU!#REF!</f>
        <v>#REF!</v>
      </c>
      <c r="F25" s="101" t="e">
        <f>BPU!#REF!</f>
        <v>#REF!</v>
      </c>
      <c r="G25" s="101" t="e">
        <f>BPU!#REF!</f>
        <v>#REF!</v>
      </c>
      <c r="H25" s="101" t="e">
        <f>BPU!#REF!</f>
        <v>#REF!</v>
      </c>
      <c r="I25" s="101" t="e">
        <f>BPU!#REF!</f>
        <v>#REF!</v>
      </c>
      <c r="J25" s="102" t="e">
        <f>BPU!#REF!</f>
        <v>#REF!</v>
      </c>
      <c r="K25" s="31" t="str">
        <f>BPU!K45</f>
        <v>Forfait</v>
      </c>
      <c r="L25" s="30">
        <f>BPU!L45</f>
        <v>0</v>
      </c>
      <c r="M25" s="31">
        <v>2</v>
      </c>
      <c r="N25" s="30">
        <f t="shared" si="12"/>
        <v>0</v>
      </c>
      <c r="O25" s="30">
        <f t="shared" si="1"/>
        <v>0</v>
      </c>
      <c r="P25" s="30">
        <f t="shared" si="13"/>
        <v>0</v>
      </c>
      <c r="Q25" s="108"/>
    </row>
    <row r="26" spans="2:17" s="16" customFormat="1" ht="22.7" customHeight="1" x14ac:dyDescent="0.2">
      <c r="B26" s="104" t="str">
        <f>BPU!B48</f>
        <v>ETUD - Etude spécifique</v>
      </c>
      <c r="C26" s="105"/>
      <c r="D26" s="105"/>
      <c r="E26" s="105"/>
      <c r="F26" s="105"/>
      <c r="G26" s="105"/>
      <c r="H26" s="105"/>
      <c r="I26" s="105"/>
      <c r="J26" s="105"/>
      <c r="K26" s="105"/>
      <c r="L26" s="105"/>
      <c r="M26" s="105"/>
      <c r="N26" s="105"/>
      <c r="O26" s="105"/>
      <c r="P26" s="105"/>
      <c r="Q26" s="106"/>
    </row>
    <row r="27" spans="2:17" s="16" customFormat="1" ht="33" customHeight="1" x14ac:dyDescent="0.2">
      <c r="B27" s="32" t="str">
        <f>BPU!B49</f>
        <v>ETUD</v>
      </c>
      <c r="C27" s="101" t="str">
        <f>BPU!C49</f>
        <v>Etude spécifique</v>
      </c>
      <c r="D27" s="101">
        <f>BPU!D49</f>
        <v>0</v>
      </c>
      <c r="E27" s="101">
        <f>BPU!E49</f>
        <v>0</v>
      </c>
      <c r="F27" s="101">
        <f>BPU!F49</f>
        <v>0</v>
      </c>
      <c r="G27" s="101">
        <f>BPU!G49</f>
        <v>0</v>
      </c>
      <c r="H27" s="101">
        <f>BPU!H49</f>
        <v>0</v>
      </c>
      <c r="I27" s="101">
        <f>BPU!I49</f>
        <v>0</v>
      </c>
      <c r="J27" s="102">
        <f>BPU!J49</f>
        <v>0</v>
      </c>
      <c r="K27" s="31" t="str">
        <f>BPU!K49</f>
        <v>Forfait journée</v>
      </c>
      <c r="L27" s="30">
        <f>BPU!L49</f>
        <v>0</v>
      </c>
      <c r="M27" s="31">
        <v>50</v>
      </c>
      <c r="N27" s="30">
        <f t="shared" ref="N27" si="14">L27*M27</f>
        <v>0</v>
      </c>
      <c r="O27" s="30">
        <f t="shared" si="1"/>
        <v>0</v>
      </c>
      <c r="P27" s="30">
        <f t="shared" ref="P27" si="15">N27+O27</f>
        <v>0</v>
      </c>
      <c r="Q27" s="37">
        <f>P27</f>
        <v>0</v>
      </c>
    </row>
    <row r="28" spans="2:17" s="16" customFormat="1" ht="22.7" customHeight="1" x14ac:dyDescent="0.2">
      <c r="B28" s="104" t="str">
        <f>BPU!B52</f>
        <v>INST - Installation et mise en exploitation des logiciels sur un site</v>
      </c>
      <c r="C28" s="105"/>
      <c r="D28" s="105"/>
      <c r="E28" s="105"/>
      <c r="F28" s="105"/>
      <c r="G28" s="105"/>
      <c r="H28" s="105"/>
      <c r="I28" s="105"/>
      <c r="J28" s="105"/>
      <c r="K28" s="105"/>
      <c r="L28" s="105"/>
      <c r="M28" s="105"/>
      <c r="N28" s="105"/>
      <c r="O28" s="105"/>
      <c r="P28" s="105"/>
      <c r="Q28" s="106"/>
    </row>
    <row r="29" spans="2:17" s="16" customFormat="1" ht="33" customHeight="1" x14ac:dyDescent="0.2">
      <c r="B29" s="32" t="str">
        <f>BPU!B53</f>
        <v>INST</v>
      </c>
      <c r="C29" s="101" t="str">
        <f>BPU!C53</f>
        <v>Installation et mise en exploitation des logiciels sur un site non inclus dans la maintenance semestrielle</v>
      </c>
      <c r="D29" s="101"/>
      <c r="E29" s="101"/>
      <c r="F29" s="101"/>
      <c r="G29" s="101"/>
      <c r="H29" s="101"/>
      <c r="I29" s="101"/>
      <c r="J29" s="102"/>
      <c r="K29" s="31" t="str">
        <f>BPU!K53</f>
        <v>Forfait</v>
      </c>
      <c r="L29" s="30">
        <f>BPU!L53</f>
        <v>0</v>
      </c>
      <c r="M29" s="31">
        <v>2</v>
      </c>
      <c r="N29" s="30">
        <f t="shared" ref="N29:N30" si="16">L29*M29</f>
        <v>0</v>
      </c>
      <c r="O29" s="30">
        <f t="shared" si="1"/>
        <v>0</v>
      </c>
      <c r="P29" s="30">
        <f t="shared" ref="P29:P30" si="17">N29+O29</f>
        <v>0</v>
      </c>
      <c r="Q29" s="109">
        <f>SUM(P29:P30)</f>
        <v>0</v>
      </c>
    </row>
    <row r="30" spans="2:17" s="16" customFormat="1" ht="33" customHeight="1" x14ac:dyDescent="0.2">
      <c r="B30" s="32" t="str">
        <f>BPU!B56</f>
        <v>TEST</v>
      </c>
      <c r="C30" s="101" t="str">
        <f>BPU!C56</f>
        <v>Participation à une journée de test</v>
      </c>
      <c r="D30" s="101"/>
      <c r="E30" s="101"/>
      <c r="F30" s="101"/>
      <c r="G30" s="101"/>
      <c r="H30" s="101"/>
      <c r="I30" s="101"/>
      <c r="J30" s="102"/>
      <c r="K30" s="31" t="str">
        <f>BPU!K56</f>
        <v>Forfait journée</v>
      </c>
      <c r="L30" s="30">
        <f>BPU!L56</f>
        <v>0</v>
      </c>
      <c r="M30" s="31">
        <v>5</v>
      </c>
      <c r="N30" s="30">
        <f t="shared" si="16"/>
        <v>0</v>
      </c>
      <c r="O30" s="30">
        <f t="shared" si="1"/>
        <v>0</v>
      </c>
      <c r="P30" s="30">
        <f t="shared" si="17"/>
        <v>0</v>
      </c>
      <c r="Q30" s="108"/>
    </row>
    <row r="31" spans="2:17" s="16" customFormat="1" ht="33" customHeight="1" x14ac:dyDescent="0.2">
      <c r="B31" s="104" t="s">
        <v>67</v>
      </c>
      <c r="C31" s="105"/>
      <c r="D31" s="105"/>
      <c r="E31" s="105"/>
      <c r="F31" s="105"/>
      <c r="G31" s="105"/>
      <c r="H31" s="105"/>
      <c r="I31" s="105"/>
      <c r="J31" s="105"/>
      <c r="K31" s="105"/>
      <c r="L31" s="105"/>
      <c r="M31" s="105"/>
      <c r="N31" s="105"/>
      <c r="O31" s="105"/>
      <c r="P31" s="105"/>
      <c r="Q31" s="106"/>
    </row>
    <row r="32" spans="2:17" s="16" customFormat="1" ht="33" customHeight="1" x14ac:dyDescent="0.2">
      <c r="B32" s="32" t="s">
        <v>65</v>
      </c>
      <c r="C32" s="101" t="s">
        <v>68</v>
      </c>
      <c r="D32" s="101"/>
      <c r="E32" s="101"/>
      <c r="F32" s="101"/>
      <c r="G32" s="101"/>
      <c r="H32" s="101"/>
      <c r="I32" s="101"/>
      <c r="J32" s="101"/>
      <c r="K32" s="31" t="s">
        <v>18</v>
      </c>
      <c r="L32" s="40">
        <v>0</v>
      </c>
      <c r="M32" s="41">
        <v>7</v>
      </c>
      <c r="N32" s="40">
        <v>0</v>
      </c>
      <c r="O32" s="40">
        <v>0</v>
      </c>
      <c r="P32" s="40">
        <v>0</v>
      </c>
      <c r="Q32" s="109">
        <f>SUM(P32:P33)</f>
        <v>0</v>
      </c>
    </row>
    <row r="33" spans="2:17" s="16" customFormat="1" ht="33" customHeight="1" x14ac:dyDescent="0.2">
      <c r="B33" s="32" t="s">
        <v>66</v>
      </c>
      <c r="C33" s="101" t="s">
        <v>71</v>
      </c>
      <c r="D33" s="101"/>
      <c r="E33" s="101"/>
      <c r="F33" s="101"/>
      <c r="G33" s="101"/>
      <c r="H33" s="101"/>
      <c r="I33" s="101"/>
      <c r="J33" s="101"/>
      <c r="K33" s="31" t="s">
        <v>18</v>
      </c>
      <c r="L33" s="40">
        <v>0</v>
      </c>
      <c r="M33" s="41">
        <v>4</v>
      </c>
      <c r="N33" s="40">
        <v>0</v>
      </c>
      <c r="O33" s="40">
        <v>0</v>
      </c>
      <c r="P33" s="40">
        <v>0</v>
      </c>
      <c r="Q33" s="108"/>
    </row>
    <row r="34" spans="2:17" s="16" customFormat="1" ht="22.7" customHeight="1" x14ac:dyDescent="0.2">
      <c r="B34" s="104" t="str">
        <f>BPU!B59</f>
        <v>FORM - Formation</v>
      </c>
      <c r="C34" s="105"/>
      <c r="D34" s="105"/>
      <c r="E34" s="105"/>
      <c r="F34" s="105"/>
      <c r="G34" s="105"/>
      <c r="H34" s="105"/>
      <c r="I34" s="105"/>
      <c r="J34" s="105"/>
      <c r="K34" s="105"/>
      <c r="L34" s="105"/>
      <c r="M34" s="105"/>
      <c r="N34" s="105"/>
      <c r="O34" s="105"/>
      <c r="P34" s="105"/>
      <c r="Q34" s="106"/>
    </row>
    <row r="35" spans="2:17" s="16" customFormat="1" ht="33" customHeight="1" x14ac:dyDescent="0.2">
      <c r="B35" s="32" t="str">
        <f>BPU!B60</f>
        <v>FORM1</v>
      </c>
      <c r="C35" s="101" t="str">
        <f>BPU!C60</f>
        <v>Préparation de la valise et des environnements de formation</v>
      </c>
      <c r="D35" s="101"/>
      <c r="E35" s="101"/>
      <c r="F35" s="101"/>
      <c r="G35" s="101"/>
      <c r="H35" s="101"/>
      <c r="I35" s="101"/>
      <c r="J35" s="102"/>
      <c r="K35" s="31" t="str">
        <f>BPU!K60</f>
        <v>Forfait</v>
      </c>
      <c r="L35" s="30">
        <f>BPU!L60</f>
        <v>0</v>
      </c>
      <c r="M35" s="31">
        <v>1</v>
      </c>
      <c r="N35" s="30">
        <f t="shared" ref="N35:N36" si="18">L35*M35</f>
        <v>0</v>
      </c>
      <c r="O35" s="30">
        <f t="shared" si="1"/>
        <v>0</v>
      </c>
      <c r="P35" s="30">
        <f t="shared" ref="P35:P36" si="19">N35+O35</f>
        <v>0</v>
      </c>
      <c r="Q35" s="109">
        <f>SUM(P35:P36)</f>
        <v>0</v>
      </c>
    </row>
    <row r="36" spans="2:17" s="16" customFormat="1" ht="33" customHeight="1" x14ac:dyDescent="0.2">
      <c r="B36" s="32" t="str">
        <f>BPU!B63</f>
        <v>FORM2</v>
      </c>
      <c r="C36" s="101" t="str">
        <f>BPU!C63</f>
        <v>Réalisation d'un jour de formation</v>
      </c>
      <c r="D36" s="101"/>
      <c r="E36" s="101"/>
      <c r="F36" s="101"/>
      <c r="G36" s="101"/>
      <c r="H36" s="101"/>
      <c r="I36" s="101"/>
      <c r="J36" s="102"/>
      <c r="K36" s="31" t="str">
        <f>BPU!K63</f>
        <v>Forfait</v>
      </c>
      <c r="L36" s="30">
        <f>BPU!L63</f>
        <v>0</v>
      </c>
      <c r="M36" s="31">
        <v>10</v>
      </c>
      <c r="N36" s="30">
        <f t="shared" si="18"/>
        <v>0</v>
      </c>
      <c r="O36" s="30">
        <f t="shared" si="1"/>
        <v>0</v>
      </c>
      <c r="P36" s="30">
        <f t="shared" si="19"/>
        <v>0</v>
      </c>
      <c r="Q36" s="108"/>
    </row>
    <row r="37" spans="2:17" s="16" customFormat="1" ht="22.7" customHeight="1" x14ac:dyDescent="0.2">
      <c r="B37" s="104" t="str">
        <f>BPU!B73</f>
        <v>REST - Restitution en fin d'accord-cadre mono-attributaire</v>
      </c>
      <c r="C37" s="105"/>
      <c r="D37" s="105"/>
      <c r="E37" s="105"/>
      <c r="F37" s="105"/>
      <c r="G37" s="105"/>
      <c r="H37" s="105"/>
      <c r="I37" s="105"/>
      <c r="J37" s="105"/>
      <c r="K37" s="105"/>
      <c r="L37" s="105"/>
      <c r="M37" s="105"/>
      <c r="N37" s="105"/>
      <c r="O37" s="105"/>
      <c r="P37" s="105"/>
      <c r="Q37" s="106"/>
    </row>
    <row r="38" spans="2:17" s="16" customFormat="1" ht="33" customHeight="1" x14ac:dyDescent="0.2">
      <c r="B38" s="32" t="str">
        <f>BPU!B74</f>
        <v>REST</v>
      </c>
      <c r="C38" s="101" t="str">
        <f>BPU!C74</f>
        <v>Restitution en fin d'accord-cadre mono-attributaire</v>
      </c>
      <c r="D38" s="101"/>
      <c r="E38" s="101"/>
      <c r="F38" s="101"/>
      <c r="G38" s="101"/>
      <c r="H38" s="101"/>
      <c r="I38" s="101"/>
      <c r="J38" s="102"/>
      <c r="K38" s="31" t="str">
        <f>BPU!K74</f>
        <v>Forfait</v>
      </c>
      <c r="L38" s="30">
        <f>BPU!L74</f>
        <v>0</v>
      </c>
      <c r="M38" s="31">
        <v>1</v>
      </c>
      <c r="N38" s="30">
        <f t="shared" ref="N38" si="20">L38*M38</f>
        <v>0</v>
      </c>
      <c r="O38" s="30">
        <f t="shared" si="1"/>
        <v>0</v>
      </c>
      <c r="P38" s="30">
        <f t="shared" ref="P38" si="21">N38+O38</f>
        <v>0</v>
      </c>
      <c r="Q38" s="37">
        <f>P38</f>
        <v>0</v>
      </c>
    </row>
    <row r="39" spans="2:17" ht="35.25" customHeight="1" x14ac:dyDescent="0.2">
      <c r="B39" s="100" t="s">
        <v>11</v>
      </c>
      <c r="C39" s="100"/>
      <c r="D39" s="100"/>
      <c r="E39" s="100"/>
      <c r="F39" s="100"/>
      <c r="G39" s="100"/>
      <c r="H39" s="100"/>
      <c r="I39" s="100"/>
      <c r="J39" s="100"/>
      <c r="K39" s="100"/>
      <c r="L39" s="100"/>
      <c r="M39" s="100"/>
      <c r="N39" s="33">
        <f>SUM(N13:N38)</f>
        <v>0</v>
      </c>
      <c r="O39" s="33">
        <f>SUM(O13:O38)</f>
        <v>0</v>
      </c>
      <c r="P39" s="33">
        <f>SUM(P13:P38)</f>
        <v>0</v>
      </c>
      <c r="Q39" s="38"/>
    </row>
    <row r="42" spans="2:17" x14ac:dyDescent="0.2">
      <c r="N42" s="39"/>
      <c r="O42" s="39"/>
      <c r="P42" s="39"/>
    </row>
  </sheetData>
  <mergeCells count="38">
    <mergeCell ref="C38:J38"/>
    <mergeCell ref="B37:Q37"/>
    <mergeCell ref="Q29:Q30"/>
    <mergeCell ref="Q35:Q36"/>
    <mergeCell ref="B26:Q26"/>
    <mergeCell ref="C29:J29"/>
    <mergeCell ref="C30:J30"/>
    <mergeCell ref="B28:Q28"/>
    <mergeCell ref="B34:Q34"/>
    <mergeCell ref="C27:J27"/>
    <mergeCell ref="C35:J35"/>
    <mergeCell ref="C36:J36"/>
    <mergeCell ref="B31:Q31"/>
    <mergeCell ref="C32:J32"/>
    <mergeCell ref="Q32:Q33"/>
    <mergeCell ref="C33:J33"/>
    <mergeCell ref="Q21:Q25"/>
    <mergeCell ref="C15:J15"/>
    <mergeCell ref="C16:J16"/>
    <mergeCell ref="C17:J17"/>
    <mergeCell ref="Q15:Q19"/>
    <mergeCell ref="C23:J23"/>
    <mergeCell ref="B39:M39"/>
    <mergeCell ref="B2:P2"/>
    <mergeCell ref="B5:P5"/>
    <mergeCell ref="B8:P8"/>
    <mergeCell ref="B9:P9"/>
    <mergeCell ref="B10:P10"/>
    <mergeCell ref="C13:J13"/>
    <mergeCell ref="C25:J25"/>
    <mergeCell ref="B12:J12"/>
    <mergeCell ref="C18:J18"/>
    <mergeCell ref="C19:J19"/>
    <mergeCell ref="C21:J21"/>
    <mergeCell ref="C22:J22"/>
    <mergeCell ref="C24:J24"/>
    <mergeCell ref="B14:Q14"/>
    <mergeCell ref="B20:Q20"/>
  </mergeCells>
  <printOptions horizontalCentered="1"/>
  <pageMargins left="0.23622047244094491" right="0.23622047244094491" top="0.74803149606299213" bottom="0.74803149606299213" header="0.31496062992125984" footer="0.31496062992125984"/>
  <pageSetup paperSize="9" scale="71" fitToHeight="0" orientation="landscape" r:id="rId1"/>
  <rowBreaks count="1" manualBreakCount="1">
    <brk id="19" min="1" max="16"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Feuil6">
    <tabColor indexed="52"/>
    <outlinePr summaryRight="0"/>
    <pageSetUpPr fitToPage="1"/>
  </sheetPr>
  <dimension ref="A1:I23"/>
  <sheetViews>
    <sheetView zoomScale="75" workbookViewId="0">
      <selection activeCell="B28" sqref="B28"/>
    </sheetView>
  </sheetViews>
  <sheetFormatPr baseColWidth="10" defaultRowHeight="12.75" x14ac:dyDescent="0.2"/>
  <cols>
    <col min="1" max="1" width="4.140625" customWidth="1"/>
    <col min="2" max="2" width="54.28515625" style="15" bestFit="1" customWidth="1"/>
    <col min="3" max="3" width="26.7109375" bestFit="1" customWidth="1"/>
    <col min="4" max="9" width="16.7109375" customWidth="1"/>
  </cols>
  <sheetData>
    <row r="1" spans="1:9" s="1" customFormat="1" ht="19.5" x14ac:dyDescent="0.25">
      <c r="A1" s="9" t="e">
        <f>#REF!</f>
        <v>#REF!</v>
      </c>
      <c r="B1" s="110" t="s">
        <v>2</v>
      </c>
      <c r="C1" s="110"/>
      <c r="D1" s="110"/>
      <c r="E1" s="110"/>
      <c r="F1" s="110"/>
      <c r="G1" s="110"/>
      <c r="H1" s="110"/>
      <c r="I1" s="110"/>
    </row>
    <row r="2" spans="1:9" s="1" customFormat="1" ht="19.5" x14ac:dyDescent="0.2">
      <c r="A2" s="3"/>
      <c r="B2" s="13"/>
      <c r="C2" s="11" t="s">
        <v>1</v>
      </c>
      <c r="D2" s="11" t="s">
        <v>0</v>
      </c>
      <c r="E2" s="10" t="e">
        <f>$A$1</f>
        <v>#REF!</v>
      </c>
      <c r="F2" s="10" t="e">
        <f>$A$1 + 1</f>
        <v>#REF!</v>
      </c>
      <c r="G2" s="10" t="e">
        <f>$A$1 + 2</f>
        <v>#REF!</v>
      </c>
      <c r="H2" s="10" t="e">
        <f>$A$1 + 3</f>
        <v>#REF!</v>
      </c>
      <c r="I2" s="10" t="e">
        <f>$A$1 + 4</f>
        <v>#REF!</v>
      </c>
    </row>
    <row r="3" spans="1:9" s="1" customFormat="1" x14ac:dyDescent="0.2">
      <c r="A3" s="4"/>
      <c r="B3" s="14" t="e">
        <f>#REF!</f>
        <v>#REF!</v>
      </c>
      <c r="C3" s="6" t="e">
        <f>#REF!</f>
        <v>#REF!</v>
      </c>
      <c r="D3" s="7" t="e">
        <f>#REF!+#REF!</f>
        <v>#REF!</v>
      </c>
      <c r="E3" s="7" t="e">
        <f>#REF!+#REF!</f>
        <v>#REF!</v>
      </c>
      <c r="F3" s="7" t="e">
        <f>#REF!+#REF!</f>
        <v>#REF!</v>
      </c>
      <c r="G3" s="7" t="e">
        <f>#REF!+#REF!</f>
        <v>#REF!</v>
      </c>
      <c r="H3" s="7" t="e">
        <f>#REF!+#REF!</f>
        <v>#REF!</v>
      </c>
      <c r="I3" s="7" t="e">
        <f>#REF!+#REF!</f>
        <v>#REF!</v>
      </c>
    </row>
    <row r="4" spans="1:9" s="1" customFormat="1" x14ac:dyDescent="0.2">
      <c r="A4" s="4"/>
      <c r="B4" s="14" t="e">
        <f>#REF!</f>
        <v>#REF!</v>
      </c>
      <c r="C4" s="6" t="e">
        <f>#REF!</f>
        <v>#REF!</v>
      </c>
      <c r="D4" s="7" t="e">
        <f>#REF!+#REF!</f>
        <v>#REF!</v>
      </c>
      <c r="E4" s="7" t="e">
        <f>#REF!+#REF!</f>
        <v>#REF!</v>
      </c>
      <c r="F4" s="7" t="e">
        <f>#REF!+#REF!</f>
        <v>#REF!</v>
      </c>
      <c r="G4" s="7" t="e">
        <f>#REF!+#REF!</f>
        <v>#REF!</v>
      </c>
      <c r="H4" s="7" t="e">
        <f>#REF!+#REF!</f>
        <v>#REF!</v>
      </c>
      <c r="I4" s="7" t="e">
        <f>#REF!+#REF!</f>
        <v>#REF!</v>
      </c>
    </row>
    <row r="5" spans="1:9" s="1" customFormat="1" x14ac:dyDescent="0.2">
      <c r="A5" s="4"/>
      <c r="B5" s="111" t="e">
        <f>#REF!</f>
        <v>#REF!</v>
      </c>
      <c r="C5" s="6" t="e">
        <f>#REF!</f>
        <v>#REF!</v>
      </c>
      <c r="D5" s="7" t="e">
        <f>#REF!</f>
        <v>#REF!</v>
      </c>
      <c r="E5" s="7" t="e">
        <f>#REF!</f>
        <v>#REF!</v>
      </c>
      <c r="F5" s="7" t="e">
        <f>#REF!</f>
        <v>#REF!</v>
      </c>
      <c r="G5" s="7" t="e">
        <f>#REF!</f>
        <v>#REF!</v>
      </c>
      <c r="H5" s="7" t="e">
        <f>#REF!</f>
        <v>#REF!</v>
      </c>
      <c r="I5" s="7" t="e">
        <f>#REF!</f>
        <v>#REF!</v>
      </c>
    </row>
    <row r="6" spans="1:9" s="1" customFormat="1" x14ac:dyDescent="0.2">
      <c r="A6" s="4"/>
      <c r="B6" s="111"/>
      <c r="C6" s="6" t="e">
        <f>#REF!</f>
        <v>#REF!</v>
      </c>
      <c r="D6" s="7" t="e">
        <f>#REF!</f>
        <v>#REF!</v>
      </c>
      <c r="E6" s="7" t="e">
        <f>#REF!</f>
        <v>#REF!</v>
      </c>
      <c r="F6" s="7" t="e">
        <f>#REF!</f>
        <v>#REF!</v>
      </c>
      <c r="G6" s="7" t="e">
        <f>#REF!</f>
        <v>#REF!</v>
      </c>
      <c r="H6" s="7" t="e">
        <f>#REF!</f>
        <v>#REF!</v>
      </c>
      <c r="I6" s="7" t="e">
        <f>#REF!</f>
        <v>#REF!</v>
      </c>
    </row>
    <row r="7" spans="1:9" s="1" customFormat="1" x14ac:dyDescent="0.2">
      <c r="A7" s="4"/>
      <c r="B7" s="14" t="e">
        <f>#REF!</f>
        <v>#REF!</v>
      </c>
      <c r="C7" s="6" t="e">
        <f>#REF!</f>
        <v>#REF!</v>
      </c>
      <c r="D7" s="7" t="e">
        <f>#REF!+#REF!</f>
        <v>#REF!</v>
      </c>
      <c r="E7" s="7" t="e">
        <f>#REF!+#REF!</f>
        <v>#REF!</v>
      </c>
      <c r="F7" s="7" t="e">
        <f>#REF!+#REF!</f>
        <v>#REF!</v>
      </c>
      <c r="G7" s="7" t="e">
        <f>#REF!+#REF!</f>
        <v>#REF!</v>
      </c>
      <c r="H7" s="7" t="e">
        <f>#REF!+#REF!</f>
        <v>#REF!</v>
      </c>
      <c r="I7" s="7" t="e">
        <f>#REF!+#REF!</f>
        <v>#REF!</v>
      </c>
    </row>
    <row r="8" spans="1:9" s="1" customFormat="1" x14ac:dyDescent="0.2">
      <c r="A8" s="4"/>
      <c r="B8" s="14" t="e">
        <f>#REF!</f>
        <v>#REF!</v>
      </c>
      <c r="C8" s="6" t="e">
        <f>#REF!</f>
        <v>#REF!</v>
      </c>
      <c r="D8" s="7" t="e">
        <f>#REF!+#REF!</f>
        <v>#REF!</v>
      </c>
      <c r="E8" s="7" t="e">
        <f>#REF!+#REF!</f>
        <v>#REF!</v>
      </c>
      <c r="F8" s="7" t="e">
        <f>#REF!+#REF!</f>
        <v>#REF!</v>
      </c>
      <c r="G8" s="7" t="e">
        <f>#REF!+#REF!</f>
        <v>#REF!</v>
      </c>
      <c r="H8" s="7" t="e">
        <f>#REF!+#REF!</f>
        <v>#REF!</v>
      </c>
      <c r="I8" s="7" t="e">
        <f>#REF!+#REF!</f>
        <v>#REF!</v>
      </c>
    </row>
    <row r="9" spans="1:9" s="1" customFormat="1" x14ac:dyDescent="0.2">
      <c r="A9" s="4"/>
      <c r="B9" s="14" t="e">
        <f>#REF!</f>
        <v>#REF!</v>
      </c>
      <c r="C9" s="6" t="e">
        <f>#REF!</f>
        <v>#REF!</v>
      </c>
      <c r="D9" s="7" t="e">
        <f>#REF!+#REF!</f>
        <v>#REF!</v>
      </c>
      <c r="E9" s="7" t="e">
        <f>#REF!+#REF!</f>
        <v>#REF!</v>
      </c>
      <c r="F9" s="7" t="e">
        <f>#REF!+#REF!</f>
        <v>#REF!</v>
      </c>
      <c r="G9" s="7" t="e">
        <f>#REF!+#REF!</f>
        <v>#REF!</v>
      </c>
      <c r="H9" s="7" t="e">
        <f>#REF!+#REF!</f>
        <v>#REF!</v>
      </c>
      <c r="I9" s="7" t="e">
        <f>#REF!+#REF!</f>
        <v>#REF!</v>
      </c>
    </row>
    <row r="10" spans="1:9" s="1" customFormat="1" x14ac:dyDescent="0.2">
      <c r="A10" s="4"/>
      <c r="B10" s="14" t="e">
        <f>#REF!</f>
        <v>#REF!</v>
      </c>
      <c r="C10" s="6" t="e">
        <f>#REF!</f>
        <v>#REF!</v>
      </c>
      <c r="D10" s="7" t="e">
        <f>#REF!+#REF!</f>
        <v>#REF!</v>
      </c>
      <c r="E10" s="7" t="e">
        <f>#REF!+#REF!</f>
        <v>#REF!</v>
      </c>
      <c r="F10" s="7" t="e">
        <f>#REF!+#REF!</f>
        <v>#REF!</v>
      </c>
      <c r="G10" s="7" t="e">
        <f>#REF!+#REF!</f>
        <v>#REF!</v>
      </c>
      <c r="H10" s="7" t="e">
        <f>#REF!+#REF!</f>
        <v>#REF!</v>
      </c>
      <c r="I10" s="7" t="e">
        <f>#REF!+#REF!</f>
        <v>#REF!</v>
      </c>
    </row>
    <row r="11" spans="1:9" s="1" customFormat="1" x14ac:dyDescent="0.2">
      <c r="A11" s="4"/>
      <c r="B11" s="12" t="e">
        <f>#REF!</f>
        <v>#REF!</v>
      </c>
      <c r="C11" s="6" t="e">
        <f>#REF!</f>
        <v>#REF!</v>
      </c>
      <c r="D11" s="7" t="e">
        <f>#REF!</f>
        <v>#REF!</v>
      </c>
      <c r="E11" s="7" t="e">
        <f>#REF!</f>
        <v>#REF!</v>
      </c>
      <c r="F11" s="7" t="e">
        <f>#REF!</f>
        <v>#REF!</v>
      </c>
      <c r="G11" s="7" t="e">
        <f>#REF!</f>
        <v>#REF!</v>
      </c>
      <c r="H11" s="7" t="e">
        <f>#REF!</f>
        <v>#REF!</v>
      </c>
      <c r="I11" s="7" t="e">
        <f>#REF!</f>
        <v>#REF!</v>
      </c>
    </row>
    <row r="12" spans="1:9" s="1" customFormat="1" x14ac:dyDescent="0.2">
      <c r="B12" s="14"/>
      <c r="D12" s="2"/>
      <c r="E12" s="2"/>
      <c r="F12" s="2"/>
      <c r="G12" s="2"/>
      <c r="H12" s="2"/>
    </row>
    <row r="13" spans="1:9" s="1" customFormat="1" ht="19.5" x14ac:dyDescent="0.25">
      <c r="A13" s="5"/>
      <c r="B13" s="110" t="s">
        <v>3</v>
      </c>
      <c r="C13" s="110"/>
      <c r="D13" s="110"/>
      <c r="E13" s="110"/>
      <c r="F13" s="110"/>
      <c r="G13" s="110"/>
      <c r="H13" s="110"/>
      <c r="I13" s="110"/>
    </row>
    <row r="14" spans="1:9" s="1" customFormat="1" ht="19.5" x14ac:dyDescent="0.2">
      <c r="A14" s="3"/>
      <c r="B14" s="13"/>
      <c r="C14" s="11" t="s">
        <v>1</v>
      </c>
      <c r="D14" s="11" t="s">
        <v>0</v>
      </c>
      <c r="E14" s="10" t="e">
        <f>$A$1</f>
        <v>#REF!</v>
      </c>
      <c r="F14" s="10" t="e">
        <f>$A$1 + 1</f>
        <v>#REF!</v>
      </c>
      <c r="G14" s="10" t="e">
        <f>$A$1 + 2</f>
        <v>#REF!</v>
      </c>
      <c r="H14" s="10" t="e">
        <f>$A$1 + 3</f>
        <v>#REF!</v>
      </c>
      <c r="I14" s="10" t="e">
        <f>$A$1 + 4</f>
        <v>#REF!</v>
      </c>
    </row>
    <row r="15" spans="1:9" s="1" customFormat="1" x14ac:dyDescent="0.2">
      <c r="A15" s="4"/>
      <c r="B15" s="14" t="e">
        <f t="shared" ref="B15:C17" si="0">B3</f>
        <v>#REF!</v>
      </c>
      <c r="C15" s="6" t="e">
        <f t="shared" si="0"/>
        <v>#REF!</v>
      </c>
      <c r="D15" s="8" t="e">
        <f>#REF!</f>
        <v>#REF!</v>
      </c>
      <c r="E15" s="8" t="e">
        <f>#REF!</f>
        <v>#REF!</v>
      </c>
      <c r="F15" s="8" t="e">
        <f>#REF!</f>
        <v>#REF!</v>
      </c>
      <c r="G15" s="8" t="e">
        <f>#REF!</f>
        <v>#REF!</v>
      </c>
      <c r="H15" s="8" t="e">
        <f>#REF!</f>
        <v>#REF!</v>
      </c>
      <c r="I15" s="8" t="e">
        <f>#REF!</f>
        <v>#REF!</v>
      </c>
    </row>
    <row r="16" spans="1:9" s="1" customFormat="1" x14ac:dyDescent="0.2">
      <c r="A16" s="4"/>
      <c r="B16" s="14" t="e">
        <f t="shared" si="0"/>
        <v>#REF!</v>
      </c>
      <c r="C16" s="6" t="e">
        <f t="shared" si="0"/>
        <v>#REF!</v>
      </c>
      <c r="D16" s="8" t="e">
        <f>#REF!</f>
        <v>#REF!</v>
      </c>
      <c r="E16" s="8" t="e">
        <f>#REF!</f>
        <v>#REF!</v>
      </c>
      <c r="F16" s="8" t="e">
        <f>#REF!</f>
        <v>#REF!</v>
      </c>
      <c r="G16" s="8" t="e">
        <f>#REF!</f>
        <v>#REF!</v>
      </c>
      <c r="H16" s="8" t="e">
        <f>#REF!</f>
        <v>#REF!</v>
      </c>
      <c r="I16" s="8" t="e">
        <f>#REF!</f>
        <v>#REF!</v>
      </c>
    </row>
    <row r="17" spans="1:9" s="1" customFormat="1" x14ac:dyDescent="0.2">
      <c r="A17" s="4"/>
      <c r="B17" s="111" t="e">
        <f t="shared" si="0"/>
        <v>#REF!</v>
      </c>
      <c r="C17" s="6" t="e">
        <f t="shared" si="0"/>
        <v>#REF!</v>
      </c>
      <c r="D17" s="8">
        <v>1</v>
      </c>
      <c r="E17" s="8">
        <v>1</v>
      </c>
      <c r="F17" s="8">
        <v>1</v>
      </c>
      <c r="G17" s="8">
        <v>1</v>
      </c>
      <c r="H17" s="8">
        <v>1</v>
      </c>
      <c r="I17" s="8">
        <v>1</v>
      </c>
    </row>
    <row r="18" spans="1:9" s="1" customFormat="1" x14ac:dyDescent="0.2">
      <c r="A18" s="4"/>
      <c r="B18" s="111"/>
      <c r="C18" s="6" t="e">
        <f t="shared" ref="C18:C23" si="1">C6</f>
        <v>#REF!</v>
      </c>
      <c r="D18" s="8" t="e">
        <f>#REF!</f>
        <v>#REF!</v>
      </c>
      <c r="E18" s="8" t="e">
        <f>#REF!</f>
        <v>#REF!</v>
      </c>
      <c r="F18" s="8" t="e">
        <f>#REF!</f>
        <v>#REF!</v>
      </c>
      <c r="G18" s="8" t="e">
        <f>#REF!</f>
        <v>#REF!</v>
      </c>
      <c r="H18" s="8" t="e">
        <f>#REF!</f>
        <v>#REF!</v>
      </c>
      <c r="I18" s="8" t="e">
        <f>#REF!</f>
        <v>#REF!</v>
      </c>
    </row>
    <row r="19" spans="1:9" s="1" customFormat="1" x14ac:dyDescent="0.2">
      <c r="A19" s="4"/>
      <c r="B19" s="14" t="e">
        <f>B7</f>
        <v>#REF!</v>
      </c>
      <c r="C19" s="6" t="e">
        <f t="shared" si="1"/>
        <v>#REF!</v>
      </c>
      <c r="D19" s="8" t="e">
        <f>#REF!</f>
        <v>#REF!</v>
      </c>
      <c r="E19" s="8" t="e">
        <f>#REF!</f>
        <v>#REF!</v>
      </c>
      <c r="F19" s="8" t="e">
        <f>#REF!</f>
        <v>#REF!</v>
      </c>
      <c r="G19" s="8" t="e">
        <f>#REF!</f>
        <v>#REF!</v>
      </c>
      <c r="H19" s="8" t="e">
        <f>#REF!</f>
        <v>#REF!</v>
      </c>
      <c r="I19" s="8" t="e">
        <f>#REF!</f>
        <v>#REF!</v>
      </c>
    </row>
    <row r="20" spans="1:9" s="1" customFormat="1" x14ac:dyDescent="0.2">
      <c r="A20" s="4"/>
      <c r="B20" s="14" t="e">
        <f>B8</f>
        <v>#REF!</v>
      </c>
      <c r="C20" s="6" t="e">
        <f t="shared" si="1"/>
        <v>#REF!</v>
      </c>
      <c r="D20" s="8" t="e">
        <f>#REF!</f>
        <v>#REF!</v>
      </c>
      <c r="E20" s="8" t="e">
        <f>#REF!</f>
        <v>#REF!</v>
      </c>
      <c r="F20" s="8" t="e">
        <f>#REF!</f>
        <v>#REF!</v>
      </c>
      <c r="G20" s="8" t="e">
        <f>#REF!</f>
        <v>#REF!</v>
      </c>
      <c r="H20" s="8" t="e">
        <f>#REF!</f>
        <v>#REF!</v>
      </c>
      <c r="I20" s="8" t="e">
        <f>#REF!</f>
        <v>#REF!</v>
      </c>
    </row>
    <row r="21" spans="1:9" s="1" customFormat="1" x14ac:dyDescent="0.2">
      <c r="A21" s="4"/>
      <c r="B21" s="14" t="e">
        <f>B9</f>
        <v>#REF!</v>
      </c>
      <c r="C21" s="6" t="e">
        <f t="shared" si="1"/>
        <v>#REF!</v>
      </c>
      <c r="D21" s="8" t="e">
        <f>#REF!</f>
        <v>#REF!</v>
      </c>
      <c r="E21" s="8" t="e">
        <f>#REF!</f>
        <v>#REF!</v>
      </c>
      <c r="F21" s="8" t="e">
        <f>#REF!</f>
        <v>#REF!</v>
      </c>
      <c r="G21" s="8" t="e">
        <f>#REF!</f>
        <v>#REF!</v>
      </c>
      <c r="H21" s="8" t="e">
        <f>#REF!</f>
        <v>#REF!</v>
      </c>
      <c r="I21" s="8" t="e">
        <f>#REF!</f>
        <v>#REF!</v>
      </c>
    </row>
    <row r="22" spans="1:9" s="1" customFormat="1" x14ac:dyDescent="0.2">
      <c r="A22" s="4"/>
      <c r="B22" s="14" t="e">
        <f>B10</f>
        <v>#REF!</v>
      </c>
      <c r="C22" s="6" t="e">
        <f t="shared" si="1"/>
        <v>#REF!</v>
      </c>
      <c r="D22" s="8" t="e">
        <f>#REF!</f>
        <v>#REF!</v>
      </c>
      <c r="E22" s="8" t="e">
        <f>#REF!</f>
        <v>#REF!</v>
      </c>
      <c r="F22" s="8" t="e">
        <f>#REF!</f>
        <v>#REF!</v>
      </c>
      <c r="G22" s="8" t="e">
        <f>#REF!</f>
        <v>#REF!</v>
      </c>
      <c r="H22" s="8" t="e">
        <f>#REF!</f>
        <v>#REF!</v>
      </c>
      <c r="I22" s="8" t="e">
        <f>#REF!</f>
        <v>#REF!</v>
      </c>
    </row>
    <row r="23" spans="1:9" s="1" customFormat="1" x14ac:dyDescent="0.2">
      <c r="A23" s="4"/>
      <c r="B23" s="14" t="e">
        <f>B11</f>
        <v>#REF!</v>
      </c>
      <c r="C23" s="6" t="e">
        <f t="shared" si="1"/>
        <v>#REF!</v>
      </c>
      <c r="D23" s="8">
        <v>1</v>
      </c>
      <c r="E23" s="8">
        <v>1</v>
      </c>
      <c r="F23" s="8">
        <v>1</v>
      </c>
      <c r="G23" s="8">
        <v>1</v>
      </c>
      <c r="H23" s="8">
        <v>1</v>
      </c>
      <c r="I23" s="8">
        <v>1</v>
      </c>
    </row>
  </sheetData>
  <mergeCells count="4">
    <mergeCell ref="B1:I1"/>
    <mergeCell ref="B13:I13"/>
    <mergeCell ref="B5:B6"/>
    <mergeCell ref="B17:B18"/>
  </mergeCells>
  <phoneticPr fontId="7" type="noConversion"/>
  <pageMargins left="0.78740157499999996" right="0.78740157499999996" top="0.984251969" bottom="0.984251969" header="0.4921259845" footer="0.4921259845"/>
  <pageSetup paperSize="9" scale="71" orientation="landscape" verticalDpi="300" r:id="rId1"/>
  <headerFooter alignWithMargins="0">
    <oddHeader>&amp;A</oddHeader>
    <oddFooter>Page &amp;P de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4</vt:i4>
      </vt:variant>
      <vt:variant>
        <vt:lpstr>Plages nommées</vt:lpstr>
      </vt:variant>
      <vt:variant>
        <vt:i4>4</vt:i4>
      </vt:variant>
    </vt:vector>
  </HeadingPairs>
  <TitlesOfParts>
    <vt:vector size="8" baseType="lpstr">
      <vt:lpstr>A LIRE</vt:lpstr>
      <vt:lpstr>BPU</vt:lpstr>
      <vt:lpstr>DQE</vt:lpstr>
      <vt:lpstr>Calcul de simulation</vt:lpstr>
      <vt:lpstr>BPU!Impression_des_titres</vt:lpstr>
      <vt:lpstr>DQE!Impression_des_titres</vt:lpstr>
      <vt:lpstr>BPU!Zone_d_impression</vt:lpstr>
      <vt:lpstr>DQE!Zone_d_impression</vt:lpstr>
    </vt:vector>
  </TitlesOfParts>
  <Manager>cedric.perrin@mairie-lyon.fr</Manager>
  <Company>Ville de Lyon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LYONS Valerie</dc:creator>
  <cp:keywords>BPU</cp:keywords>
  <cp:lastModifiedBy>AROULDASSOU Vincent</cp:lastModifiedBy>
  <cp:lastPrinted>2025-10-14T08:58:08Z</cp:lastPrinted>
  <dcterms:created xsi:type="dcterms:W3CDTF">2006-11-12T16:38:34Z</dcterms:created>
  <dcterms:modified xsi:type="dcterms:W3CDTF">2025-10-20T11:20:19Z</dcterms:modified>
  <cp:category>Grille Financière</cp:category>
</cp:coreProperties>
</file>