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2\afe\AGENCE\DOSSIERS\269\4-DCE\01-RENDU DCE\Pièces écrites\"/>
    </mc:Choice>
  </mc:AlternateContent>
  <xr:revisionPtr revIDLastSave="0" documentId="13_ncr:1_{AB9997B1-C711-4415-B6F6-5079EE3245FC}" xr6:coauthVersionLast="47" xr6:coauthVersionMax="47" xr10:uidLastSave="{00000000-0000-0000-0000-000000000000}"/>
  <bookViews>
    <workbookView xWindow="-98" yWindow="-98" windowWidth="28996" windowHeight="15675" tabRatio="621" activeTab="1" xr2:uid="{00000000-000D-0000-FFFF-FFFF00000000}"/>
  </bookViews>
  <sheets>
    <sheet name="PDG " sheetId="127" r:id="rId1"/>
    <sheet name="Lot Panneaux industriels" sheetId="121" r:id="rId2"/>
  </sheets>
  <definedNames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_xlnm.Criteria" localSheetId="1">#REF!</definedName>
    <definedName name="_xlnm.Criteria" localSheetId="0">#REF!</definedName>
    <definedName name="_xlnm.Criteria">#REF!</definedName>
    <definedName name="dddd" localSheetId="1">#REF!</definedName>
    <definedName name="dddd">#REF!</definedName>
    <definedName name="Deplacement" localSheetId="1">#REF!</definedName>
    <definedName name="Deplacement">#REF!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Panneaux industriels'!$1:$5</definedName>
    <definedName name="Indemnite" localSheetId="1">#REF!</definedName>
    <definedName name="Indemnite">#REF!</definedName>
    <definedName name="KFraisAnnexes" localSheetId="1">#REF!</definedName>
    <definedName name="KFraisAnnexes">#REF!</definedName>
    <definedName name="KMO" localSheetId="1">#REF!</definedName>
    <definedName name="KMO">#REF!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#REF!</definedName>
    <definedName name="TauxHoraire">#REF!</definedName>
    <definedName name="ZONE" localSheetId="1">#REF!</definedName>
    <definedName name="ZONE">#REF!</definedName>
    <definedName name="_xlnm.Print_Area" localSheetId="1">'Lot Panneaux industriels'!$A$1:$F$128</definedName>
    <definedName name="_xlnm.Print_Area" localSheetId="0">'PDG 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6" i="121" l="1"/>
  <c r="F104" i="121"/>
  <c r="F103" i="121"/>
  <c r="F102" i="121"/>
  <c r="F101" i="121"/>
  <c r="F53" i="121"/>
  <c r="F51" i="121"/>
  <c r="F50" i="121"/>
  <c r="F49" i="121"/>
  <c r="F46" i="121"/>
  <c r="F45" i="121"/>
  <c r="F44" i="121"/>
  <c r="F43" i="121"/>
  <c r="F42" i="121"/>
  <c r="F41" i="121"/>
  <c r="F40" i="121"/>
  <c r="B107" i="121"/>
  <c r="B100" i="121"/>
  <c r="F52" i="121"/>
  <c r="F98" i="121" l="1"/>
  <c r="F97" i="121"/>
  <c r="F105" i="121"/>
  <c r="F107" i="121" s="1"/>
  <c r="F96" i="121"/>
  <c r="F95" i="121"/>
  <c r="F94" i="121"/>
  <c r="F93" i="121"/>
  <c r="F92" i="121"/>
  <c r="F91" i="121"/>
  <c r="F90" i="121"/>
  <c r="F89" i="121"/>
  <c r="F88" i="121"/>
  <c r="F87" i="121"/>
  <c r="F86" i="121"/>
  <c r="F85" i="121"/>
  <c r="F84" i="121"/>
  <c r="F83" i="121"/>
  <c r="F82" i="121"/>
  <c r="F81" i="121"/>
  <c r="F80" i="121"/>
  <c r="F79" i="121"/>
  <c r="F78" i="121"/>
  <c r="F77" i="121"/>
  <c r="F76" i="121"/>
  <c r="F75" i="121"/>
  <c r="F74" i="121"/>
  <c r="F73" i="121"/>
  <c r="F72" i="121"/>
  <c r="F71" i="121"/>
  <c r="F70" i="121"/>
  <c r="F69" i="121"/>
  <c r="F68" i="121"/>
  <c r="F67" i="121"/>
  <c r="F66" i="121"/>
  <c r="F65" i="121"/>
  <c r="F64" i="121"/>
  <c r="F63" i="121"/>
  <c r="F62" i="121"/>
  <c r="F61" i="121"/>
  <c r="F60" i="121"/>
  <c r="F59" i="121"/>
  <c r="F58" i="121"/>
  <c r="F57" i="121"/>
  <c r="F56" i="121"/>
  <c r="F55" i="121"/>
  <c r="F100" i="121" l="1"/>
  <c r="F113" i="121"/>
  <c r="F114" i="121"/>
  <c r="F115" i="121"/>
  <c r="F31" i="121" l="1"/>
  <c r="F48" i="121"/>
  <c r="F47" i="121"/>
  <c r="F32" i="121"/>
  <c r="F30" i="121"/>
  <c r="F29" i="121"/>
  <c r="F54" i="121" l="1"/>
  <c r="F25" i="121"/>
  <c r="D140" i="127" l="1"/>
  <c r="L6" i="127"/>
  <c r="F12" i="121" l="1"/>
  <c r="F11" i="121"/>
  <c r="F10" i="121"/>
  <c r="F9" i="121"/>
  <c r="F8" i="121"/>
  <c r="F21" i="121"/>
  <c r="F20" i="121"/>
  <c r="F19" i="121"/>
  <c r="F18" i="121"/>
  <c r="F17" i="121"/>
  <c r="F16" i="121"/>
  <c r="F15" i="121"/>
  <c r="F14" i="121"/>
  <c r="F38" i="121"/>
  <c r="F37" i="121"/>
  <c r="F36" i="121"/>
  <c r="F35" i="121"/>
  <c r="F33" i="121"/>
  <c r="F27" i="121"/>
  <c r="F24" i="121"/>
  <c r="F23" i="121"/>
  <c r="F125" i="121"/>
  <c r="F124" i="121"/>
  <c r="F123" i="121"/>
  <c r="F121" i="121"/>
  <c r="F119" i="121"/>
  <c r="F117" i="121"/>
  <c r="F112" i="121"/>
  <c r="F111" i="121"/>
  <c r="F110" i="121"/>
  <c r="F109" i="121"/>
  <c r="F108" i="121"/>
  <c r="B126" i="121"/>
  <c r="F39" i="121" l="1"/>
  <c r="F22" i="121"/>
  <c r="F126" i="121"/>
  <c r="B54" i="121"/>
  <c r="B39" i="121"/>
  <c r="B22" i="121"/>
  <c r="B128" i="121" l="1"/>
  <c r="B13" i="121" l="1"/>
  <c r="F13" i="121"/>
  <c r="F128" i="121" s="1"/>
</calcChain>
</file>

<file path=xl/sharedStrings.xml><?xml version="1.0" encoding="utf-8"?>
<sst xmlns="http://schemas.openxmlformats.org/spreadsheetml/2006/main" count="162" uniqueCount="119">
  <si>
    <t>N°</t>
  </si>
  <si>
    <t xml:space="preserve">  DESIGNATION</t>
  </si>
  <si>
    <t>U</t>
  </si>
  <si>
    <t>Q</t>
  </si>
  <si>
    <t>UNITAIRES</t>
  </si>
  <si>
    <t>TOTAUX</t>
  </si>
  <si>
    <t>Ens</t>
  </si>
  <si>
    <t>m²</t>
  </si>
  <si>
    <t>cis</t>
  </si>
  <si>
    <t>Lot</t>
  </si>
  <si>
    <t>PRIX  [€.HT]</t>
  </si>
  <si>
    <t>Doublage thermique sur façades (poteaux et retombées de poutres+maçonnerie de façade)</t>
  </si>
  <si>
    <t xml:space="preserve">DATE : </t>
  </si>
  <si>
    <t xml:space="preserve">Indice </t>
  </si>
  <si>
    <t>Maîtrise d'ouvrage :</t>
  </si>
  <si>
    <t>Maîtrise d'œuvre :</t>
  </si>
  <si>
    <t>Cabinet ANDRIOT</t>
  </si>
  <si>
    <t>49 rue du Rocher - 75008 Paris</t>
  </si>
  <si>
    <t>BA13 collé sur poteaux béton et maçonneries existantes (intérieurs)</t>
  </si>
  <si>
    <t>Doublage acoustique entre office alimentaire et batterie ascenseurs et entre salle de détente et batterie monte charge</t>
  </si>
  <si>
    <t>mlin</t>
  </si>
  <si>
    <t>Serrure bec de cane</t>
  </si>
  <si>
    <t>Châssis</t>
  </si>
  <si>
    <t>Architecte</t>
  </si>
  <si>
    <t>Ebatec Ingénierie</t>
  </si>
  <si>
    <t>3, rue Barthélémy Thimonnier - 78120 Rambouillet</t>
  </si>
  <si>
    <t>laurent.loudec@ebatec.fr</t>
  </si>
  <si>
    <t>tél. :  +33(0)1 34 86 64 23</t>
  </si>
  <si>
    <t>tél. : +33(0)1 45 22 61 52</t>
  </si>
  <si>
    <t>f.andriot@andriot.fr</t>
  </si>
  <si>
    <t>Cadre de Décomposition du Prix Global et Forfaitaire</t>
  </si>
  <si>
    <t>Panneaux Industriels</t>
  </si>
  <si>
    <t>Panneaux</t>
  </si>
  <si>
    <t>Etudes exécution</t>
  </si>
  <si>
    <t>Fft</t>
  </si>
  <si>
    <t>Installation de chantier</t>
  </si>
  <si>
    <t>Transport avec emballage et protection</t>
  </si>
  <si>
    <t>Location de chariot pour déchargement</t>
  </si>
  <si>
    <t>Manutention sur site y compris phasages</t>
  </si>
  <si>
    <t>Accessoires de finition de cloisons et doublage</t>
  </si>
  <si>
    <t>Congé d'angle verticaux en liaison cloison/cloison, finition alu laqué blanc Ral 9010.</t>
  </si>
  <si>
    <t>Cloisons - Doublages</t>
  </si>
  <si>
    <t>Habillage de baie libre sur autoclave</t>
  </si>
  <si>
    <t xml:space="preserve">Trappe pleine bi-affleurante, 2 faces tôle laquée gamme Ral, âme en laine de roche M0, Format 630*630. </t>
  </si>
  <si>
    <t>Siliconnage des luminaires LED non en charge de ce lot</t>
  </si>
  <si>
    <t>PM</t>
  </si>
  <si>
    <t>Ouvrages divers</t>
  </si>
  <si>
    <t>Divers mises en services</t>
  </si>
  <si>
    <t>u</t>
  </si>
  <si>
    <r>
      <rPr>
        <b/>
        <sz val="48"/>
        <color rgb="FF002060"/>
        <rFont val="Arial"/>
        <family val="2"/>
      </rPr>
      <t>C</t>
    </r>
    <r>
      <rPr>
        <b/>
        <sz val="36"/>
        <color theme="3" tint="0.39997558519241921"/>
        <rFont val="Arial"/>
        <family val="2"/>
      </rPr>
      <t xml:space="preserve">entre </t>
    </r>
    <r>
      <rPr>
        <b/>
        <sz val="48"/>
        <color rgb="FF002060"/>
        <rFont val="Arial"/>
        <family val="2"/>
      </rPr>
      <t>H</t>
    </r>
    <r>
      <rPr>
        <b/>
        <sz val="36"/>
        <color theme="3" tint="0.39997558519241921"/>
        <rFont val="Arial"/>
        <family val="2"/>
      </rPr>
      <t xml:space="preserve">ospitalier </t>
    </r>
    <r>
      <rPr>
        <b/>
        <sz val="48"/>
        <color rgb="FF002060"/>
        <rFont val="Arial"/>
        <family val="2"/>
      </rPr>
      <t>U</t>
    </r>
    <r>
      <rPr>
        <b/>
        <sz val="36"/>
        <color theme="3" tint="0.39997558519241921"/>
        <rFont val="Arial"/>
        <family val="2"/>
      </rPr>
      <t xml:space="preserve">niversitaire de </t>
    </r>
    <r>
      <rPr>
        <b/>
        <sz val="48"/>
        <color rgb="FF002060"/>
        <rFont val="Arial"/>
        <family val="2"/>
      </rPr>
      <t>R</t>
    </r>
    <r>
      <rPr>
        <b/>
        <sz val="36"/>
        <color theme="3" tint="0.39997558519241921"/>
        <rFont val="Arial"/>
        <family val="2"/>
      </rPr>
      <t>ouen</t>
    </r>
  </si>
  <si>
    <t>AFE Architecture</t>
  </si>
  <si>
    <t>tél. : +33(0) 45 22 61 40</t>
  </si>
  <si>
    <t>81, rue Saint Charles - 75015 Paris</t>
  </si>
  <si>
    <t>contact@afe-architecture.com</t>
  </si>
  <si>
    <t>CHU de Rouen</t>
  </si>
  <si>
    <r>
      <rPr>
        <b/>
        <u/>
        <sz val="22"/>
        <color rgb="FF0070C0"/>
        <rFont val="Arial"/>
        <family val="2"/>
      </rPr>
      <t xml:space="preserve">Opération : </t>
    </r>
    <r>
      <rPr>
        <b/>
        <sz val="22"/>
        <color rgb="FF00B0F0"/>
        <rFont val="Arial"/>
        <family val="2"/>
      </rPr>
      <t xml:space="preserve">
</t>
    </r>
    <r>
      <rPr>
        <b/>
        <sz val="22"/>
        <color rgb="FF0070C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harles </t>
    </r>
    <r>
      <rPr>
        <b/>
        <sz val="22"/>
        <color rgb="FF0070C0"/>
        <rFont val="Arial"/>
        <family val="2"/>
      </rPr>
      <t>N</t>
    </r>
    <r>
      <rPr>
        <b/>
        <sz val="22"/>
        <color rgb="FF00B0F0"/>
        <rFont val="Arial"/>
        <family val="2"/>
      </rPr>
      <t xml:space="preserve">icolle - </t>
    </r>
    <r>
      <rPr>
        <b/>
        <sz val="22"/>
        <color rgb="FF002060"/>
        <rFont val="Arial"/>
        <family val="2"/>
      </rPr>
      <t>B</t>
    </r>
    <r>
      <rPr>
        <b/>
        <sz val="22"/>
        <color rgb="FF00B0F0"/>
        <rFont val="Arial"/>
        <family val="2"/>
      </rPr>
      <t xml:space="preserve">âtiment </t>
    </r>
    <r>
      <rPr>
        <b/>
        <sz val="22"/>
        <color rgb="FF00206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entral
</t>
    </r>
    <r>
      <rPr>
        <b/>
        <sz val="22"/>
        <color rgb="FF0070C0"/>
        <rFont val="Arial"/>
        <family val="2"/>
      </rPr>
      <t>R</t>
    </r>
    <r>
      <rPr>
        <b/>
        <sz val="22"/>
        <color rgb="FF00B0F0"/>
        <rFont val="Arial"/>
        <family val="2"/>
      </rPr>
      <t xml:space="preserve">estructuration et </t>
    </r>
    <r>
      <rPr>
        <b/>
        <sz val="22"/>
        <color rgb="FF002060"/>
        <rFont val="Arial"/>
        <family val="2"/>
      </rPr>
      <t>M</t>
    </r>
    <r>
      <rPr>
        <b/>
        <sz val="22"/>
        <color rgb="FF00B0F0"/>
        <rFont val="Arial"/>
        <family val="2"/>
      </rPr>
      <t xml:space="preserve">ise aux Normes de la </t>
    </r>
    <r>
      <rPr>
        <b/>
        <sz val="22"/>
        <color rgb="FF0070C0"/>
        <rFont val="Arial"/>
        <family val="2"/>
      </rPr>
      <t>S</t>
    </r>
    <r>
      <rPr>
        <b/>
        <sz val="22"/>
        <color rgb="FF00B0F0"/>
        <rFont val="Arial"/>
        <family val="2"/>
      </rPr>
      <t>térilisation</t>
    </r>
  </si>
  <si>
    <t>MVO</t>
  </si>
  <si>
    <t>tél. : +33(0)9 70 71 18 65</t>
  </si>
  <si>
    <t>Chassis monobloc ep 66mm, double vitrage stadip 33/2, étanchéité au joint silicone. En doublage au droit des baies condamnées</t>
  </si>
  <si>
    <r>
      <t>CHU de Rouen</t>
    </r>
    <r>
      <rPr>
        <b/>
        <sz val="12"/>
        <rFont val="Calibri"/>
        <family val="2"/>
        <scheme val="minor"/>
      </rPr>
      <t xml:space="preserve">
Opération : 
Charles Nicolle - Bâtiment Central
Restructuration et Mise aux Normes de la Stérilisation</t>
    </r>
  </si>
  <si>
    <t>Economiste</t>
  </si>
  <si>
    <t>B.E.T Fluides</t>
  </si>
  <si>
    <t>Conseil en stérilisation médicale</t>
  </si>
  <si>
    <t>1, rue de Germont - 76031 Rouen Cédex</t>
  </si>
  <si>
    <t>Fourniture et mise en œuvre de châssis fixes en dessous des lantereneaux existants et au même nu que les plafonds finis (excepté zone lavage)</t>
  </si>
  <si>
    <t>Comprenant - Etude, plans 2D et 3D , gestion travaux et DOE</t>
  </si>
  <si>
    <t>Standard</t>
  </si>
  <si>
    <t>coupe feu 1 heure (Ei 60)</t>
  </si>
  <si>
    <t>Cloisons dito en coupe feu 1 heure (Ei 60)</t>
  </si>
  <si>
    <r>
      <t xml:space="preserve">Chassis monobloc ep 66mm, double vitrage stadip 33/2, étanchéité au joint silicone, dimensions suivant plans. En cloisons, </t>
    </r>
    <r>
      <rPr>
        <b/>
        <sz val="12"/>
        <rFont val="Calibri"/>
        <family val="2"/>
        <scheme val="minor"/>
      </rPr>
      <t>châssis coupe feu 1 heure</t>
    </r>
  </si>
  <si>
    <t>950mm largeur x 1000mm Htre</t>
  </si>
  <si>
    <t>1300 largeur x 1000mm Htre</t>
  </si>
  <si>
    <t>1200 largeur x 1000mm Htre</t>
  </si>
  <si>
    <t>Imposte dito coupe feu 1 heure au dessus des autoclaves, laveurs et basses températures.</t>
  </si>
  <si>
    <t>Plus value intervention en sous section 4 pour fixation des rails et divers sur les poteaux amiantés</t>
  </si>
  <si>
    <r>
      <t xml:space="preserve">Chassis monobloc ep 66mm, double vitrage stadip 33/2, étanchéité au joint silicone, dimensions suivant plans. En cloisons, </t>
    </r>
    <r>
      <rPr>
        <b/>
        <sz val="12"/>
        <rFont val="Calibri"/>
        <family val="2"/>
        <scheme val="minor"/>
      </rPr>
      <t>châssis standard</t>
    </r>
  </si>
  <si>
    <t>Doublages par BA 13 recouvert et rebordé par parement tôle acier galvanisé finition laquée</t>
  </si>
  <si>
    <t>Réservation pour remontées des plinthes des sols souples (PVC)</t>
  </si>
  <si>
    <t>Cloisons de laboratoire finition tôle Pet 55µ y compris en encoffrement de poteaux, gaines techniques etc. (épaisseur 66mm)</t>
  </si>
  <si>
    <t>Meneau technique Largeur 140mm, finition alu laqué Ral 9016, accès deux faces. Pour descentes câble et autres fluides</t>
  </si>
  <si>
    <t>Verticalité</t>
  </si>
  <si>
    <t>Liaisons horizontales</t>
  </si>
  <si>
    <t>Sorties y compris découpes</t>
  </si>
  <si>
    <t>Porte bi affleurante y compris imposteau dessus, porte étanche suivant CCTP et tableau de porte dont:</t>
  </si>
  <si>
    <t>De 90 largeur, sans caractéristique spécifique de résistance au feu</t>
  </si>
  <si>
    <t>De 90 largeur, pare flamme 1/2 heure (E 30)</t>
  </si>
  <si>
    <t>à un vantail battant</t>
  </si>
  <si>
    <t>à deux vantaux battant</t>
  </si>
  <si>
    <t>De 90 +90 largeur, sans caractéristique spécifique de résistance au feu</t>
  </si>
  <si>
    <t>à un vantail coulissante</t>
  </si>
  <si>
    <t>Portes battantes</t>
  </si>
  <si>
    <t>Portes coulissante</t>
  </si>
  <si>
    <t>porte automatique de 90 de passage libre, porte semi vitrée avec allège pleine (porte non étanche)</t>
  </si>
  <si>
    <t>De 90 largeur, coupe feu 1/2 heure (Ei 30)</t>
  </si>
  <si>
    <t>De 90 largeur, coupe feu 1 heure (Ei 60)</t>
  </si>
  <si>
    <t>De 100 largeur, sans caractéristique spécifique de résistance au feu</t>
  </si>
  <si>
    <t>De 110 largeur, sans caractéristique spécifique de résistance au feu</t>
  </si>
  <si>
    <t>De 90 +60 largeur, sans caractéristique spécifique de résistance au feu</t>
  </si>
  <si>
    <t>Quincailleries spécifiques pour portes ci avant:</t>
  </si>
  <si>
    <t>Plinthes rétractable pour portes étanche (E3)</t>
  </si>
  <si>
    <t>portes un vantail</t>
  </si>
  <si>
    <t>portes à deux vantaux</t>
  </si>
  <si>
    <t xml:space="preserve">Automate de Gestion de "sas" 2 portes </t>
  </si>
  <si>
    <t xml:space="preserve">Automate de Gestion de "sas"  3 portes </t>
  </si>
  <si>
    <t xml:space="preserve">Automate de Gestion de "sas" 4 portes </t>
  </si>
  <si>
    <t>Asservisement de porte à un vantail comprenant ventouse électromécanique intégrée 300kg, contact à bille, 2 platines avec buzzer, bouton, voyant vert/rouge, arrêt d'urgence, béquille/poignée de tirage et plaque de poussées en inox etc</t>
  </si>
  <si>
    <t>Asservisement de porte à un vantail comprenant ventouse électromécanique intégrée 300kg, contact à bille, platine avec buzzer, bouton, voyant vert/rouge, arrêt d'urgence, béquille/poignée de tirage et plaque de poussées en inox etc</t>
  </si>
  <si>
    <t>Ferme porte à un vantail</t>
  </si>
  <si>
    <t>Ouvre porte un vantail</t>
  </si>
  <si>
    <t>Ouvre porte deux vantaux</t>
  </si>
  <si>
    <t>Oculi 350 x 640</t>
  </si>
  <si>
    <t>Pare flamme E30</t>
  </si>
  <si>
    <t>coupe feu 1/2 heure (Ei 30)</t>
  </si>
  <si>
    <t>Ferme et ouvre porte</t>
  </si>
  <si>
    <t>Protection de porte inox</t>
  </si>
  <si>
    <t>11 place des Comtes du maine 72000 Le Mans</t>
  </si>
  <si>
    <r>
      <rPr>
        <b/>
        <sz val="28"/>
        <color rgb="FF0070C0"/>
        <rFont val="Arial"/>
        <family val="2"/>
      </rPr>
      <t>C</t>
    </r>
    <r>
      <rPr>
        <b/>
        <sz val="28"/>
        <rFont val="Arial"/>
        <family val="2"/>
      </rPr>
      <t xml:space="preserve">radre de 
</t>
    </r>
    <r>
      <rPr>
        <b/>
        <sz val="28"/>
        <color rgb="FF0070C0"/>
        <rFont val="Arial"/>
        <family val="2"/>
      </rPr>
      <t>D</t>
    </r>
    <r>
      <rPr>
        <b/>
        <sz val="28"/>
        <rFont val="Arial"/>
        <family val="2"/>
      </rPr>
      <t xml:space="preserve">écomposition du </t>
    </r>
    <r>
      <rPr>
        <b/>
        <sz val="28"/>
        <color rgb="FF0070C0"/>
        <rFont val="Arial"/>
        <family val="2"/>
      </rPr>
      <t>P</t>
    </r>
    <r>
      <rPr>
        <b/>
        <sz val="28"/>
        <rFont val="Arial"/>
        <family val="2"/>
      </rPr>
      <t xml:space="preserve">rix
</t>
    </r>
    <r>
      <rPr>
        <b/>
        <sz val="28"/>
        <color rgb="FF0070C0"/>
        <rFont val="Arial"/>
        <family val="2"/>
      </rPr>
      <t>G</t>
    </r>
    <r>
      <rPr>
        <b/>
        <sz val="28"/>
        <rFont val="Arial"/>
        <family val="2"/>
      </rPr>
      <t xml:space="preserve">lobal et 
</t>
    </r>
    <r>
      <rPr>
        <b/>
        <sz val="28"/>
        <color rgb="FF0070C0"/>
        <rFont val="Arial"/>
        <family val="2"/>
      </rPr>
      <t>F</t>
    </r>
    <r>
      <rPr>
        <b/>
        <sz val="28"/>
        <rFont val="Arial"/>
        <family val="2"/>
      </rPr>
      <t>orfaitaire</t>
    </r>
  </si>
  <si>
    <t>C.D.P.G.F.</t>
  </si>
  <si>
    <t>Lot .............................Entreprise........................................................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</si>
</sst>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  <numFmt numFmtId="169" formatCode="[$-40C]mmmm\-yy;@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Arial"/>
      <family val="2"/>
    </font>
    <font>
      <sz val="10"/>
      <name val="Swis721 BT"/>
      <family val="2"/>
    </font>
    <font>
      <sz val="14"/>
      <color rgb="FF222222"/>
      <name val="Arial"/>
      <family val="2"/>
    </font>
    <font>
      <b/>
      <sz val="26"/>
      <color rgb="FF0070C0"/>
      <name val="Arial"/>
      <family val="2"/>
    </font>
    <font>
      <b/>
      <sz val="22"/>
      <color theme="4" tint="-0.249977111117893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indexed="12"/>
      <name val="Arial"/>
      <family val="2"/>
    </font>
    <font>
      <b/>
      <sz val="36"/>
      <color theme="3" tint="0.39997558519241921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rgb="FF00B0F0"/>
      <name val="Arial"/>
      <family val="2"/>
    </font>
    <font>
      <b/>
      <u/>
      <sz val="22"/>
      <color rgb="FF0070C0"/>
      <name val="Arial"/>
      <family val="2"/>
    </font>
    <font>
      <b/>
      <sz val="22"/>
      <color rgb="FF0070C0"/>
      <name val="Arial"/>
      <family val="2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48"/>
      <color rgb="FF002060"/>
      <name val="Arial"/>
      <family val="2"/>
    </font>
    <font>
      <b/>
      <sz val="22"/>
      <color rgb="FF00206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28"/>
      <color rgb="FF0070C0"/>
      <name val="Arial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horizontal="left"/>
    </xf>
    <xf numFmtId="0" fontId="5" fillId="0" borderId="0">
      <alignment horizontal="left"/>
    </xf>
    <xf numFmtId="0" fontId="4" fillId="0" borderId="0"/>
    <xf numFmtId="0" fontId="44" fillId="0" borderId="0" applyNumberFormat="0" applyFill="0" applyBorder="0" applyAlignment="0" applyProtection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0" fontId="2" fillId="0" borderId="0"/>
    <xf numFmtId="0" fontId="54" fillId="0" borderId="0"/>
    <xf numFmtId="0" fontId="55" fillId="0" borderId="0"/>
    <xf numFmtId="0" fontId="56" fillId="31" borderId="0">
      <alignment horizontal="left" vertical="top" wrapText="1" indent="3"/>
    </xf>
    <xf numFmtId="44" fontId="57" fillId="0" borderId="0" applyFont="0" applyFill="0" applyBorder="0" applyAlignment="0" applyProtection="0"/>
    <xf numFmtId="0" fontId="1" fillId="0" borderId="0"/>
    <xf numFmtId="0" fontId="6" fillId="0" borderId="0"/>
    <xf numFmtId="0" fontId="64" fillId="0" borderId="0"/>
    <xf numFmtId="9" fontId="64" fillId="0" borderId="0" applyFont="0" applyFill="0" applyBorder="0" applyAlignment="0" applyProtection="0"/>
  </cellStyleXfs>
  <cellXfs count="134">
    <xf numFmtId="0" fontId="0" fillId="0" borderId="0" xfId="0"/>
    <xf numFmtId="0" fontId="37" fillId="0" borderId="0" xfId="71" applyFont="1">
      <alignment horizontal="left"/>
    </xf>
    <xf numFmtId="0" fontId="5" fillId="0" borderId="17" xfId="71" applyBorder="1" applyAlignment="1"/>
    <xf numFmtId="169" fontId="7" fillId="0" borderId="20" xfId="71" applyNumberFormat="1" applyFont="1" applyBorder="1" applyAlignment="1">
      <alignment horizontal="center" vertical="center"/>
    </xf>
    <xf numFmtId="0" fontId="5" fillId="0" borderId="21" xfId="71" applyBorder="1" applyAlignment="1"/>
    <xf numFmtId="0" fontId="32" fillId="0" borderId="1" xfId="71" applyFont="1" applyBorder="1" applyAlignment="1">
      <alignment horizontal="left" indent="1"/>
    </xf>
    <xf numFmtId="0" fontId="7" fillId="0" borderId="16" xfId="71" applyFont="1" applyBorder="1" applyAlignment="1">
      <alignment horizontal="center" vertical="center"/>
    </xf>
    <xf numFmtId="14" fontId="7" fillId="0" borderId="22" xfId="71" applyNumberFormat="1" applyFont="1" applyBorder="1" applyAlignment="1">
      <alignment horizontal="center" vertical="center"/>
    </xf>
    <xf numFmtId="0" fontId="5" fillId="0" borderId="23" xfId="71" applyBorder="1" applyAlignment="1"/>
    <xf numFmtId="0" fontId="5" fillId="0" borderId="20" xfId="71" applyBorder="1" applyAlignment="1"/>
    <xf numFmtId="0" fontId="5" fillId="0" borderId="16" xfId="71" applyBorder="1" applyAlignment="1">
      <alignment horizontal="right"/>
    </xf>
    <xf numFmtId="0" fontId="5" fillId="0" borderId="0" xfId="71" applyAlignment="1">
      <alignment horizontal="right"/>
    </xf>
    <xf numFmtId="0" fontId="5" fillId="0" borderId="0" xfId="71" applyAlignment="1"/>
    <xf numFmtId="0" fontId="36" fillId="0" borderId="5" xfId="71" applyFont="1" applyBorder="1" applyAlignment="1">
      <alignment vertical="center"/>
    </xf>
    <xf numFmtId="0" fontId="7" fillId="0" borderId="25" xfId="71" applyFont="1" applyBorder="1" applyAlignment="1">
      <alignment horizontal="center"/>
    </xf>
    <xf numFmtId="0" fontId="7" fillId="0" borderId="26" xfId="71" applyFont="1" applyBorder="1" applyAlignment="1">
      <alignment horizontal="center"/>
    </xf>
    <xf numFmtId="0" fontId="8" fillId="0" borderId="25" xfId="71" applyFont="1" applyBorder="1">
      <alignment horizontal="left"/>
    </xf>
    <xf numFmtId="0" fontId="43" fillId="0" borderId="5" xfId="71" applyFont="1" applyBorder="1">
      <alignment horizontal="left"/>
    </xf>
    <xf numFmtId="0" fontId="7" fillId="0" borderId="5" xfId="71" applyFont="1" applyBorder="1" applyAlignment="1">
      <alignment horizontal="left" wrapText="1"/>
    </xf>
    <xf numFmtId="0" fontId="47" fillId="25" borderId="15" xfId="0" applyFont="1" applyFill="1" applyBorder="1" applyAlignment="1">
      <alignment horizontal="centerContinuous" vertical="center"/>
    </xf>
    <xf numFmtId="0" fontId="47" fillId="25" borderId="20" xfId="0" applyFont="1" applyFill="1" applyBorder="1" applyAlignment="1">
      <alignment horizontal="centerContinuous" vertical="center"/>
    </xf>
    <xf numFmtId="0" fontId="47" fillId="24" borderId="28" xfId="0" applyFont="1" applyFill="1" applyBorder="1" applyAlignment="1">
      <alignment horizontal="center"/>
    </xf>
    <xf numFmtId="0" fontId="47" fillId="24" borderId="28" xfId="0" applyFont="1" applyFill="1" applyBorder="1" applyAlignment="1">
      <alignment horizontal="center" wrapText="1"/>
    </xf>
    <xf numFmtId="0" fontId="49" fillId="0" borderId="0" xfId="47" applyFont="1" applyAlignment="1"/>
    <xf numFmtId="0" fontId="49" fillId="0" borderId="1" xfId="47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4" fontId="49" fillId="0" borderId="1" xfId="0" applyNumberFormat="1" applyFont="1" applyBorder="1"/>
    <xf numFmtId="4" fontId="49" fillId="0" borderId="1" xfId="47" applyNumberFormat="1" applyFont="1" applyBorder="1" applyAlignment="1">
      <alignment horizontal="right"/>
    </xf>
    <xf numFmtId="0" fontId="50" fillId="29" borderId="18" xfId="0" applyFont="1" applyFill="1" applyBorder="1" applyAlignment="1">
      <alignment horizontal="right" wrapText="1" indent="1"/>
    </xf>
    <xf numFmtId="0" fontId="49" fillId="0" borderId="1" xfId="47" applyFont="1" applyBorder="1" applyAlignment="1">
      <alignment horizontal="left" wrapText="1"/>
    </xf>
    <xf numFmtId="0" fontId="49" fillId="0" borderId="1" xfId="47" applyFont="1" applyBorder="1" applyAlignment="1">
      <alignment horizontal="left" wrapText="1" indent="1"/>
    </xf>
    <xf numFmtId="0" fontId="47" fillId="25" borderId="29" xfId="0" applyFont="1" applyFill="1" applyBorder="1" applyAlignment="1">
      <alignment horizontal="center" vertical="center"/>
    </xf>
    <xf numFmtId="165" fontId="47" fillId="25" borderId="29" xfId="0" applyNumberFormat="1" applyFont="1" applyFill="1" applyBorder="1" applyAlignment="1">
      <alignment horizontal="center" vertical="center"/>
    </xf>
    <xf numFmtId="0" fontId="49" fillId="0" borderId="1" xfId="75" applyFont="1" applyBorder="1" applyAlignment="1">
      <alignment horizontal="center"/>
    </xf>
    <xf numFmtId="4" fontId="49" fillId="0" borderId="1" xfId="75" applyNumberFormat="1" applyFont="1" applyBorder="1" applyAlignment="1">
      <alignment horizontal="right"/>
    </xf>
    <xf numFmtId="4" fontId="49" fillId="0" borderId="1" xfId="40" applyFont="1" applyFill="1" applyBorder="1" applyAlignment="1">
      <alignment horizontal="right"/>
    </xf>
    <xf numFmtId="0" fontId="50" fillId="29" borderId="29" xfId="0" applyFont="1" applyFill="1" applyBorder="1" applyAlignment="1">
      <alignment horizontal="center"/>
    </xf>
    <xf numFmtId="0" fontId="49" fillId="0" borderId="1" xfId="0" applyFont="1" applyBorder="1" applyAlignment="1">
      <alignment horizontal="left" wrapText="1" indent="1"/>
    </xf>
    <xf numFmtId="4" fontId="49" fillId="0" borderId="1" xfId="0" applyNumberFormat="1" applyFont="1" applyBorder="1" applyAlignment="1">
      <alignment horizontal="center"/>
    </xf>
    <xf numFmtId="0" fontId="49" fillId="0" borderId="1" xfId="0" applyFont="1" applyBorder="1" applyAlignment="1">
      <alignment horizontal="left" wrapText="1" indent="2"/>
    </xf>
    <xf numFmtId="0" fontId="49" fillId="0" borderId="1" xfId="80" applyFont="1" applyBorder="1" applyAlignment="1">
      <alignment horizontal="left" wrapText="1" indent="1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4" xfId="71" applyFont="1" applyBorder="1" applyAlignment="1">
      <alignment horizontal="center"/>
    </xf>
    <xf numFmtId="0" fontId="5" fillId="0" borderId="0" xfId="65"/>
    <xf numFmtId="0" fontId="5" fillId="0" borderId="0" xfId="65" applyAlignment="1">
      <alignment wrapText="1"/>
    </xf>
    <xf numFmtId="0" fontId="41" fillId="0" borderId="30" xfId="71" applyFont="1" applyBorder="1" applyAlignment="1">
      <alignment vertical="center"/>
    </xf>
    <xf numFmtId="0" fontId="42" fillId="0" borderId="0" xfId="71" applyFont="1" applyAlignment="1">
      <alignment vertical="center" wrapText="1"/>
    </xf>
    <xf numFmtId="0" fontId="32" fillId="0" borderId="1" xfId="71" applyFont="1" applyBorder="1" applyAlignment="1">
      <alignment horizontal="right" wrapText="1" indent="1"/>
    </xf>
    <xf numFmtId="0" fontId="7" fillId="0" borderId="1" xfId="69" applyFont="1" applyBorder="1" applyAlignment="1">
      <alignment horizontal="left" wrapText="1"/>
    </xf>
    <xf numFmtId="44" fontId="50" fillId="29" borderId="29" xfId="85" applyFont="1" applyFill="1" applyBorder="1" applyAlignment="1">
      <alignment horizontal="center"/>
    </xf>
    <xf numFmtId="0" fontId="47" fillId="30" borderId="28" xfId="0" applyFont="1" applyFill="1" applyBorder="1"/>
    <xf numFmtId="0" fontId="47" fillId="30" borderId="28" xfId="0" applyFont="1" applyFill="1" applyBorder="1" applyAlignment="1">
      <alignment horizontal="right"/>
    </xf>
    <xf numFmtId="167" fontId="47" fillId="30" borderId="28" xfId="0" applyNumberFormat="1" applyFont="1" applyFill="1" applyBorder="1"/>
    <xf numFmtId="0" fontId="49" fillId="30" borderId="28" xfId="47" applyFont="1" applyFill="1" applyBorder="1" applyAlignment="1"/>
    <xf numFmtId="0" fontId="5" fillId="0" borderId="27" xfId="71" applyBorder="1" applyAlignment="1">
      <alignment horizontal="center"/>
    </xf>
    <xf numFmtId="0" fontId="5" fillId="0" borderId="24" xfId="71" applyBorder="1">
      <alignment horizontal="left"/>
    </xf>
    <xf numFmtId="0" fontId="7" fillId="0" borderId="31" xfId="71" applyFont="1" applyBorder="1">
      <alignment horizontal="left"/>
    </xf>
    <xf numFmtId="0" fontId="5" fillId="0" borderId="23" xfId="71" applyBorder="1">
      <alignment horizontal="left"/>
    </xf>
    <xf numFmtId="0" fontId="7" fillId="0" borderId="31" xfId="71" applyFont="1" applyBorder="1" applyAlignment="1">
      <alignment horizontal="left" wrapText="1"/>
    </xf>
    <xf numFmtId="0" fontId="47" fillId="28" borderId="32" xfId="0" applyFont="1" applyFill="1" applyBorder="1" applyAlignment="1">
      <alignment horizontal="left" wrapText="1" indent="1"/>
    </xf>
    <xf numFmtId="0" fontId="49" fillId="0" borderId="1" xfId="0" applyFont="1" applyBorder="1" applyAlignment="1">
      <alignment horizontal="left" wrapText="1" indent="3"/>
    </xf>
    <xf numFmtId="0" fontId="49" fillId="0" borderId="5" xfId="0" applyFont="1" applyBorder="1" applyAlignment="1">
      <alignment horizontal="left" wrapText="1" indent="1"/>
    </xf>
    <xf numFmtId="0" fontId="49" fillId="0" borderId="5" xfId="0" applyFont="1" applyBorder="1" applyAlignment="1">
      <alignment horizontal="left" vertical="top" wrapText="1" indent="1"/>
    </xf>
    <xf numFmtId="0" fontId="49" fillId="0" borderId="5" xfId="0" applyFont="1" applyBorder="1" applyAlignment="1">
      <alignment horizontal="left" vertical="top" wrapText="1" indent="2"/>
    </xf>
    <xf numFmtId="0" fontId="38" fillId="0" borderId="0" xfId="86" applyFont="1"/>
    <xf numFmtId="0" fontId="7" fillId="0" borderId="32" xfId="71" applyFont="1" applyBorder="1" applyAlignment="1">
      <alignment horizontal="center" vertical="center"/>
    </xf>
    <xf numFmtId="0" fontId="5" fillId="0" borderId="32" xfId="71" applyBorder="1">
      <alignment horizontal="left"/>
    </xf>
    <xf numFmtId="0" fontId="5" fillId="0" borderId="32" xfId="71" applyBorder="1" applyAlignment="1"/>
    <xf numFmtId="0" fontId="7" fillId="0" borderId="31" xfId="71" applyFont="1" applyBorder="1" applyAlignment="1">
      <alignment horizontal="left" vertical="center" wrapText="1"/>
    </xf>
    <xf numFmtId="0" fontId="47" fillId="29" borderId="29" xfId="0" applyFont="1" applyFill="1" applyBorder="1" applyAlignment="1">
      <alignment horizontal="center"/>
    </xf>
    <xf numFmtId="0" fontId="49" fillId="0" borderId="5" xfId="80" applyFont="1" applyBorder="1" applyAlignment="1">
      <alignment horizontal="left" wrapText="1" indent="1"/>
    </xf>
    <xf numFmtId="0" fontId="49" fillId="0" borderId="5" xfId="0" applyFont="1" applyBorder="1" applyAlignment="1">
      <alignment horizontal="left" wrapText="1" indent="2"/>
    </xf>
    <xf numFmtId="0" fontId="49" fillId="0" borderId="5" xfId="0" applyFont="1" applyBorder="1" applyAlignment="1">
      <alignment horizontal="left" wrapText="1" indent="3"/>
    </xf>
    <xf numFmtId="0" fontId="48" fillId="0" borderId="5" xfId="0" applyFont="1" applyBorder="1" applyAlignment="1">
      <alignment horizontal="left" wrapText="1" indent="2"/>
    </xf>
    <xf numFmtId="0" fontId="7" fillId="0" borderId="5" xfId="71" applyFont="1" applyBorder="1" applyAlignment="1">
      <alignment horizontal="right"/>
    </xf>
    <xf numFmtId="0" fontId="7" fillId="0" borderId="0" xfId="71" applyFont="1" applyAlignment="1">
      <alignment horizontal="right"/>
    </xf>
    <xf numFmtId="0" fontId="44" fillId="0" borderId="5" xfId="73" applyBorder="1" applyAlignment="1">
      <alignment horizontal="right" wrapText="1"/>
    </xf>
    <xf numFmtId="0" fontId="45" fillId="0" borderId="31" xfId="62" applyFont="1" applyBorder="1" applyAlignment="1" applyProtection="1">
      <alignment horizontal="right"/>
    </xf>
    <xf numFmtId="0" fontId="7" fillId="0" borderId="22" xfId="71" applyFont="1" applyBorder="1" applyAlignment="1">
      <alignment horizontal="right"/>
    </xf>
    <xf numFmtId="0" fontId="7" fillId="0" borderId="25" xfId="71" applyFont="1" applyBorder="1" applyAlignment="1">
      <alignment horizontal="right"/>
    </xf>
    <xf numFmtId="0" fontId="7" fillId="0" borderId="26" xfId="71" applyFont="1" applyBorder="1" applyAlignment="1">
      <alignment horizontal="right"/>
    </xf>
    <xf numFmtId="0" fontId="5" fillId="0" borderId="20" xfId="71" applyBorder="1" applyAlignment="1">
      <alignment horizontal="center"/>
    </xf>
    <xf numFmtId="0" fontId="5" fillId="0" borderId="21" xfId="7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4" xfId="71" applyFont="1" applyBorder="1" applyAlignment="1">
      <alignment horizontal="center"/>
    </xf>
    <xf numFmtId="0" fontId="7" fillId="0" borderId="31" xfId="71" applyFont="1" applyBorder="1" applyAlignment="1">
      <alignment horizontal="center"/>
    </xf>
    <xf numFmtId="0" fontId="7" fillId="0" borderId="22" xfId="71" applyFont="1" applyBorder="1" applyAlignment="1">
      <alignment horizontal="center"/>
    </xf>
    <xf numFmtId="0" fontId="7" fillId="0" borderId="23" xfId="71" applyFont="1" applyBorder="1" applyAlignment="1">
      <alignment horizontal="center"/>
    </xf>
    <xf numFmtId="0" fontId="46" fillId="0" borderId="17" xfId="69" applyFont="1" applyBorder="1" applyAlignment="1">
      <alignment horizontal="center" vertical="center" wrapText="1"/>
    </xf>
    <xf numFmtId="0" fontId="46" fillId="0" borderId="16" xfId="69" applyFont="1" applyBorder="1" applyAlignment="1">
      <alignment horizontal="center" vertical="center" wrapText="1"/>
    </xf>
    <xf numFmtId="0" fontId="62" fillId="0" borderId="25" xfId="70" applyFont="1" applyBorder="1" applyAlignment="1">
      <alignment horizontal="left" vertical="center" wrapText="1" indent="1"/>
    </xf>
    <xf numFmtId="0" fontId="62" fillId="0" borderId="26" xfId="70" applyFont="1" applyBorder="1" applyAlignment="1">
      <alignment horizontal="left" vertical="center" wrapText="1" indent="1"/>
    </xf>
    <xf numFmtId="0" fontId="62" fillId="0" borderId="27" xfId="70" applyFont="1" applyBorder="1" applyAlignment="1">
      <alignment horizontal="left" vertical="center" wrapText="1" indent="1"/>
    </xf>
    <xf numFmtId="0" fontId="62" fillId="0" borderId="31" xfId="70" applyFont="1" applyBorder="1" applyAlignment="1">
      <alignment horizontal="left" vertical="center" wrapText="1" indent="1"/>
    </xf>
    <xf numFmtId="0" fontId="62" fillId="0" borderId="22" xfId="70" applyFont="1" applyBorder="1" applyAlignment="1">
      <alignment horizontal="left" vertical="center" wrapText="1" indent="1"/>
    </xf>
    <xf numFmtId="0" fontId="62" fillId="0" borderId="23" xfId="70" applyFont="1" applyBorder="1" applyAlignment="1">
      <alignment horizontal="left" vertical="center" wrapText="1" indent="1"/>
    </xf>
    <xf numFmtId="0" fontId="51" fillId="0" borderId="17" xfId="69" applyFont="1" applyBorder="1" applyAlignment="1">
      <alignment horizontal="left" vertical="center" wrapText="1"/>
    </xf>
    <xf numFmtId="0" fontId="51" fillId="0" borderId="16" xfId="69" applyFont="1" applyBorder="1" applyAlignment="1">
      <alignment horizontal="left" vertical="center" wrapText="1"/>
    </xf>
    <xf numFmtId="0" fontId="39" fillId="0" borderId="5" xfId="70" applyFont="1" applyBorder="1" applyAlignment="1">
      <alignment horizontal="center" vertical="center" wrapText="1"/>
    </xf>
    <xf numFmtId="0" fontId="39" fillId="0" borderId="0" xfId="70" applyFont="1" applyAlignment="1">
      <alignment horizontal="center" vertical="center" wrapText="1"/>
    </xf>
    <xf numFmtId="0" fontId="39" fillId="0" borderId="24" xfId="70" applyFont="1" applyBorder="1" applyAlignment="1">
      <alignment horizontal="center" vertical="center" wrapText="1"/>
    </xf>
    <xf numFmtId="0" fontId="39" fillId="0" borderId="31" xfId="70" applyFont="1" applyBorder="1" applyAlignment="1">
      <alignment horizontal="center" vertical="center" wrapText="1"/>
    </xf>
    <xf numFmtId="0" fontId="39" fillId="0" borderId="22" xfId="70" applyFont="1" applyBorder="1" applyAlignment="1">
      <alignment horizontal="center" vertical="center" wrapText="1"/>
    </xf>
    <xf numFmtId="0" fontId="39" fillId="0" borderId="23" xfId="70" applyFont="1" applyBorder="1" applyAlignment="1">
      <alignment horizontal="center" vertical="center" wrapText="1"/>
    </xf>
    <xf numFmtId="0" fontId="40" fillId="0" borderId="30" xfId="71" applyFont="1" applyBorder="1" applyAlignment="1">
      <alignment horizontal="center" vertical="center"/>
    </xf>
    <xf numFmtId="0" fontId="40" fillId="0" borderId="20" xfId="71" applyFont="1" applyBorder="1" applyAlignment="1">
      <alignment horizontal="center" vertical="center"/>
    </xf>
    <xf numFmtId="0" fontId="40" fillId="0" borderId="21" xfId="71" applyFont="1" applyBorder="1" applyAlignment="1">
      <alignment horizontal="center" vertical="center"/>
    </xf>
    <xf numFmtId="0" fontId="44" fillId="0" borderId="5" xfId="73" applyBorder="1" applyAlignment="1" applyProtection="1">
      <alignment horizontal="right" wrapText="1"/>
    </xf>
    <xf numFmtId="0" fontId="58" fillId="32" borderId="14" xfId="75" applyFont="1" applyFill="1" applyBorder="1" applyAlignment="1">
      <alignment horizontal="left" vertical="center"/>
    </xf>
    <xf numFmtId="0" fontId="58" fillId="32" borderId="12" xfId="75" applyFont="1" applyFill="1" applyBorder="1" applyAlignment="1">
      <alignment horizontal="left" vertical="center"/>
    </xf>
    <xf numFmtId="0" fontId="58" fillId="32" borderId="13" xfId="75" applyFont="1" applyFill="1" applyBorder="1" applyAlignment="1">
      <alignment horizontal="left" vertical="center"/>
    </xf>
    <xf numFmtId="0" fontId="48" fillId="27" borderId="25" xfId="0" applyFont="1" applyFill="1" applyBorder="1" applyAlignment="1">
      <alignment vertical="center" wrapText="1"/>
    </xf>
    <xf numFmtId="0" fontId="47" fillId="27" borderId="26" xfId="0" applyFont="1" applyFill="1" applyBorder="1" applyAlignment="1">
      <alignment vertical="center" wrapText="1"/>
    </xf>
    <xf numFmtId="0" fontId="47" fillId="27" borderId="19" xfId="0" applyFont="1" applyFill="1" applyBorder="1" applyAlignment="1">
      <alignment vertical="center" wrapText="1"/>
    </xf>
    <xf numFmtId="0" fontId="47" fillId="27" borderId="22" xfId="0" applyFont="1" applyFill="1" applyBorder="1" applyAlignment="1">
      <alignment vertical="center" wrapText="1"/>
    </xf>
    <xf numFmtId="0" fontId="47" fillId="26" borderId="25" xfId="0" applyFont="1" applyFill="1" applyBorder="1" applyAlignment="1">
      <alignment horizontal="center" vertical="center" wrapText="1"/>
    </xf>
    <xf numFmtId="0" fontId="47" fillId="26" borderId="26" xfId="0" applyFont="1" applyFill="1" applyBorder="1" applyAlignment="1">
      <alignment horizontal="center" vertical="center" wrapText="1"/>
    </xf>
    <xf numFmtId="0" fontId="47" fillId="26" borderId="27" xfId="0" applyFont="1" applyFill="1" applyBorder="1" applyAlignment="1">
      <alignment horizontal="center" vertical="center" wrapText="1"/>
    </xf>
    <xf numFmtId="0" fontId="47" fillId="26" borderId="5" xfId="0" applyFont="1" applyFill="1" applyBorder="1" applyAlignment="1">
      <alignment horizontal="center" vertical="center" wrapText="1"/>
    </xf>
    <xf numFmtId="0" fontId="47" fillId="26" borderId="0" xfId="0" applyFont="1" applyFill="1" applyAlignment="1">
      <alignment horizontal="center" vertical="center" wrapText="1"/>
    </xf>
    <xf numFmtId="0" fontId="47" fillId="26" borderId="24" xfId="0" applyFont="1" applyFill="1" applyBorder="1" applyAlignment="1">
      <alignment horizontal="center" vertical="center" wrapText="1"/>
    </xf>
    <xf numFmtId="0" fontId="47" fillId="26" borderId="19" xfId="0" applyFont="1" applyFill="1" applyBorder="1" applyAlignment="1">
      <alignment horizontal="center" vertical="center" wrapText="1"/>
    </xf>
    <xf numFmtId="0" fontId="47" fillId="26" borderId="22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47" fillId="25" borderId="17" xfId="0" applyFont="1" applyFill="1" applyBorder="1" applyAlignment="1">
      <alignment horizontal="center" vertical="center"/>
    </xf>
    <xf numFmtId="0" fontId="47" fillId="25" borderId="16" xfId="0" applyFont="1" applyFill="1" applyBorder="1" applyAlignment="1">
      <alignment horizontal="center" vertical="center"/>
    </xf>
    <xf numFmtId="0" fontId="47" fillId="25" borderId="17" xfId="0" applyFont="1" applyFill="1" applyBorder="1" applyAlignment="1">
      <alignment horizontal="center" vertical="center" wrapText="1"/>
    </xf>
    <xf numFmtId="0" fontId="47" fillId="25" borderId="16" xfId="0" applyFont="1" applyFill="1" applyBorder="1" applyAlignment="1">
      <alignment horizontal="center" vertical="center" wrapText="1"/>
    </xf>
    <xf numFmtId="166" fontId="47" fillId="25" borderId="17" xfId="0" applyNumberFormat="1" applyFont="1" applyFill="1" applyBorder="1" applyAlignment="1">
      <alignment horizontal="center" vertical="center"/>
    </xf>
    <xf numFmtId="166" fontId="47" fillId="25" borderId="16" xfId="0" applyNumberFormat="1" applyFont="1" applyFill="1" applyBorder="1" applyAlignment="1">
      <alignment horizontal="center" vertical="center"/>
    </xf>
    <xf numFmtId="0" fontId="47" fillId="25" borderId="30" xfId="0" applyFont="1" applyFill="1" applyBorder="1" applyAlignment="1">
      <alignment horizontal="center" vertical="center"/>
    </xf>
    <xf numFmtId="0" fontId="47" fillId="25" borderId="21" xfId="0" applyFont="1" applyFill="1" applyBorder="1" applyAlignment="1">
      <alignment horizontal="center" vertical="center"/>
    </xf>
  </cellXfs>
  <cellStyles count="9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4" xr:uid="{64308D46-2030-4B2A-9C3E-12B16006C3E4}"/>
    <cellStyle name="Date" xfId="31" xr:uid="{00000000-0005-0000-0000-00001D000000}"/>
    <cellStyle name="Definition" xfId="74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" xfId="73" builtinId="8"/>
    <cellStyle name="Lien hypertexte 2" xfId="62" xr:uid="{00000000-0005-0000-0000-000027000000}"/>
    <cellStyle name="Milliers 2" xfId="39" xr:uid="{00000000-0005-0000-0000-000028000000}"/>
    <cellStyle name="Milliers 3" xfId="76" xr:uid="{3C91FAEC-792F-45E2-945A-65A029683E9C}"/>
    <cellStyle name="Milliers_Estimations lots techniques" xfId="40" xr:uid="{00000000-0005-0000-0000-000029000000}"/>
    <cellStyle name="Monétaire" xfId="85" builtinId="4"/>
    <cellStyle name="Monétaire 2" xfId="41" xr:uid="{00000000-0005-0000-0000-00002D000000}"/>
    <cellStyle name="Monétaire 2 2" xfId="66" xr:uid="{00000000-0005-0000-0000-00002E000000}"/>
    <cellStyle name="Monétaire 3" xfId="77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3" xr:uid="{37C081FE-1F7D-47C1-AA11-DD44294550D2}"/>
    <cellStyle name="Normal 11" xfId="87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2" xr:uid="{00000000-0005-0000-0000-00003B000000}"/>
    <cellStyle name="Normal 5 2" xfId="86" xr:uid="{4F2F135F-5C45-4227-B44C-5CE7A4721B66}"/>
    <cellStyle name="Normal 6" xfId="68" xr:uid="{00000000-0005-0000-0000-00003C000000}"/>
    <cellStyle name="Normal 7" xfId="82" xr:uid="{0515A785-FC4A-481D-AF60-6745A31B180C}"/>
    <cellStyle name="Normal 8" xfId="78" xr:uid="{FE38F904-B0A8-4BEB-B4FB-231FBA0A0A00}"/>
    <cellStyle name="Normal 8 2" xfId="88" xr:uid="{4011392D-4490-40EA-ABDD-3821DB6C4BFD}"/>
    <cellStyle name="Normal 9" xfId="81" xr:uid="{2B704A0D-EB97-4DEF-AF1B-9C74852F2795}"/>
    <cellStyle name="Normal_Estimations lots techniques" xfId="47" xr:uid="{00000000-0005-0000-0000-00003D000000}"/>
    <cellStyle name="Normal_Estimations lots techniques 2 2" xfId="75" xr:uid="{E539B8E9-581B-42A6-98B0-28D7055A636F}"/>
    <cellStyle name="Normal_Estimations lots techniques 2 2 2" xfId="80" xr:uid="{09A5444D-5C49-4030-856D-2D8AF333E622}"/>
    <cellStyle name="Normal_GARG_cartouche-tableau" xfId="70" xr:uid="{00000000-0005-0000-0000-000040000000}"/>
    <cellStyle name="Normal_GARG_cartouche-tableau 2" xfId="71" xr:uid="{00000000-0005-0000-0000-000041000000}"/>
    <cellStyle name="Note" xfId="30" builtinId="10" customBuiltin="1"/>
    <cellStyle name="NumChapitre" xfId="48" xr:uid="{00000000-0005-0000-0000-000044000000}"/>
    <cellStyle name="Pourcentage 2" xfId="79" xr:uid="{189FC4C3-1F63-43EB-8D72-074B378CB0FE}"/>
    <cellStyle name="Pourcentage 3" xfId="89" xr:uid="{523E13FB-DE6F-4398-8D57-4CB60A4CD99F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oogle.fr/imgres?imgurl=https://grevheta92.org/interface/logo-HUPNP.jpg&amp;imgrefurl=https://grevheta92.org/actualite-grevheta.html&amp;docid=xHEpPRJz1AIqPM&amp;tbnid=HheRefwulXPnMM:&amp;vet=10ahUKEwjD2-i7o63bAhWBhiwKHWTlDYYQMwg2KAIwAg..i&amp;w=763&amp;h=459&amp;bih=786&amp;biw=1655&amp;q=logo%20louis%20mourier&amp;ved=0ahUKEwjD2-i7o63bAhWBhiwKHWTlDYYQMwg2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2" name="HheRefwulXPnMM:" descr="Résultat de recherche d'images pour &quot;logo louis mourier&quot;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3D62A6-13FC-490D-8AE3-8E25CA80BADA}"/>
            </a:ext>
          </a:extLst>
        </xdr:cNvPr>
        <xdr:cNvSpPr>
          <a:spLocks noChangeAspect="1" noChangeArrowheads="1"/>
        </xdr:cNvSpPr>
      </xdr:nvSpPr>
      <xdr:spPr bwMode="auto">
        <a:xfrm>
          <a:off x="106584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1047751</xdr:colOff>
      <xdr:row>4</xdr:row>
      <xdr:rowOff>95250</xdr:rowOff>
    </xdr:from>
    <xdr:to>
      <xdr:col>0</xdr:col>
      <xdr:colOff>3881776</xdr:colOff>
      <xdr:row>7</xdr:row>
      <xdr:rowOff>231322</xdr:rowOff>
    </xdr:to>
    <xdr:pic>
      <xdr:nvPicPr>
        <xdr:cNvPr id="3" name="Image 2" descr="CHU de Rouen">
          <a:extLst>
            <a:ext uri="{FF2B5EF4-FFF2-40B4-BE49-F238E27FC236}">
              <a16:creationId xmlns:a16="http://schemas.microsoft.com/office/drawing/2014/main" id="{CA642788-52D7-418C-AF1C-90652BAF6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1" y="4552950"/>
          <a:ext cx="2834025" cy="1364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.andriot@andriot.fr" TargetMode="External"/><Relationship Id="rId2" Type="http://schemas.openxmlformats.org/officeDocument/2006/relationships/hyperlink" Target="mailto:laurent.loudec@ebatec.fr" TargetMode="External"/><Relationship Id="rId1" Type="http://schemas.openxmlformats.org/officeDocument/2006/relationships/hyperlink" Target="mailto:contact@afe-architecture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A142-E8B7-4435-AFBC-26B6F2E0D994}">
  <dimension ref="A1:L140"/>
  <sheetViews>
    <sheetView showGridLines="0" view="pageBreakPreview" topLeftCell="A4" zoomScale="85" zoomScaleNormal="100" zoomScaleSheetLayoutView="85" workbookViewId="0">
      <selection activeCell="F18" sqref="F18"/>
    </sheetView>
  </sheetViews>
  <sheetFormatPr baseColWidth="10" defaultRowHeight="12.75" x14ac:dyDescent="0.35"/>
  <cols>
    <col min="1" max="1" width="77.1328125" style="1" customWidth="1"/>
    <col min="2" max="2" width="28.59765625" style="1" customWidth="1"/>
    <col min="3" max="3" width="18.59765625" style="1" customWidth="1"/>
    <col min="4" max="4" width="1.265625" style="1" customWidth="1"/>
    <col min="5" max="256" width="11.3984375" style="1"/>
    <col min="257" max="257" width="68.73046875" style="1" customWidth="1"/>
    <col min="258" max="258" width="25.73046875" style="1" customWidth="1"/>
    <col min="259" max="259" width="18.59765625" style="1" customWidth="1"/>
    <col min="260" max="260" width="1.265625" style="1" customWidth="1"/>
    <col min="261" max="512" width="11.3984375" style="1"/>
    <col min="513" max="513" width="68.73046875" style="1" customWidth="1"/>
    <col min="514" max="514" width="25.73046875" style="1" customWidth="1"/>
    <col min="515" max="515" width="18.59765625" style="1" customWidth="1"/>
    <col min="516" max="516" width="1.265625" style="1" customWidth="1"/>
    <col min="517" max="768" width="11.3984375" style="1"/>
    <col min="769" max="769" width="68.73046875" style="1" customWidth="1"/>
    <col min="770" max="770" width="25.73046875" style="1" customWidth="1"/>
    <col min="771" max="771" width="18.59765625" style="1" customWidth="1"/>
    <col min="772" max="772" width="1.265625" style="1" customWidth="1"/>
    <col min="773" max="1024" width="11.3984375" style="1"/>
    <col min="1025" max="1025" width="68.73046875" style="1" customWidth="1"/>
    <col min="1026" max="1026" width="25.73046875" style="1" customWidth="1"/>
    <col min="1027" max="1027" width="18.59765625" style="1" customWidth="1"/>
    <col min="1028" max="1028" width="1.265625" style="1" customWidth="1"/>
    <col min="1029" max="1280" width="11.3984375" style="1"/>
    <col min="1281" max="1281" width="68.73046875" style="1" customWidth="1"/>
    <col min="1282" max="1282" width="25.73046875" style="1" customWidth="1"/>
    <col min="1283" max="1283" width="18.59765625" style="1" customWidth="1"/>
    <col min="1284" max="1284" width="1.265625" style="1" customWidth="1"/>
    <col min="1285" max="1536" width="11.3984375" style="1"/>
    <col min="1537" max="1537" width="68.73046875" style="1" customWidth="1"/>
    <col min="1538" max="1538" width="25.73046875" style="1" customWidth="1"/>
    <col min="1539" max="1539" width="18.59765625" style="1" customWidth="1"/>
    <col min="1540" max="1540" width="1.265625" style="1" customWidth="1"/>
    <col min="1541" max="1792" width="11.3984375" style="1"/>
    <col min="1793" max="1793" width="68.73046875" style="1" customWidth="1"/>
    <col min="1794" max="1794" width="25.73046875" style="1" customWidth="1"/>
    <col min="1795" max="1795" width="18.59765625" style="1" customWidth="1"/>
    <col min="1796" max="1796" width="1.265625" style="1" customWidth="1"/>
    <col min="1797" max="2048" width="11.3984375" style="1"/>
    <col min="2049" max="2049" width="68.73046875" style="1" customWidth="1"/>
    <col min="2050" max="2050" width="25.73046875" style="1" customWidth="1"/>
    <col min="2051" max="2051" width="18.59765625" style="1" customWidth="1"/>
    <col min="2052" max="2052" width="1.265625" style="1" customWidth="1"/>
    <col min="2053" max="2304" width="11.3984375" style="1"/>
    <col min="2305" max="2305" width="68.73046875" style="1" customWidth="1"/>
    <col min="2306" max="2306" width="25.73046875" style="1" customWidth="1"/>
    <col min="2307" max="2307" width="18.59765625" style="1" customWidth="1"/>
    <col min="2308" max="2308" width="1.265625" style="1" customWidth="1"/>
    <col min="2309" max="2560" width="11.3984375" style="1"/>
    <col min="2561" max="2561" width="68.73046875" style="1" customWidth="1"/>
    <col min="2562" max="2562" width="25.73046875" style="1" customWidth="1"/>
    <col min="2563" max="2563" width="18.59765625" style="1" customWidth="1"/>
    <col min="2564" max="2564" width="1.265625" style="1" customWidth="1"/>
    <col min="2565" max="2816" width="11.3984375" style="1"/>
    <col min="2817" max="2817" width="68.73046875" style="1" customWidth="1"/>
    <col min="2818" max="2818" width="25.73046875" style="1" customWidth="1"/>
    <col min="2819" max="2819" width="18.59765625" style="1" customWidth="1"/>
    <col min="2820" max="2820" width="1.265625" style="1" customWidth="1"/>
    <col min="2821" max="3072" width="11.3984375" style="1"/>
    <col min="3073" max="3073" width="68.73046875" style="1" customWidth="1"/>
    <col min="3074" max="3074" width="25.73046875" style="1" customWidth="1"/>
    <col min="3075" max="3075" width="18.59765625" style="1" customWidth="1"/>
    <col min="3076" max="3076" width="1.265625" style="1" customWidth="1"/>
    <col min="3077" max="3328" width="11.3984375" style="1"/>
    <col min="3329" max="3329" width="68.73046875" style="1" customWidth="1"/>
    <col min="3330" max="3330" width="25.73046875" style="1" customWidth="1"/>
    <col min="3331" max="3331" width="18.59765625" style="1" customWidth="1"/>
    <col min="3332" max="3332" width="1.265625" style="1" customWidth="1"/>
    <col min="3333" max="3584" width="11.3984375" style="1"/>
    <col min="3585" max="3585" width="68.73046875" style="1" customWidth="1"/>
    <col min="3586" max="3586" width="25.73046875" style="1" customWidth="1"/>
    <col min="3587" max="3587" width="18.59765625" style="1" customWidth="1"/>
    <col min="3588" max="3588" width="1.265625" style="1" customWidth="1"/>
    <col min="3589" max="3840" width="11.3984375" style="1"/>
    <col min="3841" max="3841" width="68.73046875" style="1" customWidth="1"/>
    <col min="3842" max="3842" width="25.73046875" style="1" customWidth="1"/>
    <col min="3843" max="3843" width="18.59765625" style="1" customWidth="1"/>
    <col min="3844" max="3844" width="1.265625" style="1" customWidth="1"/>
    <col min="3845" max="4096" width="11.3984375" style="1"/>
    <col min="4097" max="4097" width="68.73046875" style="1" customWidth="1"/>
    <col min="4098" max="4098" width="25.73046875" style="1" customWidth="1"/>
    <col min="4099" max="4099" width="18.59765625" style="1" customWidth="1"/>
    <col min="4100" max="4100" width="1.265625" style="1" customWidth="1"/>
    <col min="4101" max="4352" width="11.3984375" style="1"/>
    <col min="4353" max="4353" width="68.73046875" style="1" customWidth="1"/>
    <col min="4354" max="4354" width="25.73046875" style="1" customWidth="1"/>
    <col min="4355" max="4355" width="18.59765625" style="1" customWidth="1"/>
    <col min="4356" max="4356" width="1.265625" style="1" customWidth="1"/>
    <col min="4357" max="4608" width="11.3984375" style="1"/>
    <col min="4609" max="4609" width="68.73046875" style="1" customWidth="1"/>
    <col min="4610" max="4610" width="25.73046875" style="1" customWidth="1"/>
    <col min="4611" max="4611" width="18.59765625" style="1" customWidth="1"/>
    <col min="4612" max="4612" width="1.265625" style="1" customWidth="1"/>
    <col min="4613" max="4864" width="11.3984375" style="1"/>
    <col min="4865" max="4865" width="68.73046875" style="1" customWidth="1"/>
    <col min="4866" max="4866" width="25.73046875" style="1" customWidth="1"/>
    <col min="4867" max="4867" width="18.59765625" style="1" customWidth="1"/>
    <col min="4868" max="4868" width="1.265625" style="1" customWidth="1"/>
    <col min="4869" max="5120" width="11.3984375" style="1"/>
    <col min="5121" max="5121" width="68.73046875" style="1" customWidth="1"/>
    <col min="5122" max="5122" width="25.73046875" style="1" customWidth="1"/>
    <col min="5123" max="5123" width="18.59765625" style="1" customWidth="1"/>
    <col min="5124" max="5124" width="1.265625" style="1" customWidth="1"/>
    <col min="5125" max="5376" width="11.3984375" style="1"/>
    <col min="5377" max="5377" width="68.73046875" style="1" customWidth="1"/>
    <col min="5378" max="5378" width="25.73046875" style="1" customWidth="1"/>
    <col min="5379" max="5379" width="18.59765625" style="1" customWidth="1"/>
    <col min="5380" max="5380" width="1.265625" style="1" customWidth="1"/>
    <col min="5381" max="5632" width="11.3984375" style="1"/>
    <col min="5633" max="5633" width="68.73046875" style="1" customWidth="1"/>
    <col min="5634" max="5634" width="25.73046875" style="1" customWidth="1"/>
    <col min="5635" max="5635" width="18.59765625" style="1" customWidth="1"/>
    <col min="5636" max="5636" width="1.265625" style="1" customWidth="1"/>
    <col min="5637" max="5888" width="11.3984375" style="1"/>
    <col min="5889" max="5889" width="68.73046875" style="1" customWidth="1"/>
    <col min="5890" max="5890" width="25.73046875" style="1" customWidth="1"/>
    <col min="5891" max="5891" width="18.59765625" style="1" customWidth="1"/>
    <col min="5892" max="5892" width="1.265625" style="1" customWidth="1"/>
    <col min="5893" max="6144" width="11.3984375" style="1"/>
    <col min="6145" max="6145" width="68.73046875" style="1" customWidth="1"/>
    <col min="6146" max="6146" width="25.73046875" style="1" customWidth="1"/>
    <col min="6147" max="6147" width="18.59765625" style="1" customWidth="1"/>
    <col min="6148" max="6148" width="1.265625" style="1" customWidth="1"/>
    <col min="6149" max="6400" width="11.3984375" style="1"/>
    <col min="6401" max="6401" width="68.73046875" style="1" customWidth="1"/>
    <col min="6402" max="6402" width="25.73046875" style="1" customWidth="1"/>
    <col min="6403" max="6403" width="18.59765625" style="1" customWidth="1"/>
    <col min="6404" max="6404" width="1.265625" style="1" customWidth="1"/>
    <col min="6405" max="6656" width="11.3984375" style="1"/>
    <col min="6657" max="6657" width="68.73046875" style="1" customWidth="1"/>
    <col min="6658" max="6658" width="25.73046875" style="1" customWidth="1"/>
    <col min="6659" max="6659" width="18.59765625" style="1" customWidth="1"/>
    <col min="6660" max="6660" width="1.265625" style="1" customWidth="1"/>
    <col min="6661" max="6912" width="11.3984375" style="1"/>
    <col min="6913" max="6913" width="68.73046875" style="1" customWidth="1"/>
    <col min="6914" max="6914" width="25.73046875" style="1" customWidth="1"/>
    <col min="6915" max="6915" width="18.59765625" style="1" customWidth="1"/>
    <col min="6916" max="6916" width="1.265625" style="1" customWidth="1"/>
    <col min="6917" max="7168" width="11.3984375" style="1"/>
    <col min="7169" max="7169" width="68.73046875" style="1" customWidth="1"/>
    <col min="7170" max="7170" width="25.73046875" style="1" customWidth="1"/>
    <col min="7171" max="7171" width="18.59765625" style="1" customWidth="1"/>
    <col min="7172" max="7172" width="1.265625" style="1" customWidth="1"/>
    <col min="7173" max="7424" width="11.3984375" style="1"/>
    <col min="7425" max="7425" width="68.73046875" style="1" customWidth="1"/>
    <col min="7426" max="7426" width="25.73046875" style="1" customWidth="1"/>
    <col min="7427" max="7427" width="18.59765625" style="1" customWidth="1"/>
    <col min="7428" max="7428" width="1.265625" style="1" customWidth="1"/>
    <col min="7429" max="7680" width="11.3984375" style="1"/>
    <col min="7681" max="7681" width="68.73046875" style="1" customWidth="1"/>
    <col min="7682" max="7682" width="25.73046875" style="1" customWidth="1"/>
    <col min="7683" max="7683" width="18.59765625" style="1" customWidth="1"/>
    <col min="7684" max="7684" width="1.265625" style="1" customWidth="1"/>
    <col min="7685" max="7936" width="11.3984375" style="1"/>
    <col min="7937" max="7937" width="68.73046875" style="1" customWidth="1"/>
    <col min="7938" max="7938" width="25.73046875" style="1" customWidth="1"/>
    <col min="7939" max="7939" width="18.59765625" style="1" customWidth="1"/>
    <col min="7940" max="7940" width="1.265625" style="1" customWidth="1"/>
    <col min="7941" max="8192" width="11.3984375" style="1"/>
    <col min="8193" max="8193" width="68.73046875" style="1" customWidth="1"/>
    <col min="8194" max="8194" width="25.73046875" style="1" customWidth="1"/>
    <col min="8195" max="8195" width="18.59765625" style="1" customWidth="1"/>
    <col min="8196" max="8196" width="1.265625" style="1" customWidth="1"/>
    <col min="8197" max="8448" width="11.3984375" style="1"/>
    <col min="8449" max="8449" width="68.73046875" style="1" customWidth="1"/>
    <col min="8450" max="8450" width="25.73046875" style="1" customWidth="1"/>
    <col min="8451" max="8451" width="18.59765625" style="1" customWidth="1"/>
    <col min="8452" max="8452" width="1.265625" style="1" customWidth="1"/>
    <col min="8453" max="8704" width="11.3984375" style="1"/>
    <col min="8705" max="8705" width="68.73046875" style="1" customWidth="1"/>
    <col min="8706" max="8706" width="25.73046875" style="1" customWidth="1"/>
    <col min="8707" max="8707" width="18.59765625" style="1" customWidth="1"/>
    <col min="8708" max="8708" width="1.265625" style="1" customWidth="1"/>
    <col min="8709" max="8960" width="11.3984375" style="1"/>
    <col min="8961" max="8961" width="68.73046875" style="1" customWidth="1"/>
    <col min="8962" max="8962" width="25.73046875" style="1" customWidth="1"/>
    <col min="8963" max="8963" width="18.59765625" style="1" customWidth="1"/>
    <col min="8964" max="8964" width="1.265625" style="1" customWidth="1"/>
    <col min="8965" max="9216" width="11.3984375" style="1"/>
    <col min="9217" max="9217" width="68.73046875" style="1" customWidth="1"/>
    <col min="9218" max="9218" width="25.73046875" style="1" customWidth="1"/>
    <col min="9219" max="9219" width="18.59765625" style="1" customWidth="1"/>
    <col min="9220" max="9220" width="1.265625" style="1" customWidth="1"/>
    <col min="9221" max="9472" width="11.3984375" style="1"/>
    <col min="9473" max="9473" width="68.73046875" style="1" customWidth="1"/>
    <col min="9474" max="9474" width="25.73046875" style="1" customWidth="1"/>
    <col min="9475" max="9475" width="18.59765625" style="1" customWidth="1"/>
    <col min="9476" max="9476" width="1.265625" style="1" customWidth="1"/>
    <col min="9477" max="9728" width="11.3984375" style="1"/>
    <col min="9729" max="9729" width="68.73046875" style="1" customWidth="1"/>
    <col min="9730" max="9730" width="25.73046875" style="1" customWidth="1"/>
    <col min="9731" max="9731" width="18.59765625" style="1" customWidth="1"/>
    <col min="9732" max="9732" width="1.265625" style="1" customWidth="1"/>
    <col min="9733" max="9984" width="11.3984375" style="1"/>
    <col min="9985" max="9985" width="68.73046875" style="1" customWidth="1"/>
    <col min="9986" max="9986" width="25.73046875" style="1" customWidth="1"/>
    <col min="9987" max="9987" width="18.59765625" style="1" customWidth="1"/>
    <col min="9988" max="9988" width="1.265625" style="1" customWidth="1"/>
    <col min="9989" max="10240" width="11.3984375" style="1"/>
    <col min="10241" max="10241" width="68.73046875" style="1" customWidth="1"/>
    <col min="10242" max="10242" width="25.73046875" style="1" customWidth="1"/>
    <col min="10243" max="10243" width="18.59765625" style="1" customWidth="1"/>
    <col min="10244" max="10244" width="1.265625" style="1" customWidth="1"/>
    <col min="10245" max="10496" width="11.3984375" style="1"/>
    <col min="10497" max="10497" width="68.73046875" style="1" customWidth="1"/>
    <col min="10498" max="10498" width="25.73046875" style="1" customWidth="1"/>
    <col min="10499" max="10499" width="18.59765625" style="1" customWidth="1"/>
    <col min="10500" max="10500" width="1.265625" style="1" customWidth="1"/>
    <col min="10501" max="10752" width="11.3984375" style="1"/>
    <col min="10753" max="10753" width="68.73046875" style="1" customWidth="1"/>
    <col min="10754" max="10754" width="25.73046875" style="1" customWidth="1"/>
    <col min="10755" max="10755" width="18.59765625" style="1" customWidth="1"/>
    <col min="10756" max="10756" width="1.265625" style="1" customWidth="1"/>
    <col min="10757" max="11008" width="11.3984375" style="1"/>
    <col min="11009" max="11009" width="68.73046875" style="1" customWidth="1"/>
    <col min="11010" max="11010" width="25.73046875" style="1" customWidth="1"/>
    <col min="11011" max="11011" width="18.59765625" style="1" customWidth="1"/>
    <col min="11012" max="11012" width="1.265625" style="1" customWidth="1"/>
    <col min="11013" max="11264" width="11.3984375" style="1"/>
    <col min="11265" max="11265" width="68.73046875" style="1" customWidth="1"/>
    <col min="11266" max="11266" width="25.73046875" style="1" customWidth="1"/>
    <col min="11267" max="11267" width="18.59765625" style="1" customWidth="1"/>
    <col min="11268" max="11268" width="1.265625" style="1" customWidth="1"/>
    <col min="11269" max="11520" width="11.3984375" style="1"/>
    <col min="11521" max="11521" width="68.73046875" style="1" customWidth="1"/>
    <col min="11522" max="11522" width="25.73046875" style="1" customWidth="1"/>
    <col min="11523" max="11523" width="18.59765625" style="1" customWidth="1"/>
    <col min="11524" max="11524" width="1.265625" style="1" customWidth="1"/>
    <col min="11525" max="11776" width="11.3984375" style="1"/>
    <col min="11777" max="11777" width="68.73046875" style="1" customWidth="1"/>
    <col min="11778" max="11778" width="25.73046875" style="1" customWidth="1"/>
    <col min="11779" max="11779" width="18.59765625" style="1" customWidth="1"/>
    <col min="11780" max="11780" width="1.265625" style="1" customWidth="1"/>
    <col min="11781" max="12032" width="11.3984375" style="1"/>
    <col min="12033" max="12033" width="68.73046875" style="1" customWidth="1"/>
    <col min="12034" max="12034" width="25.73046875" style="1" customWidth="1"/>
    <col min="12035" max="12035" width="18.59765625" style="1" customWidth="1"/>
    <col min="12036" max="12036" width="1.265625" style="1" customWidth="1"/>
    <col min="12037" max="12288" width="11.3984375" style="1"/>
    <col min="12289" max="12289" width="68.73046875" style="1" customWidth="1"/>
    <col min="12290" max="12290" width="25.73046875" style="1" customWidth="1"/>
    <col min="12291" max="12291" width="18.59765625" style="1" customWidth="1"/>
    <col min="12292" max="12292" width="1.265625" style="1" customWidth="1"/>
    <col min="12293" max="12544" width="11.3984375" style="1"/>
    <col min="12545" max="12545" width="68.73046875" style="1" customWidth="1"/>
    <col min="12546" max="12546" width="25.73046875" style="1" customWidth="1"/>
    <col min="12547" max="12547" width="18.59765625" style="1" customWidth="1"/>
    <col min="12548" max="12548" width="1.265625" style="1" customWidth="1"/>
    <col min="12549" max="12800" width="11.3984375" style="1"/>
    <col min="12801" max="12801" width="68.73046875" style="1" customWidth="1"/>
    <col min="12802" max="12802" width="25.73046875" style="1" customWidth="1"/>
    <col min="12803" max="12803" width="18.59765625" style="1" customWidth="1"/>
    <col min="12804" max="12804" width="1.265625" style="1" customWidth="1"/>
    <col min="12805" max="13056" width="11.3984375" style="1"/>
    <col min="13057" max="13057" width="68.73046875" style="1" customWidth="1"/>
    <col min="13058" max="13058" width="25.73046875" style="1" customWidth="1"/>
    <col min="13059" max="13059" width="18.59765625" style="1" customWidth="1"/>
    <col min="13060" max="13060" width="1.265625" style="1" customWidth="1"/>
    <col min="13061" max="13312" width="11.3984375" style="1"/>
    <col min="13313" max="13313" width="68.73046875" style="1" customWidth="1"/>
    <col min="13314" max="13314" width="25.73046875" style="1" customWidth="1"/>
    <col min="13315" max="13315" width="18.59765625" style="1" customWidth="1"/>
    <col min="13316" max="13316" width="1.265625" style="1" customWidth="1"/>
    <col min="13317" max="13568" width="11.3984375" style="1"/>
    <col min="13569" max="13569" width="68.73046875" style="1" customWidth="1"/>
    <col min="13570" max="13570" width="25.73046875" style="1" customWidth="1"/>
    <col min="13571" max="13571" width="18.59765625" style="1" customWidth="1"/>
    <col min="13572" max="13572" width="1.265625" style="1" customWidth="1"/>
    <col min="13573" max="13824" width="11.3984375" style="1"/>
    <col min="13825" max="13825" width="68.73046875" style="1" customWidth="1"/>
    <col min="13826" max="13826" width="25.73046875" style="1" customWidth="1"/>
    <col min="13827" max="13827" width="18.59765625" style="1" customWidth="1"/>
    <col min="13828" max="13828" width="1.265625" style="1" customWidth="1"/>
    <col min="13829" max="14080" width="11.3984375" style="1"/>
    <col min="14081" max="14081" width="68.73046875" style="1" customWidth="1"/>
    <col min="14082" max="14082" width="25.73046875" style="1" customWidth="1"/>
    <col min="14083" max="14083" width="18.59765625" style="1" customWidth="1"/>
    <col min="14084" max="14084" width="1.265625" style="1" customWidth="1"/>
    <col min="14085" max="14336" width="11.3984375" style="1"/>
    <col min="14337" max="14337" width="68.73046875" style="1" customWidth="1"/>
    <col min="14338" max="14338" width="25.73046875" style="1" customWidth="1"/>
    <col min="14339" max="14339" width="18.59765625" style="1" customWidth="1"/>
    <col min="14340" max="14340" width="1.265625" style="1" customWidth="1"/>
    <col min="14341" max="14592" width="11.3984375" style="1"/>
    <col min="14593" max="14593" width="68.73046875" style="1" customWidth="1"/>
    <col min="14594" max="14594" width="25.73046875" style="1" customWidth="1"/>
    <col min="14595" max="14595" width="18.59765625" style="1" customWidth="1"/>
    <col min="14596" max="14596" width="1.265625" style="1" customWidth="1"/>
    <col min="14597" max="14848" width="11.3984375" style="1"/>
    <col min="14849" max="14849" width="68.73046875" style="1" customWidth="1"/>
    <col min="14850" max="14850" width="25.73046875" style="1" customWidth="1"/>
    <col min="14851" max="14851" width="18.59765625" style="1" customWidth="1"/>
    <col min="14852" max="14852" width="1.265625" style="1" customWidth="1"/>
    <col min="14853" max="15104" width="11.3984375" style="1"/>
    <col min="15105" max="15105" width="68.73046875" style="1" customWidth="1"/>
    <col min="15106" max="15106" width="25.73046875" style="1" customWidth="1"/>
    <col min="15107" max="15107" width="18.59765625" style="1" customWidth="1"/>
    <col min="15108" max="15108" width="1.265625" style="1" customWidth="1"/>
    <col min="15109" max="15360" width="11.3984375" style="1"/>
    <col min="15361" max="15361" width="68.73046875" style="1" customWidth="1"/>
    <col min="15362" max="15362" width="25.73046875" style="1" customWidth="1"/>
    <col min="15363" max="15363" width="18.59765625" style="1" customWidth="1"/>
    <col min="15364" max="15364" width="1.265625" style="1" customWidth="1"/>
    <col min="15365" max="15616" width="11.3984375" style="1"/>
    <col min="15617" max="15617" width="68.73046875" style="1" customWidth="1"/>
    <col min="15618" max="15618" width="25.73046875" style="1" customWidth="1"/>
    <col min="15619" max="15619" width="18.59765625" style="1" customWidth="1"/>
    <col min="15620" max="15620" width="1.265625" style="1" customWidth="1"/>
    <col min="15621" max="15872" width="11.3984375" style="1"/>
    <col min="15873" max="15873" width="68.73046875" style="1" customWidth="1"/>
    <col min="15874" max="15874" width="25.73046875" style="1" customWidth="1"/>
    <col min="15875" max="15875" width="18.59765625" style="1" customWidth="1"/>
    <col min="15876" max="15876" width="1.265625" style="1" customWidth="1"/>
    <col min="15877" max="16128" width="11.3984375" style="1"/>
    <col min="16129" max="16129" width="68.73046875" style="1" customWidth="1"/>
    <col min="16130" max="16130" width="25.73046875" style="1" customWidth="1"/>
    <col min="16131" max="16131" width="18.59765625" style="1" customWidth="1"/>
    <col min="16132" max="16132" width="1.265625" style="1" customWidth="1"/>
    <col min="16133" max="16384" width="11.3984375" style="1"/>
  </cols>
  <sheetData>
    <row r="1" spans="1:12" ht="182.65" customHeight="1" x14ac:dyDescent="0.45">
      <c r="A1" s="90" t="s">
        <v>49</v>
      </c>
      <c r="B1" s="92" t="s">
        <v>116</v>
      </c>
      <c r="C1" s="93"/>
      <c r="D1" s="94"/>
      <c r="F1" s="44"/>
      <c r="H1" s="65"/>
    </row>
    <row r="2" spans="1:12" ht="36" customHeight="1" x14ac:dyDescent="0.35">
      <c r="A2" s="91"/>
      <c r="B2" s="95"/>
      <c r="C2" s="96"/>
      <c r="D2" s="97"/>
    </row>
    <row r="3" spans="1:12" ht="70.150000000000006" customHeight="1" x14ac:dyDescent="0.35">
      <c r="A3" s="98" t="s">
        <v>55</v>
      </c>
      <c r="B3" s="100" t="s">
        <v>117</v>
      </c>
      <c r="C3" s="101"/>
      <c r="D3" s="102"/>
    </row>
    <row r="4" spans="1:12" ht="63.4" customHeight="1" x14ac:dyDescent="0.35">
      <c r="A4" s="99"/>
      <c r="B4" s="103"/>
      <c r="C4" s="104"/>
      <c r="D4" s="105"/>
      <c r="L4" s="1">
        <v>182</v>
      </c>
    </row>
    <row r="5" spans="1:12" ht="30.75" customHeight="1" x14ac:dyDescent="0.35">
      <c r="A5" s="2"/>
      <c r="B5" s="66" t="s">
        <v>12</v>
      </c>
      <c r="C5" s="3">
        <v>45730</v>
      </c>
      <c r="D5" s="4"/>
      <c r="L5" s="1">
        <v>570000</v>
      </c>
    </row>
    <row r="6" spans="1:12" ht="33" customHeight="1" x14ac:dyDescent="0.6">
      <c r="A6" s="5"/>
      <c r="B6" s="6" t="s">
        <v>13</v>
      </c>
      <c r="C6" s="7"/>
      <c r="D6" s="8"/>
      <c r="F6" s="44"/>
      <c r="L6" s="1">
        <f>+L5/L4</f>
        <v>3131.868131868132</v>
      </c>
    </row>
    <row r="7" spans="1:12" ht="33" customHeight="1" x14ac:dyDescent="0.6">
      <c r="A7" s="48"/>
      <c r="B7" s="67"/>
      <c r="C7" s="9"/>
      <c r="D7" s="4"/>
    </row>
    <row r="8" spans="1:12" ht="33" customHeight="1" x14ac:dyDescent="0.35">
      <c r="A8" s="10"/>
      <c r="B8" s="68"/>
      <c r="C8" s="9"/>
      <c r="D8" s="4"/>
    </row>
    <row r="9" spans="1:12" x14ac:dyDescent="0.35">
      <c r="A9" s="11"/>
      <c r="B9" s="12"/>
      <c r="C9" s="12"/>
      <c r="D9" s="12"/>
    </row>
    <row r="10" spans="1:12" ht="33" customHeight="1" x14ac:dyDescent="0.35">
      <c r="A10" s="106" t="s">
        <v>118</v>
      </c>
      <c r="B10" s="107"/>
      <c r="C10" s="107"/>
      <c r="D10" s="108"/>
    </row>
    <row r="11" spans="1:12" x14ac:dyDescent="0.35">
      <c r="A11" s="11"/>
      <c r="B11" s="12"/>
      <c r="C11" s="12"/>
      <c r="D11" s="12"/>
    </row>
    <row r="12" spans="1:12" ht="24.75" customHeight="1" x14ac:dyDescent="0.35">
      <c r="A12" s="46" t="s">
        <v>14</v>
      </c>
      <c r="B12" s="82"/>
      <c r="C12" s="82"/>
      <c r="D12" s="83"/>
    </row>
    <row r="13" spans="1:12" ht="21.75" customHeight="1" x14ac:dyDescent="0.4">
      <c r="A13" s="17" t="s">
        <v>54</v>
      </c>
      <c r="B13" s="84"/>
      <c r="C13" s="85"/>
      <c r="D13" s="86"/>
    </row>
    <row r="14" spans="1:12" ht="21.75" customHeight="1" x14ac:dyDescent="0.4">
      <c r="A14" s="49" t="s">
        <v>63</v>
      </c>
      <c r="B14" s="41"/>
      <c r="C14" s="42"/>
      <c r="D14" s="43"/>
    </row>
    <row r="15" spans="1:12" ht="16.5" customHeight="1" x14ac:dyDescent="0.4">
      <c r="A15" s="69"/>
      <c r="B15" s="87"/>
      <c r="C15" s="88"/>
      <c r="D15" s="89"/>
    </row>
    <row r="16" spans="1:12" ht="15" x14ac:dyDescent="0.4">
      <c r="A16" s="47"/>
      <c r="B16" s="42"/>
      <c r="C16" s="42"/>
      <c r="D16" s="43"/>
    </row>
    <row r="17" spans="1:4" ht="24.75" customHeight="1" x14ac:dyDescent="0.35">
      <c r="A17" s="46" t="s">
        <v>15</v>
      </c>
      <c r="B17" s="82"/>
      <c r="C17" s="82"/>
      <c r="D17" s="83"/>
    </row>
    <row r="18" spans="1:4" ht="15.75" customHeight="1" x14ac:dyDescent="0.4">
      <c r="A18" s="13"/>
      <c r="B18" s="14"/>
      <c r="C18" s="15"/>
      <c r="D18" s="55"/>
    </row>
    <row r="19" spans="1:4" ht="15.75" customHeight="1" x14ac:dyDescent="0.4">
      <c r="A19" s="16" t="s">
        <v>23</v>
      </c>
      <c r="B19" s="80"/>
      <c r="C19" s="81"/>
      <c r="D19" s="56"/>
    </row>
    <row r="20" spans="1:4" ht="15.75" customHeight="1" x14ac:dyDescent="0.4">
      <c r="A20" s="17" t="s">
        <v>50</v>
      </c>
      <c r="B20" s="75" t="s">
        <v>51</v>
      </c>
      <c r="C20" s="76"/>
      <c r="D20" s="56"/>
    </row>
    <row r="21" spans="1:4" ht="15.4" x14ac:dyDescent="0.45">
      <c r="A21" s="18" t="s">
        <v>52</v>
      </c>
      <c r="B21" s="77" t="s">
        <v>53</v>
      </c>
      <c r="C21" s="76"/>
      <c r="D21" s="56"/>
    </row>
    <row r="22" spans="1:4" ht="15.75" customHeight="1" x14ac:dyDescent="0.4">
      <c r="A22" s="57"/>
      <c r="B22" s="78"/>
      <c r="C22" s="79"/>
      <c r="D22" s="58"/>
    </row>
    <row r="23" spans="1:4" ht="15.75" customHeight="1" x14ac:dyDescent="0.4">
      <c r="A23" s="16" t="s">
        <v>60</v>
      </c>
      <c r="B23" s="80"/>
      <c r="C23" s="81"/>
      <c r="D23" s="56"/>
    </row>
    <row r="24" spans="1:4" ht="15.75" customHeight="1" x14ac:dyDescent="0.4">
      <c r="A24" s="17" t="s">
        <v>16</v>
      </c>
      <c r="B24" s="75" t="s">
        <v>28</v>
      </c>
      <c r="C24" s="76"/>
      <c r="D24" s="56"/>
    </row>
    <row r="25" spans="1:4" ht="15.75" customHeight="1" x14ac:dyDescent="0.45">
      <c r="A25" s="18" t="s">
        <v>17</v>
      </c>
      <c r="B25" s="77" t="s">
        <v>29</v>
      </c>
      <c r="C25" s="76"/>
      <c r="D25" s="56"/>
    </row>
    <row r="26" spans="1:4" ht="15.75" customHeight="1" x14ac:dyDescent="0.4">
      <c r="A26" s="57"/>
      <c r="B26" s="78"/>
      <c r="C26" s="79"/>
      <c r="D26" s="56"/>
    </row>
    <row r="27" spans="1:4" ht="15.75" customHeight="1" x14ac:dyDescent="0.4">
      <c r="A27" s="16" t="s">
        <v>61</v>
      </c>
      <c r="B27" s="80"/>
      <c r="C27" s="81"/>
      <c r="D27" s="56"/>
    </row>
    <row r="28" spans="1:4" ht="15.75" customHeight="1" x14ac:dyDescent="0.4">
      <c r="A28" s="17" t="s">
        <v>24</v>
      </c>
      <c r="B28" s="75" t="s">
        <v>27</v>
      </c>
      <c r="C28" s="76"/>
      <c r="D28" s="56"/>
    </row>
    <row r="29" spans="1:4" ht="15.75" customHeight="1" x14ac:dyDescent="0.45">
      <c r="A29" s="18" t="s">
        <v>25</v>
      </c>
      <c r="B29" s="109" t="s">
        <v>26</v>
      </c>
      <c r="C29" s="76"/>
      <c r="D29" s="56"/>
    </row>
    <row r="30" spans="1:4" ht="15.75" customHeight="1" x14ac:dyDescent="0.4">
      <c r="A30" s="59"/>
      <c r="B30" s="78"/>
      <c r="C30" s="79"/>
      <c r="D30" s="56"/>
    </row>
    <row r="31" spans="1:4" ht="15.75" customHeight="1" x14ac:dyDescent="0.4">
      <c r="A31" s="16" t="s">
        <v>62</v>
      </c>
      <c r="B31" s="80"/>
      <c r="C31" s="81"/>
      <c r="D31" s="56"/>
    </row>
    <row r="32" spans="1:4" ht="15.75" customHeight="1" x14ac:dyDescent="0.4">
      <c r="A32" s="17" t="s">
        <v>56</v>
      </c>
      <c r="B32" s="75" t="s">
        <v>57</v>
      </c>
      <c r="C32" s="76"/>
      <c r="D32" s="56"/>
    </row>
    <row r="33" spans="1:4" ht="15.75" customHeight="1" x14ac:dyDescent="0.45">
      <c r="A33" s="18" t="s">
        <v>115</v>
      </c>
      <c r="B33" s="77"/>
      <c r="C33" s="76"/>
      <c r="D33" s="56"/>
    </row>
    <row r="34" spans="1:4" ht="15.75" customHeight="1" x14ac:dyDescent="0.4">
      <c r="A34" s="57"/>
      <c r="B34" s="78"/>
      <c r="C34" s="79"/>
      <c r="D34" s="56"/>
    </row>
    <row r="137" spans="2:4" x14ac:dyDescent="0.35">
      <c r="B137" s="1" t="s">
        <v>18</v>
      </c>
    </row>
    <row r="138" spans="2:4" x14ac:dyDescent="0.35">
      <c r="B138" s="1" t="s">
        <v>11</v>
      </c>
    </row>
    <row r="140" spans="2:4" x14ac:dyDescent="0.35">
      <c r="B140" s="1" t="s">
        <v>19</v>
      </c>
      <c r="D140" s="1">
        <f>(7+4)*3.23</f>
        <v>35.53</v>
      </c>
    </row>
  </sheetData>
  <mergeCells count="25">
    <mergeCell ref="B31:C31"/>
    <mergeCell ref="B32:C32"/>
    <mergeCell ref="B33:C33"/>
    <mergeCell ref="B34:C34"/>
    <mergeCell ref="B21:C21"/>
    <mergeCell ref="B27:C27"/>
    <mergeCell ref="B28:C28"/>
    <mergeCell ref="B29:C29"/>
    <mergeCell ref="B30:C30"/>
    <mergeCell ref="A1:A2"/>
    <mergeCell ref="B1:D2"/>
    <mergeCell ref="A3:A4"/>
    <mergeCell ref="B3:D4"/>
    <mergeCell ref="A10:D10"/>
    <mergeCell ref="B12:D12"/>
    <mergeCell ref="B13:D13"/>
    <mergeCell ref="B15:D15"/>
    <mergeCell ref="B17:D17"/>
    <mergeCell ref="B19:C19"/>
    <mergeCell ref="B20:C20"/>
    <mergeCell ref="B24:C24"/>
    <mergeCell ref="B25:C25"/>
    <mergeCell ref="B26:C26"/>
    <mergeCell ref="B22:C22"/>
    <mergeCell ref="B23:C23"/>
  </mergeCells>
  <phoneticPr fontId="61" type="noConversion"/>
  <hyperlinks>
    <hyperlink ref="B21" r:id="rId1" xr:uid="{020962DD-1903-4634-91D6-7B8F814DBE75}"/>
    <hyperlink ref="B29" r:id="rId2" xr:uid="{42F8E2A2-1981-4A95-B4B1-7B6BECD6623B}"/>
    <hyperlink ref="B25" r:id="rId3" xr:uid="{A41D73B9-82CE-49F2-AFDE-345334B12A07}"/>
  </hyperlinks>
  <printOptions horizontalCentered="1" verticalCentered="1"/>
  <pageMargins left="0.51181102362204722" right="0.51181102362204722" top="0.17" bottom="0.55118110236220474" header="0.31496062992125984" footer="0.31496062992125984"/>
  <pageSetup paperSize="9" scale="74" fitToHeight="100" orientation="portrait" r:id="rId4"/>
  <headerFooter>
    <oddFooter>&amp;L&amp;"Calibri,Gras"&amp;F&amp;R&amp;"-,Gras"Page n°&amp;P/&amp;N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B8CF1-F7C1-4894-AD46-6380D7C07113}">
  <sheetPr>
    <pageSetUpPr fitToPage="1"/>
  </sheetPr>
  <dimension ref="A1:F171"/>
  <sheetViews>
    <sheetView showZeros="0" tabSelected="1" view="pageBreakPreview" zoomScaleNormal="70" zoomScaleSheetLayoutView="100" workbookViewId="0">
      <pane xSplit="2" ySplit="5" topLeftCell="C25" activePane="bottomRight" state="frozenSplit"/>
      <selection activeCell="B221" sqref="B221"/>
      <selection pane="topRight" activeCell="B221" sqref="B221"/>
      <selection pane="bottomLeft" activeCell="B221" sqref="B221"/>
      <selection pane="bottomRight" activeCell="A138" sqref="A138:D152"/>
    </sheetView>
  </sheetViews>
  <sheetFormatPr baseColWidth="10" defaultColWidth="10.265625" defaultRowHeight="15.75" x14ac:dyDescent="0.5"/>
  <cols>
    <col min="1" max="1" width="8" style="23" customWidth="1"/>
    <col min="2" max="2" width="50.265625" style="23" customWidth="1"/>
    <col min="3" max="3" width="8" style="23" customWidth="1"/>
    <col min="4" max="4" width="9.3984375" style="23" bestFit="1" customWidth="1"/>
    <col min="5" max="5" width="10.73046875" style="23" customWidth="1"/>
    <col min="6" max="6" width="17.86328125" style="23" customWidth="1"/>
    <col min="7" max="16384" width="10.265625" style="23"/>
  </cols>
  <sheetData>
    <row r="1" spans="1:6" ht="12.75" customHeight="1" x14ac:dyDescent="0.5">
      <c r="A1" s="113" t="s">
        <v>59</v>
      </c>
      <c r="B1" s="114"/>
      <c r="C1" s="117" t="s">
        <v>30</v>
      </c>
      <c r="D1" s="118"/>
      <c r="E1" s="118"/>
      <c r="F1" s="119"/>
    </row>
    <row r="2" spans="1:6" ht="66.400000000000006" customHeight="1" x14ac:dyDescent="0.5">
      <c r="A2" s="115"/>
      <c r="B2" s="116"/>
      <c r="C2" s="120"/>
      <c r="D2" s="121"/>
      <c r="E2" s="121"/>
      <c r="F2" s="122"/>
    </row>
    <row r="3" spans="1:6" x14ac:dyDescent="0.5">
      <c r="A3" s="19" t="s">
        <v>9</v>
      </c>
      <c r="B3" s="20" t="s">
        <v>31</v>
      </c>
      <c r="C3" s="123"/>
      <c r="D3" s="124"/>
      <c r="E3" s="124"/>
      <c r="F3" s="125"/>
    </row>
    <row r="4" spans="1:6" x14ac:dyDescent="0.5">
      <c r="A4" s="126" t="s">
        <v>0</v>
      </c>
      <c r="B4" s="128" t="s">
        <v>1</v>
      </c>
      <c r="C4" s="126" t="s">
        <v>2</v>
      </c>
      <c r="D4" s="130" t="s">
        <v>3</v>
      </c>
      <c r="E4" s="132" t="s">
        <v>10</v>
      </c>
      <c r="F4" s="133"/>
    </row>
    <row r="5" spans="1:6" x14ac:dyDescent="0.5">
      <c r="A5" s="127"/>
      <c r="B5" s="129"/>
      <c r="C5" s="127"/>
      <c r="D5" s="131"/>
      <c r="E5" s="31" t="s">
        <v>4</v>
      </c>
      <c r="F5" s="32" t="s">
        <v>5</v>
      </c>
    </row>
    <row r="6" spans="1:6" ht="16.149999999999999" thickBot="1" x14ac:dyDescent="0.55000000000000004">
      <c r="A6" s="24"/>
      <c r="B6" s="29"/>
      <c r="C6" s="24"/>
      <c r="D6" s="24"/>
      <c r="E6" s="27"/>
      <c r="F6" s="35"/>
    </row>
    <row r="7" spans="1:6" ht="16.149999999999999" thickBot="1" x14ac:dyDescent="0.55000000000000004">
      <c r="A7" s="110" t="s">
        <v>32</v>
      </c>
      <c r="B7" s="111"/>
      <c r="C7" s="111"/>
      <c r="D7" s="111"/>
      <c r="E7" s="111"/>
      <c r="F7" s="112"/>
    </row>
    <row r="8" spans="1:6" x14ac:dyDescent="0.5">
      <c r="A8" s="24"/>
      <c r="B8" s="37"/>
      <c r="C8" s="25"/>
      <c r="D8" s="38"/>
      <c r="E8" s="26"/>
      <c r="F8" s="26">
        <f t="shared" ref="F8:F12" si="0">+D8*E8</f>
        <v>0</v>
      </c>
    </row>
    <row r="9" spans="1:6" x14ac:dyDescent="0.5">
      <c r="A9" s="24"/>
      <c r="B9" s="60" t="s">
        <v>33</v>
      </c>
      <c r="C9" s="25"/>
      <c r="D9" s="38"/>
      <c r="E9" s="26"/>
      <c r="F9" s="26">
        <f t="shared" si="0"/>
        <v>0</v>
      </c>
    </row>
    <row r="10" spans="1:6" x14ac:dyDescent="0.5">
      <c r="A10" s="24"/>
      <c r="B10" s="37"/>
      <c r="C10" s="25"/>
      <c r="D10" s="38"/>
      <c r="E10" s="26"/>
      <c r="F10" s="26">
        <f t="shared" si="0"/>
        <v>0</v>
      </c>
    </row>
    <row r="11" spans="1:6" ht="31.5" x14ac:dyDescent="0.5">
      <c r="A11" s="24"/>
      <c r="B11" s="63" t="s">
        <v>65</v>
      </c>
      <c r="C11" s="38" t="s">
        <v>34</v>
      </c>
      <c r="D11" s="38"/>
      <c r="E11" s="38"/>
      <c r="F11" s="26">
        <f t="shared" si="0"/>
        <v>0</v>
      </c>
    </row>
    <row r="12" spans="1:6" x14ac:dyDescent="0.5">
      <c r="A12" s="24"/>
      <c r="B12" s="37"/>
      <c r="C12" s="25"/>
      <c r="D12" s="38"/>
      <c r="E12" s="26"/>
      <c r="F12" s="26">
        <f t="shared" si="0"/>
        <v>0</v>
      </c>
    </row>
    <row r="13" spans="1:6" x14ac:dyDescent="0.5">
      <c r="A13" s="24"/>
      <c r="B13" s="28" t="str">
        <f>"Sous-total " &amp;B9</f>
        <v>Sous-total Etudes exécution</v>
      </c>
      <c r="C13" s="36"/>
      <c r="D13" s="36"/>
      <c r="E13" s="70"/>
      <c r="F13" s="50">
        <f>SUM(F8:F12)</f>
        <v>0</v>
      </c>
    </row>
    <row r="14" spans="1:6" x14ac:dyDescent="0.5">
      <c r="A14" s="24"/>
      <c r="B14" s="37"/>
      <c r="C14" s="25"/>
      <c r="D14" s="38"/>
      <c r="E14" s="26"/>
      <c r="F14" s="26">
        <f t="shared" ref="F14:F21" si="1">+D14*E14</f>
        <v>0</v>
      </c>
    </row>
    <row r="15" spans="1:6" x14ac:dyDescent="0.5">
      <c r="A15" s="24"/>
      <c r="B15" s="60" t="s">
        <v>35</v>
      </c>
      <c r="C15" s="25"/>
      <c r="D15" s="38"/>
      <c r="E15" s="26"/>
      <c r="F15" s="26">
        <f t="shared" si="1"/>
        <v>0</v>
      </c>
    </row>
    <row r="16" spans="1:6" x14ac:dyDescent="0.5">
      <c r="A16" s="24"/>
      <c r="B16" s="37"/>
      <c r="C16" s="25"/>
      <c r="D16" s="38"/>
      <c r="E16" s="26"/>
      <c r="F16" s="26">
        <f t="shared" si="1"/>
        <v>0</v>
      </c>
    </row>
    <row r="17" spans="1:6" x14ac:dyDescent="0.5">
      <c r="A17" s="24"/>
      <c r="B17" s="63" t="s">
        <v>36</v>
      </c>
      <c r="C17" s="38" t="s">
        <v>34</v>
      </c>
      <c r="D17" s="38"/>
      <c r="E17" s="38"/>
      <c r="F17" s="26">
        <f t="shared" si="1"/>
        <v>0</v>
      </c>
    </row>
    <row r="18" spans="1:6" x14ac:dyDescent="0.5">
      <c r="A18" s="24"/>
      <c r="B18" s="63" t="s">
        <v>37</v>
      </c>
      <c r="C18" s="38" t="s">
        <v>34</v>
      </c>
      <c r="D18" s="38"/>
      <c r="E18" s="38"/>
      <c r="F18" s="26">
        <f t="shared" si="1"/>
        <v>0</v>
      </c>
    </row>
    <row r="19" spans="1:6" x14ac:dyDescent="0.5">
      <c r="A19" s="24"/>
      <c r="B19" s="63"/>
      <c r="C19" s="38"/>
      <c r="D19" s="38"/>
      <c r="E19" s="38"/>
      <c r="F19" s="26">
        <f t="shared" si="1"/>
        <v>0</v>
      </c>
    </row>
    <row r="20" spans="1:6" x14ac:dyDescent="0.5">
      <c r="A20" s="24"/>
      <c r="B20" s="63" t="s">
        <v>38</v>
      </c>
      <c r="C20" s="38" t="s">
        <v>34</v>
      </c>
      <c r="D20" s="38"/>
      <c r="E20" s="38"/>
      <c r="F20" s="26">
        <f t="shared" si="1"/>
        <v>0</v>
      </c>
    </row>
    <row r="21" spans="1:6" x14ac:dyDescent="0.5">
      <c r="A21" s="24"/>
      <c r="B21" s="37"/>
      <c r="C21" s="25"/>
      <c r="D21" s="38"/>
      <c r="E21" s="26"/>
      <c r="F21" s="26">
        <f t="shared" si="1"/>
        <v>0</v>
      </c>
    </row>
    <row r="22" spans="1:6" x14ac:dyDescent="0.5">
      <c r="A22" s="24"/>
      <c r="B22" s="28" t="str">
        <f>"Sous-total " &amp;B15</f>
        <v>Sous-total Installation de chantier</v>
      </c>
      <c r="C22" s="36"/>
      <c r="D22" s="36"/>
      <c r="E22" s="70"/>
      <c r="F22" s="50">
        <f>SUM(F14:F21)</f>
        <v>0</v>
      </c>
    </row>
    <row r="23" spans="1:6" x14ac:dyDescent="0.5">
      <c r="A23" s="24"/>
      <c r="B23" s="37"/>
      <c r="C23" s="25"/>
      <c r="D23" s="38"/>
      <c r="E23" s="26"/>
      <c r="F23" s="26">
        <f t="shared" ref="F23:F38" si="2">+D23*E23</f>
        <v>0</v>
      </c>
    </row>
    <row r="24" spans="1:6" x14ac:dyDescent="0.5">
      <c r="A24" s="24"/>
      <c r="B24" s="60" t="s">
        <v>41</v>
      </c>
      <c r="C24" s="25"/>
      <c r="D24" s="38"/>
      <c r="E24" s="26"/>
      <c r="F24" s="26">
        <f t="shared" si="2"/>
        <v>0</v>
      </c>
    </row>
    <row r="25" spans="1:6" ht="31.5" x14ac:dyDescent="0.5">
      <c r="A25" s="24"/>
      <c r="B25" s="40" t="s">
        <v>74</v>
      </c>
      <c r="C25" s="33" t="s">
        <v>6</v>
      </c>
      <c r="D25" s="33"/>
      <c r="E25" s="34"/>
      <c r="F25" s="35">
        <f t="shared" ref="F25" si="3">+E25*D25</f>
        <v>0</v>
      </c>
    </row>
    <row r="26" spans="1:6" x14ac:dyDescent="0.5">
      <c r="A26" s="24"/>
      <c r="B26" s="71"/>
      <c r="C26" s="33"/>
      <c r="D26" s="33"/>
      <c r="E26" s="34"/>
      <c r="F26" s="35"/>
    </row>
    <row r="27" spans="1:6" ht="47.25" x14ac:dyDescent="0.5">
      <c r="A27" s="24"/>
      <c r="B27" s="63" t="s">
        <v>78</v>
      </c>
      <c r="C27" s="38" t="s">
        <v>7</v>
      </c>
      <c r="D27" s="38"/>
      <c r="E27" s="38"/>
      <c r="F27" s="26">
        <f t="shared" si="2"/>
        <v>0</v>
      </c>
    </row>
    <row r="28" spans="1:6" x14ac:dyDescent="0.5">
      <c r="A28" s="24"/>
      <c r="B28" s="63"/>
      <c r="C28" s="38"/>
      <c r="D28" s="38"/>
      <c r="E28" s="38"/>
      <c r="F28" s="26"/>
    </row>
    <row r="29" spans="1:6" x14ac:dyDescent="0.5">
      <c r="A29" s="24"/>
      <c r="B29" s="63" t="s">
        <v>68</v>
      </c>
      <c r="C29" s="38" t="s">
        <v>7</v>
      </c>
      <c r="D29" s="38"/>
      <c r="E29" s="38"/>
      <c r="F29" s="26">
        <f t="shared" si="2"/>
        <v>0</v>
      </c>
    </row>
    <row r="30" spans="1:6" x14ac:dyDescent="0.5">
      <c r="A30" s="24"/>
      <c r="B30" s="63"/>
      <c r="C30" s="38"/>
      <c r="D30" s="38"/>
      <c r="E30" s="38"/>
      <c r="F30" s="26">
        <f t="shared" si="2"/>
        <v>0</v>
      </c>
    </row>
    <row r="31" spans="1:6" ht="31.5" x14ac:dyDescent="0.5">
      <c r="A31" s="24"/>
      <c r="B31" s="63" t="s">
        <v>73</v>
      </c>
      <c r="C31" s="38" t="s">
        <v>7</v>
      </c>
      <c r="D31" s="38"/>
      <c r="E31" s="38"/>
      <c r="F31" s="26">
        <f t="shared" si="2"/>
        <v>0</v>
      </c>
    </row>
    <row r="32" spans="1:6" x14ac:dyDescent="0.5">
      <c r="A32" s="24"/>
      <c r="B32" s="63"/>
      <c r="C32" s="38"/>
      <c r="D32" s="38"/>
      <c r="E32" s="38"/>
      <c r="F32" s="26">
        <f t="shared" si="2"/>
        <v>0</v>
      </c>
    </row>
    <row r="33" spans="1:6" ht="31.5" x14ac:dyDescent="0.5">
      <c r="A33" s="24"/>
      <c r="B33" s="63" t="s">
        <v>76</v>
      </c>
      <c r="C33" s="38" t="s">
        <v>7</v>
      </c>
      <c r="D33" s="38"/>
      <c r="E33" s="38"/>
      <c r="F33" s="26">
        <f t="shared" si="2"/>
        <v>0</v>
      </c>
    </row>
    <row r="34" spans="1:6" x14ac:dyDescent="0.5">
      <c r="A34" s="24"/>
      <c r="B34" s="63"/>
      <c r="C34" s="38"/>
      <c r="D34" s="38"/>
      <c r="E34" s="38"/>
      <c r="F34" s="26"/>
    </row>
    <row r="35" spans="1:6" x14ac:dyDescent="0.5">
      <c r="A35" s="24"/>
      <c r="B35" s="63" t="s">
        <v>39</v>
      </c>
      <c r="C35" s="38" t="s">
        <v>8</v>
      </c>
      <c r="D35" s="38"/>
      <c r="E35" s="38"/>
      <c r="F35" s="26">
        <f t="shared" si="2"/>
        <v>0</v>
      </c>
    </row>
    <row r="36" spans="1:6" ht="31.5" x14ac:dyDescent="0.5">
      <c r="A36" s="24"/>
      <c r="B36" s="63" t="s">
        <v>40</v>
      </c>
      <c r="C36" s="38" t="s">
        <v>8</v>
      </c>
      <c r="D36" s="38"/>
      <c r="E36" s="38"/>
      <c r="F36" s="26">
        <f t="shared" si="2"/>
        <v>0</v>
      </c>
    </row>
    <row r="37" spans="1:6" ht="31.5" x14ac:dyDescent="0.5">
      <c r="A37" s="24"/>
      <c r="B37" s="63" t="s">
        <v>77</v>
      </c>
      <c r="C37" s="38" t="s">
        <v>8</v>
      </c>
      <c r="D37" s="38"/>
      <c r="E37" s="38"/>
      <c r="F37" s="26">
        <f t="shared" si="2"/>
        <v>0</v>
      </c>
    </row>
    <row r="38" spans="1:6" x14ac:dyDescent="0.5">
      <c r="A38" s="24"/>
      <c r="B38" s="37"/>
      <c r="C38" s="25"/>
      <c r="D38" s="38"/>
      <c r="E38" s="26"/>
      <c r="F38" s="26">
        <f t="shared" si="2"/>
        <v>0</v>
      </c>
    </row>
    <row r="39" spans="1:6" x14ac:dyDescent="0.5">
      <c r="A39" s="24"/>
      <c r="B39" s="28" t="str">
        <f>"Sous-total " &amp;B24</f>
        <v>Sous-total Cloisons - Doublages</v>
      </c>
      <c r="C39" s="36"/>
      <c r="D39" s="36"/>
      <c r="E39" s="70"/>
      <c r="F39" s="50">
        <f>SUM(F23:F38)</f>
        <v>0</v>
      </c>
    </row>
    <row r="40" spans="1:6" x14ac:dyDescent="0.5">
      <c r="A40" s="24"/>
      <c r="B40" s="37"/>
      <c r="C40" s="25"/>
      <c r="D40" s="38"/>
      <c r="E40" s="26"/>
      <c r="F40" s="35">
        <f t="shared" ref="F40:F53" si="4">+E40*D40</f>
        <v>0</v>
      </c>
    </row>
    <row r="41" spans="1:6" x14ac:dyDescent="0.5">
      <c r="A41" s="24"/>
      <c r="B41" s="60" t="s">
        <v>22</v>
      </c>
      <c r="C41" s="25"/>
      <c r="D41" s="38"/>
      <c r="E41" s="26"/>
      <c r="F41" s="35">
        <f t="shared" si="4"/>
        <v>0</v>
      </c>
    </row>
    <row r="42" spans="1:6" x14ac:dyDescent="0.5">
      <c r="A42" s="24"/>
      <c r="B42" s="37"/>
      <c r="C42" s="25"/>
      <c r="D42" s="38"/>
      <c r="E42" s="26"/>
      <c r="F42" s="35">
        <f t="shared" si="4"/>
        <v>0</v>
      </c>
    </row>
    <row r="43" spans="1:6" ht="47.25" x14ac:dyDescent="0.5">
      <c r="A43" s="24"/>
      <c r="B43" s="63" t="s">
        <v>75</v>
      </c>
      <c r="C43" s="38" t="s">
        <v>2</v>
      </c>
      <c r="D43" s="38"/>
      <c r="E43" s="38"/>
      <c r="F43" s="35">
        <f t="shared" si="4"/>
        <v>0</v>
      </c>
    </row>
    <row r="44" spans="1:6" x14ac:dyDescent="0.5">
      <c r="A44" s="24"/>
      <c r="B44" s="64" t="s">
        <v>70</v>
      </c>
      <c r="C44" s="38"/>
      <c r="D44" s="38"/>
      <c r="E44" s="38"/>
      <c r="F44" s="35">
        <f t="shared" si="4"/>
        <v>0</v>
      </c>
    </row>
    <row r="45" spans="1:6" x14ac:dyDescent="0.5">
      <c r="A45" s="24"/>
      <c r="B45" s="63"/>
      <c r="C45" s="38"/>
      <c r="D45" s="38"/>
      <c r="E45" s="38"/>
      <c r="F45" s="35">
        <f t="shared" si="4"/>
        <v>0</v>
      </c>
    </row>
    <row r="46" spans="1:6" ht="47.25" x14ac:dyDescent="0.5">
      <c r="A46" s="24"/>
      <c r="B46" s="63" t="s">
        <v>69</v>
      </c>
      <c r="C46" s="38" t="s">
        <v>2</v>
      </c>
      <c r="D46" s="38"/>
      <c r="E46" s="38"/>
      <c r="F46" s="35">
        <f t="shared" si="4"/>
        <v>0</v>
      </c>
    </row>
    <row r="47" spans="1:6" x14ac:dyDescent="0.5">
      <c r="A47" s="24"/>
      <c r="B47" s="64" t="s">
        <v>71</v>
      </c>
      <c r="C47" s="38" t="s">
        <v>2</v>
      </c>
      <c r="D47" s="38"/>
      <c r="E47" s="38"/>
      <c r="F47" s="35">
        <f t="shared" si="4"/>
        <v>0</v>
      </c>
    </row>
    <row r="48" spans="1:6" x14ac:dyDescent="0.5">
      <c r="A48" s="24"/>
      <c r="B48" s="64" t="s">
        <v>72</v>
      </c>
      <c r="C48" s="38" t="s">
        <v>2</v>
      </c>
      <c r="D48" s="38"/>
      <c r="E48" s="38"/>
      <c r="F48" s="35">
        <f t="shared" si="4"/>
        <v>0</v>
      </c>
    </row>
    <row r="49" spans="1:6" x14ac:dyDescent="0.5">
      <c r="A49" s="24"/>
      <c r="B49" s="63"/>
      <c r="C49" s="38"/>
      <c r="D49" s="38"/>
      <c r="E49" s="38"/>
      <c r="F49" s="35">
        <f t="shared" si="4"/>
        <v>0</v>
      </c>
    </row>
    <row r="50" spans="1:6" ht="47.25" x14ac:dyDescent="0.5">
      <c r="A50" s="24"/>
      <c r="B50" s="63" t="s">
        <v>58</v>
      </c>
      <c r="C50" s="38" t="s">
        <v>2</v>
      </c>
      <c r="D50" s="38"/>
      <c r="E50" s="38"/>
      <c r="F50" s="35">
        <f t="shared" si="4"/>
        <v>0</v>
      </c>
    </row>
    <row r="51" spans="1:6" x14ac:dyDescent="0.5">
      <c r="A51" s="24"/>
      <c r="B51" s="63"/>
      <c r="C51" s="38"/>
      <c r="D51" s="38"/>
      <c r="E51" s="38"/>
      <c r="F51" s="35">
        <f t="shared" si="4"/>
        <v>0</v>
      </c>
    </row>
    <row r="52" spans="1:6" ht="47.25" x14ac:dyDescent="0.5">
      <c r="A52" s="24"/>
      <c r="B52" s="30" t="s">
        <v>64</v>
      </c>
      <c r="C52" s="24" t="s">
        <v>2</v>
      </c>
      <c r="D52" s="24"/>
      <c r="E52" s="27"/>
      <c r="F52" s="35">
        <f t="shared" ref="F52" si="5">+E52*D52</f>
        <v>0</v>
      </c>
    </row>
    <row r="53" spans="1:6" x14ac:dyDescent="0.5">
      <c r="A53" s="24"/>
      <c r="B53" s="37"/>
      <c r="C53" s="25"/>
      <c r="D53" s="38"/>
      <c r="E53" s="26"/>
      <c r="F53" s="35">
        <f t="shared" si="4"/>
        <v>0</v>
      </c>
    </row>
    <row r="54" spans="1:6" x14ac:dyDescent="0.5">
      <c r="A54" s="24"/>
      <c r="B54" s="28" t="str">
        <f>"Sous-total " &amp;B41</f>
        <v>Sous-total Châssis</v>
      </c>
      <c r="C54" s="36"/>
      <c r="D54" s="36"/>
      <c r="E54" s="70"/>
      <c r="F54" s="50">
        <f>SUM(F40:F53)</f>
        <v>0</v>
      </c>
    </row>
    <row r="55" spans="1:6" x14ac:dyDescent="0.5">
      <c r="A55" s="24"/>
      <c r="B55" s="37"/>
      <c r="C55" s="25"/>
      <c r="D55" s="38"/>
      <c r="E55" s="26"/>
      <c r="F55" s="26">
        <f t="shared" ref="F55:F106" si="6">+D55*E55</f>
        <v>0</v>
      </c>
    </row>
    <row r="56" spans="1:6" x14ac:dyDescent="0.5">
      <c r="A56" s="24"/>
      <c r="B56" s="60" t="s">
        <v>90</v>
      </c>
      <c r="C56" s="25"/>
      <c r="D56" s="38"/>
      <c r="E56" s="26"/>
      <c r="F56" s="26">
        <f t="shared" si="6"/>
        <v>0</v>
      </c>
    </row>
    <row r="57" spans="1:6" x14ac:dyDescent="0.5">
      <c r="A57" s="24"/>
      <c r="B57" s="39"/>
      <c r="C57" s="25"/>
      <c r="D57" s="38"/>
      <c r="E57" s="26"/>
      <c r="F57" s="26">
        <f t="shared" si="6"/>
        <v>0</v>
      </c>
    </row>
    <row r="58" spans="1:6" ht="31.5" x14ac:dyDescent="0.5">
      <c r="A58" s="24"/>
      <c r="B58" s="62" t="s">
        <v>83</v>
      </c>
      <c r="C58" s="25"/>
      <c r="D58" s="38"/>
      <c r="E58" s="26"/>
      <c r="F58" s="26">
        <f t="shared" si="6"/>
        <v>0</v>
      </c>
    </row>
    <row r="59" spans="1:6" x14ac:dyDescent="0.5">
      <c r="A59" s="24"/>
      <c r="B59" s="62"/>
      <c r="C59" s="25"/>
      <c r="D59" s="38"/>
      <c r="E59" s="26"/>
      <c r="F59" s="26">
        <f t="shared" si="6"/>
        <v>0</v>
      </c>
    </row>
    <row r="60" spans="1:6" x14ac:dyDescent="0.5">
      <c r="A60" s="24"/>
      <c r="B60" s="74" t="s">
        <v>86</v>
      </c>
      <c r="C60" s="25"/>
      <c r="D60" s="38"/>
      <c r="E60" s="26"/>
      <c r="F60" s="26">
        <f t="shared" si="6"/>
        <v>0</v>
      </c>
    </row>
    <row r="61" spans="1:6" ht="31.5" x14ac:dyDescent="0.5">
      <c r="A61" s="24"/>
      <c r="B61" s="73" t="s">
        <v>84</v>
      </c>
      <c r="C61" s="25" t="s">
        <v>2</v>
      </c>
      <c r="D61" s="38"/>
      <c r="E61" s="26"/>
      <c r="F61" s="26">
        <f t="shared" si="6"/>
        <v>0</v>
      </c>
    </row>
    <row r="62" spans="1:6" ht="31.5" x14ac:dyDescent="0.5">
      <c r="A62" s="24"/>
      <c r="B62" s="73" t="s">
        <v>95</v>
      </c>
      <c r="C62" s="25" t="s">
        <v>2</v>
      </c>
      <c r="D62" s="38"/>
      <c r="E62" s="26"/>
      <c r="F62" s="26">
        <f t="shared" si="6"/>
        <v>0</v>
      </c>
    </row>
    <row r="63" spans="1:6" ht="31.5" x14ac:dyDescent="0.5">
      <c r="A63" s="24"/>
      <c r="B63" s="73" t="s">
        <v>96</v>
      </c>
      <c r="C63" s="25" t="s">
        <v>2</v>
      </c>
      <c r="D63" s="38"/>
      <c r="E63" s="26"/>
      <c r="F63" s="26">
        <f t="shared" si="6"/>
        <v>0</v>
      </c>
    </row>
    <row r="64" spans="1:6" x14ac:dyDescent="0.5">
      <c r="A64" s="24"/>
      <c r="B64" s="73" t="s">
        <v>85</v>
      </c>
      <c r="C64" s="25" t="s">
        <v>2</v>
      </c>
      <c r="D64" s="38"/>
      <c r="E64" s="26"/>
      <c r="F64" s="26">
        <f t="shared" si="6"/>
        <v>0</v>
      </c>
    </row>
    <row r="65" spans="1:6" x14ac:dyDescent="0.5">
      <c r="A65" s="24"/>
      <c r="B65" s="73" t="s">
        <v>93</v>
      </c>
      <c r="C65" s="25" t="s">
        <v>2</v>
      </c>
      <c r="D65" s="38"/>
      <c r="E65" s="26"/>
      <c r="F65" s="26">
        <f t="shared" si="6"/>
        <v>0</v>
      </c>
    </row>
    <row r="66" spans="1:6" x14ac:dyDescent="0.5">
      <c r="A66" s="24"/>
      <c r="B66" s="73" t="s">
        <v>94</v>
      </c>
      <c r="C66" s="25" t="s">
        <v>2</v>
      </c>
      <c r="D66" s="38"/>
      <c r="E66" s="26"/>
      <c r="F66" s="26">
        <f t="shared" si="6"/>
        <v>0</v>
      </c>
    </row>
    <row r="67" spans="1:6" x14ac:dyDescent="0.5">
      <c r="A67" s="24"/>
      <c r="B67" s="73"/>
      <c r="C67" s="25"/>
      <c r="D67" s="38"/>
      <c r="E67" s="26"/>
      <c r="F67" s="26">
        <f t="shared" si="6"/>
        <v>0</v>
      </c>
    </row>
    <row r="68" spans="1:6" x14ac:dyDescent="0.5">
      <c r="A68" s="24"/>
      <c r="B68" s="72"/>
      <c r="C68" s="25"/>
      <c r="D68" s="38"/>
      <c r="E68" s="26"/>
      <c r="F68" s="26">
        <f t="shared" si="6"/>
        <v>0</v>
      </c>
    </row>
    <row r="69" spans="1:6" x14ac:dyDescent="0.5">
      <c r="A69" s="24"/>
      <c r="B69" s="74" t="s">
        <v>87</v>
      </c>
      <c r="C69" s="25"/>
      <c r="D69" s="38"/>
      <c r="E69" s="26"/>
      <c r="F69" s="26">
        <f t="shared" si="6"/>
        <v>0</v>
      </c>
    </row>
    <row r="70" spans="1:6" ht="31.5" x14ac:dyDescent="0.5">
      <c r="A70" s="24"/>
      <c r="B70" s="73" t="s">
        <v>97</v>
      </c>
      <c r="C70" s="25" t="s">
        <v>2</v>
      </c>
      <c r="D70" s="38"/>
      <c r="E70" s="26"/>
      <c r="F70" s="26">
        <f t="shared" si="6"/>
        <v>0</v>
      </c>
    </row>
    <row r="71" spans="1:6" ht="31.5" x14ac:dyDescent="0.5">
      <c r="A71" s="24"/>
      <c r="B71" s="73" t="s">
        <v>88</v>
      </c>
      <c r="C71" s="25" t="s">
        <v>2</v>
      </c>
      <c r="D71" s="38"/>
      <c r="E71" s="26"/>
      <c r="F71" s="26">
        <f t="shared" si="6"/>
        <v>0</v>
      </c>
    </row>
    <row r="72" spans="1:6" x14ac:dyDescent="0.5">
      <c r="A72" s="24"/>
      <c r="B72" s="62"/>
      <c r="C72" s="25"/>
      <c r="D72" s="38"/>
      <c r="E72" s="26"/>
      <c r="F72" s="26">
        <f t="shared" si="6"/>
        <v>0</v>
      </c>
    </row>
    <row r="73" spans="1:6" x14ac:dyDescent="0.5">
      <c r="A73" s="24"/>
      <c r="B73" s="60" t="s">
        <v>98</v>
      </c>
      <c r="C73" s="25"/>
      <c r="D73" s="38"/>
      <c r="E73" s="26"/>
      <c r="F73" s="26">
        <f t="shared" si="6"/>
        <v>0</v>
      </c>
    </row>
    <row r="74" spans="1:6" x14ac:dyDescent="0.5">
      <c r="A74" s="24"/>
      <c r="B74" s="62"/>
      <c r="C74" s="25"/>
      <c r="D74" s="38"/>
      <c r="E74" s="26"/>
      <c r="F74" s="26">
        <f t="shared" si="6"/>
        <v>0</v>
      </c>
    </row>
    <row r="75" spans="1:6" x14ac:dyDescent="0.5">
      <c r="A75" s="24"/>
      <c r="B75" s="62" t="s">
        <v>99</v>
      </c>
      <c r="C75" s="25"/>
      <c r="D75" s="38"/>
      <c r="E75" s="26"/>
      <c r="F75" s="26">
        <f t="shared" si="6"/>
        <v>0</v>
      </c>
    </row>
    <row r="76" spans="1:6" x14ac:dyDescent="0.5">
      <c r="A76" s="24"/>
      <c r="B76" s="72" t="s">
        <v>100</v>
      </c>
      <c r="C76" s="25" t="s">
        <v>2</v>
      </c>
      <c r="D76" s="38"/>
      <c r="E76" s="26"/>
      <c r="F76" s="26">
        <f t="shared" si="6"/>
        <v>0</v>
      </c>
    </row>
    <row r="77" spans="1:6" x14ac:dyDescent="0.5">
      <c r="A77" s="24"/>
      <c r="B77" s="72" t="s">
        <v>101</v>
      </c>
      <c r="C77" s="25" t="s">
        <v>2</v>
      </c>
      <c r="D77" s="38"/>
      <c r="E77" s="26"/>
      <c r="F77" s="26">
        <f t="shared" si="6"/>
        <v>0</v>
      </c>
    </row>
    <row r="78" spans="1:6" x14ac:dyDescent="0.5">
      <c r="A78" s="24"/>
      <c r="B78" s="62"/>
      <c r="C78" s="25"/>
      <c r="D78" s="38"/>
      <c r="E78" s="26"/>
      <c r="F78" s="26">
        <f t="shared" si="6"/>
        <v>0</v>
      </c>
    </row>
    <row r="79" spans="1:6" x14ac:dyDescent="0.5">
      <c r="A79" s="24"/>
      <c r="B79" s="63" t="s">
        <v>102</v>
      </c>
      <c r="C79" s="25" t="s">
        <v>2</v>
      </c>
      <c r="D79" s="38"/>
      <c r="E79" s="26"/>
      <c r="F79" s="26">
        <f t="shared" si="6"/>
        <v>0</v>
      </c>
    </row>
    <row r="80" spans="1:6" x14ac:dyDescent="0.5">
      <c r="A80" s="24"/>
      <c r="B80" s="63" t="s">
        <v>103</v>
      </c>
      <c r="C80" s="25" t="s">
        <v>2</v>
      </c>
      <c r="D80" s="38"/>
      <c r="E80" s="26"/>
      <c r="F80" s="26">
        <f t="shared" si="6"/>
        <v>0</v>
      </c>
    </row>
    <row r="81" spans="1:6" x14ac:dyDescent="0.5">
      <c r="A81" s="24"/>
      <c r="B81" s="63" t="s">
        <v>104</v>
      </c>
      <c r="C81" s="25" t="s">
        <v>2</v>
      </c>
      <c r="D81" s="38"/>
      <c r="E81" s="26"/>
      <c r="F81" s="26">
        <f t="shared" si="6"/>
        <v>0</v>
      </c>
    </row>
    <row r="82" spans="1:6" x14ac:dyDescent="0.5">
      <c r="A82" s="24"/>
      <c r="B82" s="62"/>
      <c r="C82" s="25"/>
      <c r="D82" s="38"/>
      <c r="E82" s="26"/>
      <c r="F82" s="26">
        <f t="shared" si="6"/>
        <v>0</v>
      </c>
    </row>
    <row r="83" spans="1:6" ht="78.75" x14ac:dyDescent="0.5">
      <c r="A83" s="24"/>
      <c r="B83" s="62" t="s">
        <v>106</v>
      </c>
      <c r="C83" s="25" t="s">
        <v>2</v>
      </c>
      <c r="D83" s="38"/>
      <c r="E83" s="26"/>
      <c r="F83" s="26">
        <f t="shared" si="6"/>
        <v>0</v>
      </c>
    </row>
    <row r="84" spans="1:6" ht="78.75" x14ac:dyDescent="0.5">
      <c r="A84" s="24"/>
      <c r="B84" s="62" t="s">
        <v>105</v>
      </c>
      <c r="C84" s="25" t="s">
        <v>2</v>
      </c>
      <c r="D84" s="38"/>
      <c r="E84" s="26"/>
      <c r="F84" s="26">
        <f t="shared" si="6"/>
        <v>0</v>
      </c>
    </row>
    <row r="85" spans="1:6" x14ac:dyDescent="0.5">
      <c r="A85" s="24"/>
      <c r="B85" s="62"/>
      <c r="C85" s="25"/>
      <c r="D85" s="38"/>
      <c r="E85" s="26"/>
      <c r="F85" s="26">
        <f t="shared" si="6"/>
        <v>0</v>
      </c>
    </row>
    <row r="86" spans="1:6" x14ac:dyDescent="0.5">
      <c r="A86" s="24"/>
      <c r="B86" s="62" t="s">
        <v>21</v>
      </c>
      <c r="C86" s="25" t="s">
        <v>2</v>
      </c>
      <c r="D86" s="38"/>
      <c r="E86" s="26"/>
      <c r="F86" s="26">
        <f t="shared" si="6"/>
        <v>0</v>
      </c>
    </row>
    <row r="87" spans="1:6" x14ac:dyDescent="0.5">
      <c r="A87" s="24"/>
      <c r="B87" s="62" t="s">
        <v>113</v>
      </c>
      <c r="C87" s="25"/>
      <c r="D87" s="38"/>
      <c r="E87" s="26"/>
      <c r="F87" s="26">
        <f t="shared" si="6"/>
        <v>0</v>
      </c>
    </row>
    <row r="88" spans="1:6" x14ac:dyDescent="0.5">
      <c r="A88" s="24"/>
      <c r="B88" s="72" t="s">
        <v>107</v>
      </c>
      <c r="C88" s="25" t="s">
        <v>2</v>
      </c>
      <c r="D88" s="38"/>
      <c r="E88" s="26"/>
      <c r="F88" s="26">
        <f t="shared" si="6"/>
        <v>0</v>
      </c>
    </row>
    <row r="89" spans="1:6" x14ac:dyDescent="0.5">
      <c r="A89" s="24"/>
      <c r="B89" s="72" t="s">
        <v>108</v>
      </c>
      <c r="C89" s="25" t="s">
        <v>2</v>
      </c>
      <c r="D89" s="38"/>
      <c r="E89" s="26"/>
      <c r="F89" s="26">
        <f t="shared" si="6"/>
        <v>0</v>
      </c>
    </row>
    <row r="90" spans="1:6" x14ac:dyDescent="0.5">
      <c r="A90" s="24"/>
      <c r="B90" s="72" t="s">
        <v>109</v>
      </c>
      <c r="C90" s="25" t="s">
        <v>2</v>
      </c>
      <c r="D90" s="38"/>
      <c r="E90" s="26"/>
      <c r="F90" s="26">
        <f t="shared" si="6"/>
        <v>0</v>
      </c>
    </row>
    <row r="91" spans="1:6" x14ac:dyDescent="0.5">
      <c r="A91" s="24"/>
      <c r="B91" s="62"/>
      <c r="C91" s="25"/>
      <c r="D91" s="38"/>
      <c r="E91" s="26"/>
      <c r="F91" s="26">
        <f t="shared" si="6"/>
        <v>0</v>
      </c>
    </row>
    <row r="92" spans="1:6" x14ac:dyDescent="0.5">
      <c r="A92" s="24"/>
      <c r="B92" s="62" t="s">
        <v>110</v>
      </c>
      <c r="C92" s="25"/>
      <c r="D92" s="38"/>
      <c r="E92" s="26"/>
      <c r="F92" s="26">
        <f t="shared" si="6"/>
        <v>0</v>
      </c>
    </row>
    <row r="93" spans="1:6" x14ac:dyDescent="0.5">
      <c r="A93" s="24"/>
      <c r="B93" s="72" t="s">
        <v>66</v>
      </c>
      <c r="C93" s="25" t="s">
        <v>2</v>
      </c>
      <c r="D93" s="38"/>
      <c r="E93" s="26"/>
      <c r="F93" s="26">
        <f t="shared" si="6"/>
        <v>0</v>
      </c>
    </row>
    <row r="94" spans="1:6" x14ac:dyDescent="0.5">
      <c r="A94" s="24"/>
      <c r="B94" s="72" t="s">
        <v>111</v>
      </c>
      <c r="C94" s="25" t="s">
        <v>2</v>
      </c>
      <c r="D94" s="38"/>
      <c r="E94" s="26"/>
      <c r="F94" s="26">
        <f t="shared" si="6"/>
        <v>0</v>
      </c>
    </row>
    <row r="95" spans="1:6" x14ac:dyDescent="0.5">
      <c r="A95" s="24"/>
      <c r="B95" s="72" t="s">
        <v>112</v>
      </c>
      <c r="C95" s="25" t="s">
        <v>2</v>
      </c>
      <c r="D95" s="38"/>
      <c r="E95" s="26"/>
      <c r="F95" s="26">
        <f t="shared" si="6"/>
        <v>0</v>
      </c>
    </row>
    <row r="96" spans="1:6" x14ac:dyDescent="0.5">
      <c r="A96" s="24"/>
      <c r="B96" s="72" t="s">
        <v>67</v>
      </c>
      <c r="C96" s="25" t="s">
        <v>2</v>
      </c>
      <c r="D96" s="38"/>
      <c r="E96" s="26"/>
      <c r="F96" s="26">
        <f t="shared" si="6"/>
        <v>0</v>
      </c>
    </row>
    <row r="97" spans="1:6" x14ac:dyDescent="0.5">
      <c r="A97" s="24"/>
      <c r="B97" s="72"/>
      <c r="C97" s="25"/>
      <c r="D97" s="38"/>
      <c r="E97" s="26"/>
      <c r="F97" s="26">
        <f t="shared" si="6"/>
        <v>0</v>
      </c>
    </row>
    <row r="98" spans="1:6" x14ac:dyDescent="0.5">
      <c r="A98" s="24"/>
      <c r="B98" s="72" t="s">
        <v>114</v>
      </c>
      <c r="C98" s="25" t="s">
        <v>2</v>
      </c>
      <c r="D98" s="38"/>
      <c r="E98" s="26"/>
      <c r="F98" s="26">
        <f t="shared" si="6"/>
        <v>0</v>
      </c>
    </row>
    <row r="99" spans="1:6" x14ac:dyDescent="0.5">
      <c r="A99" s="24"/>
      <c r="B99" s="72"/>
      <c r="C99" s="25"/>
      <c r="D99" s="38"/>
      <c r="E99" s="26"/>
      <c r="F99" s="26"/>
    </row>
    <row r="100" spans="1:6" x14ac:dyDescent="0.5">
      <c r="A100" s="24"/>
      <c r="B100" s="28" t="str">
        <f>"Sous-total " &amp;B56</f>
        <v>Sous-total Portes battantes</v>
      </c>
      <c r="C100" s="36"/>
      <c r="D100" s="36"/>
      <c r="E100" s="36"/>
      <c r="F100" s="50">
        <f>SUM(F55:F99)</f>
        <v>0</v>
      </c>
    </row>
    <row r="101" spans="1:6" x14ac:dyDescent="0.5">
      <c r="A101" s="24"/>
      <c r="B101" s="72"/>
      <c r="C101" s="25"/>
      <c r="D101" s="38"/>
      <c r="E101" s="26"/>
      <c r="F101" s="26">
        <f t="shared" si="6"/>
        <v>0</v>
      </c>
    </row>
    <row r="102" spans="1:6" x14ac:dyDescent="0.5">
      <c r="A102" s="24"/>
      <c r="B102" s="62"/>
      <c r="C102" s="25"/>
      <c r="D102" s="38"/>
      <c r="E102" s="26"/>
      <c r="F102" s="26">
        <f t="shared" si="6"/>
        <v>0</v>
      </c>
    </row>
    <row r="103" spans="1:6" x14ac:dyDescent="0.5">
      <c r="A103" s="24"/>
      <c r="B103" s="60" t="s">
        <v>91</v>
      </c>
      <c r="C103" s="25"/>
      <c r="D103" s="38"/>
      <c r="E103" s="26"/>
      <c r="F103" s="26">
        <f t="shared" si="6"/>
        <v>0</v>
      </c>
    </row>
    <row r="104" spans="1:6" x14ac:dyDescent="0.5">
      <c r="A104" s="24"/>
      <c r="B104" s="62" t="s">
        <v>89</v>
      </c>
      <c r="C104" s="25"/>
      <c r="D104" s="38"/>
      <c r="E104" s="26"/>
      <c r="F104" s="26">
        <f t="shared" si="6"/>
        <v>0</v>
      </c>
    </row>
    <row r="105" spans="1:6" ht="31.5" x14ac:dyDescent="0.5">
      <c r="A105" s="24"/>
      <c r="B105" s="72" t="s">
        <v>92</v>
      </c>
      <c r="C105" s="25" t="s">
        <v>2</v>
      </c>
      <c r="D105" s="38"/>
      <c r="E105" s="26"/>
      <c r="F105" s="26">
        <f t="shared" si="6"/>
        <v>0</v>
      </c>
    </row>
    <row r="106" spans="1:6" x14ac:dyDescent="0.5">
      <c r="A106" s="24"/>
      <c r="B106" s="37"/>
      <c r="C106" s="25"/>
      <c r="D106" s="38"/>
      <c r="E106" s="26"/>
      <c r="F106" s="26">
        <f t="shared" si="6"/>
        <v>0</v>
      </c>
    </row>
    <row r="107" spans="1:6" x14ac:dyDescent="0.5">
      <c r="A107" s="24"/>
      <c r="B107" s="28" t="str">
        <f>"Sous-total " &amp;B103</f>
        <v>Sous-total Portes coulissante</v>
      </c>
      <c r="C107" s="36"/>
      <c r="D107" s="36"/>
      <c r="E107" s="36"/>
      <c r="F107" s="50">
        <f>SUM(F101:F106)</f>
        <v>0</v>
      </c>
    </row>
    <row r="108" spans="1:6" x14ac:dyDescent="0.5">
      <c r="A108" s="24"/>
      <c r="B108" s="37"/>
      <c r="C108" s="25"/>
      <c r="D108" s="38"/>
      <c r="E108" s="26"/>
      <c r="F108" s="26">
        <f t="shared" ref="F108:F125" si="7">+D108*E108</f>
        <v>0</v>
      </c>
    </row>
    <row r="109" spans="1:6" x14ac:dyDescent="0.5">
      <c r="A109" s="24"/>
      <c r="B109" s="60" t="s">
        <v>46</v>
      </c>
      <c r="C109" s="25"/>
      <c r="D109" s="38"/>
      <c r="E109" s="26"/>
      <c r="F109" s="26">
        <f t="shared" si="7"/>
        <v>0</v>
      </c>
    </row>
    <row r="110" spans="1:6" x14ac:dyDescent="0.5">
      <c r="A110" s="24"/>
      <c r="B110" s="62"/>
      <c r="C110" s="25"/>
      <c r="D110" s="38"/>
      <c r="E110" s="26"/>
      <c r="F110" s="26">
        <f t="shared" si="7"/>
        <v>0</v>
      </c>
    </row>
    <row r="111" spans="1:6" x14ac:dyDescent="0.5">
      <c r="A111" s="24"/>
      <c r="B111" s="63"/>
      <c r="C111" s="25"/>
      <c r="D111" s="38"/>
      <c r="E111" s="26"/>
      <c r="F111" s="26">
        <f t="shared" si="7"/>
        <v>0</v>
      </c>
    </row>
    <row r="112" spans="1:6" ht="47.25" x14ac:dyDescent="0.5">
      <c r="A112" s="24"/>
      <c r="B112" s="63" t="s">
        <v>79</v>
      </c>
      <c r="C112" s="25"/>
      <c r="D112" s="38"/>
      <c r="E112" s="26"/>
      <c r="F112" s="26">
        <f t="shared" si="7"/>
        <v>0</v>
      </c>
    </row>
    <row r="113" spans="1:6" x14ac:dyDescent="0.5">
      <c r="A113" s="24"/>
      <c r="B113" s="63" t="s">
        <v>80</v>
      </c>
      <c r="C113" s="25" t="s">
        <v>2</v>
      </c>
      <c r="D113" s="38"/>
      <c r="E113" s="26"/>
      <c r="F113" s="26">
        <f t="shared" si="7"/>
        <v>0</v>
      </c>
    </row>
    <row r="114" spans="1:6" x14ac:dyDescent="0.5">
      <c r="A114" s="24"/>
      <c r="B114" s="63" t="s">
        <v>81</v>
      </c>
      <c r="C114" s="25" t="s">
        <v>20</v>
      </c>
      <c r="D114" s="38"/>
      <c r="E114" s="26"/>
      <c r="F114" s="26">
        <f t="shared" si="7"/>
        <v>0</v>
      </c>
    </row>
    <row r="115" spans="1:6" x14ac:dyDescent="0.5">
      <c r="A115" s="24"/>
      <c r="B115" s="63" t="s">
        <v>82</v>
      </c>
      <c r="C115" s="25" t="s">
        <v>2</v>
      </c>
      <c r="D115" s="38"/>
      <c r="E115" s="26"/>
      <c r="F115" s="26">
        <f t="shared" si="7"/>
        <v>0</v>
      </c>
    </row>
    <row r="116" spans="1:6" x14ac:dyDescent="0.5">
      <c r="A116" s="24"/>
      <c r="B116" s="63"/>
      <c r="C116" s="25"/>
      <c r="D116" s="38"/>
      <c r="E116" s="26"/>
      <c r="F116" s="26"/>
    </row>
    <row r="117" spans="1:6" ht="47.25" x14ac:dyDescent="0.5">
      <c r="A117" s="24"/>
      <c r="B117" s="63" t="s">
        <v>43</v>
      </c>
      <c r="C117" s="25" t="s">
        <v>2</v>
      </c>
      <c r="D117" s="38"/>
      <c r="E117" s="26"/>
      <c r="F117" s="26">
        <f t="shared" si="7"/>
        <v>0</v>
      </c>
    </row>
    <row r="118" spans="1:6" x14ac:dyDescent="0.5">
      <c r="A118" s="24"/>
      <c r="B118" s="63"/>
      <c r="C118" s="25"/>
      <c r="D118" s="38"/>
      <c r="E118" s="26"/>
      <c r="F118" s="26"/>
    </row>
    <row r="119" spans="1:6" x14ac:dyDescent="0.5">
      <c r="A119" s="24"/>
      <c r="B119" s="63" t="s">
        <v>42</v>
      </c>
      <c r="C119" s="25" t="s">
        <v>48</v>
      </c>
      <c r="D119" s="38"/>
      <c r="E119" s="26"/>
      <c r="F119" s="26">
        <f t="shared" si="7"/>
        <v>0</v>
      </c>
    </row>
    <row r="120" spans="1:6" x14ac:dyDescent="0.5">
      <c r="A120" s="24"/>
      <c r="B120" s="63"/>
      <c r="C120" s="25"/>
      <c r="D120" s="38"/>
      <c r="E120" s="26"/>
      <c r="F120" s="26"/>
    </row>
    <row r="121" spans="1:6" x14ac:dyDescent="0.5">
      <c r="A121" s="24"/>
      <c r="B121" s="37" t="s">
        <v>44</v>
      </c>
      <c r="C121" s="25" t="s">
        <v>45</v>
      </c>
      <c r="D121" s="38"/>
      <c r="E121" s="26"/>
      <c r="F121" s="26">
        <f t="shared" si="7"/>
        <v>0</v>
      </c>
    </row>
    <row r="122" spans="1:6" x14ac:dyDescent="0.5">
      <c r="A122" s="24"/>
      <c r="B122" s="37"/>
      <c r="C122" s="25"/>
      <c r="D122" s="38"/>
      <c r="E122" s="26"/>
      <c r="F122" s="26"/>
    </row>
    <row r="123" spans="1:6" x14ac:dyDescent="0.5">
      <c r="A123" s="24"/>
      <c r="B123" s="37" t="s">
        <v>47</v>
      </c>
      <c r="C123" s="25" t="s">
        <v>6</v>
      </c>
      <c r="D123" s="38"/>
      <c r="E123" s="26"/>
      <c r="F123" s="26">
        <f t="shared" si="7"/>
        <v>0</v>
      </c>
    </row>
    <row r="124" spans="1:6" x14ac:dyDescent="0.5">
      <c r="A124" s="24"/>
      <c r="B124" s="37"/>
      <c r="C124" s="25"/>
      <c r="D124" s="38"/>
      <c r="E124" s="26"/>
      <c r="F124" s="26">
        <f t="shared" si="7"/>
        <v>0</v>
      </c>
    </row>
    <row r="125" spans="1:6" ht="14.85" customHeight="1" x14ac:dyDescent="0.5">
      <c r="A125" s="24"/>
      <c r="B125" s="61"/>
      <c r="C125" s="25"/>
      <c r="D125" s="38"/>
      <c r="E125" s="26"/>
      <c r="F125" s="26">
        <f t="shared" si="7"/>
        <v>0</v>
      </c>
    </row>
    <row r="126" spans="1:6" x14ac:dyDescent="0.5">
      <c r="A126" s="24"/>
      <c r="B126" s="28" t="str">
        <f>"Sous-total " &amp;B109</f>
        <v>Sous-total Ouvrages divers</v>
      </c>
      <c r="C126" s="36"/>
      <c r="D126" s="36"/>
      <c r="E126" s="36"/>
      <c r="F126" s="50">
        <f>SUM(F108:F125)</f>
        <v>0</v>
      </c>
    </row>
    <row r="127" spans="1:6" ht="16.149999999999999" thickBot="1" x14ac:dyDescent="0.55000000000000004">
      <c r="A127" s="24"/>
      <c r="B127" s="29"/>
      <c r="C127" s="24"/>
      <c r="D127" s="24"/>
      <c r="E127" s="27"/>
      <c r="F127" s="35"/>
    </row>
    <row r="128" spans="1:6" ht="16.149999999999999" thickBot="1" x14ac:dyDescent="0.55000000000000004">
      <c r="A128" s="21"/>
      <c r="B128" s="22" t="str">
        <f>"Sous-total " &amp;A7</f>
        <v>Sous-total Panneaux</v>
      </c>
      <c r="C128" s="54"/>
      <c r="D128" s="51"/>
      <c r="E128" s="52"/>
      <c r="F128" s="53">
        <f>SUM(F126,F107,F100,F54,F39,F22,F13)</f>
        <v>0</v>
      </c>
    </row>
    <row r="142" spans="5:5" x14ac:dyDescent="0.5">
      <c r="E142" s="44"/>
    </row>
    <row r="143" spans="5:5" x14ac:dyDescent="0.5">
      <c r="E143" s="44"/>
    </row>
    <row r="144" spans="5:5" x14ac:dyDescent="0.5">
      <c r="E144" s="44"/>
    </row>
    <row r="145" spans="2:5" x14ac:dyDescent="0.5">
      <c r="E145" s="44"/>
    </row>
    <row r="146" spans="2:5" x14ac:dyDescent="0.5">
      <c r="E146" s="44"/>
    </row>
    <row r="147" spans="2:5" x14ac:dyDescent="0.5">
      <c r="E147" s="44"/>
    </row>
    <row r="148" spans="2:5" x14ac:dyDescent="0.5">
      <c r="E148" s="44"/>
    </row>
    <row r="149" spans="2:5" x14ac:dyDescent="0.5">
      <c r="E149" s="44"/>
    </row>
    <row r="150" spans="2:5" x14ac:dyDescent="0.5">
      <c r="E150" s="44"/>
    </row>
    <row r="151" spans="2:5" x14ac:dyDescent="0.5">
      <c r="E151" s="44"/>
    </row>
    <row r="152" spans="2:5" x14ac:dyDescent="0.5">
      <c r="E152" s="44"/>
    </row>
    <row r="153" spans="2:5" x14ac:dyDescent="0.5">
      <c r="B153" s="45"/>
      <c r="C153" s="44"/>
      <c r="D153" s="44"/>
      <c r="E153" s="44"/>
    </row>
    <row r="154" spans="2:5" x14ac:dyDescent="0.5">
      <c r="B154" s="45"/>
      <c r="C154" s="44"/>
      <c r="D154" s="44"/>
      <c r="E154" s="44"/>
    </row>
    <row r="155" spans="2:5" x14ac:dyDescent="0.5">
      <c r="B155" s="45"/>
      <c r="C155" s="44"/>
      <c r="D155" s="44"/>
      <c r="E155" s="44"/>
    </row>
    <row r="156" spans="2:5" x14ac:dyDescent="0.5">
      <c r="B156" s="45"/>
      <c r="C156" s="44"/>
      <c r="D156" s="44"/>
      <c r="E156" s="44"/>
    </row>
    <row r="157" spans="2:5" x14ac:dyDescent="0.5">
      <c r="B157" s="45"/>
      <c r="C157" s="44"/>
      <c r="D157" s="44"/>
      <c r="E157" s="44"/>
    </row>
    <row r="158" spans="2:5" x14ac:dyDescent="0.5">
      <c r="B158" s="45"/>
      <c r="C158" s="44"/>
      <c r="D158" s="44"/>
      <c r="E158" s="44"/>
    </row>
    <row r="159" spans="2:5" x14ac:dyDescent="0.5">
      <c r="B159" s="45"/>
      <c r="C159" s="44"/>
      <c r="D159" s="44"/>
      <c r="E159" s="44"/>
    </row>
    <row r="160" spans="2:5" x14ac:dyDescent="0.5">
      <c r="B160" s="45"/>
      <c r="C160" s="44"/>
      <c r="D160" s="44"/>
      <c r="E160" s="44"/>
    </row>
    <row r="161" spans="2:5" x14ac:dyDescent="0.5">
      <c r="B161" s="45"/>
      <c r="C161" s="44"/>
      <c r="D161" s="44"/>
      <c r="E161" s="44"/>
    </row>
    <row r="162" spans="2:5" x14ac:dyDescent="0.5">
      <c r="B162" s="45"/>
      <c r="C162" s="44"/>
      <c r="D162" s="44"/>
      <c r="E162" s="44"/>
    </row>
    <row r="163" spans="2:5" x14ac:dyDescent="0.5">
      <c r="B163" s="45"/>
      <c r="C163" s="44"/>
      <c r="D163" s="44"/>
      <c r="E163" s="44"/>
    </row>
    <row r="164" spans="2:5" x14ac:dyDescent="0.5">
      <c r="B164" s="45"/>
      <c r="C164" s="44"/>
      <c r="D164" s="44"/>
      <c r="E164" s="44"/>
    </row>
    <row r="165" spans="2:5" x14ac:dyDescent="0.5">
      <c r="B165" s="45"/>
      <c r="C165" s="44"/>
      <c r="D165" s="44"/>
      <c r="E165" s="44"/>
    </row>
    <row r="166" spans="2:5" x14ac:dyDescent="0.5">
      <c r="B166" s="45"/>
      <c r="C166" s="44"/>
      <c r="D166" s="44"/>
      <c r="E166" s="44"/>
    </row>
    <row r="167" spans="2:5" x14ac:dyDescent="0.5">
      <c r="B167" s="45"/>
      <c r="C167" s="44"/>
      <c r="D167" s="44"/>
      <c r="E167" s="44"/>
    </row>
    <row r="168" spans="2:5" x14ac:dyDescent="0.5">
      <c r="B168" s="45"/>
      <c r="C168" s="44"/>
      <c r="D168" s="44"/>
      <c r="E168" s="44"/>
    </row>
    <row r="169" spans="2:5" x14ac:dyDescent="0.5">
      <c r="B169" s="45"/>
      <c r="C169" s="44"/>
      <c r="D169" s="44"/>
      <c r="E169" s="44"/>
    </row>
    <row r="170" spans="2:5" x14ac:dyDescent="0.5">
      <c r="B170" s="45"/>
      <c r="C170" s="44"/>
      <c r="D170" s="44"/>
      <c r="E170" s="44"/>
    </row>
    <row r="171" spans="2:5" x14ac:dyDescent="0.5">
      <c r="B171" s="45"/>
      <c r="C171" s="44"/>
      <c r="D171" s="44"/>
      <c r="E171" s="44"/>
    </row>
  </sheetData>
  <dataConsolidate/>
  <mergeCells count="8">
    <mergeCell ref="A7:F7"/>
    <mergeCell ref="A1:B2"/>
    <mergeCell ref="C1:F3"/>
    <mergeCell ref="A4:A5"/>
    <mergeCell ref="B4:B5"/>
    <mergeCell ref="C4:C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94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</vt:lpstr>
      <vt:lpstr>Lot Panneaux industriels</vt:lpstr>
      <vt:lpstr>'Lot Panneaux industriels'!Impression_des_titres</vt:lpstr>
      <vt:lpstr>'Lot Panneaux industriels'!Zone_d_impression</vt:lpstr>
      <vt:lpstr>'PDG 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2025-03-14T19:14:00Z</cp:lastPrinted>
  <dcterms:created xsi:type="dcterms:W3CDTF">2007-10-11T07:00:52Z</dcterms:created>
  <dcterms:modified xsi:type="dcterms:W3CDTF">2025-04-01T08:09:27Z</dcterms:modified>
</cp:coreProperties>
</file>