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backupFile="1" codeName="ThisWorkbook" checkCompatibility="1" defaultThemeVersion="124226"/>
  <mc:AlternateContent xmlns:mc="http://schemas.openxmlformats.org/markup-compatibility/2006">
    <mc:Choice Requires="x15">
      <x15ac:absPath xmlns:x15ac="http://schemas.microsoft.com/office/spreadsheetml/2010/11/ac" url="\\192.168.0.12\andriot\DOSSIERS\2400 A 2499\2414\03 PRO-DCE\"/>
    </mc:Choice>
  </mc:AlternateContent>
  <xr:revisionPtr revIDLastSave="0" documentId="13_ncr:1_{121ED923-10EE-4466-AC40-6B6DDFB99BB1}" xr6:coauthVersionLast="47" xr6:coauthVersionMax="47" xr10:uidLastSave="{00000000-0000-0000-0000-000000000000}"/>
  <bookViews>
    <workbookView xWindow="-98" yWindow="-98" windowWidth="28996" windowHeight="15675" tabRatio="621" activeTab="1" xr2:uid="{00000000-000D-0000-FFFF-FFFF00000000}"/>
  </bookViews>
  <sheets>
    <sheet name="PDG " sheetId="127" r:id="rId1"/>
    <sheet name="Lot Maç clois" sheetId="113" r:id="rId2"/>
  </sheets>
  <externalReferences>
    <externalReference r:id="rId3"/>
  </externalReferences>
  <definedNames>
    <definedName name="_Hlk481172958" localSheetId="1">#REF!</definedName>
    <definedName name="_Hlk481172958">#REF!</definedName>
    <definedName name="_Key1" hidden="1">#REF!</definedName>
    <definedName name="_Order1" hidden="1">255</definedName>
    <definedName name="_Sort" hidden="1">#REF!</definedName>
    <definedName name="a">#REF!</definedName>
    <definedName name="aa" localSheetId="0" hidden="1">{"'Feuil1'!$B$2:$K$64"}</definedName>
    <definedName name="aa" hidden="1">{"'Feuil1'!$B$2:$K$64"}</definedName>
    <definedName name="ASC" localSheetId="1">#REF!</definedName>
    <definedName name="ASC">#REF!</definedName>
    <definedName name="assss" localSheetId="1">#REF!</definedName>
    <definedName name="assss">#REF!</definedName>
    <definedName name="CALCUL" localSheetId="1">#REF!</definedName>
    <definedName name="CALCUL">#REF!</definedName>
    <definedName name="_xlnm.Criteria" localSheetId="1">#REF!</definedName>
    <definedName name="_xlnm.Criteria" localSheetId="0">#REF!</definedName>
    <definedName name="_xlnm.Criteria">#REF!</definedName>
    <definedName name="dddd">#REF!</definedName>
    <definedName name="Deplacement">[1]Récapitulatif!$C$26</definedName>
    <definedName name="dsf">#REF!</definedName>
    <definedName name="HTML_CodePage" hidden="1">1252</definedName>
    <definedName name="HTML_Control" localSheetId="0" hidden="1">{"'Feuil1'!$B$2:$K$64"}</definedName>
    <definedName name="HTML_Control" hidden="1">{"'Feuil1'!$B$2:$K$64"}</definedName>
    <definedName name="HTML_Description" hidden="1">""</definedName>
    <definedName name="HTML_Email" hidden="1">""</definedName>
    <definedName name="HTML_Header" hidden="1">""</definedName>
    <definedName name="HTML_LastUpdate" hidden="1">"01/03/01"</definedName>
    <definedName name="HTML_LineAfter" hidden="1">TRUE</definedName>
    <definedName name="HTML_LineBefore" hidden="1">TRUE</definedName>
    <definedName name="HTML_Name" hidden="1">"Frédéric DENNEULIN"</definedName>
    <definedName name="HTML_OBDlg2" hidden="1">TRUE</definedName>
    <definedName name="HTML_OBDlg3" hidden="1">TRUE</definedName>
    <definedName name="HTML_OBDlg4" hidden="1">TRUE</definedName>
    <definedName name="HTML_OS" hidden="1">0</definedName>
    <definedName name="HTML_PathFile" hidden="1">"E:\Travail\Estim\html\MonHTML-2.htm"</definedName>
    <definedName name="HTML_PathTemplate" hidden="1">"E:\Travail\Estim\html\HTMLTemp.htm"</definedName>
    <definedName name="HTML_Title" hidden="1">"Premère-page-estim-FDN-2"</definedName>
    <definedName name="_xlnm.Print_Titles" localSheetId="1">'Lot Maç clois'!$1:$6</definedName>
    <definedName name="Indemnite">[1]Récapitulatif!$C$27</definedName>
    <definedName name="KFraisAnnexes">[1]Récapitulatif!$C$60</definedName>
    <definedName name="KMO">[1]Récapitulatif!$G$30</definedName>
    <definedName name="platrerie" localSheetId="1">#REF!</definedName>
    <definedName name="platrerie">#REF!</definedName>
    <definedName name="PP" localSheetId="1">#REF!</definedName>
    <definedName name="PP">#REF!</definedName>
    <definedName name="ppp" localSheetId="1">#REF!</definedName>
    <definedName name="ppp">#REF!</definedName>
    <definedName name="PVTX">#REF!</definedName>
    <definedName name="SOUTEENTERREE" localSheetId="1">#REF!</definedName>
    <definedName name="SOUTEENTERREE">#REF!</definedName>
    <definedName name="Summary" localSheetId="1">#REF!</definedName>
    <definedName name="Summary">#REF!</definedName>
    <definedName name="TauxHoraire">[1]Récapitulatif!$C$24</definedName>
    <definedName name="ZONE" localSheetId="1">#REF!</definedName>
    <definedName name="ZONE">#REF!</definedName>
    <definedName name="_xlnm.Print_Area" localSheetId="1">'Lot Maç clois'!$A$1:$F$308</definedName>
    <definedName name="_xlnm.Print_Area" localSheetId="0">'PDG '!$A$1:$D$34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21" i="113" l="1"/>
  <c r="B307" i="113"/>
  <c r="F306" i="113"/>
  <c r="F305" i="113"/>
  <c r="F304" i="113"/>
  <c r="F303" i="113"/>
  <c r="F302" i="113"/>
  <c r="F301" i="113"/>
  <c r="F300" i="113"/>
  <c r="F299" i="113"/>
  <c r="F298" i="113"/>
  <c r="F297" i="113"/>
  <c r="B295" i="113"/>
  <c r="F294" i="113"/>
  <c r="F293" i="113"/>
  <c r="F292" i="113"/>
  <c r="F291" i="113"/>
  <c r="F290" i="113"/>
  <c r="F289" i="113"/>
  <c r="F288" i="113"/>
  <c r="F287" i="113"/>
  <c r="F286" i="113"/>
  <c r="F285" i="113"/>
  <c r="F284" i="113"/>
  <c r="F283" i="113"/>
  <c r="F282" i="113"/>
  <c r="F279" i="113"/>
  <c r="F278" i="113"/>
  <c r="F277" i="113"/>
  <c r="F276" i="113"/>
  <c r="F275" i="113"/>
  <c r="F274" i="113"/>
  <c r="F273" i="113"/>
  <c r="F272" i="113"/>
  <c r="F271" i="113"/>
  <c r="F270" i="113"/>
  <c r="F269" i="113"/>
  <c r="F268" i="113"/>
  <c r="F267" i="113"/>
  <c r="F254" i="113"/>
  <c r="F255" i="113"/>
  <c r="F256" i="113"/>
  <c r="F257" i="113"/>
  <c r="F258" i="113"/>
  <c r="F259" i="113"/>
  <c r="F253" i="113"/>
  <c r="F252" i="113"/>
  <c r="F251" i="113"/>
  <c r="F250" i="113"/>
  <c r="F249" i="113"/>
  <c r="F248" i="113"/>
  <c r="F247" i="113"/>
  <c r="F246" i="113"/>
  <c r="F245" i="113"/>
  <c r="F244" i="113"/>
  <c r="F243" i="113"/>
  <c r="F242" i="113"/>
  <c r="F241" i="113"/>
  <c r="F240" i="113"/>
  <c r="F239" i="113"/>
  <c r="F238" i="113"/>
  <c r="F237" i="113"/>
  <c r="F236" i="113"/>
  <c r="F235" i="113"/>
  <c r="F234" i="113"/>
  <c r="F233" i="113"/>
  <c r="F232" i="113"/>
  <c r="F231" i="113"/>
  <c r="F230" i="113"/>
  <c r="F229" i="113"/>
  <c r="F228" i="113"/>
  <c r="F227" i="113"/>
  <c r="F226" i="113"/>
  <c r="F225" i="113"/>
  <c r="F224" i="113"/>
  <c r="F223" i="113"/>
  <c r="F222" i="113"/>
  <c r="B280" i="113"/>
  <c r="F265" i="113"/>
  <c r="B261" i="113"/>
  <c r="F262" i="113"/>
  <c r="F260" i="113"/>
  <c r="F157" i="113"/>
  <c r="F156" i="113"/>
  <c r="F307" i="113" l="1"/>
  <c r="F280" i="113"/>
  <c r="F295" i="113"/>
  <c r="F261" i="113"/>
  <c r="F216" i="113" l="1"/>
  <c r="F215" i="113"/>
  <c r="F214" i="113"/>
  <c r="F206" i="113"/>
  <c r="F205" i="113"/>
  <c r="F197" i="113"/>
  <c r="F180" i="113"/>
  <c r="F173" i="113"/>
  <c r="F174" i="113"/>
  <c r="F176" i="113"/>
  <c r="F177" i="113"/>
  <c r="F178" i="113"/>
  <c r="F181" i="113"/>
  <c r="F183" i="113"/>
  <c r="F184" i="113"/>
  <c r="F186" i="113"/>
  <c r="F187" i="113"/>
  <c r="F189" i="113"/>
  <c r="F191" i="113"/>
  <c r="F192" i="113"/>
  <c r="F193" i="113"/>
  <c r="F194" i="113"/>
  <c r="F195" i="113"/>
  <c r="F196" i="113"/>
  <c r="F199" i="113"/>
  <c r="F200" i="113"/>
  <c r="F201" i="113"/>
  <c r="F202" i="113"/>
  <c r="F182" i="113" l="1"/>
  <c r="F190" i="113"/>
  <c r="F179" i="113"/>
  <c r="F175" i="113"/>
  <c r="F188" i="113" l="1"/>
  <c r="F185" i="113"/>
  <c r="F107" i="113" l="1"/>
  <c r="F106" i="113"/>
  <c r="F105" i="113"/>
  <c r="F104" i="113"/>
  <c r="F148" i="113"/>
  <c r="F155" i="113"/>
  <c r="F153" i="113"/>
  <c r="F152" i="113"/>
  <c r="F151" i="113"/>
  <c r="F168" i="113"/>
  <c r="F167" i="113"/>
  <c r="F166" i="113"/>
  <c r="F150" i="113"/>
  <c r="F100" i="113" l="1"/>
  <c r="F20" i="113" l="1"/>
  <c r="F21" i="113"/>
  <c r="F22" i="113"/>
  <c r="F23" i="113"/>
  <c r="F24" i="113"/>
  <c r="F25" i="113"/>
  <c r="F26" i="113"/>
  <c r="F213" i="113" l="1"/>
  <c r="B208" i="113"/>
  <c r="F207" i="113"/>
  <c r="F172" i="113"/>
  <c r="F171" i="113"/>
  <c r="F170" i="113"/>
  <c r="F208" i="113" l="1"/>
  <c r="F120" i="113"/>
  <c r="F124" i="113"/>
  <c r="F123" i="113"/>
  <c r="F122" i="113"/>
  <c r="F121" i="113"/>
  <c r="F119" i="113"/>
  <c r="F118" i="113"/>
  <c r="F117" i="113"/>
  <c r="F116" i="113"/>
  <c r="F115" i="113"/>
  <c r="F114" i="113"/>
  <c r="F113" i="113"/>
  <c r="F53" i="113"/>
  <c r="F52" i="113"/>
  <c r="F51" i="113"/>
  <c r="F50" i="113"/>
  <c r="F218" i="113"/>
  <c r="F217" i="113"/>
  <c r="F211" i="113"/>
  <c r="F210" i="113"/>
  <c r="F209" i="113"/>
  <c r="F165" i="113"/>
  <c r="F164" i="113"/>
  <c r="F162" i="113"/>
  <c r="F161" i="113"/>
  <c r="F158" i="113"/>
  <c r="F146" i="113"/>
  <c r="F145" i="113"/>
  <c r="F143" i="113"/>
  <c r="F142" i="113"/>
  <c r="F141" i="113"/>
  <c r="F140" i="113"/>
  <c r="F139" i="113"/>
  <c r="F138" i="113"/>
  <c r="F135" i="113"/>
  <c r="F134" i="113"/>
  <c r="F133" i="113"/>
  <c r="F132" i="113"/>
  <c r="F131" i="113"/>
  <c r="F130" i="113"/>
  <c r="F129" i="113"/>
  <c r="F128" i="113"/>
  <c r="F127" i="113"/>
  <c r="F126" i="113"/>
  <c r="F125" i="113"/>
  <c r="F112" i="113"/>
  <c r="F111" i="113"/>
  <c r="F110" i="113"/>
  <c r="F109" i="113"/>
  <c r="F102" i="113"/>
  <c r="F99" i="113"/>
  <c r="F98" i="113"/>
  <c r="F97" i="113"/>
  <c r="F96" i="113"/>
  <c r="F95" i="113"/>
  <c r="F94" i="113"/>
  <c r="F93" i="113"/>
  <c r="F91" i="113"/>
  <c r="F90" i="113"/>
  <c r="F88" i="113"/>
  <c r="F87" i="113"/>
  <c r="F86" i="113"/>
  <c r="F85" i="113"/>
  <c r="F84" i="113"/>
  <c r="F83" i="113"/>
  <c r="F82" i="113"/>
  <c r="F81" i="113"/>
  <c r="F80" i="113"/>
  <c r="F79" i="113"/>
  <c r="F78" i="113"/>
  <c r="F77" i="113"/>
  <c r="F76" i="113"/>
  <c r="F75" i="113"/>
  <c r="F74" i="113"/>
  <c r="F73" i="113"/>
  <c r="F72" i="113"/>
  <c r="F71" i="113"/>
  <c r="F70" i="113"/>
  <c r="F69" i="113"/>
  <c r="F68" i="113"/>
  <c r="F66" i="113"/>
  <c r="F65" i="113"/>
  <c r="F64" i="113"/>
  <c r="F63" i="113"/>
  <c r="F62" i="113"/>
  <c r="F61" i="113"/>
  <c r="F60" i="113"/>
  <c r="F58" i="113"/>
  <c r="F56" i="113"/>
  <c r="F54" i="113"/>
  <c r="F48" i="113"/>
  <c r="F47" i="113"/>
  <c r="F45" i="113"/>
  <c r="F44" i="113"/>
  <c r="F43" i="113"/>
  <c r="F42" i="113"/>
  <c r="F41" i="113"/>
  <c r="F39" i="113"/>
  <c r="F38" i="113"/>
  <c r="F36" i="113"/>
  <c r="F35" i="113"/>
  <c r="F34" i="113"/>
  <c r="F33" i="113"/>
  <c r="F32" i="113"/>
  <c r="F31" i="113"/>
  <c r="F19" i="113"/>
  <c r="F18" i="113"/>
  <c r="F17" i="113"/>
  <c r="F16" i="113"/>
  <c r="F15" i="113"/>
  <c r="F14" i="113"/>
  <c r="F13" i="113"/>
  <c r="F12" i="113"/>
  <c r="F11" i="113"/>
  <c r="F10" i="113"/>
  <c r="F9" i="113"/>
  <c r="F136" i="113" l="1"/>
  <c r="F89" i="113" l="1"/>
  <c r="F92" i="113" s="1"/>
  <c r="F212" i="113"/>
  <c r="F163" i="113"/>
  <c r="F147" i="113"/>
  <c r="F144" i="113"/>
  <c r="F49" i="113"/>
  <c r="F40" i="113"/>
  <c r="D140" i="127"/>
  <c r="L6" i="127"/>
  <c r="B219" i="113"/>
  <c r="F219" i="113" l="1"/>
  <c r="F37" i="113" l="1"/>
  <c r="F30" i="113"/>
  <c r="F29" i="113"/>
  <c r="F28" i="113"/>
  <c r="F27" i="113"/>
  <c r="F137" i="113"/>
  <c r="F159" i="113" s="1"/>
  <c r="F160" i="113"/>
  <c r="F169" i="113" s="1"/>
  <c r="F46" i="113" l="1"/>
  <c r="F55" i="113" l="1"/>
  <c r="F57" i="113" l="1"/>
  <c r="F59" i="113" s="1"/>
  <c r="F221" i="113" s="1"/>
  <c r="F263" i="113" s="1"/>
  <c r="B92" i="113"/>
  <c r="B169" i="113" l="1"/>
  <c r="B159" i="113"/>
  <c r="B136" i="113"/>
  <c r="B59" i="113"/>
  <c r="F7" i="113"/>
</calcChain>
</file>

<file path=xl/sharedStrings.xml><?xml version="1.0" encoding="utf-8"?>
<sst xmlns="http://schemas.openxmlformats.org/spreadsheetml/2006/main" count="390" uniqueCount="246">
  <si>
    <t>N°</t>
  </si>
  <si>
    <t xml:space="preserve">  DESIGNATION</t>
  </si>
  <si>
    <t>U</t>
  </si>
  <si>
    <t>Q</t>
  </si>
  <si>
    <t>UNITAIRES</t>
  </si>
  <si>
    <t>TOTAUX</t>
  </si>
  <si>
    <t>ml</t>
  </si>
  <si>
    <t>Ens</t>
  </si>
  <si>
    <t>m²</t>
  </si>
  <si>
    <t>m3</t>
  </si>
  <si>
    <t>Raccords d'enduits et de sols suites aux démolitions</t>
  </si>
  <si>
    <t>Gravois (légers et lourds, DIB et DIS) y compris tri sélectifs</t>
  </si>
  <si>
    <t>Montant total H.T solution de base :</t>
  </si>
  <si>
    <t>Lot</t>
  </si>
  <si>
    <t>PRIX  [€.HT]</t>
  </si>
  <si>
    <t>Curage</t>
  </si>
  <si>
    <t>ens</t>
  </si>
  <si>
    <t>Doublage thermique sur façades (poteaux et retombées de poutres+maçonnerie de façade)</t>
  </si>
  <si>
    <t xml:space="preserve">DATE : </t>
  </si>
  <si>
    <t xml:space="preserve">Indice </t>
  </si>
  <si>
    <t>Maîtrise d'ouvrage :</t>
  </si>
  <si>
    <t>Maîtrise d'œuvre :</t>
  </si>
  <si>
    <t>Cabinet ANDRIOT</t>
  </si>
  <si>
    <t>49 rue du Rocher - 75008 Paris</t>
  </si>
  <si>
    <t>BA13 collé sur poteaux béton et maçonneries existantes (intérieurs)</t>
  </si>
  <si>
    <t>Doublage acoustique entre office alimentaire et batterie ascenseurs et entre salle de détente et batterie monte charge</t>
  </si>
  <si>
    <t>CHAPITRE MACONNERIE GROS ŒUVRE CLOISONS</t>
  </si>
  <si>
    <t>Hypothèse base de vie pour 20 personnes</t>
  </si>
  <si>
    <t>INSTALLATION DE CHANTIER</t>
  </si>
  <si>
    <t>Panneaux de chantier</t>
  </si>
  <si>
    <t>Signalisation de chantier (port du casque, chantier interdit au public etc.)</t>
  </si>
  <si>
    <t>WC</t>
  </si>
  <si>
    <t>Réfectoire</t>
  </si>
  <si>
    <t>Clôture de la zone base vie y compris portails d'accès</t>
  </si>
  <si>
    <t>Salle de réunion</t>
  </si>
  <si>
    <t>Vestiaires</t>
  </si>
  <si>
    <t>Clôtures zones aires livraison et aire de stockage y compris portails piétons et véhicules</t>
  </si>
  <si>
    <t>Amené de bungalows de chantier</t>
  </si>
  <si>
    <t>Location de bungalow dont:</t>
  </si>
  <si>
    <t>Raccordement des bungalows</t>
  </si>
  <si>
    <t>Électricité</t>
  </si>
  <si>
    <t>EF</t>
  </si>
  <si>
    <t>Évacuation</t>
  </si>
  <si>
    <t>Repli des bungalows en fin de chantier</t>
  </si>
  <si>
    <t xml:space="preserve">Etudes exécution </t>
  </si>
  <si>
    <t>Participation à la cellule de synthèse</t>
  </si>
  <si>
    <t>PEO/DOE</t>
  </si>
  <si>
    <t>État de lieux et constats contradictoires</t>
  </si>
  <si>
    <t>mois</t>
  </si>
  <si>
    <t>Ouvertures bouchements</t>
  </si>
  <si>
    <t>Pour trémies en plancher</t>
  </si>
  <si>
    <t>Percements diam 250</t>
  </si>
  <si>
    <t>BOUCHEMENTS</t>
  </si>
  <si>
    <t>Bouchements divers (anciennes trémies de gaines + anciens passages non réutilisés dans les parois verticales</t>
  </si>
  <si>
    <t>en sol</t>
  </si>
  <si>
    <t>en murs</t>
  </si>
  <si>
    <t>Travaux divers</t>
  </si>
  <si>
    <t>jours</t>
  </si>
  <si>
    <t>Scellement et calfeutrement de:</t>
  </si>
  <si>
    <t>châssis</t>
  </si>
  <si>
    <t>trappes d'accès</t>
  </si>
  <si>
    <t>clapets coupe feu</t>
  </si>
  <si>
    <t>Pour réseaux du plombier, électricien, CVC</t>
  </si>
  <si>
    <t>Enduits - Flocages</t>
  </si>
  <si>
    <t>Percements 400x400</t>
  </si>
  <si>
    <t>Carrotages en murs et parois verticales, sans rebouchage après coup (à la charge lot technique) de ø 160mm</t>
  </si>
  <si>
    <t>Carrotages en plancher sans rebouchage après coup (à la charge lot technique) de ø 150mm à ø 160mm</t>
  </si>
  <si>
    <t>Carrotages en plancher sans rebouchage après coup (à la charge lot technique) de ø 200mm</t>
  </si>
  <si>
    <t>Réservations/percements autres (en murs)</t>
  </si>
  <si>
    <t>Entretien des locaux (base vie)</t>
  </si>
  <si>
    <t>Protection des cheminements + nettoyages quotidien</t>
  </si>
  <si>
    <t>Bennes à gravois TCE y compris tri sélectif (base 1 benne 15m3 par mois)</t>
  </si>
  <si>
    <t>Remise en état des lieux après enlèvement de la base vie</t>
  </si>
  <si>
    <t>Architecte</t>
  </si>
  <si>
    <t>Ebatec Ingénierie</t>
  </si>
  <si>
    <t>3, rue Barthélémy Thimonnier - 78120 Rambouillet</t>
  </si>
  <si>
    <t>laurent.loudec@ebatec.fr</t>
  </si>
  <si>
    <t>tél. :  +33(0)1 34 86 64 23</t>
  </si>
  <si>
    <t>tél. : +33(0)1 45 22 61 52</t>
  </si>
  <si>
    <t>f.andriot@andriot.fr</t>
  </si>
  <si>
    <r>
      <t>Ü</t>
    </r>
    <r>
      <rPr>
        <sz val="12"/>
        <color rgb="FF0070C0"/>
        <rFont val="Times New Roman"/>
        <family val="1"/>
      </rPr>
      <t xml:space="preserve">  </t>
    </r>
    <r>
      <rPr>
        <sz val="12"/>
        <rFont val="Calibri"/>
        <family val="2"/>
      </rPr>
      <t>Cloisons intérieures et de toutes natures selon nouvelles configurations des lieux.</t>
    </r>
  </si>
  <si>
    <r>
      <t>Ü</t>
    </r>
    <r>
      <rPr>
        <sz val="12"/>
        <color rgb="FF0070C0"/>
        <rFont val="Times New Roman"/>
        <family val="1"/>
      </rPr>
      <t xml:space="preserve">  </t>
    </r>
    <r>
      <rPr>
        <sz val="12"/>
        <rFont val="Calibri"/>
        <family val="2"/>
      </rPr>
      <t>Encoffrements, coffrages et doublages divers</t>
    </r>
  </si>
  <si>
    <r>
      <t>Ü</t>
    </r>
    <r>
      <rPr>
        <sz val="12"/>
        <color rgb="FF0070C0"/>
        <rFont val="Times New Roman"/>
        <family val="1"/>
      </rPr>
      <t xml:space="preserve">  </t>
    </r>
    <r>
      <rPr>
        <sz val="12"/>
        <rFont val="Calibri"/>
        <family val="2"/>
      </rPr>
      <t>Faux plafonds y compris ossatures, jouées etc</t>
    </r>
  </si>
  <si>
    <r>
      <t>Ü</t>
    </r>
    <r>
      <rPr>
        <sz val="12"/>
        <color rgb="FF0070C0"/>
        <rFont val="Times New Roman"/>
        <family val="1"/>
      </rPr>
      <t xml:space="preserve">  </t>
    </r>
    <r>
      <rPr>
        <sz val="12"/>
        <rFont val="Calibri"/>
        <family val="2"/>
      </rPr>
      <t>Sols durs et formes de pose</t>
    </r>
  </si>
  <si>
    <r>
      <t>Ü</t>
    </r>
    <r>
      <rPr>
        <sz val="12"/>
        <color rgb="FF0070C0"/>
        <rFont val="Times New Roman"/>
        <family val="1"/>
      </rPr>
      <t xml:space="preserve">  </t>
    </r>
    <r>
      <rPr>
        <sz val="12"/>
        <rFont val="Calibri"/>
        <family val="2"/>
      </rPr>
      <t>Plinthes de toutes natures</t>
    </r>
  </si>
  <si>
    <r>
      <t>Ü</t>
    </r>
    <r>
      <rPr>
        <sz val="12"/>
        <color rgb="FF0070C0"/>
        <rFont val="Times New Roman"/>
        <family val="1"/>
      </rPr>
      <t xml:space="preserve">  </t>
    </r>
    <r>
      <rPr>
        <sz val="12"/>
        <rFont val="Calibri"/>
        <family val="2"/>
      </rPr>
      <t>Socles béton, dés maçonnés etc</t>
    </r>
  </si>
  <si>
    <r>
      <t>Ü</t>
    </r>
    <r>
      <rPr>
        <sz val="12"/>
        <color rgb="FF0070C0"/>
        <rFont val="Times New Roman"/>
        <family val="1"/>
      </rPr>
      <t xml:space="preserve">  </t>
    </r>
    <r>
      <rPr>
        <sz val="12"/>
        <rFont val="Calibri"/>
        <family val="2"/>
      </rPr>
      <t>Façades de gaines techniques non réutilisées</t>
    </r>
  </si>
  <si>
    <r>
      <t>Ü</t>
    </r>
    <r>
      <rPr>
        <sz val="12"/>
        <color rgb="FF0070C0"/>
        <rFont val="Times New Roman"/>
        <family val="1"/>
      </rPr>
      <t xml:space="preserve">  </t>
    </r>
    <r>
      <rPr>
        <sz val="12"/>
        <rFont val="Calibri"/>
        <family val="2"/>
      </rPr>
      <t>Patères moulures, baguettes etc…</t>
    </r>
  </si>
  <si>
    <r>
      <t>Ü</t>
    </r>
    <r>
      <rPr>
        <sz val="12"/>
        <color rgb="FF0070C0"/>
        <rFont val="Times New Roman"/>
        <family val="1"/>
      </rPr>
      <t xml:space="preserve">  </t>
    </r>
    <r>
      <rPr>
        <sz val="12"/>
        <rFont val="Calibri"/>
        <family val="2"/>
      </rPr>
      <t>Etc pour une purge complète et intégrale des locaux</t>
    </r>
  </si>
  <si>
    <t>Portes</t>
  </si>
  <si>
    <t>Dépose et remise en état en fin d'intervention</t>
  </si>
  <si>
    <r>
      <t>Ü</t>
    </r>
    <r>
      <rPr>
        <sz val="12"/>
        <color rgb="FF0070C0"/>
        <rFont val="Times New Roman"/>
        <family val="1"/>
      </rPr>
      <t xml:space="preserve">  </t>
    </r>
    <r>
      <rPr>
        <sz val="12"/>
        <rFont val="Calibri"/>
        <family val="2"/>
      </rPr>
      <t>Banque d'accueil</t>
    </r>
  </si>
  <si>
    <r>
      <t>Ü</t>
    </r>
    <r>
      <rPr>
        <sz val="12"/>
        <color rgb="FF0070C0"/>
        <rFont val="Times New Roman"/>
        <family val="1"/>
      </rPr>
      <t xml:space="preserve">  </t>
    </r>
    <r>
      <rPr>
        <sz val="12"/>
        <rFont val="Calibri"/>
        <family val="2"/>
      </rPr>
      <t>Stores intérieurs et mécanismes</t>
    </r>
  </si>
  <si>
    <r>
      <t>Ü</t>
    </r>
    <r>
      <rPr>
        <sz val="12"/>
        <color rgb="FF0070C0"/>
        <rFont val="Times New Roman"/>
        <family val="1"/>
      </rPr>
      <t xml:space="preserve">  </t>
    </r>
    <r>
      <rPr>
        <sz val="12"/>
        <rFont val="Calibri"/>
        <family val="2"/>
      </rPr>
      <t>Piochement des anciens revêtements muraux en carrelage y compris réfection d’enduit après coup (au surplus des cloisons démolies).</t>
    </r>
  </si>
  <si>
    <t>Bloc portes en maçonnerie</t>
  </si>
  <si>
    <t>Façade de gaine technique</t>
  </si>
  <si>
    <t>Cadre de Décomposition du Prix Global et Forfaitaire</t>
  </si>
  <si>
    <t>Dispositions de protection contre les risques dues à la légionellose soit étanchéifications par polyanes + interstices scotchés, arrosages des gravois, containers fermés et étanches pour les tansports des gravois, tapis de sols devant les zones pietons avec serpillères maintenues humides en permanence et scotchées au sol, etc</t>
  </si>
  <si>
    <r>
      <t>Ü</t>
    </r>
    <r>
      <rPr>
        <sz val="12"/>
        <color rgb="FF0070C0"/>
        <rFont val="Times New Roman"/>
        <family val="1"/>
      </rPr>
      <t xml:space="preserve">  </t>
    </r>
    <r>
      <rPr>
        <sz val="12"/>
        <rFont val="Calibri"/>
        <family val="2"/>
      </rPr>
      <t>Divers protections murales et revêtements muraux</t>
    </r>
  </si>
  <si>
    <r>
      <t>Ü</t>
    </r>
    <r>
      <rPr>
        <sz val="12"/>
        <color rgb="FF0070C0"/>
        <rFont val="Times New Roman"/>
        <family val="1"/>
      </rPr>
      <t xml:space="preserve">  </t>
    </r>
    <r>
      <rPr>
        <sz val="12"/>
        <rFont val="Calibri"/>
        <family val="2"/>
      </rPr>
      <t>occultations intérieures et tringlerie + coulisse etc</t>
    </r>
  </si>
  <si>
    <r>
      <t>Ü</t>
    </r>
    <r>
      <rPr>
        <sz val="12"/>
        <color rgb="FF0070C0"/>
        <rFont val="Times New Roman"/>
        <family val="1"/>
      </rPr>
      <t xml:space="preserve">  </t>
    </r>
    <r>
      <rPr>
        <sz val="12"/>
        <rFont val="Calibri"/>
        <family val="2"/>
      </rPr>
      <t>anciennes protections d'angles, de murs etc</t>
    </r>
  </si>
  <si>
    <r>
      <t>Ü</t>
    </r>
    <r>
      <rPr>
        <sz val="12"/>
        <color rgb="FF0070C0"/>
        <rFont val="Times New Roman"/>
        <family val="1"/>
      </rPr>
      <t xml:space="preserve">  </t>
    </r>
    <r>
      <rPr>
        <sz val="12"/>
        <rFont val="Calibri"/>
        <family val="2"/>
      </rPr>
      <t>Appareils sanitaires, vidoirs, meuble vasque, miroirs etc</t>
    </r>
  </si>
  <si>
    <r>
      <t>Ü</t>
    </r>
    <r>
      <rPr>
        <sz val="12"/>
        <color rgb="FF0070C0"/>
        <rFont val="Times New Roman"/>
        <family val="1"/>
      </rPr>
      <t xml:space="preserve">  </t>
    </r>
    <r>
      <rPr>
        <sz val="12"/>
        <rFont val="Calibri"/>
        <family val="2"/>
      </rPr>
      <t>Mains courantes et supportages</t>
    </r>
  </si>
  <si>
    <r>
      <t>Ü</t>
    </r>
    <r>
      <rPr>
        <sz val="12"/>
        <color rgb="FF0070C0"/>
        <rFont val="Times New Roman"/>
        <family val="1"/>
      </rPr>
      <t xml:space="preserve">  </t>
    </r>
    <r>
      <rPr>
        <sz val="12"/>
        <rFont val="Calibri"/>
        <family val="2"/>
      </rPr>
      <t>Panneaux de signalisation et d'orientation</t>
    </r>
  </si>
  <si>
    <r>
      <t>Ü</t>
    </r>
    <r>
      <rPr>
        <sz val="12"/>
        <color rgb="FF0070C0"/>
        <rFont val="Times New Roman"/>
        <family val="1"/>
      </rPr>
      <t xml:space="preserve">  </t>
    </r>
    <r>
      <rPr>
        <sz val="12"/>
        <rFont val="Calibri"/>
        <family val="2"/>
      </rPr>
      <t>Portes automatiques</t>
    </r>
  </si>
  <si>
    <r>
      <t>Ü</t>
    </r>
    <r>
      <rPr>
        <sz val="12"/>
        <color rgb="FF0070C0"/>
        <rFont val="Times New Roman"/>
        <family val="1"/>
      </rPr>
      <t xml:space="preserve">  </t>
    </r>
    <r>
      <rPr>
        <sz val="12"/>
        <rFont val="Calibri"/>
        <family val="2"/>
      </rPr>
      <t>blocs portes battantes, portes coulissantes y compris coffrages d'habillages</t>
    </r>
  </si>
  <si>
    <t>Bureau OPC / MOE</t>
  </si>
  <si>
    <t>Clôtures intérieures de chantier (entre les zone travaux et zone restant en activité) pour phasage des travaux</t>
  </si>
  <si>
    <t>OUVERTURES / ELARGISSEMENT DE BAIE</t>
  </si>
  <si>
    <t>Bouchement de la VH au dessus</t>
  </si>
  <si>
    <t>PM</t>
  </si>
  <si>
    <t>Lanterneaux - Baies extérieures</t>
  </si>
  <si>
    <t>Nettoyages puis condamnation des baies en façade y compris siliconnages en tous sens</t>
  </si>
  <si>
    <r>
      <rPr>
        <b/>
        <sz val="48"/>
        <color rgb="FF002060"/>
        <rFont val="Arial"/>
        <family val="2"/>
      </rPr>
      <t>C</t>
    </r>
    <r>
      <rPr>
        <b/>
        <sz val="36"/>
        <color theme="3" tint="0.39997558519241921"/>
        <rFont val="Arial"/>
        <family val="2"/>
      </rPr>
      <t xml:space="preserve">entre </t>
    </r>
    <r>
      <rPr>
        <b/>
        <sz val="48"/>
        <color rgb="FF002060"/>
        <rFont val="Arial"/>
        <family val="2"/>
      </rPr>
      <t>H</t>
    </r>
    <r>
      <rPr>
        <b/>
        <sz val="36"/>
        <color theme="3" tint="0.39997558519241921"/>
        <rFont val="Arial"/>
        <family val="2"/>
      </rPr>
      <t xml:space="preserve">ospitalier </t>
    </r>
    <r>
      <rPr>
        <b/>
        <sz val="48"/>
        <color rgb="FF002060"/>
        <rFont val="Arial"/>
        <family val="2"/>
      </rPr>
      <t>U</t>
    </r>
    <r>
      <rPr>
        <b/>
        <sz val="36"/>
        <color theme="3" tint="0.39997558519241921"/>
        <rFont val="Arial"/>
        <family val="2"/>
      </rPr>
      <t xml:space="preserve">niversitaire de </t>
    </r>
    <r>
      <rPr>
        <b/>
        <sz val="48"/>
        <color rgb="FF002060"/>
        <rFont val="Arial"/>
        <family val="2"/>
      </rPr>
      <t>R</t>
    </r>
    <r>
      <rPr>
        <b/>
        <sz val="36"/>
        <color theme="3" tint="0.39997558519241921"/>
        <rFont val="Arial"/>
        <family val="2"/>
      </rPr>
      <t>ouen</t>
    </r>
  </si>
  <si>
    <t>AFE Architecture</t>
  </si>
  <si>
    <t>tél. : +33(0) 45 22 61 40</t>
  </si>
  <si>
    <t>81, rue Saint Charles - 75015 Paris</t>
  </si>
  <si>
    <t>contact@afe-architecture.com</t>
  </si>
  <si>
    <t>CHU de Rouen</t>
  </si>
  <si>
    <r>
      <rPr>
        <b/>
        <u/>
        <sz val="22"/>
        <color rgb="FF0070C0"/>
        <rFont val="Arial"/>
        <family val="2"/>
      </rPr>
      <t xml:space="preserve">Opération : </t>
    </r>
    <r>
      <rPr>
        <b/>
        <sz val="22"/>
        <color rgb="FF00B0F0"/>
        <rFont val="Arial"/>
        <family val="2"/>
      </rPr>
      <t xml:space="preserve">
</t>
    </r>
    <r>
      <rPr>
        <b/>
        <sz val="22"/>
        <color rgb="FF0070C0"/>
        <rFont val="Arial"/>
        <family val="2"/>
      </rPr>
      <t>C</t>
    </r>
    <r>
      <rPr>
        <b/>
        <sz val="22"/>
        <color rgb="FF00B0F0"/>
        <rFont val="Arial"/>
        <family val="2"/>
      </rPr>
      <t xml:space="preserve">harles </t>
    </r>
    <r>
      <rPr>
        <b/>
        <sz val="22"/>
        <color rgb="FF0070C0"/>
        <rFont val="Arial"/>
        <family val="2"/>
      </rPr>
      <t>N</t>
    </r>
    <r>
      <rPr>
        <b/>
        <sz val="22"/>
        <color rgb="FF00B0F0"/>
        <rFont val="Arial"/>
        <family val="2"/>
      </rPr>
      <t xml:space="preserve">icolle - </t>
    </r>
    <r>
      <rPr>
        <b/>
        <sz val="22"/>
        <color rgb="FF002060"/>
        <rFont val="Arial"/>
        <family val="2"/>
      </rPr>
      <t>B</t>
    </r>
    <r>
      <rPr>
        <b/>
        <sz val="22"/>
        <color rgb="FF00B0F0"/>
        <rFont val="Arial"/>
        <family val="2"/>
      </rPr>
      <t xml:space="preserve">âtiment </t>
    </r>
    <r>
      <rPr>
        <b/>
        <sz val="22"/>
        <color rgb="FF002060"/>
        <rFont val="Arial"/>
        <family val="2"/>
      </rPr>
      <t>C</t>
    </r>
    <r>
      <rPr>
        <b/>
        <sz val="22"/>
        <color rgb="FF00B0F0"/>
        <rFont val="Arial"/>
        <family val="2"/>
      </rPr>
      <t xml:space="preserve">entral
</t>
    </r>
    <r>
      <rPr>
        <b/>
        <sz val="22"/>
        <color rgb="FF0070C0"/>
        <rFont val="Arial"/>
        <family val="2"/>
      </rPr>
      <t>R</t>
    </r>
    <r>
      <rPr>
        <b/>
        <sz val="22"/>
        <color rgb="FF00B0F0"/>
        <rFont val="Arial"/>
        <family val="2"/>
      </rPr>
      <t xml:space="preserve">estructuration et </t>
    </r>
    <r>
      <rPr>
        <b/>
        <sz val="22"/>
        <color rgb="FF002060"/>
        <rFont val="Arial"/>
        <family val="2"/>
      </rPr>
      <t>M</t>
    </r>
    <r>
      <rPr>
        <b/>
        <sz val="22"/>
        <color rgb="FF00B0F0"/>
        <rFont val="Arial"/>
        <family val="2"/>
      </rPr>
      <t xml:space="preserve">ise aux Normes de la </t>
    </r>
    <r>
      <rPr>
        <b/>
        <sz val="22"/>
        <color rgb="FF0070C0"/>
        <rFont val="Arial"/>
        <family val="2"/>
      </rPr>
      <t>S</t>
    </r>
    <r>
      <rPr>
        <b/>
        <sz val="22"/>
        <color rgb="FF00B0F0"/>
        <rFont val="Arial"/>
        <family val="2"/>
      </rPr>
      <t>térilisation</t>
    </r>
  </si>
  <si>
    <t>MVO</t>
  </si>
  <si>
    <t>tél. : +33(0)9 70 71 18 65</t>
  </si>
  <si>
    <t>prov/ml</t>
  </si>
  <si>
    <t>Cloisons base panneaux lessivable y cis dépose, repose en fonction du phasage</t>
  </si>
  <si>
    <t>Ouverture de baie (ou élargissement de baie) en mur y compris reprises structurelles subséquentes</t>
  </si>
  <si>
    <t>Bouchement de baie y compris harpage + enduits aux deux faces et raccords de sol (prix moyen)</t>
  </si>
  <si>
    <t>Provision de bouchement d'ancien siphon non réutilisés</t>
  </si>
  <si>
    <r>
      <t>Ü</t>
    </r>
    <r>
      <rPr>
        <sz val="12"/>
        <color rgb="FF0070C0"/>
        <rFont val="Times New Roman"/>
        <family val="1"/>
      </rPr>
      <t xml:space="preserve">  </t>
    </r>
    <r>
      <rPr>
        <sz val="12"/>
        <rFont val="Calibri"/>
        <family val="2"/>
      </rPr>
      <t>Sols souples de toutes natures (PVC,  etc.) y compris colles et anciens ragréages ainsi que toutes sous couches jusqu’au support de la dalle brute.</t>
    </r>
  </si>
  <si>
    <r>
      <t>Ü</t>
    </r>
    <r>
      <rPr>
        <sz val="12"/>
        <color rgb="FF0070C0"/>
        <rFont val="Times New Roman"/>
        <family val="1"/>
      </rPr>
      <t xml:space="preserve">  </t>
    </r>
    <r>
      <rPr>
        <sz val="12"/>
        <rFont val="Calibri"/>
        <family val="2"/>
      </rPr>
      <t>Placards, agencement d'intérieurs de placards, rayonnages mobilier de toute nature suivant directives données sur place  lors de la visite,</t>
    </r>
  </si>
  <si>
    <r>
      <t>Ü</t>
    </r>
    <r>
      <rPr>
        <sz val="12"/>
        <color rgb="FF0070C0"/>
        <rFont val="Times New Roman"/>
        <family val="1"/>
      </rPr>
      <t xml:space="preserve">  </t>
    </r>
    <r>
      <rPr>
        <sz val="12"/>
        <rFont val="Calibri"/>
        <family val="2"/>
      </rPr>
      <t>Accessoires sanitaires y compris barres de relevage, miroirs etc</t>
    </r>
  </si>
  <si>
    <t xml:space="preserve">Joint de dilatation au sol </t>
  </si>
  <si>
    <t>Flocage coupe feu 1 heure par plâtre projeté (y compris nergalto si besoin) base raccords</t>
  </si>
  <si>
    <t>ENS</t>
  </si>
  <si>
    <t>Cloisons de chantier en placo en limite de zone travaux (coté public) + portes chantier + dépose et démolition en fin  d'intervention + polyanes croisés</t>
  </si>
  <si>
    <t>Percements gaines CVC (700 x 700)</t>
  </si>
  <si>
    <t>Percements électricité (500x200)</t>
  </si>
  <si>
    <r>
      <rPr>
        <b/>
        <u/>
        <sz val="12"/>
        <rFont val="Calibri"/>
        <family val="2"/>
        <scheme val="minor"/>
      </rPr>
      <t>CHU de Rouen</t>
    </r>
    <r>
      <rPr>
        <b/>
        <sz val="12"/>
        <rFont val="Calibri"/>
        <family val="2"/>
        <scheme val="minor"/>
      </rPr>
      <t xml:space="preserve">
Opération : 
Charles Nicolle - Bâtiment Central
Restructuration et Mise aux Normes de la Stérilisation</t>
    </r>
  </si>
  <si>
    <t>Economiste</t>
  </si>
  <si>
    <t>B.E.T Fluides</t>
  </si>
  <si>
    <t>Conseil en stérilisation médicale</t>
  </si>
  <si>
    <t>1, rue de Germont - 76031 Rouen Cédex</t>
  </si>
  <si>
    <t>Percement de sol pour création de siphon (fourniture et pose de siphon inox type LIMATEC en charge du lot sols souples) décaissé en pointe de diamant au droit des EE</t>
  </si>
  <si>
    <r>
      <t>Ü</t>
    </r>
    <r>
      <rPr>
        <sz val="12"/>
        <color rgb="FF0070C0"/>
        <rFont val="Times New Roman"/>
        <family val="1"/>
      </rPr>
      <t xml:space="preserve">  </t>
    </r>
    <r>
      <rPr>
        <sz val="12"/>
        <rFont val="Calibri"/>
        <family val="2"/>
      </rPr>
      <t>Encoffrements de gaines CVC existantes à ouvrir pour les nouveaux réseaux et refermer après coup</t>
    </r>
  </si>
  <si>
    <t>Bouchement en façade de l'ancien accès FM y compris raccord d'enduit (ravalement)</t>
  </si>
  <si>
    <t>Etanchéité</t>
  </si>
  <si>
    <t>Remplacement des lanterneaux d'éclairage existants par des éclairage zénitaux fixes neufs (type skydome) sur costières neuves ventilées</t>
  </si>
  <si>
    <t>Mise en forme du terrain pour base vie et aires diverses (terrasssements, graves etc) y compris remise en état après coup</t>
  </si>
  <si>
    <t>Reprise d'enduits en recherche dans les locaux</t>
  </si>
  <si>
    <t>Flocage dito dans GT à coté du local CTA 27</t>
  </si>
  <si>
    <t>Grille à ventelle sur prise air neuf extérieur de la gaine à coté CTA (local 27)</t>
  </si>
  <si>
    <t>11 place des Comtes du maine 72000 Le Mans</t>
  </si>
  <si>
    <t>Tranchées pour réseaux enterrés y compris refermeture suivant CCTP</t>
  </si>
  <si>
    <t>Percement murs sous sol et calfeutrement après passage des canalisations du lot plomberie</t>
  </si>
  <si>
    <t>Joint de dilatation au murs</t>
  </si>
  <si>
    <r>
      <t>Ü</t>
    </r>
    <r>
      <rPr>
        <sz val="12"/>
        <color rgb="FF0070C0"/>
        <rFont val="Times New Roman"/>
        <family val="1"/>
      </rPr>
      <t xml:space="preserve">  </t>
    </r>
    <r>
      <rPr>
        <sz val="12"/>
        <rFont val="Calibri"/>
        <family val="2"/>
      </rPr>
      <t>Plateforme et marches</t>
    </r>
    <r>
      <rPr>
        <sz val="12"/>
        <color rgb="FF0070C0"/>
        <rFont val="Calibri"/>
        <family val="2"/>
      </rPr>
      <t xml:space="preserve"> (faux plancher)</t>
    </r>
  </si>
  <si>
    <t>supprimé</t>
  </si>
  <si>
    <t>Edicules maçonnés en toiture terrasse</t>
  </si>
  <si>
    <r>
      <t xml:space="preserve">Trémies planchers </t>
    </r>
    <r>
      <rPr>
        <b/>
        <sz val="12"/>
        <rFont val="Calibri"/>
        <family val="2"/>
        <scheme val="minor"/>
      </rPr>
      <t xml:space="preserve">[1000 x 600mm </t>
    </r>
    <r>
      <rPr>
        <sz val="12"/>
        <rFont val="Calibri"/>
        <family val="2"/>
        <scheme val="minor"/>
      </rPr>
      <t>(section de gaine 900 x 500)</t>
    </r>
    <r>
      <rPr>
        <b/>
        <sz val="12"/>
        <rFont val="Calibri"/>
        <family val="2"/>
        <scheme val="minor"/>
      </rPr>
      <t xml:space="preserve">] </t>
    </r>
    <r>
      <rPr>
        <sz val="12"/>
        <rFont val="Calibri"/>
        <family val="2"/>
        <scheme val="minor"/>
      </rPr>
      <t>(compris calfeutrement après coup)</t>
    </r>
  </si>
  <si>
    <r>
      <t xml:space="preserve">Trémies planchers </t>
    </r>
    <r>
      <rPr>
        <b/>
        <sz val="12"/>
        <rFont val="Calibri"/>
        <family val="2"/>
        <scheme val="minor"/>
      </rPr>
      <t xml:space="preserve">[400 x 400mm </t>
    </r>
    <r>
      <rPr>
        <sz val="12"/>
        <rFont val="Calibri"/>
        <family val="2"/>
        <scheme val="minor"/>
      </rPr>
      <t>(section de gaine 350 x 300)</t>
    </r>
    <r>
      <rPr>
        <b/>
        <sz val="12"/>
        <rFont val="Calibri"/>
        <family val="2"/>
        <scheme val="minor"/>
      </rPr>
      <t xml:space="preserve">] </t>
    </r>
    <r>
      <rPr>
        <sz val="12"/>
        <rFont val="Calibri"/>
        <family val="2"/>
        <scheme val="minor"/>
      </rPr>
      <t>(compris calfeutrement après coup)</t>
    </r>
  </si>
  <si>
    <r>
      <t xml:space="preserve">Trémies planchers </t>
    </r>
    <r>
      <rPr>
        <b/>
        <sz val="12"/>
        <rFont val="Calibri"/>
        <family val="2"/>
        <scheme val="minor"/>
      </rPr>
      <t xml:space="preserve">[ø 300 </t>
    </r>
    <r>
      <rPr>
        <sz val="12"/>
        <rFont val="Calibri"/>
        <family val="2"/>
        <scheme val="minor"/>
      </rPr>
      <t xml:space="preserve">(section de gaine ø250) </t>
    </r>
    <r>
      <rPr>
        <b/>
        <sz val="12"/>
        <rFont val="Calibri"/>
        <family val="2"/>
        <scheme val="minor"/>
      </rPr>
      <t xml:space="preserve">] </t>
    </r>
    <r>
      <rPr>
        <sz val="12"/>
        <rFont val="Calibri"/>
        <family val="2"/>
        <scheme val="minor"/>
      </rPr>
      <t>(compris calfeutrement après coup)</t>
    </r>
  </si>
  <si>
    <t>Installation et sécurisation périphérique pour le personnel</t>
  </si>
  <si>
    <t>Dépose des anciennes étanchéité, enlèvement aux décharges publiques</t>
  </si>
  <si>
    <t>Pare vapeur</t>
  </si>
  <si>
    <t>EIF</t>
  </si>
  <si>
    <t>Chape élastomère avec armature voile de verre soudée en plein.</t>
  </si>
  <si>
    <t>Isolant</t>
  </si>
  <si>
    <t>Panneaux de polyuréthanne d’épaisseur conforme aux instruction du CCTP et de la note thermique</t>
  </si>
  <si>
    <t>Étanchéité</t>
  </si>
  <si>
    <t>écran d'indépendance + bi-couche élastomère + non tissé</t>
  </si>
  <si>
    <t>Protection</t>
  </si>
  <si>
    <t>Gravillons roulés</t>
  </si>
  <si>
    <t>Relevés</t>
  </si>
  <si>
    <t>Pénétrations</t>
  </si>
  <si>
    <t>Évacuation EP (raccordements EP en sous face à la charge du plombier)</t>
  </si>
  <si>
    <t>Ventilations primaires de chûtes (VP)</t>
  </si>
  <si>
    <t>Crosses</t>
  </si>
  <si>
    <t>Solin avec bande porte solin (type da ni alu solinet série 160/50)</t>
  </si>
  <si>
    <t>Essais, mise en eaux etc</t>
  </si>
  <si>
    <t>Ouvrages annexes</t>
  </si>
  <si>
    <t>Couvertines en aluminium thermolaquées en dessus des costières béton y compris découpes et ajustement</t>
  </si>
  <si>
    <t>Complexe étanche avce protection lourde gravillonnée</t>
  </si>
  <si>
    <t>Ouvrages béton</t>
  </si>
  <si>
    <t>Traitement des costières</t>
  </si>
  <si>
    <t>Traitement des socles</t>
  </si>
  <si>
    <t>Dimensions 1200 x 1200 à 1500 x 1500mm</t>
  </si>
  <si>
    <t>Dimensions 800 x 1200mm</t>
  </si>
  <si>
    <t>Dimensions dito existantes dont</t>
  </si>
  <si>
    <t>Ouverture de baie en façade pour création d'une prise d'air donnant sur la gaine technique d'amenée d'air neuf créée</t>
  </si>
  <si>
    <t>Recharges de sol selon CCTP</t>
  </si>
  <si>
    <t>Travaux de gros-œuvre</t>
  </si>
  <si>
    <t>Etudes</t>
  </si>
  <si>
    <t>1.5.1</t>
  </si>
  <si>
    <t>Etudes d’exécution</t>
  </si>
  <si>
    <t>1.5.2</t>
  </si>
  <si>
    <t>Dossier des ouvrages exécutés</t>
  </si>
  <si>
    <t>Sondages de planchers et murs</t>
  </si>
  <si>
    <t>1.6.1</t>
  </si>
  <si>
    <t>Relevés de structures</t>
  </si>
  <si>
    <t>1.6.2</t>
  </si>
  <si>
    <t>Caractérisation des matériaux</t>
  </si>
  <si>
    <t>Prélèvement d'échantillon de béton par carrotage</t>
  </si>
  <si>
    <t>Essais sclérométriques</t>
  </si>
  <si>
    <t>Essais d'écrasement sur carrotte de béton</t>
  </si>
  <si>
    <t>Prélèvement d'échantillon d'acier</t>
  </si>
  <si>
    <t>Essais de traction sur échantillon d'acier</t>
  </si>
  <si>
    <t>1.6.3</t>
  </si>
  <si>
    <t>Sondages</t>
  </si>
  <si>
    <t>Sondage sur dalle</t>
  </si>
  <si>
    <t>Sondage sur poutre</t>
  </si>
  <si>
    <t>Sondage sur poteau</t>
  </si>
  <si>
    <t>Sondage sur mur en maçonnerie</t>
  </si>
  <si>
    <t>Percements de mur porteur</t>
  </si>
  <si>
    <t>Etaiement provisoires</t>
  </si>
  <si>
    <t>Jambages béton armé</t>
  </si>
  <si>
    <t>Linteau mis en œuvre par passe</t>
  </si>
  <si>
    <t>ML</t>
  </si>
  <si>
    <t>Sciage périmétrique avant démolition</t>
  </si>
  <si>
    <t>Démolition et évacuation des gravats</t>
  </si>
  <si>
    <t>M3</t>
  </si>
  <si>
    <t>Finitions</t>
  </si>
  <si>
    <t>Dépose de profilés métalliques</t>
  </si>
  <si>
    <t>Dépose</t>
  </si>
  <si>
    <t>Découpe</t>
  </si>
  <si>
    <t>Evacuation</t>
  </si>
  <si>
    <t>Structure (suivant CCTP CS Structure)</t>
  </si>
  <si>
    <t>Chapitre Options struture</t>
  </si>
  <si>
    <t>OPTION 1 : RENFORCEMENT DE PLANCHER (suivant CCTP CS Structure)</t>
  </si>
  <si>
    <t>OPTION 1 : Renforcements de plancher</t>
  </si>
  <si>
    <t>Renforts sous laveurs</t>
  </si>
  <si>
    <t>Mise à nue de la sous-face brute</t>
  </si>
  <si>
    <t>Scellements aux appuis</t>
  </si>
  <si>
    <t>Mise en œuvre des fers, cis calage</t>
  </si>
  <si>
    <t>Renforts sous autoclaves</t>
  </si>
  <si>
    <t>OPTION 2 : RENFORCEMENT DE POUTRES (suivant CCTP CS Structure)</t>
  </si>
  <si>
    <t>OPTION 2 : Renforcements de poutres</t>
  </si>
  <si>
    <t xml:space="preserve">Mise en œuvre des fers, cis boulonnages </t>
  </si>
  <si>
    <t>OPTION 3 : PERCEMENT DE MUR NON PORTEUR (suivant CCTP CS Structure)</t>
  </si>
  <si>
    <t>1.10</t>
  </si>
  <si>
    <t>OPTION 3 : Percements de mur non porteur</t>
  </si>
  <si>
    <t>Moins-value pour la prestation décrite en 1.9</t>
  </si>
  <si>
    <t>Imposte en béton armé</t>
  </si>
  <si>
    <t>Chapitre Gros œuvre - Démolitions/curages - Maçonnerie</t>
  </si>
  <si>
    <t>curage/désamiantage/Gros œuvre/étanchéité</t>
  </si>
  <si>
    <r>
      <rPr>
        <b/>
        <sz val="28"/>
        <color rgb="FF0070C0"/>
        <rFont val="Arial"/>
        <family val="2"/>
      </rPr>
      <t>C</t>
    </r>
    <r>
      <rPr>
        <b/>
        <sz val="28"/>
        <rFont val="Arial"/>
        <family val="2"/>
      </rPr>
      <t xml:space="preserve">radre de 
</t>
    </r>
    <r>
      <rPr>
        <b/>
        <sz val="28"/>
        <color rgb="FF0070C0"/>
        <rFont val="Arial"/>
        <family val="2"/>
      </rPr>
      <t>D</t>
    </r>
    <r>
      <rPr>
        <b/>
        <sz val="28"/>
        <rFont val="Arial"/>
        <family val="2"/>
      </rPr>
      <t xml:space="preserve">écomposition du </t>
    </r>
    <r>
      <rPr>
        <b/>
        <sz val="28"/>
        <color rgb="FF0070C0"/>
        <rFont val="Arial"/>
        <family val="2"/>
      </rPr>
      <t>P</t>
    </r>
    <r>
      <rPr>
        <b/>
        <sz val="28"/>
        <rFont val="Arial"/>
        <family val="2"/>
      </rPr>
      <t xml:space="preserve">rix
</t>
    </r>
    <r>
      <rPr>
        <b/>
        <sz val="28"/>
        <color rgb="FF0070C0"/>
        <rFont val="Arial"/>
        <family val="2"/>
      </rPr>
      <t>G</t>
    </r>
    <r>
      <rPr>
        <b/>
        <sz val="28"/>
        <rFont val="Arial"/>
        <family val="2"/>
      </rPr>
      <t xml:space="preserve">lobal et 
</t>
    </r>
    <r>
      <rPr>
        <b/>
        <sz val="28"/>
        <color rgb="FF0070C0"/>
        <rFont val="Arial"/>
        <family val="2"/>
      </rPr>
      <t>F</t>
    </r>
    <r>
      <rPr>
        <b/>
        <sz val="28"/>
        <rFont val="Arial"/>
        <family val="2"/>
      </rPr>
      <t>orfaitaire</t>
    </r>
  </si>
  <si>
    <t>C.D.P.G.F.</t>
  </si>
  <si>
    <t>Lot .............................Entreprise........................................................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</si>
</sst>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0\ &quot;€&quot;;\-#,##0\ &quot;€&quot;"/>
    <numFmt numFmtId="44" formatCode="_-* #,##0.00\ &quot;€&quot;_-;\-* #,##0.00\ &quot;€&quot;_-;_-* &quot;-&quot;??\ &quot;€&quot;_-;_-@_-"/>
    <numFmt numFmtId="43" formatCode="_-* #,##0.00_-;\-* #,##0.00_-;_-* &quot;-&quot;??_-;_-@_-"/>
    <numFmt numFmtId="164" formatCode="_-* #,##0.00\ _€_-;\-* #,##0.00\ _€_-;_-* &quot;-&quot;??\ _€_-;_-@_-"/>
    <numFmt numFmtId="165" formatCode="_-* #,##0\ _F_-;\-* #,##0\ _F_-;_-* &quot;-&quot;\ _F_-;_-@_-"/>
    <numFmt numFmtId="166" formatCode="\ ?,???"/>
    <numFmt numFmtId="167" formatCode="#,##0.00\ &quot;€&quot;"/>
    <numFmt numFmtId="168" formatCode="_-* #,##0.00\ &quot;F&quot;_-;\-* #,##0.00\ &quot;F&quot;_-;_-* &quot;-&quot;??\ &quot;F&quot;_-;_-@_-"/>
    <numFmt numFmtId="169" formatCode="[$-40C]mmmm\-yy;@"/>
  </numFmts>
  <fonts count="7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2"/>
      <name val="Arial"/>
      <family val="2"/>
    </font>
    <font>
      <b/>
      <sz val="12"/>
      <name val="Arial"/>
      <family val="2"/>
    </font>
    <font>
      <sz val="10"/>
      <name val="Arial"/>
      <family val="2"/>
    </font>
    <font>
      <u/>
      <sz val="10"/>
      <color indexed="12"/>
      <name val="Arial"/>
      <family val="2"/>
    </font>
    <font>
      <b/>
      <i/>
      <sz val="9"/>
      <name val="Arial"/>
      <family val="2"/>
    </font>
    <font>
      <sz val="11"/>
      <color indexed="8"/>
      <name val="Calibri"/>
      <family val="2"/>
    </font>
    <font>
      <sz val="11"/>
      <color indexed="9"/>
      <name val="Calibri"/>
      <family val="2"/>
    </font>
    <font>
      <b/>
      <vertAlign val="superscript"/>
      <sz val="10"/>
      <color indexed="50"/>
      <name val="Arial"/>
      <family val="2"/>
    </font>
    <font>
      <sz val="11"/>
      <color indexed="10"/>
      <name val="Calibri"/>
      <family val="2"/>
    </font>
    <font>
      <b/>
      <sz val="11"/>
      <color indexed="52"/>
      <name val="Calibri"/>
      <family val="2"/>
    </font>
    <font>
      <sz val="11"/>
      <color indexed="52"/>
      <name val="Calibri"/>
      <family val="2"/>
    </font>
    <font>
      <b/>
      <sz val="10"/>
      <name val="Times New Roman"/>
      <family val="1"/>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name val="Arial"/>
      <family val="2"/>
    </font>
    <font>
      <b/>
      <sz val="11"/>
      <color indexed="8"/>
      <name val="Calibri"/>
      <family val="2"/>
    </font>
    <font>
      <b/>
      <sz val="11"/>
      <color indexed="9"/>
      <name val="Calibri"/>
      <family val="2"/>
    </font>
    <font>
      <b/>
      <sz val="18"/>
      <name val="Arial"/>
      <family val="2"/>
    </font>
    <font>
      <b/>
      <sz val="12"/>
      <name val="Arial"/>
      <family val="2"/>
    </font>
    <font>
      <sz val="10"/>
      <name val="Arial"/>
      <family val="2"/>
    </font>
    <font>
      <sz val="10"/>
      <name val="Helv"/>
    </font>
    <font>
      <b/>
      <u/>
      <sz val="12"/>
      <name val="Arial"/>
      <family val="2"/>
    </font>
    <font>
      <sz val="10"/>
      <name val="Swis721 BT"/>
      <family val="2"/>
    </font>
    <font>
      <sz val="14"/>
      <color rgb="FF222222"/>
      <name val="Arial"/>
      <family val="2"/>
    </font>
    <font>
      <b/>
      <sz val="26"/>
      <color rgb="FF0070C0"/>
      <name val="Arial"/>
      <family val="2"/>
    </font>
    <font>
      <b/>
      <sz val="22"/>
      <color theme="4" tint="-0.249977111117893"/>
      <name val="Arial"/>
      <family val="2"/>
    </font>
    <font>
      <b/>
      <u/>
      <sz val="14"/>
      <name val="Arial"/>
      <family val="2"/>
    </font>
    <font>
      <sz val="11"/>
      <name val="Arial"/>
      <family val="2"/>
    </font>
    <font>
      <b/>
      <sz val="12"/>
      <color rgb="FF0070C0"/>
      <name val="Arial"/>
      <family val="2"/>
    </font>
    <font>
      <u/>
      <sz val="11"/>
      <color theme="10"/>
      <name val="Calibri"/>
      <family val="2"/>
      <scheme val="minor"/>
    </font>
    <font>
      <u/>
      <sz val="12"/>
      <color indexed="12"/>
      <name val="Arial"/>
      <family val="2"/>
    </font>
    <font>
      <b/>
      <sz val="36"/>
      <color theme="3" tint="0.39997558519241921"/>
      <name val="Arial"/>
      <family val="2"/>
    </font>
    <font>
      <b/>
      <sz val="12"/>
      <name val="Calibri"/>
      <family val="2"/>
      <scheme val="minor"/>
    </font>
    <font>
      <b/>
      <u/>
      <sz val="12"/>
      <name val="Calibri"/>
      <family val="2"/>
      <scheme val="minor"/>
    </font>
    <font>
      <sz val="12"/>
      <name val="Calibri"/>
      <family val="2"/>
      <scheme val="minor"/>
    </font>
    <font>
      <b/>
      <sz val="12"/>
      <color theme="0"/>
      <name val="Calibri"/>
      <family val="2"/>
      <scheme val="minor"/>
    </font>
    <font>
      <i/>
      <sz val="12"/>
      <name val="Calibri"/>
      <family val="2"/>
      <scheme val="minor"/>
    </font>
    <font>
      <b/>
      <sz val="22"/>
      <color rgb="FF00B0F0"/>
      <name val="Arial"/>
      <family val="2"/>
    </font>
    <font>
      <b/>
      <u/>
      <sz val="22"/>
      <color rgb="FF0070C0"/>
      <name val="Arial"/>
      <family val="2"/>
    </font>
    <font>
      <b/>
      <sz val="22"/>
      <color rgb="FF0070C0"/>
      <name val="Arial"/>
      <family val="2"/>
    </font>
    <font>
      <sz val="10"/>
      <name val="MS Sans Serif"/>
    </font>
    <font>
      <sz val="10"/>
      <name val="Times New Roman"/>
      <family val="1"/>
    </font>
    <font>
      <b/>
      <sz val="8"/>
      <color rgb="FF000000"/>
      <name val="Times New Roman"/>
      <family val="1"/>
    </font>
    <font>
      <sz val="12"/>
      <color rgb="FF0070C0"/>
      <name val="Wingdings"/>
      <charset val="2"/>
    </font>
    <font>
      <sz val="12"/>
      <color rgb="FF0070C0"/>
      <name val="Times New Roman"/>
      <family val="1"/>
    </font>
    <font>
      <sz val="12"/>
      <name val="Calibri"/>
      <family val="2"/>
    </font>
    <font>
      <b/>
      <sz val="48"/>
      <color rgb="FF002060"/>
      <name val="Arial"/>
      <family val="2"/>
    </font>
    <font>
      <b/>
      <sz val="22"/>
      <color rgb="FF002060"/>
      <name val="Arial"/>
      <family val="2"/>
    </font>
    <font>
      <sz val="8"/>
      <name val="Arial"/>
      <family val="2"/>
    </font>
    <font>
      <b/>
      <sz val="28"/>
      <name val="Arial"/>
      <family val="2"/>
    </font>
    <font>
      <b/>
      <sz val="28"/>
      <color rgb="FF0070C0"/>
      <name val="Arial"/>
      <family val="2"/>
    </font>
    <font>
      <sz val="12"/>
      <color rgb="FF0070C0"/>
      <name val="Calibri"/>
      <family val="2"/>
    </font>
    <font>
      <sz val="10"/>
      <color theme="1"/>
      <name val="Arial"/>
      <family val="2"/>
    </font>
    <font>
      <sz val="12"/>
      <color rgb="FF0070C0"/>
      <name val="Calibri"/>
      <family val="2"/>
      <scheme val="minor"/>
    </font>
    <font>
      <sz val="11"/>
      <name val="Calibri"/>
      <family val="2"/>
      <scheme val="minor"/>
    </font>
    <font>
      <b/>
      <sz val="12"/>
      <color theme="1"/>
      <name val="Calibri"/>
      <family val="2"/>
      <scheme val="minor"/>
    </font>
    <font>
      <u/>
      <sz val="11"/>
      <color theme="1"/>
      <name val="Calibri"/>
      <family val="2"/>
      <scheme val="minor"/>
    </font>
    <font>
      <i/>
      <sz val="11"/>
      <color theme="1"/>
      <name val="Calibri"/>
      <family val="2"/>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rgb="FFFFFFCC"/>
        <bgColor indexed="64"/>
      </patternFill>
    </fill>
    <fill>
      <patternFill patternType="solid">
        <fgColor theme="4" tint="0.39997558519241921"/>
        <bgColor indexed="64"/>
      </patternFill>
    </fill>
    <fill>
      <patternFill patternType="solid">
        <fgColor rgb="FF00B0F0"/>
        <bgColor indexed="64"/>
      </patternFill>
    </fill>
    <fill>
      <patternFill patternType="solid">
        <fgColor theme="7" tint="0.39997558519241921"/>
        <bgColor indexed="64"/>
      </patternFill>
    </fill>
    <fill>
      <patternFill patternType="solid">
        <fgColor rgb="FFFFFFFF"/>
        <bgColor indexed="64"/>
      </patternFill>
    </fill>
  </fills>
  <borders count="34">
    <border>
      <left/>
      <right/>
      <top/>
      <bottom/>
      <diagonal/>
    </border>
    <border>
      <left style="thin">
        <color indexed="64"/>
      </left>
      <right style="thin">
        <color indexed="64"/>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top/>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s>
  <cellStyleXfs count="90">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0" borderId="1" applyNumberFormat="0" applyBorder="0">
      <alignment horizontal="left" vertical="center" indent="2"/>
    </xf>
    <xf numFmtId="0" fontId="15" fillId="0" borderId="0" applyNumberFormat="0" applyFill="0" applyBorder="0" applyAlignment="0" applyProtection="0"/>
    <xf numFmtId="0" fontId="16" fillId="20" borderId="2" applyNumberFormat="0" applyAlignment="0" applyProtection="0"/>
    <xf numFmtId="0" fontId="17" fillId="0" borderId="3" applyNumberFormat="0" applyFill="0" applyAlignment="0" applyProtection="0"/>
    <xf numFmtId="0" fontId="18" fillId="0" borderId="1">
      <alignment vertical="top" wrapText="1"/>
    </xf>
    <xf numFmtId="0" fontId="5" fillId="21" borderId="4" applyNumberFormat="0" applyFont="0" applyAlignment="0" applyProtection="0"/>
    <xf numFmtId="0" fontId="5" fillId="0" borderId="0" applyFon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19" fillId="7" borderId="2" applyNumberFormat="0" applyAlignment="0" applyProtection="0"/>
    <xf numFmtId="44" fontId="5" fillId="0" borderId="0" applyFont="0" applyFill="0" applyBorder="0" applyAlignment="0" applyProtection="0"/>
    <xf numFmtId="0" fontId="18" fillId="0" borderId="5">
      <alignment horizontal="center"/>
    </xf>
    <xf numFmtId="2" fontId="5" fillId="0" borderId="0" applyFont="0" applyFill="0" applyBorder="0" applyAlignment="0" applyProtection="0"/>
    <xf numFmtId="0" fontId="20" fillId="3" borderId="0" applyNumberFormat="0" applyBorder="0" applyAlignment="0" applyProtection="0"/>
    <xf numFmtId="164" fontId="34" fillId="0" borderId="0" applyFont="0" applyFill="0" applyBorder="0" applyAlignment="0" applyProtection="0"/>
    <xf numFmtId="4" fontId="5" fillId="0" borderId="0" applyFont="0" applyFill="0" applyBorder="0" applyAlignment="0" applyProtection="0"/>
    <xf numFmtId="44" fontId="9" fillId="0" borderId="0" applyFont="0" applyFill="0" applyBorder="0" applyAlignment="0" applyProtection="0"/>
    <xf numFmtId="5" fontId="5" fillId="0" borderId="0" applyFont="0" applyFill="0" applyBorder="0" applyAlignment="0" applyProtection="0"/>
    <xf numFmtId="0" fontId="21" fillId="22" borderId="0" applyNumberFormat="0" applyBorder="0" applyAlignment="0" applyProtection="0"/>
    <xf numFmtId="0" fontId="11" fillId="0" borderId="0" applyNumberFormat="0" applyFill="0" applyBorder="0" applyAlignment="0" applyProtection="0"/>
    <xf numFmtId="0" fontId="9" fillId="0" borderId="0"/>
    <xf numFmtId="0" fontId="9" fillId="0" borderId="0"/>
    <xf numFmtId="0" fontId="5" fillId="0" borderId="0">
      <alignment vertical="top"/>
    </xf>
    <xf numFmtId="0" fontId="18" fillId="0" borderId="5">
      <alignment horizontal="left" vertical="top"/>
      <protection locked="0"/>
    </xf>
    <xf numFmtId="0" fontId="22" fillId="4" borderId="0" applyNumberFormat="0" applyBorder="0" applyAlignment="0" applyProtection="0"/>
    <xf numFmtId="0" fontId="23" fillId="20" borderId="6"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7" applyNumberFormat="0" applyFill="0" applyAlignment="0" applyProtection="0"/>
    <xf numFmtId="0" fontId="27" fillId="0" borderId="8" applyNumberFormat="0" applyFill="0" applyAlignment="0" applyProtection="0"/>
    <xf numFmtId="0" fontId="28" fillId="0" borderId="9" applyNumberFormat="0" applyFill="0" applyAlignment="0" applyProtection="0"/>
    <xf numFmtId="0" fontId="28" fillId="0" borderId="0" applyNumberFormat="0" applyFill="0" applyBorder="0" applyAlignment="0" applyProtection="0"/>
    <xf numFmtId="0" fontId="29" fillId="0" borderId="0" applyFill="0" applyBorder="0" applyAlignment="0" applyProtection="0">
      <protection locked="0"/>
    </xf>
    <xf numFmtId="0" fontId="30" fillId="0" borderId="10" applyNumberFormat="0" applyFill="0" applyAlignment="0" applyProtection="0"/>
    <xf numFmtId="0" fontId="31" fillId="23" borderId="11" applyNumberFormat="0" applyAlignment="0" applyProtection="0"/>
    <xf numFmtId="3" fontId="5" fillId="0" borderId="0" applyFont="0" applyFill="0" applyBorder="0" applyAlignment="0" applyProtection="0"/>
    <xf numFmtId="0" fontId="9" fillId="0" borderId="0"/>
    <xf numFmtId="0" fontId="10" fillId="0" borderId="0" applyNumberFormat="0" applyFill="0" applyBorder="0" applyAlignment="0" applyProtection="0">
      <alignment vertical="top"/>
      <protection locked="0"/>
    </xf>
    <xf numFmtId="0" fontId="35" fillId="0" borderId="0"/>
    <xf numFmtId="0" fontId="35" fillId="0" borderId="0"/>
    <xf numFmtId="0" fontId="5" fillId="0" borderId="0"/>
    <xf numFmtId="168" fontId="5" fillId="0" borderId="0" applyFont="0" applyFill="0" applyBorder="0" applyAlignment="0" applyProtection="0"/>
    <xf numFmtId="0" fontId="5" fillId="0" borderId="0"/>
    <xf numFmtId="0" fontId="5" fillId="0" borderId="0"/>
    <xf numFmtId="0" fontId="5" fillId="0" borderId="0"/>
    <xf numFmtId="0" fontId="5" fillId="0" borderId="0">
      <alignment horizontal="left"/>
    </xf>
    <xf numFmtId="0" fontId="5" fillId="0" borderId="0">
      <alignment horizontal="left"/>
    </xf>
    <xf numFmtId="0" fontId="4" fillId="0" borderId="0"/>
    <xf numFmtId="0" fontId="44" fillId="0" borderId="0" applyNumberFormat="0" applyFill="0" applyBorder="0" applyAlignment="0" applyProtection="0"/>
    <xf numFmtId="49" fontId="6" fillId="0" borderId="0">
      <alignment vertical="top" wrapText="1"/>
    </xf>
    <xf numFmtId="0" fontId="5" fillId="0" borderId="0">
      <alignment vertical="top"/>
    </xf>
    <xf numFmtId="43" fontId="5" fillId="0" borderId="0" applyFont="0" applyFill="0" applyBorder="0" applyAlignment="0" applyProtection="0"/>
    <xf numFmtId="44" fontId="5" fillId="0" borderId="0" applyFont="0" applyFill="0" applyBorder="0" applyAlignment="0" applyProtection="0"/>
    <xf numFmtId="0" fontId="3" fillId="0" borderId="0"/>
    <xf numFmtId="9" fontId="5" fillId="0" borderId="0" applyFont="0" applyFill="0" applyBorder="0" applyAlignment="0" applyProtection="0"/>
    <xf numFmtId="0" fontId="5" fillId="0" borderId="0">
      <alignment vertical="top"/>
    </xf>
    <xf numFmtId="0" fontId="2" fillId="0" borderId="0"/>
    <xf numFmtId="0" fontId="55" fillId="0" borderId="0"/>
    <xf numFmtId="0" fontId="56" fillId="0" borderId="0"/>
    <xf numFmtId="0" fontId="57" fillId="31" borderId="0">
      <alignment horizontal="left" vertical="top" wrapText="1" indent="3"/>
    </xf>
    <xf numFmtId="0" fontId="1" fillId="0" borderId="0"/>
    <xf numFmtId="0" fontId="6" fillId="0" borderId="0"/>
    <xf numFmtId="0" fontId="5" fillId="0" borderId="0">
      <alignment vertical="top"/>
    </xf>
    <xf numFmtId="0" fontId="67" fillId="0" borderId="0"/>
    <xf numFmtId="9" fontId="67" fillId="0" borderId="0" applyFont="0" applyFill="0" applyBorder="0" applyAlignment="0" applyProtection="0"/>
  </cellStyleXfs>
  <cellXfs count="179">
    <xf numFmtId="0" fontId="0" fillId="0" borderId="0" xfId="0"/>
    <xf numFmtId="0" fontId="37" fillId="0" borderId="0" xfId="71" applyFont="1">
      <alignment horizontal="left"/>
    </xf>
    <xf numFmtId="0" fontId="5" fillId="0" borderId="16" xfId="71" applyBorder="1" applyAlignment="1"/>
    <xf numFmtId="169" fontId="7" fillId="0" borderId="19" xfId="71" applyNumberFormat="1" applyFont="1" applyBorder="1" applyAlignment="1">
      <alignment horizontal="center" vertical="center"/>
    </xf>
    <xf numFmtId="0" fontId="5" fillId="0" borderId="20" xfId="71" applyBorder="1" applyAlignment="1"/>
    <xf numFmtId="0" fontId="32" fillId="0" borderId="1" xfId="71" applyFont="1" applyBorder="1" applyAlignment="1">
      <alignment horizontal="left" indent="1"/>
    </xf>
    <xf numFmtId="0" fontId="7" fillId="0" borderId="15" xfId="71" applyFont="1" applyBorder="1" applyAlignment="1">
      <alignment horizontal="center" vertical="center"/>
    </xf>
    <xf numFmtId="14" fontId="7" fillId="0" borderId="21" xfId="71" applyNumberFormat="1" applyFont="1" applyBorder="1" applyAlignment="1">
      <alignment horizontal="center" vertical="center"/>
    </xf>
    <xf numFmtId="0" fontId="5" fillId="0" borderId="22" xfId="71" applyBorder="1" applyAlignment="1"/>
    <xf numFmtId="0" fontId="5" fillId="0" borderId="19" xfId="71" applyBorder="1" applyAlignment="1"/>
    <xf numFmtId="0" fontId="5" fillId="0" borderId="15" xfId="71" applyBorder="1" applyAlignment="1">
      <alignment horizontal="right"/>
    </xf>
    <xf numFmtId="0" fontId="5" fillId="0" borderId="0" xfId="71" applyAlignment="1">
      <alignment horizontal="right"/>
    </xf>
    <xf numFmtId="0" fontId="5" fillId="0" borderId="0" xfId="71" applyAlignment="1"/>
    <xf numFmtId="0" fontId="36" fillId="0" borderId="5" xfId="71" applyFont="1" applyBorder="1" applyAlignment="1">
      <alignment vertical="center"/>
    </xf>
    <xf numFmtId="0" fontId="7" fillId="0" borderId="24" xfId="71" applyFont="1" applyBorder="1" applyAlignment="1">
      <alignment horizontal="center"/>
    </xf>
    <xf numFmtId="0" fontId="7" fillId="0" borderId="25" xfId="71" applyFont="1" applyBorder="1" applyAlignment="1">
      <alignment horizontal="center"/>
    </xf>
    <xf numFmtId="0" fontId="8" fillId="0" borderId="24" xfId="71" applyFont="1" applyBorder="1">
      <alignment horizontal="left"/>
    </xf>
    <xf numFmtId="0" fontId="43" fillId="0" borderId="5" xfId="71" applyFont="1" applyBorder="1">
      <alignment horizontal="left"/>
    </xf>
    <xf numFmtId="0" fontId="7" fillId="0" borderId="5" xfId="71" applyFont="1" applyBorder="1" applyAlignment="1">
      <alignment horizontal="left" wrapText="1"/>
    </xf>
    <xf numFmtId="0" fontId="47" fillId="25" borderId="14" xfId="0" applyFont="1" applyFill="1" applyBorder="1" applyAlignment="1">
      <alignment horizontal="centerContinuous" vertical="center"/>
    </xf>
    <xf numFmtId="0" fontId="47" fillId="24" borderId="14" xfId="0" applyFont="1" applyFill="1" applyBorder="1" applyAlignment="1">
      <alignment horizontal="center"/>
    </xf>
    <xf numFmtId="0" fontId="47" fillId="24" borderId="19" xfId="0" applyFont="1" applyFill="1" applyBorder="1" applyAlignment="1">
      <alignment horizontal="center" wrapText="1"/>
    </xf>
    <xf numFmtId="0" fontId="47" fillId="24" borderId="19" xfId="0" applyFont="1" applyFill="1" applyBorder="1" applyAlignment="1">
      <alignment horizontal="right"/>
    </xf>
    <xf numFmtId="167" fontId="47" fillId="24" borderId="17" xfId="0" applyNumberFormat="1" applyFont="1" applyFill="1" applyBorder="1"/>
    <xf numFmtId="0" fontId="47" fillId="24" borderId="19" xfId="0" applyFont="1" applyFill="1" applyBorder="1"/>
    <xf numFmtId="0" fontId="47" fillId="24" borderId="13" xfId="0" applyFont="1" applyFill="1" applyBorder="1" applyAlignment="1">
      <alignment horizontal="center"/>
    </xf>
    <xf numFmtId="0" fontId="47" fillId="24" borderId="12" xfId="0" applyFont="1" applyFill="1" applyBorder="1" applyAlignment="1">
      <alignment horizontal="center" wrapText="1"/>
    </xf>
    <xf numFmtId="0" fontId="47" fillId="24" borderId="12" xfId="0" applyFont="1" applyFill="1" applyBorder="1"/>
    <xf numFmtId="0" fontId="47" fillId="24" borderId="12" xfId="0" applyFont="1" applyFill="1" applyBorder="1" applyAlignment="1">
      <alignment horizontal="right"/>
    </xf>
    <xf numFmtId="167" fontId="47" fillId="24" borderId="28" xfId="0" applyNumberFormat="1" applyFont="1" applyFill="1" applyBorder="1"/>
    <xf numFmtId="0" fontId="49" fillId="0" borderId="0" xfId="47" applyFont="1" applyAlignment="1"/>
    <xf numFmtId="0" fontId="47" fillId="25" borderId="17" xfId="0" applyFont="1" applyFill="1" applyBorder="1" applyAlignment="1">
      <alignment horizontal="center" vertical="center"/>
    </xf>
    <xf numFmtId="165" fontId="47" fillId="25" borderId="17" xfId="0" applyNumberFormat="1" applyFont="1" applyFill="1" applyBorder="1" applyAlignment="1">
      <alignment horizontal="center" vertical="center"/>
    </xf>
    <xf numFmtId="0" fontId="49" fillId="0" borderId="16" xfId="47" applyFont="1" applyBorder="1" applyAlignment="1">
      <alignment horizontal="center"/>
    </xf>
    <xf numFmtId="0" fontId="49" fillId="0" borderId="16" xfId="47" applyFont="1" applyBorder="1" applyAlignment="1">
      <alignment horizontal="left" wrapText="1"/>
    </xf>
    <xf numFmtId="4" fontId="49" fillId="0" borderId="16" xfId="47" applyNumberFormat="1" applyFont="1" applyBorder="1" applyAlignment="1">
      <alignment horizontal="right"/>
    </xf>
    <xf numFmtId="0" fontId="49" fillId="0" borderId="27" xfId="47" applyFont="1" applyBorder="1" applyAlignment="1">
      <alignment horizontal="center"/>
    </xf>
    <xf numFmtId="0" fontId="49" fillId="0" borderId="27" xfId="47" applyFont="1" applyBorder="1" applyAlignment="1">
      <alignment horizontal="left" wrapText="1"/>
    </xf>
    <xf numFmtId="4" fontId="49" fillId="0" borderId="27" xfId="47" applyNumberFormat="1" applyFont="1" applyBorder="1" applyAlignment="1">
      <alignment horizontal="right"/>
    </xf>
    <xf numFmtId="0" fontId="49" fillId="0" borderId="1" xfId="47" applyFont="1" applyBorder="1" applyAlignment="1">
      <alignment horizontal="center"/>
    </xf>
    <xf numFmtId="0" fontId="49" fillId="0" borderId="1" xfId="0" applyFont="1" applyBorder="1" applyAlignment="1">
      <alignment wrapText="1"/>
    </xf>
    <xf numFmtId="0" fontId="49" fillId="0" borderId="1" xfId="0" applyFont="1" applyBorder="1" applyAlignment="1">
      <alignment horizontal="center"/>
    </xf>
    <xf numFmtId="4" fontId="49" fillId="0" borderId="1" xfId="0" applyNumberFormat="1" applyFont="1" applyBorder="1"/>
    <xf numFmtId="0" fontId="47" fillId="28" borderId="17" xfId="0" applyFont="1" applyFill="1" applyBorder="1" applyAlignment="1">
      <alignment horizontal="left" wrapText="1" indent="1"/>
    </xf>
    <xf numFmtId="0" fontId="49" fillId="0" borderId="1" xfId="47" applyFont="1" applyBorder="1" applyAlignment="1">
      <alignment horizontal="left"/>
    </xf>
    <xf numFmtId="4" fontId="49" fillId="0" borderId="1" xfId="47" applyNumberFormat="1" applyFont="1" applyBorder="1" applyAlignment="1">
      <alignment horizontal="right"/>
    </xf>
    <xf numFmtId="0" fontId="50" fillId="0" borderId="1" xfId="47" applyFont="1" applyBorder="1" applyAlignment="1">
      <alignment horizontal="center"/>
    </xf>
    <xf numFmtId="0" fontId="50" fillId="29" borderId="17" xfId="0" applyFont="1" applyFill="1" applyBorder="1" applyAlignment="1">
      <alignment horizontal="right" wrapText="1" indent="1"/>
    </xf>
    <xf numFmtId="0" fontId="50" fillId="29" borderId="17" xfId="0" applyFont="1" applyFill="1" applyBorder="1" applyAlignment="1">
      <alignment horizontal="center"/>
    </xf>
    <xf numFmtId="4" fontId="50" fillId="29" borderId="17" xfId="0" applyNumberFormat="1" applyFont="1" applyFill="1" applyBorder="1"/>
    <xf numFmtId="0" fontId="49" fillId="0" borderId="1" xfId="47" applyFont="1" applyBorder="1" applyAlignment="1">
      <alignment horizontal="left" wrapText="1"/>
    </xf>
    <xf numFmtId="0" fontId="49" fillId="0" borderId="1" xfId="47" applyFont="1" applyBorder="1" applyAlignment="1">
      <alignment horizontal="left" wrapText="1" indent="1"/>
    </xf>
    <xf numFmtId="0" fontId="49" fillId="24" borderId="19" xfId="47" applyFont="1" applyFill="1" applyBorder="1" applyAlignment="1"/>
    <xf numFmtId="4" fontId="49" fillId="0" borderId="16" xfId="40" applyFont="1" applyBorder="1" applyAlignment="1">
      <alignment horizontal="right"/>
    </xf>
    <xf numFmtId="0" fontId="49" fillId="0" borderId="1" xfId="75" applyFont="1" applyBorder="1" applyAlignment="1">
      <alignment horizontal="center"/>
    </xf>
    <xf numFmtId="0" fontId="49" fillId="0" borderId="1" xfId="75" applyFont="1" applyBorder="1" applyAlignment="1">
      <alignment horizontal="left" wrapText="1" indent="1"/>
    </xf>
    <xf numFmtId="4" fontId="49" fillId="0" borderId="1" xfId="40" applyFont="1" applyFill="1" applyBorder="1" applyAlignment="1">
      <alignment horizontal="right"/>
    </xf>
    <xf numFmtId="0" fontId="49" fillId="0" borderId="1" xfId="75" applyFont="1" applyBorder="1" applyAlignment="1">
      <alignment horizontal="left" wrapText="1" indent="2"/>
    </xf>
    <xf numFmtId="4" fontId="49" fillId="0" borderId="29" xfId="75" applyNumberFormat="1" applyFont="1" applyBorder="1" applyAlignment="1">
      <alignment horizontal="right"/>
    </xf>
    <xf numFmtId="0" fontId="49" fillId="24" borderId="12" xfId="47" applyFont="1" applyFill="1" applyBorder="1" applyAlignment="1"/>
    <xf numFmtId="4" fontId="49" fillId="0" borderId="27" xfId="40" applyFont="1" applyBorder="1" applyAlignment="1">
      <alignment horizontal="right"/>
    </xf>
    <xf numFmtId="0" fontId="50" fillId="30" borderId="1" xfId="47" applyFont="1" applyFill="1" applyBorder="1" applyAlignment="1">
      <alignment horizontal="left" wrapText="1"/>
    </xf>
    <xf numFmtId="0" fontId="49" fillId="0" borderId="1" xfId="0" applyFont="1" applyBorder="1" applyAlignment="1">
      <alignment horizontal="left" wrapText="1" indent="1"/>
    </xf>
    <xf numFmtId="4" fontId="49" fillId="0" borderId="1" xfId="0" applyNumberFormat="1" applyFont="1" applyBorder="1" applyAlignment="1">
      <alignment horizontal="center"/>
    </xf>
    <xf numFmtId="0" fontId="49" fillId="0" borderId="1" xfId="0" applyFont="1" applyBorder="1" applyAlignment="1">
      <alignment horizontal="left" wrapText="1" indent="2"/>
    </xf>
    <xf numFmtId="0" fontId="49" fillId="0" borderId="0" xfId="0" applyFont="1" applyAlignment="1">
      <alignment horizontal="left" wrapText="1" indent="1"/>
    </xf>
    <xf numFmtId="0" fontId="48" fillId="0" borderId="1" xfId="47" applyFont="1" applyBorder="1" applyAlignment="1">
      <alignment horizontal="left" wrapText="1"/>
    </xf>
    <xf numFmtId="0" fontId="48" fillId="0" borderId="1" xfId="75" applyFont="1" applyBorder="1" applyAlignment="1">
      <alignment horizontal="left" wrapText="1" indent="1"/>
    </xf>
    <xf numFmtId="4" fontId="49" fillId="0" borderId="1" xfId="47" applyNumberFormat="1" applyFont="1" applyBorder="1" applyAlignment="1">
      <alignment horizontal="center"/>
    </xf>
    <xf numFmtId="4" fontId="49" fillId="0" borderId="1" xfId="80" applyNumberFormat="1" applyFont="1" applyBorder="1" applyAlignment="1">
      <alignment horizontal="right"/>
    </xf>
    <xf numFmtId="0" fontId="51" fillId="0" borderId="1" xfId="47" applyFont="1" applyBorder="1" applyAlignment="1">
      <alignment horizontal="center"/>
    </xf>
    <xf numFmtId="0" fontId="7" fillId="0" borderId="5" xfId="71" applyFont="1" applyBorder="1" applyAlignment="1">
      <alignment horizontal="center"/>
    </xf>
    <xf numFmtId="0" fontId="7" fillId="0" borderId="0" xfId="71" applyFont="1" applyAlignment="1">
      <alignment horizontal="center"/>
    </xf>
    <xf numFmtId="0" fontId="7" fillId="0" borderId="23" xfId="71" applyFont="1" applyBorder="1" applyAlignment="1">
      <alignment horizontal="center"/>
    </xf>
    <xf numFmtId="0" fontId="5" fillId="0" borderId="0" xfId="65"/>
    <xf numFmtId="0" fontId="41" fillId="0" borderId="30" xfId="71" applyFont="1" applyBorder="1" applyAlignment="1">
      <alignment vertical="center"/>
    </xf>
    <xf numFmtId="0" fontId="42" fillId="0" borderId="0" xfId="71" applyFont="1" applyAlignment="1">
      <alignment vertical="center" wrapText="1"/>
    </xf>
    <xf numFmtId="0" fontId="49" fillId="0" borderId="1" xfId="47" quotePrefix="1" applyFont="1" applyBorder="1" applyAlignment="1">
      <alignment horizontal="center"/>
    </xf>
    <xf numFmtId="0" fontId="49" fillId="0" borderId="1" xfId="47" applyFont="1" applyBorder="1" applyAlignment="1">
      <alignment horizontal="left" wrapText="1" indent="2"/>
    </xf>
    <xf numFmtId="0" fontId="32" fillId="0" borderId="1" xfId="71" applyFont="1" applyBorder="1" applyAlignment="1">
      <alignment horizontal="right" wrapText="1" indent="1"/>
    </xf>
    <xf numFmtId="0" fontId="7" fillId="0" borderId="1" xfId="69" applyFont="1" applyBorder="1" applyAlignment="1">
      <alignment horizontal="left" wrapText="1"/>
    </xf>
    <xf numFmtId="0" fontId="5" fillId="0" borderId="26" xfId="71" applyBorder="1" applyAlignment="1">
      <alignment horizontal="center"/>
    </xf>
    <xf numFmtId="0" fontId="5" fillId="0" borderId="23" xfId="71" applyBorder="1">
      <alignment horizontal="left"/>
    </xf>
    <xf numFmtId="0" fontId="7" fillId="0" borderId="31" xfId="71" applyFont="1" applyBorder="1">
      <alignment horizontal="left"/>
    </xf>
    <xf numFmtId="0" fontId="5" fillId="0" borderId="22" xfId="71" applyBorder="1">
      <alignment horizontal="left"/>
    </xf>
    <xf numFmtId="0" fontId="7" fillId="0" borderId="31" xfId="71" applyFont="1" applyBorder="1" applyAlignment="1">
      <alignment horizontal="left" wrapText="1"/>
    </xf>
    <xf numFmtId="0" fontId="58" fillId="0" borderId="0" xfId="0" applyFont="1" applyAlignment="1">
      <alignment horizontal="left" vertical="center" wrapText="1" indent="1"/>
    </xf>
    <xf numFmtId="0" fontId="49" fillId="0" borderId="0" xfId="0" applyFont="1" applyAlignment="1">
      <alignment horizontal="left" wrapText="1" indent="2"/>
    </xf>
    <xf numFmtId="0" fontId="47" fillId="0" borderId="1" xfId="47" applyFont="1" applyBorder="1" applyAlignment="1">
      <alignment horizontal="left" wrapText="1" indent="1"/>
    </xf>
    <xf numFmtId="0" fontId="38" fillId="0" borderId="0" xfId="85" applyFont="1"/>
    <xf numFmtId="0" fontId="7" fillId="0" borderId="32" xfId="71" applyFont="1" applyBorder="1" applyAlignment="1">
      <alignment horizontal="center" vertical="center"/>
    </xf>
    <xf numFmtId="0" fontId="5" fillId="0" borderId="32" xfId="71" applyBorder="1">
      <alignment horizontal="left"/>
    </xf>
    <xf numFmtId="0" fontId="5" fillId="0" borderId="32" xfId="71" applyBorder="1" applyAlignment="1"/>
    <xf numFmtId="0" fontId="7" fillId="0" borderId="31" xfId="71" applyFont="1" applyBorder="1" applyAlignment="1">
      <alignment horizontal="left" vertical="center" wrapText="1"/>
    </xf>
    <xf numFmtId="4" fontId="49" fillId="0" borderId="0" xfId="75" applyNumberFormat="1" applyFont="1" applyAlignment="1">
      <alignment horizontal="right"/>
    </xf>
    <xf numFmtId="0" fontId="68" fillId="0" borderId="1" xfId="47" applyFont="1" applyBorder="1" applyAlignment="1">
      <alignment horizontal="center"/>
    </xf>
    <xf numFmtId="0" fontId="49" fillId="0" borderId="29" xfId="87" applyFont="1" applyBorder="1" applyAlignment="1">
      <alignment horizontal="center"/>
    </xf>
    <xf numFmtId="0" fontId="49" fillId="0" borderId="0" xfId="0" applyFont="1" applyAlignment="1">
      <alignment wrapText="1"/>
    </xf>
    <xf numFmtId="0" fontId="47" fillId="0" borderId="1" xfId="80" applyFont="1" applyBorder="1" applyAlignment="1">
      <alignment horizontal="left" vertical="center" indent="2"/>
    </xf>
    <xf numFmtId="0" fontId="49" fillId="0" borderId="1" xfId="80" applyFont="1" applyBorder="1" applyAlignment="1">
      <alignment horizontal="left" vertical="center" indent="3"/>
    </xf>
    <xf numFmtId="0" fontId="49" fillId="0" borderId="1" xfId="80" applyFont="1" applyBorder="1" applyAlignment="1">
      <alignment horizontal="left" vertical="center" wrapText="1" indent="3"/>
    </xf>
    <xf numFmtId="49" fontId="47" fillId="0" borderId="1" xfId="0" applyNumberFormat="1" applyFont="1" applyBorder="1" applyAlignment="1">
      <alignment horizontal="left" vertical="center" wrapText="1" indent="2"/>
    </xf>
    <xf numFmtId="49" fontId="49" fillId="0" borderId="1" xfId="0" applyNumberFormat="1" applyFont="1" applyBorder="1" applyAlignment="1">
      <alignment horizontal="left" vertical="center" wrapText="1" indent="2"/>
    </xf>
    <xf numFmtId="49" fontId="49" fillId="0" borderId="1" xfId="65" applyNumberFormat="1" applyFont="1" applyBorder="1" applyAlignment="1">
      <alignment horizontal="left" vertical="center" wrapText="1" indent="3"/>
    </xf>
    <xf numFmtId="0" fontId="49" fillId="0" borderId="1" xfId="65" applyFont="1" applyBorder="1" applyAlignment="1">
      <alignment horizontal="left" wrapText="1" indent="3"/>
    </xf>
    <xf numFmtId="0" fontId="49" fillId="0" borderId="1" xfId="65" applyFont="1" applyBorder="1" applyAlignment="1">
      <alignment horizontal="left" wrapText="1" indent="4"/>
    </xf>
    <xf numFmtId="0" fontId="69" fillId="0" borderId="1" xfId="0" applyFont="1" applyBorder="1" applyAlignment="1">
      <alignment horizontal="left" wrapText="1" indent="2"/>
    </xf>
    <xf numFmtId="4" fontId="69" fillId="0" borderId="1" xfId="0" applyNumberFormat="1" applyFont="1" applyBorder="1"/>
    <xf numFmtId="0" fontId="49" fillId="0" borderId="1" xfId="47" applyFont="1" applyBorder="1" applyAlignment="1">
      <alignment horizontal="left" wrapText="1" indent="3"/>
    </xf>
    <xf numFmtId="49" fontId="70" fillId="0" borderId="33" xfId="0" applyNumberFormat="1" applyFont="1" applyBorder="1"/>
    <xf numFmtId="0" fontId="70" fillId="0" borderId="1" xfId="0" applyFont="1" applyBorder="1"/>
    <xf numFmtId="49" fontId="0" fillId="0" borderId="33" xfId="0" applyNumberFormat="1" applyBorder="1"/>
    <xf numFmtId="0" fontId="0" fillId="0" borderId="1" xfId="0" applyBorder="1"/>
    <xf numFmtId="49" fontId="71" fillId="0" borderId="33" xfId="0" applyNumberFormat="1" applyFont="1" applyBorder="1"/>
    <xf numFmtId="0" fontId="71" fillId="0" borderId="1" xfId="0" applyFont="1" applyBorder="1"/>
    <xf numFmtId="0" fontId="72" fillId="0" borderId="1" xfId="0" applyFont="1" applyBorder="1" applyAlignment="1">
      <alignment horizontal="left" indent="4"/>
    </xf>
    <xf numFmtId="0" fontId="0" fillId="0" borderId="1" xfId="0" applyBorder="1" applyAlignment="1">
      <alignment horizontal="center"/>
    </xf>
    <xf numFmtId="0" fontId="5" fillId="0" borderId="1" xfId="0" applyFont="1" applyBorder="1" applyAlignment="1">
      <alignment horizontal="center"/>
    </xf>
    <xf numFmtId="0" fontId="72" fillId="0" borderId="1" xfId="0" applyFont="1" applyBorder="1" applyAlignment="1">
      <alignment horizontal="left" indent="8"/>
    </xf>
    <xf numFmtId="0" fontId="47" fillId="25" borderId="19" xfId="0" applyFont="1" applyFill="1" applyBorder="1" applyAlignment="1">
      <alignment horizontal="centerContinuous" vertical="center" wrapText="1"/>
    </xf>
    <xf numFmtId="0" fontId="7" fillId="0" borderId="5" xfId="71" applyFont="1" applyBorder="1" applyAlignment="1">
      <alignment horizontal="right"/>
    </xf>
    <xf numFmtId="0" fontId="7" fillId="0" borderId="0" xfId="71" applyFont="1" applyAlignment="1">
      <alignment horizontal="right"/>
    </xf>
    <xf numFmtId="0" fontId="44" fillId="0" borderId="5" xfId="73" applyBorder="1" applyAlignment="1">
      <alignment horizontal="right" wrapText="1"/>
    </xf>
    <xf numFmtId="0" fontId="45" fillId="0" borderId="31" xfId="62" applyFont="1" applyBorder="1" applyAlignment="1" applyProtection="1">
      <alignment horizontal="right"/>
    </xf>
    <xf numFmtId="0" fontId="7" fillId="0" borderId="21" xfId="71" applyFont="1" applyBorder="1" applyAlignment="1">
      <alignment horizontal="right"/>
    </xf>
    <xf numFmtId="0" fontId="7" fillId="0" borderId="24" xfId="71" applyFont="1" applyBorder="1" applyAlignment="1">
      <alignment horizontal="right"/>
    </xf>
    <xf numFmtId="0" fontId="7" fillId="0" borderId="25" xfId="71" applyFont="1" applyBorder="1" applyAlignment="1">
      <alignment horizontal="right"/>
    </xf>
    <xf numFmtId="0" fontId="5" fillId="0" borderId="19" xfId="71" applyBorder="1" applyAlignment="1">
      <alignment horizontal="center"/>
    </xf>
    <xf numFmtId="0" fontId="5" fillId="0" borderId="20" xfId="71" applyBorder="1" applyAlignment="1">
      <alignment horizontal="center"/>
    </xf>
    <xf numFmtId="0" fontId="7" fillId="0" borderId="5" xfId="71" applyFont="1" applyBorder="1" applyAlignment="1">
      <alignment horizontal="center"/>
    </xf>
    <xf numFmtId="0" fontId="7" fillId="0" borderId="0" xfId="71" applyFont="1" applyAlignment="1">
      <alignment horizontal="center"/>
    </xf>
    <xf numFmtId="0" fontId="7" fillId="0" borderId="23" xfId="71" applyFont="1" applyBorder="1" applyAlignment="1">
      <alignment horizontal="center"/>
    </xf>
    <xf numFmtId="0" fontId="7" fillId="0" borderId="31" xfId="71" applyFont="1" applyBorder="1" applyAlignment="1">
      <alignment horizontal="center"/>
    </xf>
    <xf numFmtId="0" fontId="7" fillId="0" borderId="21" xfId="71" applyFont="1" applyBorder="1" applyAlignment="1">
      <alignment horizontal="center"/>
    </xf>
    <xf numFmtId="0" fontId="7" fillId="0" borderId="22" xfId="71" applyFont="1" applyBorder="1" applyAlignment="1">
      <alignment horizontal="center"/>
    </xf>
    <xf numFmtId="0" fontId="46" fillId="0" borderId="16" xfId="69" applyFont="1" applyBorder="1" applyAlignment="1">
      <alignment horizontal="center" vertical="center" wrapText="1"/>
    </xf>
    <xf numFmtId="0" fontId="46" fillId="0" borderId="15" xfId="69" applyFont="1" applyBorder="1" applyAlignment="1">
      <alignment horizontal="center" vertical="center" wrapText="1"/>
    </xf>
    <xf numFmtId="0" fontId="64" fillId="0" borderId="24" xfId="70" applyFont="1" applyBorder="1" applyAlignment="1">
      <alignment horizontal="left" vertical="center" wrapText="1" indent="1"/>
    </xf>
    <xf numFmtId="0" fontId="64" fillId="0" borderId="25" xfId="70" applyFont="1" applyBorder="1" applyAlignment="1">
      <alignment horizontal="left" vertical="center" wrapText="1" indent="1"/>
    </xf>
    <xf numFmtId="0" fontId="64" fillId="0" borderId="26" xfId="70" applyFont="1" applyBorder="1" applyAlignment="1">
      <alignment horizontal="left" vertical="center" wrapText="1" indent="1"/>
    </xf>
    <xf numFmtId="0" fontId="64" fillId="0" borderId="31" xfId="70" applyFont="1" applyBorder="1" applyAlignment="1">
      <alignment horizontal="left" vertical="center" wrapText="1" indent="1"/>
    </xf>
    <xf numFmtId="0" fontId="64" fillId="0" borderId="21" xfId="70" applyFont="1" applyBorder="1" applyAlignment="1">
      <alignment horizontal="left" vertical="center" wrapText="1" indent="1"/>
    </xf>
    <xf numFmtId="0" fontId="64" fillId="0" borderId="22" xfId="70" applyFont="1" applyBorder="1" applyAlignment="1">
      <alignment horizontal="left" vertical="center" wrapText="1" indent="1"/>
    </xf>
    <xf numFmtId="0" fontId="52" fillId="0" borderId="16" xfId="69" applyFont="1" applyBorder="1" applyAlignment="1">
      <alignment horizontal="left" vertical="center" wrapText="1"/>
    </xf>
    <xf numFmtId="0" fontId="52" fillId="0" borderId="15" xfId="69" applyFont="1" applyBorder="1" applyAlignment="1">
      <alignment horizontal="left" vertical="center" wrapText="1"/>
    </xf>
    <xf numFmtId="0" fontId="39" fillId="0" borderId="5" xfId="70" applyFont="1" applyBorder="1" applyAlignment="1">
      <alignment horizontal="center" vertical="center" wrapText="1"/>
    </xf>
    <xf numFmtId="0" fontId="39" fillId="0" borderId="0" xfId="70" applyFont="1" applyAlignment="1">
      <alignment horizontal="center" vertical="center" wrapText="1"/>
    </xf>
    <xf numFmtId="0" fontId="39" fillId="0" borderId="23" xfId="70" applyFont="1" applyBorder="1" applyAlignment="1">
      <alignment horizontal="center" vertical="center" wrapText="1"/>
    </xf>
    <xf numFmtId="0" fontId="39" fillId="0" borderId="31" xfId="70" applyFont="1" applyBorder="1" applyAlignment="1">
      <alignment horizontal="center" vertical="center" wrapText="1"/>
    </xf>
    <xf numFmtId="0" fontId="39" fillId="0" borderId="21" xfId="70" applyFont="1" applyBorder="1" applyAlignment="1">
      <alignment horizontal="center" vertical="center" wrapText="1"/>
    </xf>
    <xf numFmtId="0" fontId="39" fillId="0" borderId="22" xfId="70" applyFont="1" applyBorder="1" applyAlignment="1">
      <alignment horizontal="center" vertical="center" wrapText="1"/>
    </xf>
    <xf numFmtId="0" fontId="40" fillId="0" borderId="30" xfId="71" applyFont="1" applyBorder="1" applyAlignment="1">
      <alignment horizontal="center" vertical="center"/>
    </xf>
    <xf numFmtId="0" fontId="40" fillId="0" borderId="19" xfId="71" applyFont="1" applyBorder="1" applyAlignment="1">
      <alignment horizontal="center" vertical="center"/>
    </xf>
    <xf numFmtId="0" fontId="40" fillId="0" borderId="20" xfId="71" applyFont="1" applyBorder="1" applyAlignment="1">
      <alignment horizontal="center" vertical="center"/>
    </xf>
    <xf numFmtId="0" fontId="44" fillId="0" borderId="5" xfId="73" applyBorder="1" applyAlignment="1" applyProtection="1">
      <alignment horizontal="right" wrapText="1"/>
    </xf>
    <xf numFmtId="0" fontId="47" fillId="27" borderId="14" xfId="0" applyFont="1" applyFill="1" applyBorder="1" applyAlignment="1">
      <alignment vertical="center"/>
    </xf>
    <xf numFmtId="0" fontId="47" fillId="27" borderId="19" xfId="0" applyFont="1" applyFill="1" applyBorder="1" applyAlignment="1">
      <alignment vertical="center"/>
    </xf>
    <xf numFmtId="0" fontId="47" fillId="27" borderId="20" xfId="0" applyFont="1" applyFill="1" applyBorder="1" applyAlignment="1">
      <alignment vertical="center"/>
    </xf>
    <xf numFmtId="0" fontId="47" fillId="27" borderId="24" xfId="0" applyFont="1" applyFill="1" applyBorder="1" applyAlignment="1">
      <alignment vertical="center" wrapText="1"/>
    </xf>
    <xf numFmtId="0" fontId="47" fillId="27" borderId="25" xfId="0" applyFont="1" applyFill="1" applyBorder="1" applyAlignment="1">
      <alignment vertical="center" wrapText="1"/>
    </xf>
    <xf numFmtId="0" fontId="47" fillId="27" borderId="18" xfId="0" applyFont="1" applyFill="1" applyBorder="1" applyAlignment="1">
      <alignment vertical="center" wrapText="1"/>
    </xf>
    <xf numFmtId="0" fontId="47" fillId="27" borderId="21" xfId="0" applyFont="1" applyFill="1" applyBorder="1" applyAlignment="1">
      <alignment vertical="center" wrapText="1"/>
    </xf>
    <xf numFmtId="0" fontId="47" fillId="26" borderId="24" xfId="0" applyFont="1" applyFill="1" applyBorder="1" applyAlignment="1">
      <alignment horizontal="center" vertical="center" wrapText="1"/>
    </xf>
    <xf numFmtId="0" fontId="47" fillId="26" borderId="25" xfId="0" applyFont="1" applyFill="1" applyBorder="1" applyAlignment="1">
      <alignment horizontal="center" vertical="center" wrapText="1"/>
    </xf>
    <xf numFmtId="0" fontId="47" fillId="26" borderId="26" xfId="0" applyFont="1" applyFill="1" applyBorder="1" applyAlignment="1">
      <alignment horizontal="center" vertical="center" wrapText="1"/>
    </xf>
    <xf numFmtId="0" fontId="47" fillId="26" borderId="5" xfId="0" applyFont="1" applyFill="1" applyBorder="1" applyAlignment="1">
      <alignment horizontal="center" vertical="center" wrapText="1"/>
    </xf>
    <xf numFmtId="0" fontId="47" fillId="26" borderId="0" xfId="0" applyFont="1" applyFill="1" applyAlignment="1">
      <alignment horizontal="center" vertical="center" wrapText="1"/>
    </xf>
    <xf numFmtId="0" fontId="47" fillId="26" borderId="23" xfId="0" applyFont="1" applyFill="1" applyBorder="1" applyAlignment="1">
      <alignment horizontal="center" vertical="center" wrapText="1"/>
    </xf>
    <xf numFmtId="0" fontId="47" fillId="26" borderId="18" xfId="0" applyFont="1" applyFill="1" applyBorder="1" applyAlignment="1">
      <alignment horizontal="center" vertical="center" wrapText="1"/>
    </xf>
    <xf numFmtId="0" fontId="47" fillId="26" borderId="21" xfId="0" applyFont="1" applyFill="1" applyBorder="1" applyAlignment="1">
      <alignment horizontal="center" vertical="center" wrapText="1"/>
    </xf>
    <xf numFmtId="0" fontId="47" fillId="26" borderId="22" xfId="0" applyFont="1" applyFill="1" applyBorder="1" applyAlignment="1">
      <alignment horizontal="center" vertical="center" wrapText="1"/>
    </xf>
    <xf numFmtId="0" fontId="47" fillId="25" borderId="16" xfId="0" applyFont="1" applyFill="1" applyBorder="1" applyAlignment="1">
      <alignment horizontal="center" vertical="center"/>
    </xf>
    <xf numFmtId="0" fontId="47" fillId="25" borderId="15" xfId="0" applyFont="1" applyFill="1" applyBorder="1" applyAlignment="1">
      <alignment horizontal="center" vertical="center"/>
    </xf>
    <xf numFmtId="0" fontId="47" fillId="25" borderId="16" xfId="0" applyFont="1" applyFill="1" applyBorder="1" applyAlignment="1">
      <alignment horizontal="center" vertical="center" wrapText="1"/>
    </xf>
    <xf numFmtId="0" fontId="47" fillId="25" borderId="15" xfId="0" applyFont="1" applyFill="1" applyBorder="1" applyAlignment="1">
      <alignment horizontal="center" vertical="center" wrapText="1"/>
    </xf>
    <xf numFmtId="166" fontId="47" fillId="25" borderId="16" xfId="0" applyNumberFormat="1" applyFont="1" applyFill="1" applyBorder="1" applyAlignment="1">
      <alignment horizontal="center" vertical="center"/>
    </xf>
    <xf numFmtId="166" fontId="47" fillId="25" borderId="15" xfId="0" applyNumberFormat="1" applyFont="1" applyFill="1" applyBorder="1" applyAlignment="1">
      <alignment horizontal="center" vertical="center"/>
    </xf>
    <xf numFmtId="0" fontId="47" fillId="25" borderId="14" xfId="0" applyFont="1" applyFill="1" applyBorder="1" applyAlignment="1">
      <alignment horizontal="center" vertical="center"/>
    </xf>
    <xf numFmtId="0" fontId="47" fillId="25" borderId="20" xfId="0" applyFont="1" applyFill="1" applyBorder="1" applyAlignment="1">
      <alignment horizontal="center" vertical="center"/>
    </xf>
  </cellXfs>
  <cellStyles count="90">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linea" xfId="25" xr:uid="{00000000-0005-0000-0000-000018000000}"/>
    <cellStyle name="Avertissement" xfId="26" builtinId="11" customBuiltin="1"/>
    <cellStyle name="Calcul" xfId="27" builtinId="22" customBuiltin="1"/>
    <cellStyle name="Cellule liée" xfId="28" builtinId="24" customBuiltin="1"/>
    <cellStyle name="Chapitre" xfId="29" xr:uid="{00000000-0005-0000-0000-00001C000000}"/>
    <cellStyle name="ChapRecap1" xfId="84" xr:uid="{64308D46-2030-4B2A-9C3E-12B16006C3E4}"/>
    <cellStyle name="Date" xfId="31" xr:uid="{00000000-0005-0000-0000-00001D000000}"/>
    <cellStyle name="Definition" xfId="74" xr:uid="{00000000-0005-0000-0000-00001E000000}"/>
    <cellStyle name="En-tête 1" xfId="32" xr:uid="{00000000-0005-0000-0000-00001F000000}"/>
    <cellStyle name="En-tête 2" xfId="33" xr:uid="{00000000-0005-0000-0000-000020000000}"/>
    <cellStyle name="Entrée" xfId="34" builtinId="20" customBuiltin="1"/>
    <cellStyle name="Euro" xfId="35" xr:uid="{00000000-0005-0000-0000-000022000000}"/>
    <cellStyle name="Fin Chapitre" xfId="36" xr:uid="{00000000-0005-0000-0000-000023000000}"/>
    <cellStyle name="Fixe" xfId="37" xr:uid="{00000000-0005-0000-0000-000024000000}"/>
    <cellStyle name="Insatisfaisant" xfId="38" builtinId="27" customBuiltin="1"/>
    <cellStyle name="Lien hypertexte" xfId="73" builtinId="8"/>
    <cellStyle name="Lien hypertexte 2" xfId="62" xr:uid="{00000000-0005-0000-0000-000027000000}"/>
    <cellStyle name="Milliers 2" xfId="39" xr:uid="{00000000-0005-0000-0000-000028000000}"/>
    <cellStyle name="Milliers 3" xfId="76" xr:uid="{3C91FAEC-792F-45E2-945A-65A029683E9C}"/>
    <cellStyle name="Milliers_Estimations lots techniques" xfId="40" xr:uid="{00000000-0005-0000-0000-000029000000}"/>
    <cellStyle name="Monétaire 2" xfId="41" xr:uid="{00000000-0005-0000-0000-00002D000000}"/>
    <cellStyle name="Monétaire 2 2" xfId="66" xr:uid="{00000000-0005-0000-0000-00002E000000}"/>
    <cellStyle name="Monétaire 3" xfId="77" xr:uid="{BEEE77F7-0096-4D9C-B15E-55D1423D3EB6}"/>
    <cellStyle name="Monétaire0" xfId="42" xr:uid="{00000000-0005-0000-0000-00002F000000}"/>
    <cellStyle name="Neutre" xfId="43" builtinId="28" customBuiltin="1"/>
    <cellStyle name="NiveauLigne_2_dsDqe1" xfId="44" xr:uid="{00000000-0005-0000-0000-000031000000}"/>
    <cellStyle name="Normal" xfId="0" builtinId="0"/>
    <cellStyle name="Normal 10" xfId="83" xr:uid="{37C081FE-1F7D-47C1-AA11-DD44294550D2}"/>
    <cellStyle name="Normal 11" xfId="86" xr:uid="{ED697D2B-513F-4DBC-9009-719AA41781C7}"/>
    <cellStyle name="Normal 2" xfId="45" xr:uid="{00000000-0005-0000-0000-000033000000}"/>
    <cellStyle name="Normal 2 2" xfId="46" xr:uid="{00000000-0005-0000-0000-000034000000}"/>
    <cellStyle name="Normal 2 2 2" xfId="65" xr:uid="{00000000-0005-0000-0000-000035000000}"/>
    <cellStyle name="Normal 2 3" xfId="64" xr:uid="{00000000-0005-0000-0000-000036000000}"/>
    <cellStyle name="Normal 3" xfId="61" xr:uid="{00000000-0005-0000-0000-000037000000}"/>
    <cellStyle name="Normal 3 2" xfId="69" xr:uid="{00000000-0005-0000-0000-000038000000}"/>
    <cellStyle name="Normal 4" xfId="63" xr:uid="{00000000-0005-0000-0000-000039000000}"/>
    <cellStyle name="Normal 4 2" xfId="67" xr:uid="{00000000-0005-0000-0000-00003A000000}"/>
    <cellStyle name="Normal 5" xfId="72" xr:uid="{00000000-0005-0000-0000-00003B000000}"/>
    <cellStyle name="Normal 5 2" xfId="85" xr:uid="{4F2F135F-5C45-4227-B44C-5CE7A4721B66}"/>
    <cellStyle name="Normal 6" xfId="68" xr:uid="{00000000-0005-0000-0000-00003C000000}"/>
    <cellStyle name="Normal 7" xfId="82" xr:uid="{0515A785-FC4A-481D-AF60-6745A31B180C}"/>
    <cellStyle name="Normal 8" xfId="78" xr:uid="{FE38F904-B0A8-4BEB-B4FB-231FBA0A0A00}"/>
    <cellStyle name="Normal 8 2" xfId="88" xr:uid="{4011392D-4490-40EA-ABDD-3821DB6C4BFD}"/>
    <cellStyle name="Normal 9" xfId="81" xr:uid="{2B704A0D-EB97-4DEF-AF1B-9C74852F2795}"/>
    <cellStyle name="Normal_Estimations lots techniques" xfId="47" xr:uid="{00000000-0005-0000-0000-00003D000000}"/>
    <cellStyle name="Normal_Estimations lots techniques 2 2" xfId="75" xr:uid="{E539B8E9-581B-42A6-98B0-28D7055A636F}"/>
    <cellStyle name="Normal_Estimations lots techniques 2 2 2" xfId="80" xr:uid="{09A5444D-5C49-4030-856D-2D8AF333E622}"/>
    <cellStyle name="Normal_Estimations lots techniques 3" xfId="87" xr:uid="{0D21948B-8779-46E7-B48A-63EFA41CC276}"/>
    <cellStyle name="Normal_GARG_cartouche-tableau" xfId="70" xr:uid="{00000000-0005-0000-0000-000040000000}"/>
    <cellStyle name="Normal_GARG_cartouche-tableau 2" xfId="71" xr:uid="{00000000-0005-0000-0000-000041000000}"/>
    <cellStyle name="Note" xfId="30" builtinId="10" customBuiltin="1"/>
    <cellStyle name="NumChapitre" xfId="48" xr:uid="{00000000-0005-0000-0000-000044000000}"/>
    <cellStyle name="Pourcentage 2" xfId="79" xr:uid="{189FC4C3-1F63-43EB-8D72-074B378CB0FE}"/>
    <cellStyle name="Pourcentage 3" xfId="89" xr:uid="{523E13FB-DE6F-4398-8D57-4CB60A4CD99F}"/>
    <cellStyle name="Satisfaisant" xfId="49" builtinId="26" customBuiltin="1"/>
    <cellStyle name="Sortie" xfId="50" builtinId="21" customBuiltin="1"/>
    <cellStyle name="Texte explicatif" xfId="51" builtinId="53" customBuiltin="1"/>
    <cellStyle name="Titre" xfId="52" builtinId="15" customBuiltin="1"/>
    <cellStyle name="Titre 1" xfId="53" builtinId="16" customBuiltin="1"/>
    <cellStyle name="Titre 2" xfId="54" builtinId="17" customBuiltin="1"/>
    <cellStyle name="Titre 3" xfId="55" builtinId="18" customBuiltin="1"/>
    <cellStyle name="Titre 4" xfId="56" builtinId="19" customBuiltin="1"/>
    <cellStyle name="titre4" xfId="57" xr:uid="{00000000-0005-0000-0000-00004D000000}"/>
    <cellStyle name="Total" xfId="58" builtinId="25" customBuiltin="1"/>
    <cellStyle name="Vérification" xfId="59" builtinId="23" customBuiltin="1"/>
    <cellStyle name="Virgule0" xfId="60" xr:uid="{00000000-0005-0000-0000-000050000000}"/>
  </cellStyles>
  <dxfs count="0"/>
  <tableStyles count="0" defaultTableStyle="TableStyleMedium2"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google.fr/imgres?imgurl=https://grevheta92.org/interface/logo-HUPNP.jpg&amp;imgrefurl=https://grevheta92.org/actualite-grevheta.html&amp;docid=xHEpPRJz1AIqPM&amp;tbnid=HheRefwulXPnMM:&amp;vet=10ahUKEwjD2-i7o63bAhWBhiwKHWTlDYYQMwg2KAIwAg..i&amp;w=763&amp;h=459&amp;bih=786&amp;biw=1655&amp;q=logo%20louis%20mourier&amp;ved=0ahUKEwjD2-i7o63bAhWBhiwKHWTlDYYQMwg2KAIwAg&amp;iact=mrc&amp;uact=8" TargetMode="External"/></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0</xdr:row>
      <xdr:rowOff>0</xdr:rowOff>
    </xdr:from>
    <xdr:to>
      <xdr:col>7</xdr:col>
      <xdr:colOff>304800</xdr:colOff>
      <xdr:row>0</xdr:row>
      <xdr:rowOff>304800</xdr:rowOff>
    </xdr:to>
    <xdr:sp macro="" textlink="">
      <xdr:nvSpPr>
        <xdr:cNvPr id="2" name="HheRefwulXPnMM:" descr="Résultat de recherche d'images pour &quot;logo louis mourier&quot;">
          <a:hlinkClick xmlns:r="http://schemas.openxmlformats.org/officeDocument/2006/relationships" r:id="rId1"/>
          <a:extLst>
            <a:ext uri="{FF2B5EF4-FFF2-40B4-BE49-F238E27FC236}">
              <a16:creationId xmlns:a16="http://schemas.microsoft.com/office/drawing/2014/main" id="{913D62A6-13FC-490D-8AE3-8E25CA80BADA}"/>
            </a:ext>
          </a:extLst>
        </xdr:cNvPr>
        <xdr:cNvSpPr>
          <a:spLocks noChangeAspect="1" noChangeArrowheads="1"/>
        </xdr:cNvSpPr>
      </xdr:nvSpPr>
      <xdr:spPr bwMode="auto">
        <a:xfrm>
          <a:off x="106584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1047751</xdr:colOff>
      <xdr:row>4</xdr:row>
      <xdr:rowOff>95250</xdr:rowOff>
    </xdr:from>
    <xdr:to>
      <xdr:col>0</xdr:col>
      <xdr:colOff>3881776</xdr:colOff>
      <xdr:row>7</xdr:row>
      <xdr:rowOff>231322</xdr:rowOff>
    </xdr:to>
    <xdr:pic>
      <xdr:nvPicPr>
        <xdr:cNvPr id="3" name="Image 2" descr="CHU de Rouen">
          <a:extLst>
            <a:ext uri="{FF2B5EF4-FFF2-40B4-BE49-F238E27FC236}">
              <a16:creationId xmlns:a16="http://schemas.microsoft.com/office/drawing/2014/main" id="{CA642788-52D7-418C-AF1C-90652BAF656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47751" y="4552950"/>
          <a:ext cx="2834025" cy="13647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fandriot/Local%20Settings/Temporary%20Internet%20Files/Content.Outlook/C5VJZ9A9/D&#233;bours&#233;%20HEMATO%20CVC%20P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écapitulatif"/>
      <sheetName val="Déboursé"/>
      <sheetName val="Commentaires"/>
    </sheetNames>
    <sheetDataSet>
      <sheetData sheetId="0">
        <row r="24">
          <cell r="C24">
            <v>34</v>
          </cell>
        </row>
        <row r="26">
          <cell r="C26">
            <v>0</v>
          </cell>
        </row>
        <row r="27">
          <cell r="C27">
            <v>0</v>
          </cell>
        </row>
        <row r="30">
          <cell r="G30">
            <v>1.2</v>
          </cell>
        </row>
        <row r="60">
          <cell r="C60">
            <v>1.02</v>
          </cell>
        </row>
      </sheetData>
      <sheetData sheetId="1"/>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f.andriot@andriot.fr" TargetMode="External"/><Relationship Id="rId2" Type="http://schemas.openxmlformats.org/officeDocument/2006/relationships/hyperlink" Target="mailto:laurent.loudec@ebatec.fr" TargetMode="External"/><Relationship Id="rId1" Type="http://schemas.openxmlformats.org/officeDocument/2006/relationships/hyperlink" Target="mailto:contact@afe-architecture.com"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EA142-E8B7-4435-AFBC-26B6F2E0D994}">
  <dimension ref="A1:L140"/>
  <sheetViews>
    <sheetView showGridLines="0" view="pageBreakPreview" topLeftCell="A4" zoomScale="85" zoomScaleNormal="100" zoomScaleSheetLayoutView="85" workbookViewId="0">
      <selection activeCell="A29" sqref="A29"/>
    </sheetView>
  </sheetViews>
  <sheetFormatPr baseColWidth="10" defaultRowHeight="12.75" x14ac:dyDescent="0.35"/>
  <cols>
    <col min="1" max="1" width="77.1328125" style="1" customWidth="1"/>
    <col min="2" max="2" width="28.59765625" style="1" customWidth="1"/>
    <col min="3" max="3" width="18.59765625" style="1" customWidth="1"/>
    <col min="4" max="4" width="1.265625" style="1" customWidth="1"/>
    <col min="5" max="256" width="11.3984375" style="1"/>
    <col min="257" max="257" width="68.73046875" style="1" customWidth="1"/>
    <col min="258" max="258" width="25.73046875" style="1" customWidth="1"/>
    <col min="259" max="259" width="18.59765625" style="1" customWidth="1"/>
    <col min="260" max="260" width="1.265625" style="1" customWidth="1"/>
    <col min="261" max="512" width="11.3984375" style="1"/>
    <col min="513" max="513" width="68.73046875" style="1" customWidth="1"/>
    <col min="514" max="514" width="25.73046875" style="1" customWidth="1"/>
    <col min="515" max="515" width="18.59765625" style="1" customWidth="1"/>
    <col min="516" max="516" width="1.265625" style="1" customWidth="1"/>
    <col min="517" max="768" width="11.3984375" style="1"/>
    <col min="769" max="769" width="68.73046875" style="1" customWidth="1"/>
    <col min="770" max="770" width="25.73046875" style="1" customWidth="1"/>
    <col min="771" max="771" width="18.59765625" style="1" customWidth="1"/>
    <col min="772" max="772" width="1.265625" style="1" customWidth="1"/>
    <col min="773" max="1024" width="11.3984375" style="1"/>
    <col min="1025" max="1025" width="68.73046875" style="1" customWidth="1"/>
    <col min="1026" max="1026" width="25.73046875" style="1" customWidth="1"/>
    <col min="1027" max="1027" width="18.59765625" style="1" customWidth="1"/>
    <col min="1028" max="1028" width="1.265625" style="1" customWidth="1"/>
    <col min="1029" max="1280" width="11.3984375" style="1"/>
    <col min="1281" max="1281" width="68.73046875" style="1" customWidth="1"/>
    <col min="1282" max="1282" width="25.73046875" style="1" customWidth="1"/>
    <col min="1283" max="1283" width="18.59765625" style="1" customWidth="1"/>
    <col min="1284" max="1284" width="1.265625" style="1" customWidth="1"/>
    <col min="1285" max="1536" width="11.3984375" style="1"/>
    <col min="1537" max="1537" width="68.73046875" style="1" customWidth="1"/>
    <col min="1538" max="1538" width="25.73046875" style="1" customWidth="1"/>
    <col min="1539" max="1539" width="18.59765625" style="1" customWidth="1"/>
    <col min="1540" max="1540" width="1.265625" style="1" customWidth="1"/>
    <col min="1541" max="1792" width="11.3984375" style="1"/>
    <col min="1793" max="1793" width="68.73046875" style="1" customWidth="1"/>
    <col min="1794" max="1794" width="25.73046875" style="1" customWidth="1"/>
    <col min="1795" max="1795" width="18.59765625" style="1" customWidth="1"/>
    <col min="1796" max="1796" width="1.265625" style="1" customWidth="1"/>
    <col min="1797" max="2048" width="11.3984375" style="1"/>
    <col min="2049" max="2049" width="68.73046875" style="1" customWidth="1"/>
    <col min="2050" max="2050" width="25.73046875" style="1" customWidth="1"/>
    <col min="2051" max="2051" width="18.59765625" style="1" customWidth="1"/>
    <col min="2052" max="2052" width="1.265625" style="1" customWidth="1"/>
    <col min="2053" max="2304" width="11.3984375" style="1"/>
    <col min="2305" max="2305" width="68.73046875" style="1" customWidth="1"/>
    <col min="2306" max="2306" width="25.73046875" style="1" customWidth="1"/>
    <col min="2307" max="2307" width="18.59765625" style="1" customWidth="1"/>
    <col min="2308" max="2308" width="1.265625" style="1" customWidth="1"/>
    <col min="2309" max="2560" width="11.3984375" style="1"/>
    <col min="2561" max="2561" width="68.73046875" style="1" customWidth="1"/>
    <col min="2562" max="2562" width="25.73046875" style="1" customWidth="1"/>
    <col min="2563" max="2563" width="18.59765625" style="1" customWidth="1"/>
    <col min="2564" max="2564" width="1.265625" style="1" customWidth="1"/>
    <col min="2565" max="2816" width="11.3984375" style="1"/>
    <col min="2817" max="2817" width="68.73046875" style="1" customWidth="1"/>
    <col min="2818" max="2818" width="25.73046875" style="1" customWidth="1"/>
    <col min="2819" max="2819" width="18.59765625" style="1" customWidth="1"/>
    <col min="2820" max="2820" width="1.265625" style="1" customWidth="1"/>
    <col min="2821" max="3072" width="11.3984375" style="1"/>
    <col min="3073" max="3073" width="68.73046875" style="1" customWidth="1"/>
    <col min="3074" max="3074" width="25.73046875" style="1" customWidth="1"/>
    <col min="3075" max="3075" width="18.59765625" style="1" customWidth="1"/>
    <col min="3076" max="3076" width="1.265625" style="1" customWidth="1"/>
    <col min="3077" max="3328" width="11.3984375" style="1"/>
    <col min="3329" max="3329" width="68.73046875" style="1" customWidth="1"/>
    <col min="3330" max="3330" width="25.73046875" style="1" customWidth="1"/>
    <col min="3331" max="3331" width="18.59765625" style="1" customWidth="1"/>
    <col min="3332" max="3332" width="1.265625" style="1" customWidth="1"/>
    <col min="3333" max="3584" width="11.3984375" style="1"/>
    <col min="3585" max="3585" width="68.73046875" style="1" customWidth="1"/>
    <col min="3586" max="3586" width="25.73046875" style="1" customWidth="1"/>
    <col min="3587" max="3587" width="18.59765625" style="1" customWidth="1"/>
    <col min="3588" max="3588" width="1.265625" style="1" customWidth="1"/>
    <col min="3589" max="3840" width="11.3984375" style="1"/>
    <col min="3841" max="3841" width="68.73046875" style="1" customWidth="1"/>
    <col min="3842" max="3842" width="25.73046875" style="1" customWidth="1"/>
    <col min="3843" max="3843" width="18.59765625" style="1" customWidth="1"/>
    <col min="3844" max="3844" width="1.265625" style="1" customWidth="1"/>
    <col min="3845" max="4096" width="11.3984375" style="1"/>
    <col min="4097" max="4097" width="68.73046875" style="1" customWidth="1"/>
    <col min="4098" max="4098" width="25.73046875" style="1" customWidth="1"/>
    <col min="4099" max="4099" width="18.59765625" style="1" customWidth="1"/>
    <col min="4100" max="4100" width="1.265625" style="1" customWidth="1"/>
    <col min="4101" max="4352" width="11.3984375" style="1"/>
    <col min="4353" max="4353" width="68.73046875" style="1" customWidth="1"/>
    <col min="4354" max="4354" width="25.73046875" style="1" customWidth="1"/>
    <col min="4355" max="4355" width="18.59765625" style="1" customWidth="1"/>
    <col min="4356" max="4356" width="1.265625" style="1" customWidth="1"/>
    <col min="4357" max="4608" width="11.3984375" style="1"/>
    <col min="4609" max="4609" width="68.73046875" style="1" customWidth="1"/>
    <col min="4610" max="4610" width="25.73046875" style="1" customWidth="1"/>
    <col min="4611" max="4611" width="18.59765625" style="1" customWidth="1"/>
    <col min="4612" max="4612" width="1.265625" style="1" customWidth="1"/>
    <col min="4613" max="4864" width="11.3984375" style="1"/>
    <col min="4865" max="4865" width="68.73046875" style="1" customWidth="1"/>
    <col min="4866" max="4866" width="25.73046875" style="1" customWidth="1"/>
    <col min="4867" max="4867" width="18.59765625" style="1" customWidth="1"/>
    <col min="4868" max="4868" width="1.265625" style="1" customWidth="1"/>
    <col min="4869" max="5120" width="11.3984375" style="1"/>
    <col min="5121" max="5121" width="68.73046875" style="1" customWidth="1"/>
    <col min="5122" max="5122" width="25.73046875" style="1" customWidth="1"/>
    <col min="5123" max="5123" width="18.59765625" style="1" customWidth="1"/>
    <col min="5124" max="5124" width="1.265625" style="1" customWidth="1"/>
    <col min="5125" max="5376" width="11.3984375" style="1"/>
    <col min="5377" max="5377" width="68.73046875" style="1" customWidth="1"/>
    <col min="5378" max="5378" width="25.73046875" style="1" customWidth="1"/>
    <col min="5379" max="5379" width="18.59765625" style="1" customWidth="1"/>
    <col min="5380" max="5380" width="1.265625" style="1" customWidth="1"/>
    <col min="5381" max="5632" width="11.3984375" style="1"/>
    <col min="5633" max="5633" width="68.73046875" style="1" customWidth="1"/>
    <col min="5634" max="5634" width="25.73046875" style="1" customWidth="1"/>
    <col min="5635" max="5635" width="18.59765625" style="1" customWidth="1"/>
    <col min="5636" max="5636" width="1.265625" style="1" customWidth="1"/>
    <col min="5637" max="5888" width="11.3984375" style="1"/>
    <col min="5889" max="5889" width="68.73046875" style="1" customWidth="1"/>
    <col min="5890" max="5890" width="25.73046875" style="1" customWidth="1"/>
    <col min="5891" max="5891" width="18.59765625" style="1" customWidth="1"/>
    <col min="5892" max="5892" width="1.265625" style="1" customWidth="1"/>
    <col min="5893" max="6144" width="11.3984375" style="1"/>
    <col min="6145" max="6145" width="68.73046875" style="1" customWidth="1"/>
    <col min="6146" max="6146" width="25.73046875" style="1" customWidth="1"/>
    <col min="6147" max="6147" width="18.59765625" style="1" customWidth="1"/>
    <col min="6148" max="6148" width="1.265625" style="1" customWidth="1"/>
    <col min="6149" max="6400" width="11.3984375" style="1"/>
    <col min="6401" max="6401" width="68.73046875" style="1" customWidth="1"/>
    <col min="6402" max="6402" width="25.73046875" style="1" customWidth="1"/>
    <col min="6403" max="6403" width="18.59765625" style="1" customWidth="1"/>
    <col min="6404" max="6404" width="1.265625" style="1" customWidth="1"/>
    <col min="6405" max="6656" width="11.3984375" style="1"/>
    <col min="6657" max="6657" width="68.73046875" style="1" customWidth="1"/>
    <col min="6658" max="6658" width="25.73046875" style="1" customWidth="1"/>
    <col min="6659" max="6659" width="18.59765625" style="1" customWidth="1"/>
    <col min="6660" max="6660" width="1.265625" style="1" customWidth="1"/>
    <col min="6661" max="6912" width="11.3984375" style="1"/>
    <col min="6913" max="6913" width="68.73046875" style="1" customWidth="1"/>
    <col min="6914" max="6914" width="25.73046875" style="1" customWidth="1"/>
    <col min="6915" max="6915" width="18.59765625" style="1" customWidth="1"/>
    <col min="6916" max="6916" width="1.265625" style="1" customWidth="1"/>
    <col min="6917" max="7168" width="11.3984375" style="1"/>
    <col min="7169" max="7169" width="68.73046875" style="1" customWidth="1"/>
    <col min="7170" max="7170" width="25.73046875" style="1" customWidth="1"/>
    <col min="7171" max="7171" width="18.59765625" style="1" customWidth="1"/>
    <col min="7172" max="7172" width="1.265625" style="1" customWidth="1"/>
    <col min="7173" max="7424" width="11.3984375" style="1"/>
    <col min="7425" max="7425" width="68.73046875" style="1" customWidth="1"/>
    <col min="7426" max="7426" width="25.73046875" style="1" customWidth="1"/>
    <col min="7427" max="7427" width="18.59765625" style="1" customWidth="1"/>
    <col min="7428" max="7428" width="1.265625" style="1" customWidth="1"/>
    <col min="7429" max="7680" width="11.3984375" style="1"/>
    <col min="7681" max="7681" width="68.73046875" style="1" customWidth="1"/>
    <col min="7682" max="7682" width="25.73046875" style="1" customWidth="1"/>
    <col min="7683" max="7683" width="18.59765625" style="1" customWidth="1"/>
    <col min="7684" max="7684" width="1.265625" style="1" customWidth="1"/>
    <col min="7685" max="7936" width="11.3984375" style="1"/>
    <col min="7937" max="7937" width="68.73046875" style="1" customWidth="1"/>
    <col min="7938" max="7938" width="25.73046875" style="1" customWidth="1"/>
    <col min="7939" max="7939" width="18.59765625" style="1" customWidth="1"/>
    <col min="7940" max="7940" width="1.265625" style="1" customWidth="1"/>
    <col min="7941" max="8192" width="11.3984375" style="1"/>
    <col min="8193" max="8193" width="68.73046875" style="1" customWidth="1"/>
    <col min="8194" max="8194" width="25.73046875" style="1" customWidth="1"/>
    <col min="8195" max="8195" width="18.59765625" style="1" customWidth="1"/>
    <col min="8196" max="8196" width="1.265625" style="1" customWidth="1"/>
    <col min="8197" max="8448" width="11.3984375" style="1"/>
    <col min="8449" max="8449" width="68.73046875" style="1" customWidth="1"/>
    <col min="8450" max="8450" width="25.73046875" style="1" customWidth="1"/>
    <col min="8451" max="8451" width="18.59765625" style="1" customWidth="1"/>
    <col min="8452" max="8452" width="1.265625" style="1" customWidth="1"/>
    <col min="8453" max="8704" width="11.3984375" style="1"/>
    <col min="8705" max="8705" width="68.73046875" style="1" customWidth="1"/>
    <col min="8706" max="8706" width="25.73046875" style="1" customWidth="1"/>
    <col min="8707" max="8707" width="18.59765625" style="1" customWidth="1"/>
    <col min="8708" max="8708" width="1.265625" style="1" customWidth="1"/>
    <col min="8709" max="8960" width="11.3984375" style="1"/>
    <col min="8961" max="8961" width="68.73046875" style="1" customWidth="1"/>
    <col min="8962" max="8962" width="25.73046875" style="1" customWidth="1"/>
    <col min="8963" max="8963" width="18.59765625" style="1" customWidth="1"/>
    <col min="8964" max="8964" width="1.265625" style="1" customWidth="1"/>
    <col min="8965" max="9216" width="11.3984375" style="1"/>
    <col min="9217" max="9217" width="68.73046875" style="1" customWidth="1"/>
    <col min="9218" max="9218" width="25.73046875" style="1" customWidth="1"/>
    <col min="9219" max="9219" width="18.59765625" style="1" customWidth="1"/>
    <col min="9220" max="9220" width="1.265625" style="1" customWidth="1"/>
    <col min="9221" max="9472" width="11.3984375" style="1"/>
    <col min="9473" max="9473" width="68.73046875" style="1" customWidth="1"/>
    <col min="9474" max="9474" width="25.73046875" style="1" customWidth="1"/>
    <col min="9475" max="9475" width="18.59765625" style="1" customWidth="1"/>
    <col min="9476" max="9476" width="1.265625" style="1" customWidth="1"/>
    <col min="9477" max="9728" width="11.3984375" style="1"/>
    <col min="9729" max="9729" width="68.73046875" style="1" customWidth="1"/>
    <col min="9730" max="9730" width="25.73046875" style="1" customWidth="1"/>
    <col min="9731" max="9731" width="18.59765625" style="1" customWidth="1"/>
    <col min="9732" max="9732" width="1.265625" style="1" customWidth="1"/>
    <col min="9733" max="9984" width="11.3984375" style="1"/>
    <col min="9985" max="9985" width="68.73046875" style="1" customWidth="1"/>
    <col min="9986" max="9986" width="25.73046875" style="1" customWidth="1"/>
    <col min="9987" max="9987" width="18.59765625" style="1" customWidth="1"/>
    <col min="9988" max="9988" width="1.265625" style="1" customWidth="1"/>
    <col min="9989" max="10240" width="11.3984375" style="1"/>
    <col min="10241" max="10241" width="68.73046875" style="1" customWidth="1"/>
    <col min="10242" max="10242" width="25.73046875" style="1" customWidth="1"/>
    <col min="10243" max="10243" width="18.59765625" style="1" customWidth="1"/>
    <col min="10244" max="10244" width="1.265625" style="1" customWidth="1"/>
    <col min="10245" max="10496" width="11.3984375" style="1"/>
    <col min="10497" max="10497" width="68.73046875" style="1" customWidth="1"/>
    <col min="10498" max="10498" width="25.73046875" style="1" customWidth="1"/>
    <col min="10499" max="10499" width="18.59765625" style="1" customWidth="1"/>
    <col min="10500" max="10500" width="1.265625" style="1" customWidth="1"/>
    <col min="10501" max="10752" width="11.3984375" style="1"/>
    <col min="10753" max="10753" width="68.73046875" style="1" customWidth="1"/>
    <col min="10754" max="10754" width="25.73046875" style="1" customWidth="1"/>
    <col min="10755" max="10755" width="18.59765625" style="1" customWidth="1"/>
    <col min="10756" max="10756" width="1.265625" style="1" customWidth="1"/>
    <col min="10757" max="11008" width="11.3984375" style="1"/>
    <col min="11009" max="11009" width="68.73046875" style="1" customWidth="1"/>
    <col min="11010" max="11010" width="25.73046875" style="1" customWidth="1"/>
    <col min="11011" max="11011" width="18.59765625" style="1" customWidth="1"/>
    <col min="11012" max="11012" width="1.265625" style="1" customWidth="1"/>
    <col min="11013" max="11264" width="11.3984375" style="1"/>
    <col min="11265" max="11265" width="68.73046875" style="1" customWidth="1"/>
    <col min="11266" max="11266" width="25.73046875" style="1" customWidth="1"/>
    <col min="11267" max="11267" width="18.59765625" style="1" customWidth="1"/>
    <col min="11268" max="11268" width="1.265625" style="1" customWidth="1"/>
    <col min="11269" max="11520" width="11.3984375" style="1"/>
    <col min="11521" max="11521" width="68.73046875" style="1" customWidth="1"/>
    <col min="11522" max="11522" width="25.73046875" style="1" customWidth="1"/>
    <col min="11523" max="11523" width="18.59765625" style="1" customWidth="1"/>
    <col min="11524" max="11524" width="1.265625" style="1" customWidth="1"/>
    <col min="11525" max="11776" width="11.3984375" style="1"/>
    <col min="11777" max="11777" width="68.73046875" style="1" customWidth="1"/>
    <col min="11778" max="11778" width="25.73046875" style="1" customWidth="1"/>
    <col min="11779" max="11779" width="18.59765625" style="1" customWidth="1"/>
    <col min="11780" max="11780" width="1.265625" style="1" customWidth="1"/>
    <col min="11781" max="12032" width="11.3984375" style="1"/>
    <col min="12033" max="12033" width="68.73046875" style="1" customWidth="1"/>
    <col min="12034" max="12034" width="25.73046875" style="1" customWidth="1"/>
    <col min="12035" max="12035" width="18.59765625" style="1" customWidth="1"/>
    <col min="12036" max="12036" width="1.265625" style="1" customWidth="1"/>
    <col min="12037" max="12288" width="11.3984375" style="1"/>
    <col min="12289" max="12289" width="68.73046875" style="1" customWidth="1"/>
    <col min="12290" max="12290" width="25.73046875" style="1" customWidth="1"/>
    <col min="12291" max="12291" width="18.59765625" style="1" customWidth="1"/>
    <col min="12292" max="12292" width="1.265625" style="1" customWidth="1"/>
    <col min="12293" max="12544" width="11.3984375" style="1"/>
    <col min="12545" max="12545" width="68.73046875" style="1" customWidth="1"/>
    <col min="12546" max="12546" width="25.73046875" style="1" customWidth="1"/>
    <col min="12547" max="12547" width="18.59765625" style="1" customWidth="1"/>
    <col min="12548" max="12548" width="1.265625" style="1" customWidth="1"/>
    <col min="12549" max="12800" width="11.3984375" style="1"/>
    <col min="12801" max="12801" width="68.73046875" style="1" customWidth="1"/>
    <col min="12802" max="12802" width="25.73046875" style="1" customWidth="1"/>
    <col min="12803" max="12803" width="18.59765625" style="1" customWidth="1"/>
    <col min="12804" max="12804" width="1.265625" style="1" customWidth="1"/>
    <col min="12805" max="13056" width="11.3984375" style="1"/>
    <col min="13057" max="13057" width="68.73046875" style="1" customWidth="1"/>
    <col min="13058" max="13058" width="25.73046875" style="1" customWidth="1"/>
    <col min="13059" max="13059" width="18.59765625" style="1" customWidth="1"/>
    <col min="13060" max="13060" width="1.265625" style="1" customWidth="1"/>
    <col min="13061" max="13312" width="11.3984375" style="1"/>
    <col min="13313" max="13313" width="68.73046875" style="1" customWidth="1"/>
    <col min="13314" max="13314" width="25.73046875" style="1" customWidth="1"/>
    <col min="13315" max="13315" width="18.59765625" style="1" customWidth="1"/>
    <col min="13316" max="13316" width="1.265625" style="1" customWidth="1"/>
    <col min="13317" max="13568" width="11.3984375" style="1"/>
    <col min="13569" max="13569" width="68.73046875" style="1" customWidth="1"/>
    <col min="13570" max="13570" width="25.73046875" style="1" customWidth="1"/>
    <col min="13571" max="13571" width="18.59765625" style="1" customWidth="1"/>
    <col min="13572" max="13572" width="1.265625" style="1" customWidth="1"/>
    <col min="13573" max="13824" width="11.3984375" style="1"/>
    <col min="13825" max="13825" width="68.73046875" style="1" customWidth="1"/>
    <col min="13826" max="13826" width="25.73046875" style="1" customWidth="1"/>
    <col min="13827" max="13827" width="18.59765625" style="1" customWidth="1"/>
    <col min="13828" max="13828" width="1.265625" style="1" customWidth="1"/>
    <col min="13829" max="14080" width="11.3984375" style="1"/>
    <col min="14081" max="14081" width="68.73046875" style="1" customWidth="1"/>
    <col min="14082" max="14082" width="25.73046875" style="1" customWidth="1"/>
    <col min="14083" max="14083" width="18.59765625" style="1" customWidth="1"/>
    <col min="14084" max="14084" width="1.265625" style="1" customWidth="1"/>
    <col min="14085" max="14336" width="11.3984375" style="1"/>
    <col min="14337" max="14337" width="68.73046875" style="1" customWidth="1"/>
    <col min="14338" max="14338" width="25.73046875" style="1" customWidth="1"/>
    <col min="14339" max="14339" width="18.59765625" style="1" customWidth="1"/>
    <col min="14340" max="14340" width="1.265625" style="1" customWidth="1"/>
    <col min="14341" max="14592" width="11.3984375" style="1"/>
    <col min="14593" max="14593" width="68.73046875" style="1" customWidth="1"/>
    <col min="14594" max="14594" width="25.73046875" style="1" customWidth="1"/>
    <col min="14595" max="14595" width="18.59765625" style="1" customWidth="1"/>
    <col min="14596" max="14596" width="1.265625" style="1" customWidth="1"/>
    <col min="14597" max="14848" width="11.3984375" style="1"/>
    <col min="14849" max="14849" width="68.73046875" style="1" customWidth="1"/>
    <col min="14850" max="14850" width="25.73046875" style="1" customWidth="1"/>
    <col min="14851" max="14851" width="18.59765625" style="1" customWidth="1"/>
    <col min="14852" max="14852" width="1.265625" style="1" customWidth="1"/>
    <col min="14853" max="15104" width="11.3984375" style="1"/>
    <col min="15105" max="15105" width="68.73046875" style="1" customWidth="1"/>
    <col min="15106" max="15106" width="25.73046875" style="1" customWidth="1"/>
    <col min="15107" max="15107" width="18.59765625" style="1" customWidth="1"/>
    <col min="15108" max="15108" width="1.265625" style="1" customWidth="1"/>
    <col min="15109" max="15360" width="11.3984375" style="1"/>
    <col min="15361" max="15361" width="68.73046875" style="1" customWidth="1"/>
    <col min="15362" max="15362" width="25.73046875" style="1" customWidth="1"/>
    <col min="15363" max="15363" width="18.59765625" style="1" customWidth="1"/>
    <col min="15364" max="15364" width="1.265625" style="1" customWidth="1"/>
    <col min="15365" max="15616" width="11.3984375" style="1"/>
    <col min="15617" max="15617" width="68.73046875" style="1" customWidth="1"/>
    <col min="15618" max="15618" width="25.73046875" style="1" customWidth="1"/>
    <col min="15619" max="15619" width="18.59765625" style="1" customWidth="1"/>
    <col min="15620" max="15620" width="1.265625" style="1" customWidth="1"/>
    <col min="15621" max="15872" width="11.3984375" style="1"/>
    <col min="15873" max="15873" width="68.73046875" style="1" customWidth="1"/>
    <col min="15874" max="15874" width="25.73046875" style="1" customWidth="1"/>
    <col min="15875" max="15875" width="18.59765625" style="1" customWidth="1"/>
    <col min="15876" max="15876" width="1.265625" style="1" customWidth="1"/>
    <col min="15877" max="16128" width="11.3984375" style="1"/>
    <col min="16129" max="16129" width="68.73046875" style="1" customWidth="1"/>
    <col min="16130" max="16130" width="25.73046875" style="1" customWidth="1"/>
    <col min="16131" max="16131" width="18.59765625" style="1" customWidth="1"/>
    <col min="16132" max="16132" width="1.265625" style="1" customWidth="1"/>
    <col min="16133" max="16384" width="11.3984375" style="1"/>
  </cols>
  <sheetData>
    <row r="1" spans="1:12" ht="182.65" customHeight="1" x14ac:dyDescent="0.45">
      <c r="A1" s="135" t="s">
        <v>113</v>
      </c>
      <c r="B1" s="137" t="s">
        <v>243</v>
      </c>
      <c r="C1" s="138"/>
      <c r="D1" s="139"/>
      <c r="F1" s="74"/>
      <c r="H1" s="89"/>
    </row>
    <row r="2" spans="1:12" ht="36" customHeight="1" x14ac:dyDescent="0.35">
      <c r="A2" s="136"/>
      <c r="B2" s="140"/>
      <c r="C2" s="141"/>
      <c r="D2" s="142"/>
    </row>
    <row r="3" spans="1:12" ht="70.150000000000006" customHeight="1" x14ac:dyDescent="0.35">
      <c r="A3" s="143" t="s">
        <v>119</v>
      </c>
      <c r="B3" s="145" t="s">
        <v>244</v>
      </c>
      <c r="C3" s="146"/>
      <c r="D3" s="147"/>
    </row>
    <row r="4" spans="1:12" ht="63.4" customHeight="1" x14ac:dyDescent="0.35">
      <c r="A4" s="144"/>
      <c r="B4" s="148"/>
      <c r="C4" s="149"/>
      <c r="D4" s="150"/>
      <c r="L4" s="1">
        <v>182</v>
      </c>
    </row>
    <row r="5" spans="1:12" ht="30.75" customHeight="1" x14ac:dyDescent="0.35">
      <c r="A5" s="2"/>
      <c r="B5" s="90" t="s">
        <v>18</v>
      </c>
      <c r="C5" s="3">
        <v>45730</v>
      </c>
      <c r="D5" s="4"/>
      <c r="L5" s="1">
        <v>570000</v>
      </c>
    </row>
    <row r="6" spans="1:12" ht="33" customHeight="1" x14ac:dyDescent="0.6">
      <c r="A6" s="5"/>
      <c r="B6" s="6" t="s">
        <v>19</v>
      </c>
      <c r="C6" s="7"/>
      <c r="D6" s="8"/>
      <c r="F6" s="74"/>
      <c r="L6" s="1">
        <f>+L5/L4</f>
        <v>3131.868131868132</v>
      </c>
    </row>
    <row r="7" spans="1:12" ht="33" customHeight="1" x14ac:dyDescent="0.6">
      <c r="A7" s="79"/>
      <c r="B7" s="91"/>
      <c r="C7" s="9"/>
      <c r="D7" s="4"/>
    </row>
    <row r="8" spans="1:12" ht="33" customHeight="1" x14ac:dyDescent="0.35">
      <c r="A8" s="10"/>
      <c r="B8" s="92"/>
      <c r="C8" s="9"/>
      <c r="D8" s="4"/>
    </row>
    <row r="9" spans="1:12" x14ac:dyDescent="0.35">
      <c r="A9" s="11"/>
      <c r="B9" s="12"/>
      <c r="C9" s="12"/>
      <c r="D9" s="12"/>
    </row>
    <row r="10" spans="1:12" ht="33" customHeight="1" x14ac:dyDescent="0.35">
      <c r="A10" s="151" t="s">
        <v>245</v>
      </c>
      <c r="B10" s="152"/>
      <c r="C10" s="152"/>
      <c r="D10" s="153"/>
    </row>
    <row r="11" spans="1:12" x14ac:dyDescent="0.35">
      <c r="A11" s="11"/>
      <c r="B11" s="12"/>
      <c r="C11" s="12"/>
      <c r="D11" s="12"/>
    </row>
    <row r="12" spans="1:12" ht="24.75" customHeight="1" x14ac:dyDescent="0.35">
      <c r="A12" s="75" t="s">
        <v>20</v>
      </c>
      <c r="B12" s="127"/>
      <c r="C12" s="127"/>
      <c r="D12" s="128"/>
    </row>
    <row r="13" spans="1:12" ht="21.75" customHeight="1" x14ac:dyDescent="0.4">
      <c r="A13" s="17" t="s">
        <v>118</v>
      </c>
      <c r="B13" s="129"/>
      <c r="C13" s="130"/>
      <c r="D13" s="131"/>
    </row>
    <row r="14" spans="1:12" ht="21.75" customHeight="1" x14ac:dyDescent="0.4">
      <c r="A14" s="80" t="s">
        <v>140</v>
      </c>
      <c r="B14" s="71"/>
      <c r="C14" s="72"/>
      <c r="D14" s="73"/>
    </row>
    <row r="15" spans="1:12" ht="16.5" customHeight="1" x14ac:dyDescent="0.4">
      <c r="A15" s="93"/>
      <c r="B15" s="132"/>
      <c r="C15" s="133"/>
      <c r="D15" s="134"/>
    </row>
    <row r="16" spans="1:12" ht="15" x14ac:dyDescent="0.4">
      <c r="A16" s="76"/>
      <c r="B16" s="72"/>
      <c r="C16" s="72"/>
      <c r="D16" s="73"/>
    </row>
    <row r="17" spans="1:4" ht="24.75" customHeight="1" x14ac:dyDescent="0.35">
      <c r="A17" s="75" t="s">
        <v>21</v>
      </c>
      <c r="B17" s="127"/>
      <c r="C17" s="127"/>
      <c r="D17" s="128"/>
    </row>
    <row r="18" spans="1:4" ht="15.75" customHeight="1" x14ac:dyDescent="0.4">
      <c r="A18" s="13"/>
      <c r="B18" s="14"/>
      <c r="C18" s="15"/>
      <c r="D18" s="81"/>
    </row>
    <row r="19" spans="1:4" ht="15.75" customHeight="1" x14ac:dyDescent="0.4">
      <c r="A19" s="16" t="s">
        <v>73</v>
      </c>
      <c r="B19" s="125"/>
      <c r="C19" s="126"/>
      <c r="D19" s="82"/>
    </row>
    <row r="20" spans="1:4" ht="15.75" customHeight="1" x14ac:dyDescent="0.4">
      <c r="A20" s="17" t="s">
        <v>114</v>
      </c>
      <c r="B20" s="120" t="s">
        <v>115</v>
      </c>
      <c r="C20" s="121"/>
      <c r="D20" s="82"/>
    </row>
    <row r="21" spans="1:4" ht="15.4" x14ac:dyDescent="0.45">
      <c r="A21" s="18" t="s">
        <v>116</v>
      </c>
      <c r="B21" s="122" t="s">
        <v>117</v>
      </c>
      <c r="C21" s="121"/>
      <c r="D21" s="82"/>
    </row>
    <row r="22" spans="1:4" ht="15.75" customHeight="1" x14ac:dyDescent="0.4">
      <c r="A22" s="83"/>
      <c r="B22" s="123"/>
      <c r="C22" s="124"/>
      <c r="D22" s="84"/>
    </row>
    <row r="23" spans="1:4" ht="15.75" customHeight="1" x14ac:dyDescent="0.4">
      <c r="A23" s="16" t="s">
        <v>137</v>
      </c>
      <c r="B23" s="125"/>
      <c r="C23" s="126"/>
      <c r="D23" s="82"/>
    </row>
    <row r="24" spans="1:4" ht="15.75" customHeight="1" x14ac:dyDescent="0.4">
      <c r="A24" s="17" t="s">
        <v>22</v>
      </c>
      <c r="B24" s="120" t="s">
        <v>78</v>
      </c>
      <c r="C24" s="121"/>
      <c r="D24" s="82"/>
    </row>
    <row r="25" spans="1:4" ht="15.75" customHeight="1" x14ac:dyDescent="0.45">
      <c r="A25" s="18" t="s">
        <v>23</v>
      </c>
      <c r="B25" s="122" t="s">
        <v>79</v>
      </c>
      <c r="C25" s="121"/>
      <c r="D25" s="82"/>
    </row>
    <row r="26" spans="1:4" ht="15.75" customHeight="1" x14ac:dyDescent="0.4">
      <c r="A26" s="83"/>
      <c r="B26" s="123"/>
      <c r="C26" s="124"/>
      <c r="D26" s="82"/>
    </row>
    <row r="27" spans="1:4" ht="15.75" customHeight="1" x14ac:dyDescent="0.4">
      <c r="A27" s="16" t="s">
        <v>138</v>
      </c>
      <c r="B27" s="125"/>
      <c r="C27" s="126"/>
      <c r="D27" s="82"/>
    </row>
    <row r="28" spans="1:4" ht="15.75" customHeight="1" x14ac:dyDescent="0.4">
      <c r="A28" s="17" t="s">
        <v>74</v>
      </c>
      <c r="B28" s="120" t="s">
        <v>77</v>
      </c>
      <c r="C28" s="121"/>
      <c r="D28" s="82"/>
    </row>
    <row r="29" spans="1:4" ht="15.75" customHeight="1" x14ac:dyDescent="0.45">
      <c r="A29" s="18" t="s">
        <v>75</v>
      </c>
      <c r="B29" s="154" t="s">
        <v>76</v>
      </c>
      <c r="C29" s="121"/>
      <c r="D29" s="82"/>
    </row>
    <row r="30" spans="1:4" ht="15.75" customHeight="1" x14ac:dyDescent="0.4">
      <c r="A30" s="85"/>
      <c r="B30" s="123"/>
      <c r="C30" s="124"/>
      <c r="D30" s="82"/>
    </row>
    <row r="31" spans="1:4" ht="15.75" customHeight="1" x14ac:dyDescent="0.4">
      <c r="A31" s="16" t="s">
        <v>139</v>
      </c>
      <c r="B31" s="125"/>
      <c r="C31" s="126"/>
      <c r="D31" s="82"/>
    </row>
    <row r="32" spans="1:4" ht="15.75" customHeight="1" x14ac:dyDescent="0.4">
      <c r="A32" s="17" t="s">
        <v>120</v>
      </c>
      <c r="B32" s="120" t="s">
        <v>121</v>
      </c>
      <c r="C32" s="121"/>
      <c r="D32" s="82"/>
    </row>
    <row r="33" spans="1:4" ht="15.75" customHeight="1" x14ac:dyDescent="0.45">
      <c r="A33" s="18" t="s">
        <v>150</v>
      </c>
      <c r="B33" s="122"/>
      <c r="C33" s="121"/>
      <c r="D33" s="82"/>
    </row>
    <row r="34" spans="1:4" ht="15.75" customHeight="1" x14ac:dyDescent="0.4">
      <c r="A34" s="83"/>
      <c r="B34" s="123"/>
      <c r="C34" s="124"/>
      <c r="D34" s="82"/>
    </row>
    <row r="137" spans="2:4" x14ac:dyDescent="0.35">
      <c r="B137" s="1" t="s">
        <v>24</v>
      </c>
    </row>
    <row r="138" spans="2:4" x14ac:dyDescent="0.35">
      <c r="B138" s="1" t="s">
        <v>17</v>
      </c>
    </row>
    <row r="140" spans="2:4" x14ac:dyDescent="0.35">
      <c r="B140" s="1" t="s">
        <v>25</v>
      </c>
      <c r="D140" s="1">
        <f>(7+4)*3.23</f>
        <v>35.53</v>
      </c>
    </row>
  </sheetData>
  <mergeCells count="25">
    <mergeCell ref="B31:C31"/>
    <mergeCell ref="B32:C32"/>
    <mergeCell ref="B33:C33"/>
    <mergeCell ref="B34:C34"/>
    <mergeCell ref="B21:C21"/>
    <mergeCell ref="B27:C27"/>
    <mergeCell ref="B28:C28"/>
    <mergeCell ref="B29:C29"/>
    <mergeCell ref="B30:C30"/>
    <mergeCell ref="A1:A2"/>
    <mergeCell ref="B1:D2"/>
    <mergeCell ref="A3:A4"/>
    <mergeCell ref="B3:D4"/>
    <mergeCell ref="A10:D10"/>
    <mergeCell ref="B12:D12"/>
    <mergeCell ref="B13:D13"/>
    <mergeCell ref="B15:D15"/>
    <mergeCell ref="B17:D17"/>
    <mergeCell ref="B19:C19"/>
    <mergeCell ref="B20:C20"/>
    <mergeCell ref="B24:C24"/>
    <mergeCell ref="B25:C25"/>
    <mergeCell ref="B26:C26"/>
    <mergeCell ref="B22:C22"/>
    <mergeCell ref="B23:C23"/>
  </mergeCells>
  <phoneticPr fontId="63" type="noConversion"/>
  <hyperlinks>
    <hyperlink ref="B21" r:id="rId1" xr:uid="{020962DD-1903-4634-91D6-7B8F814DBE75}"/>
    <hyperlink ref="B29" r:id="rId2" xr:uid="{42F8E2A2-1981-4A95-B4B1-7B6BECD6623B}"/>
    <hyperlink ref="B25" r:id="rId3" xr:uid="{A41D73B9-82CE-49F2-AFDE-345334B12A07}"/>
  </hyperlinks>
  <printOptions horizontalCentered="1" verticalCentered="1"/>
  <pageMargins left="0.51181102362204722" right="0.51181102362204722" top="0.17" bottom="0.55118110236220474" header="0.31496062992125984" footer="0.31496062992125984"/>
  <pageSetup paperSize="9" scale="74" fitToHeight="100" orientation="portrait" r:id="rId4"/>
  <headerFooter>
    <oddFooter>&amp;L&amp;"Calibri,Gras"&amp;F&amp;R&amp;"-,Gras"Page n°&amp;P/&amp;N</oddFooter>
  </headerFooter>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00EE9-03BB-4974-8135-9738B49EB7E7}">
  <sheetPr>
    <pageSetUpPr fitToPage="1"/>
  </sheetPr>
  <dimension ref="A1:F308"/>
  <sheetViews>
    <sheetView showZeros="0" tabSelected="1" view="pageBreakPreview" zoomScale="160" zoomScaleNormal="100" zoomScaleSheetLayoutView="160" workbookViewId="0">
      <selection sqref="A1:B2"/>
    </sheetView>
  </sheetViews>
  <sheetFormatPr baseColWidth="10" defaultColWidth="10.265625" defaultRowHeight="15.75" x14ac:dyDescent="0.5"/>
  <cols>
    <col min="1" max="1" width="8" style="30" customWidth="1"/>
    <col min="2" max="2" width="50.265625" style="30" customWidth="1"/>
    <col min="3" max="3" width="8" style="30" customWidth="1"/>
    <col min="4" max="4" width="11" style="30" customWidth="1"/>
    <col min="5" max="5" width="14.1328125" style="30" customWidth="1"/>
    <col min="6" max="6" width="19.86328125" style="30" customWidth="1"/>
    <col min="7" max="16384" width="10.265625" style="30"/>
  </cols>
  <sheetData>
    <row r="1" spans="1:6" ht="18.75" customHeight="1" x14ac:dyDescent="0.5">
      <c r="A1" s="158" t="s">
        <v>136</v>
      </c>
      <c r="B1" s="159"/>
      <c r="C1" s="162" t="s">
        <v>96</v>
      </c>
      <c r="D1" s="163"/>
      <c r="E1" s="163"/>
      <c r="F1" s="164"/>
    </row>
    <row r="2" spans="1:6" ht="66.400000000000006" customHeight="1" x14ac:dyDescent="0.5">
      <c r="A2" s="160"/>
      <c r="B2" s="161"/>
      <c r="C2" s="165"/>
      <c r="D2" s="166"/>
      <c r="E2" s="166"/>
      <c r="F2" s="167"/>
    </row>
    <row r="3" spans="1:6" x14ac:dyDescent="0.5">
      <c r="A3" s="19" t="s">
        <v>13</v>
      </c>
      <c r="B3" s="119" t="s">
        <v>242</v>
      </c>
      <c r="C3" s="168"/>
      <c r="D3" s="169"/>
      <c r="E3" s="169"/>
      <c r="F3" s="170"/>
    </row>
    <row r="4" spans="1:6" x14ac:dyDescent="0.5">
      <c r="A4" s="171" t="s">
        <v>0</v>
      </c>
      <c r="B4" s="173" t="s">
        <v>1</v>
      </c>
      <c r="C4" s="171" t="s">
        <v>2</v>
      </c>
      <c r="D4" s="175" t="s">
        <v>3</v>
      </c>
      <c r="E4" s="177" t="s">
        <v>14</v>
      </c>
      <c r="F4" s="178"/>
    </row>
    <row r="5" spans="1:6" ht="30.75" customHeight="1" x14ac:dyDescent="0.5">
      <c r="A5" s="172"/>
      <c r="B5" s="174"/>
      <c r="C5" s="172"/>
      <c r="D5" s="176"/>
      <c r="E5" s="31" t="s">
        <v>4</v>
      </c>
      <c r="F5" s="32" t="s">
        <v>5</v>
      </c>
    </row>
    <row r="6" spans="1:6" x14ac:dyDescent="0.5">
      <c r="A6" s="33"/>
      <c r="B6" s="34"/>
      <c r="C6" s="33"/>
      <c r="D6" s="33"/>
      <c r="E6" s="35"/>
      <c r="F6" s="53"/>
    </row>
    <row r="7" spans="1:6" x14ac:dyDescent="0.5">
      <c r="A7" s="155" t="s">
        <v>241</v>
      </c>
      <c r="B7" s="156" t="s">
        <v>26</v>
      </c>
      <c r="C7" s="156"/>
      <c r="D7" s="156"/>
      <c r="E7" s="156"/>
      <c r="F7" s="157">
        <f t="shared" ref="F7" si="0">D7*E7</f>
        <v>0</v>
      </c>
    </row>
    <row r="8" spans="1:6" x14ac:dyDescent="0.5">
      <c r="A8" s="36"/>
      <c r="B8" s="37"/>
      <c r="C8" s="36"/>
      <c r="D8" s="36"/>
      <c r="E8" s="38"/>
      <c r="F8" s="60"/>
    </row>
    <row r="9" spans="1:6" x14ac:dyDescent="0.5">
      <c r="A9" s="39"/>
      <c r="B9" s="61" t="s">
        <v>27</v>
      </c>
      <c r="C9" s="39"/>
      <c r="D9" s="39"/>
      <c r="E9" s="45"/>
      <c r="F9" s="56">
        <f t="shared" ref="F9:F77" si="1">+E9*D9</f>
        <v>0</v>
      </c>
    </row>
    <row r="10" spans="1:6" x14ac:dyDescent="0.5">
      <c r="A10" s="39"/>
      <c r="B10" s="40"/>
      <c r="C10" s="41"/>
      <c r="D10" s="42"/>
      <c r="E10" s="42"/>
      <c r="F10" s="56">
        <f t="shared" si="1"/>
        <v>0</v>
      </c>
    </row>
    <row r="11" spans="1:6" x14ac:dyDescent="0.5">
      <c r="A11" s="39"/>
      <c r="B11" s="43" t="s">
        <v>28</v>
      </c>
      <c r="C11" s="41"/>
      <c r="D11" s="42"/>
      <c r="E11" s="42"/>
      <c r="F11" s="56">
        <f t="shared" si="1"/>
        <v>0</v>
      </c>
    </row>
    <row r="12" spans="1:6" x14ac:dyDescent="0.5">
      <c r="A12" s="39"/>
      <c r="B12" s="62"/>
      <c r="C12" s="41"/>
      <c r="D12" s="63"/>
      <c r="E12" s="42"/>
      <c r="F12" s="56">
        <f t="shared" si="1"/>
        <v>0</v>
      </c>
    </row>
    <row r="13" spans="1:6" x14ac:dyDescent="0.5">
      <c r="A13" s="39"/>
      <c r="B13" s="62" t="s">
        <v>29</v>
      </c>
      <c r="C13" s="41" t="s">
        <v>2</v>
      </c>
      <c r="D13" s="63"/>
      <c r="E13" s="42"/>
      <c r="F13" s="56">
        <f t="shared" si="1"/>
        <v>0</v>
      </c>
    </row>
    <row r="14" spans="1:6" x14ac:dyDescent="0.5">
      <c r="A14" s="39"/>
      <c r="B14" s="62"/>
      <c r="C14" s="41"/>
      <c r="D14" s="63"/>
      <c r="E14" s="42"/>
      <c r="F14" s="56">
        <f t="shared" si="1"/>
        <v>0</v>
      </c>
    </row>
    <row r="15" spans="1:6" ht="31.5" x14ac:dyDescent="0.5">
      <c r="A15" s="39"/>
      <c r="B15" s="62" t="s">
        <v>30</v>
      </c>
      <c r="C15" s="41" t="s">
        <v>7</v>
      </c>
      <c r="D15" s="63"/>
      <c r="E15" s="42"/>
      <c r="F15" s="56">
        <f t="shared" si="1"/>
        <v>0</v>
      </c>
    </row>
    <row r="16" spans="1:6" x14ac:dyDescent="0.5">
      <c r="A16" s="39"/>
      <c r="B16" s="62"/>
      <c r="C16" s="41"/>
      <c r="D16" s="63"/>
      <c r="E16" s="42"/>
      <c r="F16" s="56">
        <f t="shared" si="1"/>
        <v>0</v>
      </c>
    </row>
    <row r="17" spans="1:6" x14ac:dyDescent="0.5">
      <c r="A17" s="39"/>
      <c r="B17" s="62" t="s">
        <v>33</v>
      </c>
      <c r="C17" s="41" t="s">
        <v>122</v>
      </c>
      <c r="D17" s="63"/>
      <c r="E17" s="42"/>
      <c r="F17" s="56">
        <f t="shared" si="1"/>
        <v>0</v>
      </c>
    </row>
    <row r="18" spans="1:6" x14ac:dyDescent="0.5">
      <c r="A18" s="39"/>
      <c r="B18" s="62"/>
      <c r="C18" s="41"/>
      <c r="D18" s="63"/>
      <c r="E18" s="42"/>
      <c r="F18" s="56">
        <f t="shared" si="1"/>
        <v>0</v>
      </c>
    </row>
    <row r="19" spans="1:6" ht="31.5" x14ac:dyDescent="0.5">
      <c r="A19" s="39"/>
      <c r="B19" s="62" t="s">
        <v>36</v>
      </c>
      <c r="C19" s="41" t="s">
        <v>122</v>
      </c>
      <c r="D19" s="63"/>
      <c r="E19" s="42"/>
      <c r="F19" s="56">
        <f t="shared" si="1"/>
        <v>0</v>
      </c>
    </row>
    <row r="20" spans="1:6" x14ac:dyDescent="0.5">
      <c r="A20" s="39"/>
      <c r="B20" s="62"/>
      <c r="C20" s="41"/>
      <c r="D20" s="63"/>
      <c r="E20" s="42"/>
      <c r="F20" s="56">
        <f t="shared" si="1"/>
        <v>0</v>
      </c>
    </row>
    <row r="21" spans="1:6" ht="47.25" x14ac:dyDescent="0.5">
      <c r="A21" s="39"/>
      <c r="B21" s="62" t="s">
        <v>146</v>
      </c>
      <c r="C21" s="41" t="s">
        <v>7</v>
      </c>
      <c r="D21" s="63"/>
      <c r="E21" s="42"/>
      <c r="F21" s="56">
        <f t="shared" si="1"/>
        <v>0</v>
      </c>
    </row>
    <row r="22" spans="1:6" x14ac:dyDescent="0.5">
      <c r="A22" s="39"/>
      <c r="B22" s="62"/>
      <c r="C22" s="41"/>
      <c r="D22" s="63"/>
      <c r="E22" s="42"/>
      <c r="F22" s="56">
        <f t="shared" si="1"/>
        <v>0</v>
      </c>
    </row>
    <row r="23" spans="1:6" x14ac:dyDescent="0.5">
      <c r="A23" s="39"/>
      <c r="B23" s="62" t="s">
        <v>37</v>
      </c>
      <c r="C23" s="41" t="s">
        <v>7</v>
      </c>
      <c r="D23" s="63"/>
      <c r="E23" s="42"/>
      <c r="F23" s="56">
        <f t="shared" si="1"/>
        <v>0</v>
      </c>
    </row>
    <row r="24" spans="1:6" x14ac:dyDescent="0.5">
      <c r="A24" s="39"/>
      <c r="B24" s="62"/>
      <c r="C24" s="41"/>
      <c r="D24" s="63"/>
      <c r="E24" s="42"/>
      <c r="F24" s="56">
        <f t="shared" si="1"/>
        <v>0</v>
      </c>
    </row>
    <row r="25" spans="1:6" x14ac:dyDescent="0.5">
      <c r="A25" s="39"/>
      <c r="B25" s="62" t="s">
        <v>38</v>
      </c>
      <c r="C25" s="41"/>
      <c r="D25" s="63"/>
      <c r="E25" s="42"/>
      <c r="F25" s="56">
        <f t="shared" si="1"/>
        <v>0</v>
      </c>
    </row>
    <row r="26" spans="1:6" x14ac:dyDescent="0.5">
      <c r="A26" s="39"/>
      <c r="B26" s="64" t="s">
        <v>31</v>
      </c>
      <c r="C26" s="41" t="s">
        <v>48</v>
      </c>
      <c r="D26" s="63"/>
      <c r="E26" s="42"/>
      <c r="F26" s="56">
        <f t="shared" si="1"/>
        <v>0</v>
      </c>
    </row>
    <row r="27" spans="1:6" x14ac:dyDescent="0.5">
      <c r="A27" s="39"/>
      <c r="B27" s="64" t="s">
        <v>32</v>
      </c>
      <c r="C27" s="41" t="s">
        <v>48</v>
      </c>
      <c r="D27" s="63"/>
      <c r="E27" s="42"/>
      <c r="F27" s="56">
        <f t="shared" si="1"/>
        <v>0</v>
      </c>
    </row>
    <row r="28" spans="1:6" x14ac:dyDescent="0.5">
      <c r="A28" s="39"/>
      <c r="B28" s="64" t="s">
        <v>35</v>
      </c>
      <c r="C28" s="41" t="s">
        <v>48</v>
      </c>
      <c r="D28" s="63"/>
      <c r="E28" s="42"/>
      <c r="F28" s="56">
        <f t="shared" si="1"/>
        <v>0</v>
      </c>
    </row>
    <row r="29" spans="1:6" x14ac:dyDescent="0.5">
      <c r="A29" s="39"/>
      <c r="B29" s="64" t="s">
        <v>34</v>
      </c>
      <c r="C29" s="41" t="s">
        <v>48</v>
      </c>
      <c r="D29" s="63"/>
      <c r="E29" s="42"/>
      <c r="F29" s="56">
        <f t="shared" si="1"/>
        <v>0</v>
      </c>
    </row>
    <row r="30" spans="1:6" x14ac:dyDescent="0.5">
      <c r="A30" s="39"/>
      <c r="B30" s="64" t="s">
        <v>106</v>
      </c>
      <c r="C30" s="41" t="s">
        <v>155</v>
      </c>
      <c r="D30" s="63"/>
      <c r="E30" s="42"/>
      <c r="F30" s="56">
        <f t="shared" si="1"/>
        <v>0</v>
      </c>
    </row>
    <row r="31" spans="1:6" x14ac:dyDescent="0.5">
      <c r="A31" s="39"/>
      <c r="B31" s="62"/>
      <c r="C31" s="41"/>
      <c r="D31" s="63"/>
      <c r="E31" s="42"/>
      <c r="F31" s="56">
        <f t="shared" si="1"/>
        <v>0</v>
      </c>
    </row>
    <row r="32" spans="1:6" x14ac:dyDescent="0.5">
      <c r="A32" s="39"/>
      <c r="B32" s="62" t="s">
        <v>39</v>
      </c>
      <c r="C32" s="41"/>
      <c r="D32" s="63"/>
      <c r="E32" s="42"/>
      <c r="F32" s="56">
        <f t="shared" si="1"/>
        <v>0</v>
      </c>
    </row>
    <row r="33" spans="1:6" x14ac:dyDescent="0.5">
      <c r="A33" s="39"/>
      <c r="B33" s="64" t="s">
        <v>40</v>
      </c>
      <c r="C33" s="41" t="s">
        <v>7</v>
      </c>
      <c r="D33" s="63"/>
      <c r="E33" s="42"/>
      <c r="F33" s="56">
        <f t="shared" si="1"/>
        <v>0</v>
      </c>
    </row>
    <row r="34" spans="1:6" x14ac:dyDescent="0.5">
      <c r="A34" s="39"/>
      <c r="B34" s="64" t="s">
        <v>41</v>
      </c>
      <c r="C34" s="41" t="s">
        <v>7</v>
      </c>
      <c r="D34" s="63"/>
      <c r="E34" s="42"/>
      <c r="F34" s="56">
        <f t="shared" si="1"/>
        <v>0</v>
      </c>
    </row>
    <row r="35" spans="1:6" x14ac:dyDescent="0.5">
      <c r="A35" s="39"/>
      <c r="B35" s="64" t="s">
        <v>42</v>
      </c>
      <c r="C35" s="41" t="s">
        <v>7</v>
      </c>
      <c r="D35" s="63"/>
      <c r="E35" s="42"/>
      <c r="F35" s="56">
        <f t="shared" si="1"/>
        <v>0</v>
      </c>
    </row>
    <row r="36" spans="1:6" x14ac:dyDescent="0.5">
      <c r="A36" s="39"/>
      <c r="B36" s="62"/>
      <c r="C36" s="41"/>
      <c r="D36" s="63"/>
      <c r="E36" s="42"/>
      <c r="F36" s="56">
        <f t="shared" si="1"/>
        <v>0</v>
      </c>
    </row>
    <row r="37" spans="1:6" x14ac:dyDescent="0.5">
      <c r="A37" s="39"/>
      <c r="B37" s="62" t="s">
        <v>69</v>
      </c>
      <c r="C37" s="41" t="s">
        <v>48</v>
      </c>
      <c r="D37" s="63"/>
      <c r="E37" s="42"/>
      <c r="F37" s="56">
        <f t="shared" si="1"/>
        <v>0</v>
      </c>
    </row>
    <row r="38" spans="1:6" x14ac:dyDescent="0.5">
      <c r="A38" s="39"/>
      <c r="B38" s="62" t="s">
        <v>43</v>
      </c>
      <c r="C38" s="41" t="s">
        <v>7</v>
      </c>
      <c r="D38" s="63"/>
      <c r="E38" s="42"/>
      <c r="F38" s="56">
        <f t="shared" si="1"/>
        <v>0</v>
      </c>
    </row>
    <row r="39" spans="1:6" x14ac:dyDescent="0.5">
      <c r="A39" s="39"/>
      <c r="B39" s="62"/>
      <c r="C39" s="41"/>
      <c r="D39" s="63"/>
      <c r="E39" s="42"/>
      <c r="F39" s="56">
        <f t="shared" si="1"/>
        <v>0</v>
      </c>
    </row>
    <row r="40" spans="1:6" x14ac:dyDescent="0.5">
      <c r="A40" s="39"/>
      <c r="B40" s="62" t="s">
        <v>44</v>
      </c>
      <c r="C40" s="41" t="s">
        <v>7</v>
      </c>
      <c r="D40" s="63"/>
      <c r="E40" s="42"/>
      <c r="F40" s="56">
        <f t="shared" si="1"/>
        <v>0</v>
      </c>
    </row>
    <row r="41" spans="1:6" x14ac:dyDescent="0.5">
      <c r="A41" s="39"/>
      <c r="B41" s="62" t="s">
        <v>45</v>
      </c>
      <c r="C41" s="41" t="s">
        <v>7</v>
      </c>
      <c r="D41" s="63"/>
      <c r="E41" s="42"/>
      <c r="F41" s="56">
        <f t="shared" si="1"/>
        <v>0</v>
      </c>
    </row>
    <row r="42" spans="1:6" x14ac:dyDescent="0.5">
      <c r="A42" s="39"/>
      <c r="B42" s="62" t="s">
        <v>46</v>
      </c>
      <c r="C42" s="41" t="s">
        <v>7</v>
      </c>
      <c r="D42" s="63"/>
      <c r="E42" s="42"/>
      <c r="F42" s="56">
        <f t="shared" si="1"/>
        <v>0</v>
      </c>
    </row>
    <row r="43" spans="1:6" ht="31.5" x14ac:dyDescent="0.5">
      <c r="A43" s="39"/>
      <c r="B43" s="62" t="s">
        <v>72</v>
      </c>
      <c r="C43" s="41" t="s">
        <v>7</v>
      </c>
      <c r="D43" s="63"/>
      <c r="E43" s="42"/>
      <c r="F43" s="56">
        <f t="shared" si="1"/>
        <v>0</v>
      </c>
    </row>
    <row r="44" spans="1:6" x14ac:dyDescent="0.5">
      <c r="A44" s="39"/>
      <c r="B44" s="62" t="s">
        <v>47</v>
      </c>
      <c r="C44" s="41" t="s">
        <v>7</v>
      </c>
      <c r="D44" s="63"/>
      <c r="E44" s="42"/>
      <c r="F44" s="56">
        <f t="shared" si="1"/>
        <v>0</v>
      </c>
    </row>
    <row r="45" spans="1:6" x14ac:dyDescent="0.5">
      <c r="A45" s="39"/>
      <c r="B45" s="62"/>
      <c r="C45" s="41"/>
      <c r="D45" s="63"/>
      <c r="E45" s="42"/>
      <c r="F45" s="56">
        <f t="shared" si="1"/>
        <v>0</v>
      </c>
    </row>
    <row r="46" spans="1:6" x14ac:dyDescent="0.5">
      <c r="A46" s="39"/>
      <c r="B46" s="65" t="s">
        <v>70</v>
      </c>
      <c r="C46" s="41" t="s">
        <v>57</v>
      </c>
      <c r="D46" s="63"/>
      <c r="E46" s="42"/>
      <c r="F46" s="56">
        <f t="shared" si="1"/>
        <v>0</v>
      </c>
    </row>
    <row r="47" spans="1:6" x14ac:dyDescent="0.5">
      <c r="A47" s="39"/>
      <c r="B47" s="65"/>
      <c r="C47" s="41"/>
      <c r="D47" s="63"/>
      <c r="E47" s="42"/>
      <c r="F47" s="56">
        <f t="shared" si="1"/>
        <v>0</v>
      </c>
    </row>
    <row r="48" spans="1:6" ht="47.25" x14ac:dyDescent="0.5">
      <c r="A48" s="39"/>
      <c r="B48" s="65" t="s">
        <v>107</v>
      </c>
      <c r="C48" s="41"/>
      <c r="D48" s="63"/>
      <c r="E48" s="42"/>
      <c r="F48" s="56">
        <f t="shared" si="1"/>
        <v>0</v>
      </c>
    </row>
    <row r="49" spans="1:6" ht="31.5" x14ac:dyDescent="0.5">
      <c r="A49" s="39"/>
      <c r="B49" s="87" t="s">
        <v>123</v>
      </c>
      <c r="C49" s="41" t="s">
        <v>8</v>
      </c>
      <c r="D49" s="63"/>
      <c r="E49" s="42"/>
      <c r="F49" s="56">
        <f t="shared" si="1"/>
        <v>0</v>
      </c>
    </row>
    <row r="50" spans="1:6" x14ac:dyDescent="0.5">
      <c r="A50" s="39"/>
      <c r="B50" s="87" t="s">
        <v>89</v>
      </c>
      <c r="C50" s="41" t="s">
        <v>2</v>
      </c>
      <c r="D50" s="63"/>
      <c r="E50" s="42"/>
      <c r="F50" s="56">
        <f t="shared" si="1"/>
        <v>0</v>
      </c>
    </row>
    <row r="51" spans="1:6" x14ac:dyDescent="0.5">
      <c r="A51" s="39"/>
      <c r="B51" s="87" t="s">
        <v>90</v>
      </c>
      <c r="C51" s="41" t="s">
        <v>110</v>
      </c>
      <c r="D51" s="63"/>
      <c r="E51" s="42"/>
      <c r="F51" s="56">
        <f t="shared" si="1"/>
        <v>0</v>
      </c>
    </row>
    <row r="52" spans="1:6" ht="47.25" x14ac:dyDescent="0.5">
      <c r="A52" s="39"/>
      <c r="B52" s="87" t="s">
        <v>133</v>
      </c>
      <c r="C52" s="41" t="s">
        <v>8</v>
      </c>
      <c r="D52" s="63"/>
      <c r="E52" s="42"/>
      <c r="F52" s="56">
        <f t="shared" si="1"/>
        <v>0</v>
      </c>
    </row>
    <row r="53" spans="1:6" x14ac:dyDescent="0.5">
      <c r="A53" s="39"/>
      <c r="B53" s="87"/>
      <c r="C53" s="41"/>
      <c r="D53" s="63"/>
      <c r="E53" s="42"/>
      <c r="F53" s="56">
        <f t="shared" si="1"/>
        <v>0</v>
      </c>
    </row>
    <row r="54" spans="1:6" x14ac:dyDescent="0.5">
      <c r="A54" s="39"/>
      <c r="B54" s="87"/>
      <c r="C54" s="41"/>
      <c r="D54" s="63"/>
      <c r="E54" s="42"/>
      <c r="F54" s="56">
        <f t="shared" si="1"/>
        <v>0</v>
      </c>
    </row>
    <row r="55" spans="1:6" ht="110.25" x14ac:dyDescent="0.5">
      <c r="A55" s="39"/>
      <c r="B55" s="62" t="s">
        <v>97</v>
      </c>
      <c r="C55" s="41" t="s">
        <v>48</v>
      </c>
      <c r="D55" s="63"/>
      <c r="E55" s="42"/>
      <c r="F55" s="56">
        <f t="shared" si="1"/>
        <v>0</v>
      </c>
    </row>
    <row r="56" spans="1:6" x14ac:dyDescent="0.5">
      <c r="A56" s="39"/>
      <c r="B56" s="62"/>
      <c r="C56" s="41"/>
      <c r="D56" s="63"/>
      <c r="E56" s="42"/>
      <c r="F56" s="56">
        <f t="shared" si="1"/>
        <v>0</v>
      </c>
    </row>
    <row r="57" spans="1:6" ht="31.5" x14ac:dyDescent="0.5">
      <c r="A57" s="39"/>
      <c r="B57" s="51" t="s">
        <v>71</v>
      </c>
      <c r="C57" s="39" t="s">
        <v>2</v>
      </c>
      <c r="D57" s="68"/>
      <c r="E57" s="45"/>
      <c r="F57" s="56">
        <f t="shared" si="1"/>
        <v>0</v>
      </c>
    </row>
    <row r="58" spans="1:6" x14ac:dyDescent="0.5">
      <c r="A58" s="39"/>
      <c r="B58" s="51"/>
      <c r="C58" s="39"/>
      <c r="D58" s="39"/>
      <c r="E58" s="45"/>
      <c r="F58" s="56">
        <f t="shared" si="1"/>
        <v>0</v>
      </c>
    </row>
    <row r="59" spans="1:6" x14ac:dyDescent="0.5">
      <c r="A59" s="46"/>
      <c r="B59" s="47" t="str">
        <f>"Sous-total " &amp;B11</f>
        <v>Sous-total INSTALLATION DE CHANTIER</v>
      </c>
      <c r="C59" s="48"/>
      <c r="D59" s="49"/>
      <c r="E59" s="49"/>
      <c r="F59" s="49">
        <f>SUM(F9:F58)</f>
        <v>0</v>
      </c>
    </row>
    <row r="60" spans="1:6" x14ac:dyDescent="0.5">
      <c r="A60" s="39"/>
      <c r="B60" s="44"/>
      <c r="C60" s="39"/>
      <c r="D60" s="39"/>
      <c r="E60" s="45"/>
      <c r="F60" s="56">
        <f t="shared" si="1"/>
        <v>0</v>
      </c>
    </row>
    <row r="61" spans="1:6" x14ac:dyDescent="0.5">
      <c r="A61" s="39"/>
      <c r="B61" s="43" t="s">
        <v>15</v>
      </c>
      <c r="C61" s="39"/>
      <c r="D61" s="39"/>
      <c r="E61" s="45"/>
      <c r="F61" s="56">
        <f t="shared" si="1"/>
        <v>0</v>
      </c>
    </row>
    <row r="62" spans="1:6" x14ac:dyDescent="0.5">
      <c r="A62" s="39"/>
      <c r="B62" s="86"/>
      <c r="C62" s="39"/>
      <c r="D62" s="39"/>
      <c r="E62" s="45"/>
      <c r="F62" s="56">
        <f t="shared" si="1"/>
        <v>0</v>
      </c>
    </row>
    <row r="63" spans="1:6" ht="31.5" x14ac:dyDescent="0.5">
      <c r="A63" s="39"/>
      <c r="B63" s="86" t="s">
        <v>80</v>
      </c>
      <c r="C63" s="39" t="s">
        <v>8</v>
      </c>
      <c r="D63" s="39"/>
      <c r="E63" s="45"/>
      <c r="F63" s="56">
        <f t="shared" si="1"/>
        <v>0</v>
      </c>
    </row>
    <row r="64" spans="1:6" ht="31.5" x14ac:dyDescent="0.5">
      <c r="A64" s="39"/>
      <c r="B64" s="86" t="s">
        <v>105</v>
      </c>
      <c r="C64" s="39" t="s">
        <v>16</v>
      </c>
      <c r="D64" s="39"/>
      <c r="E64" s="45"/>
      <c r="F64" s="56">
        <f t="shared" si="1"/>
        <v>0</v>
      </c>
    </row>
    <row r="65" spans="1:6" x14ac:dyDescent="0.5">
      <c r="A65" s="39"/>
      <c r="B65" s="86" t="s">
        <v>102</v>
      </c>
      <c r="C65" s="39" t="s">
        <v>6</v>
      </c>
      <c r="D65" s="39"/>
      <c r="E65" s="45"/>
      <c r="F65" s="56">
        <f t="shared" si="1"/>
        <v>0</v>
      </c>
    </row>
    <row r="66" spans="1:6" x14ac:dyDescent="0.5">
      <c r="A66" s="39"/>
      <c r="B66" s="86" t="s">
        <v>81</v>
      </c>
      <c r="C66" s="39" t="s">
        <v>8</v>
      </c>
      <c r="D66" s="70"/>
      <c r="E66" s="45"/>
      <c r="F66" s="56">
        <f t="shared" si="1"/>
        <v>0</v>
      </c>
    </row>
    <row r="67" spans="1:6" ht="31.5" x14ac:dyDescent="0.5">
      <c r="A67" s="39"/>
      <c r="B67" s="86" t="s">
        <v>142</v>
      </c>
      <c r="C67" s="39" t="s">
        <v>8</v>
      </c>
      <c r="D67" s="70"/>
      <c r="E67" s="45"/>
      <c r="F67" s="56"/>
    </row>
    <row r="68" spans="1:6" x14ac:dyDescent="0.5">
      <c r="A68" s="39"/>
      <c r="B68" s="86" t="s">
        <v>82</v>
      </c>
      <c r="C68" s="39" t="s">
        <v>8</v>
      </c>
      <c r="D68" s="70"/>
      <c r="E68" s="45"/>
      <c r="F68" s="56">
        <f t="shared" si="1"/>
        <v>0</v>
      </c>
    </row>
    <row r="69" spans="1:6" ht="47.25" x14ac:dyDescent="0.5">
      <c r="A69" s="39"/>
      <c r="B69" s="86" t="s">
        <v>127</v>
      </c>
      <c r="C69" s="39" t="s">
        <v>8</v>
      </c>
      <c r="D69" s="39"/>
      <c r="E69" s="45"/>
      <c r="F69" s="56">
        <f t="shared" si="1"/>
        <v>0</v>
      </c>
    </row>
    <row r="70" spans="1:6" x14ac:dyDescent="0.5">
      <c r="A70" s="39"/>
      <c r="B70" s="86" t="s">
        <v>83</v>
      </c>
      <c r="C70" s="39" t="s">
        <v>8</v>
      </c>
      <c r="D70" s="39"/>
      <c r="E70" s="45"/>
      <c r="F70" s="56">
        <f t="shared" si="1"/>
        <v>0</v>
      </c>
    </row>
    <row r="71" spans="1:6" x14ac:dyDescent="0.5">
      <c r="A71" s="39"/>
      <c r="B71" s="86" t="s">
        <v>84</v>
      </c>
      <c r="C71" s="39" t="s">
        <v>6</v>
      </c>
      <c r="D71" s="39"/>
      <c r="E71" s="45"/>
      <c r="F71" s="56">
        <f t="shared" si="1"/>
        <v>0</v>
      </c>
    </row>
    <row r="72" spans="1:6" x14ac:dyDescent="0.5">
      <c r="A72" s="39"/>
      <c r="B72" s="86" t="s">
        <v>154</v>
      </c>
      <c r="C72" s="39" t="s">
        <v>6</v>
      </c>
      <c r="D72" s="39"/>
      <c r="E72" s="45"/>
      <c r="F72" s="56">
        <f t="shared" si="1"/>
        <v>0</v>
      </c>
    </row>
    <row r="73" spans="1:6" ht="47.25" x14ac:dyDescent="0.5">
      <c r="A73" s="39"/>
      <c r="B73" s="86" t="s">
        <v>93</v>
      </c>
      <c r="C73" s="39" t="s">
        <v>8</v>
      </c>
      <c r="D73" s="39"/>
      <c r="E73" s="45"/>
      <c r="F73" s="56">
        <f t="shared" si="1"/>
        <v>0</v>
      </c>
    </row>
    <row r="74" spans="1:6" x14ac:dyDescent="0.5">
      <c r="A74" s="39"/>
      <c r="B74" s="86" t="s">
        <v>85</v>
      </c>
      <c r="C74" s="39" t="s">
        <v>7</v>
      </c>
      <c r="D74" s="39"/>
      <c r="E74" s="45"/>
      <c r="F74" s="56">
        <f t="shared" si="1"/>
        <v>0</v>
      </c>
    </row>
    <row r="75" spans="1:6" x14ac:dyDescent="0.5">
      <c r="A75" s="39"/>
      <c r="B75" s="86" t="s">
        <v>104</v>
      </c>
      <c r="C75" s="39" t="s">
        <v>7</v>
      </c>
      <c r="D75" s="39"/>
      <c r="E75" s="45"/>
      <c r="F75" s="56">
        <f t="shared" si="1"/>
        <v>0</v>
      </c>
    </row>
    <row r="76" spans="1:6" x14ac:dyDescent="0.5">
      <c r="A76" s="39"/>
      <c r="B76" s="86" t="s">
        <v>86</v>
      </c>
      <c r="C76" s="39" t="s">
        <v>8</v>
      </c>
      <c r="D76" s="39"/>
      <c r="E76" s="45"/>
      <c r="F76" s="56">
        <f t="shared" si="1"/>
        <v>0</v>
      </c>
    </row>
    <row r="77" spans="1:6" ht="47.25" x14ac:dyDescent="0.5">
      <c r="A77" s="39"/>
      <c r="B77" s="86" t="s">
        <v>128</v>
      </c>
      <c r="C77" s="39" t="s">
        <v>7</v>
      </c>
      <c r="D77" s="39"/>
      <c r="E77" s="45"/>
      <c r="F77" s="56">
        <f t="shared" si="1"/>
        <v>0</v>
      </c>
    </row>
    <row r="78" spans="1:6" x14ac:dyDescent="0.5">
      <c r="A78" s="39"/>
      <c r="B78" s="86" t="s">
        <v>91</v>
      </c>
      <c r="C78" s="39" t="s">
        <v>7</v>
      </c>
      <c r="D78" s="39"/>
      <c r="E78" s="45"/>
      <c r="F78" s="56">
        <f t="shared" ref="F78:F135" si="2">+E78*D78</f>
        <v>0</v>
      </c>
    </row>
    <row r="79" spans="1:6" x14ac:dyDescent="0.5">
      <c r="A79" s="39"/>
      <c r="B79" s="86" t="s">
        <v>99</v>
      </c>
      <c r="C79" s="39" t="s">
        <v>16</v>
      </c>
      <c r="D79" s="39"/>
      <c r="E79" s="45"/>
      <c r="F79" s="56">
        <f t="shared" si="2"/>
        <v>0</v>
      </c>
    </row>
    <row r="80" spans="1:6" x14ac:dyDescent="0.5">
      <c r="A80" s="39"/>
      <c r="B80" s="86" t="s">
        <v>100</v>
      </c>
      <c r="C80" s="39" t="s">
        <v>16</v>
      </c>
      <c r="D80" s="39"/>
      <c r="E80" s="45"/>
      <c r="F80" s="56">
        <f t="shared" si="2"/>
        <v>0</v>
      </c>
    </row>
    <row r="81" spans="1:6" ht="31.5" x14ac:dyDescent="0.5">
      <c r="A81" s="39"/>
      <c r="B81" s="86" t="s">
        <v>101</v>
      </c>
      <c r="C81" s="39" t="s">
        <v>2</v>
      </c>
      <c r="D81" s="39"/>
      <c r="E81" s="45"/>
      <c r="F81" s="56">
        <f t="shared" si="2"/>
        <v>0</v>
      </c>
    </row>
    <row r="82" spans="1:6" ht="31.5" x14ac:dyDescent="0.5">
      <c r="A82" s="39"/>
      <c r="B82" s="86" t="s">
        <v>129</v>
      </c>
      <c r="C82" s="39" t="s">
        <v>7</v>
      </c>
      <c r="D82" s="39"/>
      <c r="E82" s="45"/>
      <c r="F82" s="56">
        <f t="shared" si="2"/>
        <v>0</v>
      </c>
    </row>
    <row r="83" spans="1:6" x14ac:dyDescent="0.5">
      <c r="A83" s="39"/>
      <c r="B83" s="86" t="s">
        <v>87</v>
      </c>
      <c r="C83" s="39" t="s">
        <v>7</v>
      </c>
      <c r="D83" s="39"/>
      <c r="E83" s="45"/>
      <c r="F83" s="56">
        <f t="shared" si="2"/>
        <v>0</v>
      </c>
    </row>
    <row r="84" spans="1:6" ht="31.5" x14ac:dyDescent="0.5">
      <c r="A84" s="39"/>
      <c r="B84" s="86" t="s">
        <v>98</v>
      </c>
      <c r="C84" s="39" t="s">
        <v>7</v>
      </c>
      <c r="D84" s="39"/>
      <c r="E84" s="45"/>
      <c r="F84" s="56">
        <f t="shared" si="2"/>
        <v>0</v>
      </c>
    </row>
    <row r="85" spans="1:6" x14ac:dyDescent="0.5">
      <c r="A85" s="39"/>
      <c r="B85" s="86" t="s">
        <v>92</v>
      </c>
      <c r="C85" s="39" t="s">
        <v>2</v>
      </c>
      <c r="D85" s="39"/>
      <c r="E85" s="45"/>
      <c r="F85" s="56">
        <f t="shared" si="2"/>
        <v>0</v>
      </c>
    </row>
    <row r="86" spans="1:6" x14ac:dyDescent="0.5">
      <c r="A86" s="39"/>
      <c r="B86" s="86" t="s">
        <v>103</v>
      </c>
      <c r="C86" s="39" t="s">
        <v>7</v>
      </c>
      <c r="D86" s="39"/>
      <c r="E86" s="45"/>
      <c r="F86" s="56">
        <f t="shared" si="2"/>
        <v>0</v>
      </c>
    </row>
    <row r="87" spans="1:6" ht="31.5" x14ac:dyDescent="0.5">
      <c r="A87" s="39"/>
      <c r="B87" s="86" t="s">
        <v>88</v>
      </c>
      <c r="C87" s="39" t="s">
        <v>7</v>
      </c>
      <c r="D87" s="39"/>
      <c r="E87" s="45"/>
      <c r="F87" s="56">
        <f t="shared" si="2"/>
        <v>0</v>
      </c>
    </row>
    <row r="88" spans="1:6" ht="31.5" x14ac:dyDescent="0.5">
      <c r="A88" s="39"/>
      <c r="B88" s="50" t="s">
        <v>11</v>
      </c>
      <c r="C88" s="39" t="s">
        <v>9</v>
      </c>
      <c r="D88" s="39"/>
      <c r="E88" s="45"/>
      <c r="F88" s="56">
        <f t="shared" si="2"/>
        <v>0</v>
      </c>
    </row>
    <row r="89" spans="1:6" x14ac:dyDescent="0.5">
      <c r="A89" s="39"/>
      <c r="B89" s="50"/>
      <c r="C89" s="39"/>
      <c r="D89" s="39"/>
      <c r="E89" s="45"/>
      <c r="F89" s="56">
        <f t="shared" si="2"/>
        <v>0</v>
      </c>
    </row>
    <row r="90" spans="1:6" x14ac:dyDescent="0.5">
      <c r="A90" s="39"/>
      <c r="B90" s="50" t="s">
        <v>10</v>
      </c>
      <c r="C90" s="39" t="s">
        <v>7</v>
      </c>
      <c r="D90" s="39"/>
      <c r="E90" s="45"/>
      <c r="F90" s="56">
        <f t="shared" si="2"/>
        <v>0</v>
      </c>
    </row>
    <row r="91" spans="1:6" x14ac:dyDescent="0.5">
      <c r="A91" s="39"/>
      <c r="B91" s="44"/>
      <c r="C91" s="39"/>
      <c r="D91" s="39"/>
      <c r="E91" s="45"/>
      <c r="F91" s="56">
        <f t="shared" si="2"/>
        <v>0</v>
      </c>
    </row>
    <row r="92" spans="1:6" x14ac:dyDescent="0.5">
      <c r="A92" s="46"/>
      <c r="B92" s="47" t="str">
        <f>"Sous-total " &amp;B61</f>
        <v>Sous-total Curage</v>
      </c>
      <c r="C92" s="48"/>
      <c r="D92" s="49"/>
      <c r="E92" s="49"/>
      <c r="F92" s="49">
        <f>SUM(F60:F91)</f>
        <v>0</v>
      </c>
    </row>
    <row r="93" spans="1:6" x14ac:dyDescent="0.5">
      <c r="A93" s="39"/>
      <c r="B93" s="44"/>
      <c r="C93" s="39"/>
      <c r="D93" s="39"/>
      <c r="E93" s="45"/>
      <c r="F93" s="56">
        <f t="shared" si="2"/>
        <v>0</v>
      </c>
    </row>
    <row r="94" spans="1:6" x14ac:dyDescent="0.5">
      <c r="A94" s="39"/>
      <c r="B94" s="43" t="s">
        <v>49</v>
      </c>
      <c r="C94" s="39"/>
      <c r="D94" s="39"/>
      <c r="E94" s="45"/>
      <c r="F94" s="56">
        <f t="shared" si="2"/>
        <v>0</v>
      </c>
    </row>
    <row r="95" spans="1:6" x14ac:dyDescent="0.5">
      <c r="A95" s="39"/>
      <c r="B95" s="51"/>
      <c r="C95" s="39"/>
      <c r="D95" s="39"/>
      <c r="E95" s="45"/>
      <c r="F95" s="56">
        <f t="shared" si="2"/>
        <v>0</v>
      </c>
    </row>
    <row r="96" spans="1:6" x14ac:dyDescent="0.5">
      <c r="A96" s="39"/>
      <c r="B96" s="66" t="s">
        <v>108</v>
      </c>
      <c r="C96" s="39"/>
      <c r="D96" s="39"/>
      <c r="E96" s="45"/>
      <c r="F96" s="56">
        <f t="shared" si="2"/>
        <v>0</v>
      </c>
    </row>
    <row r="97" spans="1:6" x14ac:dyDescent="0.5">
      <c r="A97" s="39"/>
      <c r="B97" s="66"/>
      <c r="C97" s="39"/>
      <c r="D97" s="39"/>
      <c r="E97" s="45"/>
      <c r="F97" s="56">
        <f t="shared" si="2"/>
        <v>0</v>
      </c>
    </row>
    <row r="98" spans="1:6" ht="31.5" x14ac:dyDescent="0.5">
      <c r="A98" s="39"/>
      <c r="B98" s="51" t="s">
        <v>124</v>
      </c>
      <c r="C98" s="39" t="s">
        <v>7</v>
      </c>
      <c r="D98" s="39"/>
      <c r="E98" s="45"/>
      <c r="F98" s="56">
        <f t="shared" si="2"/>
        <v>0</v>
      </c>
    </row>
    <row r="99" spans="1:6" x14ac:dyDescent="0.5">
      <c r="A99" s="39"/>
      <c r="B99" s="66"/>
      <c r="C99" s="39"/>
      <c r="D99" s="39"/>
      <c r="E99" s="45"/>
      <c r="F99" s="56">
        <f t="shared" si="2"/>
        <v>0</v>
      </c>
    </row>
    <row r="100" spans="1:6" ht="47.25" x14ac:dyDescent="0.5">
      <c r="A100" s="39"/>
      <c r="B100" s="51" t="s">
        <v>187</v>
      </c>
      <c r="C100" s="39" t="s">
        <v>7</v>
      </c>
      <c r="D100" s="39"/>
      <c r="E100" s="45"/>
      <c r="F100" s="56">
        <f t="shared" ref="F100" si="3">+E100*D100</f>
        <v>0</v>
      </c>
    </row>
    <row r="101" spans="1:6" x14ac:dyDescent="0.5">
      <c r="A101" s="39"/>
      <c r="B101" s="66"/>
      <c r="C101" s="39"/>
      <c r="D101" s="39"/>
      <c r="E101" s="45"/>
      <c r="F101" s="56"/>
    </row>
    <row r="102" spans="1:6" x14ac:dyDescent="0.5">
      <c r="A102" s="39"/>
      <c r="B102" s="67" t="s">
        <v>50</v>
      </c>
      <c r="C102" s="39"/>
      <c r="D102" s="39"/>
      <c r="E102" s="45"/>
      <c r="F102" s="56">
        <f t="shared" si="2"/>
        <v>0</v>
      </c>
    </row>
    <row r="103" spans="1:6" x14ac:dyDescent="0.5">
      <c r="A103" s="39"/>
      <c r="B103" s="51"/>
      <c r="C103" s="39"/>
      <c r="D103" s="39"/>
      <c r="E103" s="45"/>
      <c r="F103" s="56"/>
    </row>
    <row r="104" spans="1:6" ht="31.5" x14ac:dyDescent="0.5">
      <c r="A104" s="39"/>
      <c r="B104" s="55" t="s">
        <v>157</v>
      </c>
      <c r="C104" s="39" t="s">
        <v>2</v>
      </c>
      <c r="D104" s="39"/>
      <c r="E104" s="45"/>
      <c r="F104" s="56">
        <f t="shared" si="2"/>
        <v>0</v>
      </c>
    </row>
    <row r="105" spans="1:6" x14ac:dyDescent="0.5">
      <c r="A105" s="39"/>
      <c r="B105" s="55"/>
      <c r="C105" s="39"/>
      <c r="D105" s="39"/>
      <c r="E105" s="45"/>
      <c r="F105" s="56">
        <f t="shared" si="2"/>
        <v>0</v>
      </c>
    </row>
    <row r="106" spans="1:6" ht="31.5" x14ac:dyDescent="0.5">
      <c r="A106" s="39"/>
      <c r="B106" s="55" t="s">
        <v>158</v>
      </c>
      <c r="C106" s="39" t="s">
        <v>2</v>
      </c>
      <c r="D106" s="39"/>
      <c r="E106" s="45"/>
      <c r="F106" s="56">
        <f t="shared" si="2"/>
        <v>0</v>
      </c>
    </row>
    <row r="107" spans="1:6" ht="31.5" x14ac:dyDescent="0.5">
      <c r="A107" s="39"/>
      <c r="B107" s="55" t="s">
        <v>159</v>
      </c>
      <c r="C107" s="39" t="s">
        <v>2</v>
      </c>
      <c r="D107" s="39"/>
      <c r="E107" s="45"/>
      <c r="F107" s="56">
        <f t="shared" si="2"/>
        <v>0</v>
      </c>
    </row>
    <row r="108" spans="1:6" x14ac:dyDescent="0.5">
      <c r="A108" s="39"/>
      <c r="B108" s="55"/>
      <c r="C108" s="39"/>
      <c r="D108" s="39"/>
      <c r="E108" s="45"/>
      <c r="F108" s="56"/>
    </row>
    <row r="109" spans="1:6" x14ac:dyDescent="0.5">
      <c r="A109" s="39"/>
      <c r="B109" s="51"/>
      <c r="C109" s="39"/>
      <c r="D109" s="39"/>
      <c r="E109" s="45"/>
      <c r="F109" s="56">
        <f t="shared" si="2"/>
        <v>0</v>
      </c>
    </row>
    <row r="110" spans="1:6" x14ac:dyDescent="0.5">
      <c r="A110" s="39"/>
      <c r="B110" s="67" t="s">
        <v>62</v>
      </c>
      <c r="C110" s="54"/>
      <c r="D110" s="39"/>
      <c r="E110" s="45"/>
      <c r="F110" s="56">
        <f t="shared" si="2"/>
        <v>0</v>
      </c>
    </row>
    <row r="111" spans="1:6" ht="47.25" x14ac:dyDescent="0.5">
      <c r="A111" s="39"/>
      <c r="B111" s="55" t="s">
        <v>65</v>
      </c>
      <c r="C111" s="54" t="s">
        <v>2</v>
      </c>
      <c r="D111" s="39"/>
      <c r="E111" s="45"/>
      <c r="F111" s="56">
        <f t="shared" si="2"/>
        <v>0</v>
      </c>
    </row>
    <row r="112" spans="1:6" ht="31.5" x14ac:dyDescent="0.5">
      <c r="A112" s="39"/>
      <c r="B112" s="55" t="s">
        <v>66</v>
      </c>
      <c r="C112" s="54" t="s">
        <v>2</v>
      </c>
      <c r="D112" s="39"/>
      <c r="E112" s="45"/>
      <c r="F112" s="56">
        <f t="shared" si="2"/>
        <v>0</v>
      </c>
    </row>
    <row r="113" spans="1:6" ht="31.5" x14ac:dyDescent="0.5">
      <c r="A113" s="39"/>
      <c r="B113" s="55" t="s">
        <v>67</v>
      </c>
      <c r="C113" s="54" t="s">
        <v>2</v>
      </c>
      <c r="D113" s="39"/>
      <c r="E113" s="45"/>
      <c r="F113" s="56">
        <f t="shared" si="2"/>
        <v>0</v>
      </c>
    </row>
    <row r="114" spans="1:6" x14ac:dyDescent="0.5">
      <c r="A114" s="39"/>
      <c r="B114" s="55"/>
      <c r="C114" s="54"/>
      <c r="D114" s="39"/>
      <c r="E114" s="45"/>
      <c r="F114" s="56">
        <f t="shared" si="2"/>
        <v>0</v>
      </c>
    </row>
    <row r="115" spans="1:6" x14ac:dyDescent="0.5">
      <c r="A115" s="39"/>
      <c r="B115" s="67" t="s">
        <v>68</v>
      </c>
      <c r="C115" s="54"/>
      <c r="D115" s="39"/>
      <c r="E115" s="45"/>
      <c r="F115" s="56">
        <f t="shared" si="2"/>
        <v>0</v>
      </c>
    </row>
    <row r="116" spans="1:6" x14ac:dyDescent="0.5">
      <c r="A116" s="39"/>
      <c r="B116" s="55" t="s">
        <v>64</v>
      </c>
      <c r="C116" s="54" t="s">
        <v>2</v>
      </c>
      <c r="D116" s="39"/>
      <c r="E116" s="45"/>
      <c r="F116" s="56">
        <f t="shared" si="2"/>
        <v>0</v>
      </c>
    </row>
    <row r="117" spans="1:6" x14ac:dyDescent="0.5">
      <c r="A117" s="39"/>
      <c r="B117" s="55" t="s">
        <v>51</v>
      </c>
      <c r="C117" s="54" t="s">
        <v>2</v>
      </c>
      <c r="D117" s="39"/>
      <c r="E117" s="45"/>
      <c r="F117" s="56">
        <f t="shared" si="2"/>
        <v>0</v>
      </c>
    </row>
    <row r="118" spans="1:6" x14ac:dyDescent="0.5">
      <c r="A118" s="39"/>
      <c r="B118" s="55" t="s">
        <v>134</v>
      </c>
      <c r="C118" s="54" t="s">
        <v>2</v>
      </c>
      <c r="D118" s="39"/>
      <c r="E118" s="45"/>
      <c r="F118" s="56">
        <f t="shared" si="2"/>
        <v>0</v>
      </c>
    </row>
    <row r="119" spans="1:6" x14ac:dyDescent="0.5">
      <c r="A119" s="39"/>
      <c r="B119" s="55" t="s">
        <v>135</v>
      </c>
      <c r="C119" s="54" t="s">
        <v>2</v>
      </c>
      <c r="D119" s="39"/>
      <c r="E119" s="45"/>
      <c r="F119" s="56">
        <f t="shared" si="2"/>
        <v>0</v>
      </c>
    </row>
    <row r="120" spans="1:6" ht="63" x14ac:dyDescent="0.5">
      <c r="A120" s="39"/>
      <c r="B120" s="55" t="s">
        <v>141</v>
      </c>
      <c r="C120" s="54" t="s">
        <v>2</v>
      </c>
      <c r="D120" s="39"/>
      <c r="E120" s="45"/>
      <c r="F120" s="56">
        <f t="shared" si="2"/>
        <v>0</v>
      </c>
    </row>
    <row r="121" spans="1:6" x14ac:dyDescent="0.5">
      <c r="A121" s="39"/>
      <c r="B121" s="55"/>
      <c r="C121" s="54"/>
      <c r="D121" s="39"/>
      <c r="E121" s="45"/>
      <c r="F121" s="56">
        <f t="shared" si="2"/>
        <v>0</v>
      </c>
    </row>
    <row r="122" spans="1:6" x14ac:dyDescent="0.5">
      <c r="A122" s="39"/>
      <c r="B122" s="88"/>
      <c r="C122" s="39"/>
      <c r="D122" s="39"/>
      <c r="E122" s="45"/>
      <c r="F122" s="56">
        <f t="shared" si="2"/>
        <v>0</v>
      </c>
    </row>
    <row r="123" spans="1:6" x14ac:dyDescent="0.5">
      <c r="A123" s="39"/>
      <c r="B123" s="66" t="s">
        <v>52</v>
      </c>
      <c r="C123" s="39"/>
      <c r="D123" s="39"/>
      <c r="E123" s="45"/>
      <c r="F123" s="56">
        <f t="shared" si="2"/>
        <v>0</v>
      </c>
    </row>
    <row r="124" spans="1:6" ht="31.5" x14ac:dyDescent="0.5">
      <c r="A124" s="39"/>
      <c r="B124" s="51" t="s">
        <v>125</v>
      </c>
      <c r="C124" s="39" t="s">
        <v>2</v>
      </c>
      <c r="D124" s="39"/>
      <c r="E124" s="45"/>
      <c r="F124" s="56">
        <f t="shared" si="2"/>
        <v>0</v>
      </c>
    </row>
    <row r="125" spans="1:6" x14ac:dyDescent="0.5">
      <c r="A125" s="39"/>
      <c r="B125" s="51"/>
      <c r="C125" s="39"/>
      <c r="D125" s="39"/>
      <c r="E125" s="45"/>
      <c r="F125" s="56">
        <f t="shared" si="2"/>
        <v>0</v>
      </c>
    </row>
    <row r="126" spans="1:6" ht="31.5" x14ac:dyDescent="0.5">
      <c r="A126" s="39"/>
      <c r="B126" s="51" t="s">
        <v>143</v>
      </c>
      <c r="C126" s="39" t="s">
        <v>2</v>
      </c>
      <c r="D126" s="39"/>
      <c r="E126" s="45"/>
      <c r="F126" s="56">
        <f t="shared" si="2"/>
        <v>0</v>
      </c>
    </row>
    <row r="127" spans="1:6" x14ac:dyDescent="0.5">
      <c r="A127" s="39"/>
      <c r="B127" s="51"/>
      <c r="C127" s="39"/>
      <c r="D127" s="39"/>
      <c r="E127" s="45"/>
      <c r="F127" s="56">
        <f t="shared" si="2"/>
        <v>0</v>
      </c>
    </row>
    <row r="128" spans="1:6" x14ac:dyDescent="0.5">
      <c r="A128" s="39"/>
      <c r="B128" s="51" t="s">
        <v>109</v>
      </c>
      <c r="C128" s="39" t="s">
        <v>2</v>
      </c>
      <c r="D128" s="39"/>
      <c r="E128" s="45"/>
      <c r="F128" s="56">
        <f t="shared" si="2"/>
        <v>0</v>
      </c>
    </row>
    <row r="129" spans="1:6" x14ac:dyDescent="0.5">
      <c r="A129" s="39"/>
      <c r="B129" s="51"/>
      <c r="C129" s="39"/>
      <c r="D129" s="39"/>
      <c r="E129" s="45"/>
      <c r="F129" s="56">
        <f t="shared" si="2"/>
        <v>0</v>
      </c>
    </row>
    <row r="130" spans="1:6" ht="47.25" x14ac:dyDescent="0.5">
      <c r="A130" s="39"/>
      <c r="B130" s="51" t="s">
        <v>53</v>
      </c>
      <c r="C130" s="39"/>
      <c r="D130" s="39"/>
      <c r="E130" s="45"/>
      <c r="F130" s="56">
        <f t="shared" si="2"/>
        <v>0</v>
      </c>
    </row>
    <row r="131" spans="1:6" x14ac:dyDescent="0.5">
      <c r="A131" s="39"/>
      <c r="B131" s="57" t="s">
        <v>54</v>
      </c>
      <c r="C131" s="39" t="s">
        <v>2</v>
      </c>
      <c r="D131" s="77"/>
      <c r="E131" s="45"/>
      <c r="F131" s="56">
        <f t="shared" si="2"/>
        <v>0</v>
      </c>
    </row>
    <row r="132" spans="1:6" x14ac:dyDescent="0.5">
      <c r="A132" s="39"/>
      <c r="B132" s="57" t="s">
        <v>55</v>
      </c>
      <c r="C132" s="39" t="s">
        <v>2</v>
      </c>
      <c r="D132" s="39"/>
      <c r="E132" s="45"/>
      <c r="F132" s="56">
        <f t="shared" si="2"/>
        <v>0</v>
      </c>
    </row>
    <row r="133" spans="1:6" x14ac:dyDescent="0.5">
      <c r="A133" s="39"/>
      <c r="B133" s="57"/>
      <c r="C133" s="39"/>
      <c r="D133" s="39"/>
      <c r="E133" s="45"/>
      <c r="F133" s="56">
        <f t="shared" si="2"/>
        <v>0</v>
      </c>
    </row>
    <row r="134" spans="1:6" ht="31.5" x14ac:dyDescent="0.5">
      <c r="A134" s="39"/>
      <c r="B134" s="57" t="s">
        <v>126</v>
      </c>
      <c r="C134" s="39" t="s">
        <v>2</v>
      </c>
      <c r="D134" s="39"/>
      <c r="E134" s="45"/>
      <c r="F134" s="56">
        <f t="shared" si="2"/>
        <v>0</v>
      </c>
    </row>
    <row r="135" spans="1:6" x14ac:dyDescent="0.5">
      <c r="A135" s="39"/>
      <c r="B135" s="51"/>
      <c r="C135" s="39"/>
      <c r="D135" s="39"/>
      <c r="E135" s="45"/>
      <c r="F135" s="56">
        <f t="shared" si="2"/>
        <v>0</v>
      </c>
    </row>
    <row r="136" spans="1:6" x14ac:dyDescent="0.5">
      <c r="A136" s="46"/>
      <c r="B136" s="47" t="str">
        <f>"Sous-total " &amp;B94</f>
        <v>Sous-total Ouvertures bouchements</v>
      </c>
      <c r="C136" s="48"/>
      <c r="D136" s="49"/>
      <c r="E136" s="49"/>
      <c r="F136" s="49">
        <f>SUM(F93:F135)</f>
        <v>0</v>
      </c>
    </row>
    <row r="137" spans="1:6" x14ac:dyDescent="0.5">
      <c r="A137" s="39"/>
      <c r="B137" s="50"/>
      <c r="C137" s="39"/>
      <c r="D137" s="39"/>
      <c r="E137" s="45"/>
      <c r="F137" s="56">
        <f t="shared" ref="F137:F158" si="4">+E137*D137</f>
        <v>0</v>
      </c>
    </row>
    <row r="138" spans="1:6" x14ac:dyDescent="0.5">
      <c r="A138" s="39"/>
      <c r="B138" s="43" t="s">
        <v>56</v>
      </c>
      <c r="C138" s="39"/>
      <c r="D138" s="39"/>
      <c r="E138" s="45"/>
      <c r="F138" s="56">
        <f t="shared" si="4"/>
        <v>0</v>
      </c>
    </row>
    <row r="139" spans="1:6" x14ac:dyDescent="0.5">
      <c r="A139" s="39"/>
      <c r="B139" s="51"/>
      <c r="C139" s="39"/>
      <c r="D139" s="39"/>
      <c r="E139" s="45"/>
      <c r="F139" s="56">
        <f t="shared" si="4"/>
        <v>0</v>
      </c>
    </row>
    <row r="140" spans="1:6" x14ac:dyDescent="0.5">
      <c r="A140" s="39"/>
      <c r="B140" s="51" t="s">
        <v>58</v>
      </c>
      <c r="C140" s="39"/>
      <c r="D140" s="39"/>
      <c r="E140" s="69"/>
      <c r="F140" s="56">
        <f t="shared" si="4"/>
        <v>0</v>
      </c>
    </row>
    <row r="141" spans="1:6" x14ac:dyDescent="0.5">
      <c r="A141" s="39"/>
      <c r="B141" s="78" t="s">
        <v>94</v>
      </c>
      <c r="C141" s="39"/>
      <c r="D141" s="39"/>
      <c r="E141" s="69"/>
      <c r="F141" s="56">
        <f t="shared" si="4"/>
        <v>0</v>
      </c>
    </row>
    <row r="142" spans="1:6" x14ac:dyDescent="0.5">
      <c r="A142" s="39"/>
      <c r="B142" s="78" t="s">
        <v>95</v>
      </c>
      <c r="C142" s="39"/>
      <c r="D142" s="39"/>
      <c r="E142" s="69"/>
      <c r="F142" s="56">
        <f t="shared" si="4"/>
        <v>0</v>
      </c>
    </row>
    <row r="143" spans="1:6" x14ac:dyDescent="0.5">
      <c r="A143" s="39"/>
      <c r="B143" s="78" t="s">
        <v>59</v>
      </c>
      <c r="C143" s="39" t="s">
        <v>2</v>
      </c>
      <c r="D143" s="39"/>
      <c r="E143" s="69"/>
      <c r="F143" s="56">
        <f t="shared" si="4"/>
        <v>0</v>
      </c>
    </row>
    <row r="144" spans="1:6" x14ac:dyDescent="0.5">
      <c r="A144" s="39"/>
      <c r="B144" s="78" t="s">
        <v>60</v>
      </c>
      <c r="C144" s="39" t="s">
        <v>2</v>
      </c>
      <c r="D144" s="39"/>
      <c r="E144" s="69"/>
      <c r="F144" s="56">
        <f t="shared" si="4"/>
        <v>0</v>
      </c>
    </row>
    <row r="145" spans="1:6" x14ac:dyDescent="0.5">
      <c r="A145" s="39"/>
      <c r="B145" s="78" t="s">
        <v>61</v>
      </c>
      <c r="C145" s="39" t="s">
        <v>2</v>
      </c>
      <c r="D145" s="39"/>
      <c r="E145" s="69"/>
      <c r="F145" s="56">
        <f t="shared" si="4"/>
        <v>0</v>
      </c>
    </row>
    <row r="146" spans="1:6" x14ac:dyDescent="0.5">
      <c r="A146" s="39"/>
      <c r="B146" s="78"/>
      <c r="C146" s="39"/>
      <c r="D146" s="39"/>
      <c r="E146" s="69"/>
      <c r="F146" s="56">
        <f t="shared" si="4"/>
        <v>0</v>
      </c>
    </row>
    <row r="147" spans="1:6" x14ac:dyDescent="0.5">
      <c r="A147" s="39"/>
      <c r="B147" s="78" t="s">
        <v>130</v>
      </c>
      <c r="C147" s="39" t="s">
        <v>6</v>
      </c>
      <c r="D147" s="39"/>
      <c r="E147" s="69"/>
      <c r="F147" s="56">
        <f t="shared" si="4"/>
        <v>0</v>
      </c>
    </row>
    <row r="148" spans="1:6" x14ac:dyDescent="0.5">
      <c r="A148" s="39"/>
      <c r="B148" s="78" t="s">
        <v>153</v>
      </c>
      <c r="C148" s="39" t="s">
        <v>6</v>
      </c>
      <c r="D148" s="39"/>
      <c r="E148" s="69"/>
      <c r="F148" s="56">
        <f t="shared" ref="F148" si="5">+E148*D148</f>
        <v>0</v>
      </c>
    </row>
    <row r="149" spans="1:6" x14ac:dyDescent="0.5">
      <c r="A149" s="39"/>
      <c r="B149" s="78"/>
      <c r="C149" s="39"/>
      <c r="D149" s="39"/>
      <c r="E149" s="69"/>
      <c r="F149" s="56"/>
    </row>
    <row r="150" spans="1:6" ht="31.5" x14ac:dyDescent="0.5">
      <c r="A150" s="39"/>
      <c r="B150" s="78" t="s">
        <v>149</v>
      </c>
      <c r="C150" s="39" t="s">
        <v>7</v>
      </c>
      <c r="D150" s="39"/>
      <c r="E150" s="58"/>
      <c r="F150" s="56">
        <f t="shared" si="4"/>
        <v>0</v>
      </c>
    </row>
    <row r="151" spans="1:6" x14ac:dyDescent="0.5">
      <c r="A151" s="39"/>
      <c r="B151" s="78"/>
      <c r="C151" s="39"/>
      <c r="D151" s="39"/>
      <c r="E151" s="94"/>
      <c r="F151" s="56">
        <f t="shared" si="4"/>
        <v>0</v>
      </c>
    </row>
    <row r="152" spans="1:6" ht="31.5" x14ac:dyDescent="0.5">
      <c r="A152" s="39"/>
      <c r="B152" s="78" t="s">
        <v>151</v>
      </c>
      <c r="C152" s="39" t="s">
        <v>6</v>
      </c>
      <c r="D152" s="39"/>
      <c r="E152" s="94"/>
      <c r="F152" s="56">
        <f t="shared" si="4"/>
        <v>0</v>
      </c>
    </row>
    <row r="153" spans="1:6" ht="31.5" x14ac:dyDescent="0.5">
      <c r="A153" s="39"/>
      <c r="B153" s="78" t="s">
        <v>152</v>
      </c>
      <c r="C153" s="39" t="s">
        <v>7</v>
      </c>
      <c r="D153" s="39"/>
      <c r="E153" s="94"/>
      <c r="F153" s="56">
        <f t="shared" si="4"/>
        <v>0</v>
      </c>
    </row>
    <row r="154" spans="1:6" x14ac:dyDescent="0.5">
      <c r="A154" s="39"/>
      <c r="B154" s="78"/>
      <c r="C154" s="39"/>
      <c r="D154" s="39"/>
      <c r="E154" s="94"/>
      <c r="F154" s="56"/>
    </row>
    <row r="155" spans="1:6" x14ac:dyDescent="0.5">
      <c r="A155" s="39"/>
      <c r="B155" s="78" t="s">
        <v>156</v>
      </c>
      <c r="C155" s="39" t="s">
        <v>2</v>
      </c>
      <c r="D155" s="39"/>
      <c r="E155" s="94"/>
      <c r="F155" s="56">
        <f t="shared" si="4"/>
        <v>0</v>
      </c>
    </row>
    <row r="156" spans="1:6" x14ac:dyDescent="0.5">
      <c r="A156" s="39"/>
      <c r="B156" s="78"/>
      <c r="C156" s="39"/>
      <c r="D156" s="39"/>
      <c r="E156" s="94"/>
      <c r="F156" s="56">
        <f t="shared" si="4"/>
        <v>0</v>
      </c>
    </row>
    <row r="157" spans="1:6" x14ac:dyDescent="0.5">
      <c r="A157" s="39"/>
      <c r="B157" s="78" t="s">
        <v>188</v>
      </c>
      <c r="C157" s="39" t="s">
        <v>7</v>
      </c>
      <c r="D157" s="39"/>
      <c r="E157" s="94"/>
      <c r="F157" s="56">
        <f t="shared" si="4"/>
        <v>0</v>
      </c>
    </row>
    <row r="158" spans="1:6" x14ac:dyDescent="0.5">
      <c r="A158" s="39"/>
      <c r="B158" s="78"/>
      <c r="C158" s="39"/>
      <c r="D158" s="39"/>
      <c r="E158" s="69"/>
      <c r="F158" s="56">
        <f t="shared" si="4"/>
        <v>0</v>
      </c>
    </row>
    <row r="159" spans="1:6" x14ac:dyDescent="0.5">
      <c r="A159" s="46"/>
      <c r="B159" s="47" t="str">
        <f>"Sous-total " &amp;B138</f>
        <v>Sous-total Travaux divers</v>
      </c>
      <c r="C159" s="48"/>
      <c r="D159" s="49"/>
      <c r="E159" s="49"/>
      <c r="F159" s="49">
        <f>SUM(F137:F158)</f>
        <v>0</v>
      </c>
    </row>
    <row r="160" spans="1:6" x14ac:dyDescent="0.5">
      <c r="A160" s="39"/>
      <c r="B160" s="50"/>
      <c r="C160" s="39"/>
      <c r="D160" s="39"/>
      <c r="E160" s="45"/>
      <c r="F160" s="56">
        <f t="shared" ref="F160:F168" si="6">+E160*D160</f>
        <v>0</v>
      </c>
    </row>
    <row r="161" spans="1:6" x14ac:dyDescent="0.5">
      <c r="A161" s="39"/>
      <c r="B161" s="43" t="s">
        <v>63</v>
      </c>
      <c r="C161" s="39"/>
      <c r="D161" s="39"/>
      <c r="E161" s="45"/>
      <c r="F161" s="56">
        <f t="shared" si="6"/>
        <v>0</v>
      </c>
    </row>
    <row r="162" spans="1:6" x14ac:dyDescent="0.5">
      <c r="A162" s="39"/>
      <c r="B162" s="51"/>
      <c r="C162" s="39"/>
      <c r="D162" s="39"/>
      <c r="E162" s="45"/>
      <c r="F162" s="56">
        <f t="shared" si="6"/>
        <v>0</v>
      </c>
    </row>
    <row r="163" spans="1:6" x14ac:dyDescent="0.5">
      <c r="A163" s="39"/>
      <c r="B163" s="51" t="s">
        <v>147</v>
      </c>
      <c r="C163" s="39" t="s">
        <v>57</v>
      </c>
      <c r="D163" s="39"/>
      <c r="E163" s="45"/>
      <c r="F163" s="56">
        <f t="shared" si="6"/>
        <v>0</v>
      </c>
    </row>
    <row r="164" spans="1:6" x14ac:dyDescent="0.5">
      <c r="A164" s="39"/>
      <c r="B164" s="51"/>
      <c r="C164" s="39"/>
      <c r="D164" s="39"/>
      <c r="E164" s="45"/>
      <c r="F164" s="56">
        <f t="shared" si="6"/>
        <v>0</v>
      </c>
    </row>
    <row r="165" spans="1:6" ht="31.5" x14ac:dyDescent="0.5">
      <c r="A165" s="39"/>
      <c r="B165" s="51" t="s">
        <v>131</v>
      </c>
      <c r="C165" s="39" t="s">
        <v>7</v>
      </c>
      <c r="D165" s="39"/>
      <c r="E165" s="45"/>
      <c r="F165" s="56">
        <f t="shared" si="6"/>
        <v>0</v>
      </c>
    </row>
    <row r="166" spans="1:6" x14ac:dyDescent="0.5">
      <c r="A166" s="39"/>
      <c r="B166" s="51"/>
      <c r="C166" s="39"/>
      <c r="D166" s="39"/>
      <c r="E166" s="45"/>
      <c r="F166" s="56">
        <f t="shared" si="6"/>
        <v>0</v>
      </c>
    </row>
    <row r="167" spans="1:6" x14ac:dyDescent="0.5">
      <c r="A167" s="39"/>
      <c r="B167" s="51" t="s">
        <v>148</v>
      </c>
      <c r="C167" s="39" t="s">
        <v>8</v>
      </c>
      <c r="D167" s="39"/>
      <c r="E167" s="45"/>
      <c r="F167" s="56">
        <f t="shared" si="6"/>
        <v>0</v>
      </c>
    </row>
    <row r="168" spans="1:6" x14ac:dyDescent="0.5">
      <c r="A168" s="39"/>
      <c r="B168" s="51"/>
      <c r="C168" s="39"/>
      <c r="D168" s="39"/>
      <c r="E168" s="45"/>
      <c r="F168" s="56">
        <f t="shared" si="6"/>
        <v>0</v>
      </c>
    </row>
    <row r="169" spans="1:6" x14ac:dyDescent="0.5">
      <c r="A169" s="46"/>
      <c r="B169" s="47" t="str">
        <f>"Sous-total " &amp;B161</f>
        <v>Sous-total Enduits - Flocages</v>
      </c>
      <c r="C169" s="48"/>
      <c r="D169" s="49"/>
      <c r="E169" s="49"/>
      <c r="F169" s="49">
        <f>SUM(F160:F168)</f>
        <v>0</v>
      </c>
    </row>
    <row r="170" spans="1:6" x14ac:dyDescent="0.5">
      <c r="A170" s="39"/>
      <c r="B170" s="50"/>
      <c r="C170" s="39"/>
      <c r="D170" s="39"/>
      <c r="E170" s="45"/>
      <c r="F170" s="56">
        <f t="shared" ref="F170:F207" si="7">+E170*D170</f>
        <v>0</v>
      </c>
    </row>
    <row r="171" spans="1:6" x14ac:dyDescent="0.5">
      <c r="A171" s="39"/>
      <c r="B171" s="43" t="s">
        <v>144</v>
      </c>
      <c r="C171" s="39"/>
      <c r="D171" s="39"/>
      <c r="E171" s="45"/>
      <c r="F171" s="56">
        <f t="shared" si="7"/>
        <v>0</v>
      </c>
    </row>
    <row r="172" spans="1:6" x14ac:dyDescent="0.5">
      <c r="A172" s="39"/>
      <c r="B172" s="51"/>
      <c r="C172" s="39"/>
      <c r="D172" s="39"/>
      <c r="E172" s="45"/>
      <c r="F172" s="56">
        <f t="shared" si="7"/>
        <v>0</v>
      </c>
    </row>
    <row r="173" spans="1:6" ht="31.5" x14ac:dyDescent="0.5">
      <c r="A173" s="39"/>
      <c r="B173" s="64" t="s">
        <v>160</v>
      </c>
      <c r="C173" s="95" t="s">
        <v>7</v>
      </c>
      <c r="D173" s="96"/>
      <c r="E173" s="42"/>
      <c r="F173" s="56">
        <f t="shared" si="7"/>
        <v>0</v>
      </c>
    </row>
    <row r="174" spans="1:6" x14ac:dyDescent="0.5">
      <c r="A174" s="39"/>
      <c r="B174" s="97"/>
      <c r="C174" s="95"/>
      <c r="D174" s="96"/>
      <c r="E174" s="42"/>
      <c r="F174" s="56">
        <f t="shared" si="7"/>
        <v>0</v>
      </c>
    </row>
    <row r="175" spans="1:6" ht="31.5" x14ac:dyDescent="0.5">
      <c r="A175" s="39"/>
      <c r="B175" s="64" t="s">
        <v>161</v>
      </c>
      <c r="C175" s="95" t="s">
        <v>8</v>
      </c>
      <c r="D175" s="96"/>
      <c r="E175" s="42"/>
      <c r="F175" s="56">
        <f t="shared" si="7"/>
        <v>0</v>
      </c>
    </row>
    <row r="176" spans="1:6" x14ac:dyDescent="0.5">
      <c r="A176" s="39"/>
      <c r="B176" s="64"/>
      <c r="C176" s="95"/>
      <c r="D176" s="96"/>
      <c r="E176" s="42"/>
      <c r="F176" s="56">
        <f t="shared" si="7"/>
        <v>0</v>
      </c>
    </row>
    <row r="177" spans="1:6" ht="31.5" x14ac:dyDescent="0.5">
      <c r="A177" s="39"/>
      <c r="B177" s="64" t="s">
        <v>180</v>
      </c>
      <c r="C177" s="95"/>
      <c r="D177" s="96"/>
      <c r="E177" s="42"/>
      <c r="F177" s="56">
        <f t="shared" si="7"/>
        <v>0</v>
      </c>
    </row>
    <row r="178" spans="1:6" x14ac:dyDescent="0.5">
      <c r="A178" s="39"/>
      <c r="B178" s="98" t="s">
        <v>162</v>
      </c>
      <c r="C178" s="95"/>
      <c r="D178" s="96"/>
      <c r="E178" s="42"/>
      <c r="F178" s="56">
        <f t="shared" si="7"/>
        <v>0</v>
      </c>
    </row>
    <row r="179" spans="1:6" x14ac:dyDescent="0.5">
      <c r="A179" s="39"/>
      <c r="B179" s="99" t="s">
        <v>163</v>
      </c>
      <c r="C179" s="95" t="s">
        <v>8</v>
      </c>
      <c r="D179" s="96"/>
      <c r="E179" s="42"/>
      <c r="F179" s="56">
        <f t="shared" si="7"/>
        <v>0</v>
      </c>
    </row>
    <row r="180" spans="1:6" ht="31.5" x14ac:dyDescent="0.5">
      <c r="A180" s="39"/>
      <c r="B180" s="100" t="s">
        <v>164</v>
      </c>
      <c r="C180" s="95" t="s">
        <v>8</v>
      </c>
      <c r="D180" s="96"/>
      <c r="E180" s="42"/>
      <c r="F180" s="56">
        <f t="shared" si="7"/>
        <v>0</v>
      </c>
    </row>
    <row r="181" spans="1:6" x14ac:dyDescent="0.5">
      <c r="A181" s="39"/>
      <c r="B181" s="98" t="s">
        <v>165</v>
      </c>
      <c r="C181" s="95"/>
      <c r="D181" s="96"/>
      <c r="E181" s="42"/>
      <c r="F181" s="56">
        <f t="shared" si="7"/>
        <v>0</v>
      </c>
    </row>
    <row r="182" spans="1:6" ht="31.5" x14ac:dyDescent="0.5">
      <c r="A182" s="39"/>
      <c r="B182" s="100" t="s">
        <v>166</v>
      </c>
      <c r="C182" s="95" t="s">
        <v>8</v>
      </c>
      <c r="D182" s="96"/>
      <c r="E182" s="42"/>
      <c r="F182" s="56">
        <f t="shared" si="7"/>
        <v>0</v>
      </c>
    </row>
    <row r="183" spans="1:6" x14ac:dyDescent="0.5">
      <c r="A183" s="39"/>
      <c r="B183" s="100"/>
      <c r="C183" s="95"/>
      <c r="D183" s="96"/>
      <c r="E183" s="42"/>
      <c r="F183" s="56">
        <f t="shared" si="7"/>
        <v>0</v>
      </c>
    </row>
    <row r="184" spans="1:6" x14ac:dyDescent="0.5">
      <c r="A184" s="39"/>
      <c r="B184" s="101" t="s">
        <v>167</v>
      </c>
      <c r="C184" s="95"/>
      <c r="D184" s="96"/>
      <c r="E184" s="42"/>
      <c r="F184" s="56">
        <f t="shared" si="7"/>
        <v>0</v>
      </c>
    </row>
    <row r="185" spans="1:6" ht="31.5" x14ac:dyDescent="0.5">
      <c r="A185" s="39"/>
      <c r="B185" s="100" t="s">
        <v>168</v>
      </c>
      <c r="C185" s="95" t="s">
        <v>8</v>
      </c>
      <c r="D185" s="96"/>
      <c r="E185" s="42"/>
      <c r="F185" s="56">
        <f t="shared" si="7"/>
        <v>0</v>
      </c>
    </row>
    <row r="186" spans="1:6" x14ac:dyDescent="0.5">
      <c r="A186" s="39"/>
      <c r="B186" s="102"/>
      <c r="C186" s="95"/>
      <c r="D186" s="96"/>
      <c r="E186" s="42"/>
      <c r="F186" s="56">
        <f t="shared" si="7"/>
        <v>0</v>
      </c>
    </row>
    <row r="187" spans="1:6" x14ac:dyDescent="0.5">
      <c r="A187" s="39"/>
      <c r="B187" s="101" t="s">
        <v>169</v>
      </c>
      <c r="C187" s="95"/>
      <c r="D187" s="96"/>
      <c r="E187" s="42"/>
      <c r="F187" s="56">
        <f t="shared" si="7"/>
        <v>0</v>
      </c>
    </row>
    <row r="188" spans="1:6" x14ac:dyDescent="0.5">
      <c r="A188" s="39"/>
      <c r="B188" s="100" t="s">
        <v>170</v>
      </c>
      <c r="C188" s="95" t="s">
        <v>8</v>
      </c>
      <c r="D188" s="96"/>
      <c r="E188" s="42"/>
      <c r="F188" s="56">
        <f t="shared" si="7"/>
        <v>0</v>
      </c>
    </row>
    <row r="189" spans="1:6" x14ac:dyDescent="0.5">
      <c r="A189" s="39"/>
      <c r="B189" s="102"/>
      <c r="C189" s="95"/>
      <c r="D189" s="96"/>
      <c r="E189" s="42"/>
      <c r="F189" s="56">
        <f t="shared" si="7"/>
        <v>0</v>
      </c>
    </row>
    <row r="190" spans="1:6" x14ac:dyDescent="0.5">
      <c r="A190" s="39"/>
      <c r="B190" s="101" t="s">
        <v>171</v>
      </c>
      <c r="C190" s="95" t="s">
        <v>6</v>
      </c>
      <c r="D190" s="96"/>
      <c r="E190" s="42"/>
      <c r="F190" s="56">
        <f t="shared" si="7"/>
        <v>0</v>
      </c>
    </row>
    <row r="191" spans="1:6" x14ac:dyDescent="0.5">
      <c r="A191" s="39"/>
      <c r="B191" s="102"/>
      <c r="C191" s="95"/>
      <c r="D191" s="96"/>
      <c r="E191" s="42"/>
      <c r="F191" s="56">
        <f t="shared" si="7"/>
        <v>0</v>
      </c>
    </row>
    <row r="192" spans="1:6" x14ac:dyDescent="0.5">
      <c r="A192" s="39"/>
      <c r="B192" s="101" t="s">
        <v>172</v>
      </c>
      <c r="C192" s="95"/>
      <c r="D192" s="96"/>
      <c r="E192" s="42"/>
      <c r="F192" s="56">
        <f t="shared" si="7"/>
        <v>0</v>
      </c>
    </row>
    <row r="193" spans="1:6" ht="31.5" x14ac:dyDescent="0.5">
      <c r="A193" s="39"/>
      <c r="B193" s="103" t="s">
        <v>173</v>
      </c>
      <c r="C193" s="95" t="s">
        <v>2</v>
      </c>
      <c r="D193" s="96"/>
      <c r="E193" s="42"/>
      <c r="F193" s="56">
        <f t="shared" si="7"/>
        <v>0</v>
      </c>
    </row>
    <row r="194" spans="1:6" x14ac:dyDescent="0.5">
      <c r="A194" s="39"/>
      <c r="B194" s="104" t="s">
        <v>174</v>
      </c>
      <c r="C194" s="95" t="s">
        <v>2</v>
      </c>
      <c r="D194" s="96"/>
      <c r="E194" s="42"/>
      <c r="F194" s="56">
        <f t="shared" si="7"/>
        <v>0</v>
      </c>
    </row>
    <row r="195" spans="1:6" x14ac:dyDescent="0.5">
      <c r="A195" s="39"/>
      <c r="B195" s="104" t="s">
        <v>175</v>
      </c>
      <c r="C195" s="95" t="s">
        <v>2</v>
      </c>
      <c r="D195" s="96"/>
      <c r="E195" s="42"/>
      <c r="F195" s="56">
        <f t="shared" si="7"/>
        <v>0</v>
      </c>
    </row>
    <row r="196" spans="1:6" x14ac:dyDescent="0.5">
      <c r="A196" s="39"/>
      <c r="B196" s="103"/>
      <c r="C196" s="95"/>
      <c r="D196" s="96"/>
      <c r="E196" s="42"/>
      <c r="F196" s="56">
        <f t="shared" si="7"/>
        <v>0</v>
      </c>
    </row>
    <row r="197" spans="1:6" ht="31.5" x14ac:dyDescent="0.5">
      <c r="A197" s="39"/>
      <c r="B197" s="105" t="s">
        <v>176</v>
      </c>
      <c r="C197" s="95" t="s">
        <v>6</v>
      </c>
      <c r="D197" s="96"/>
      <c r="E197" s="42"/>
      <c r="F197" s="56">
        <f t="shared" si="7"/>
        <v>0</v>
      </c>
    </row>
    <row r="198" spans="1:6" x14ac:dyDescent="0.5">
      <c r="A198" s="39"/>
      <c r="B198" s="105"/>
      <c r="C198" s="95"/>
      <c r="D198" s="96"/>
      <c r="E198" s="42"/>
      <c r="F198" s="56"/>
    </row>
    <row r="199" spans="1:6" x14ac:dyDescent="0.5">
      <c r="A199" s="39"/>
      <c r="B199" s="101" t="s">
        <v>177</v>
      </c>
      <c r="C199" s="95" t="s">
        <v>7</v>
      </c>
      <c r="D199" s="96"/>
      <c r="E199" s="42"/>
      <c r="F199" s="56">
        <f t="shared" si="7"/>
        <v>0</v>
      </c>
    </row>
    <row r="200" spans="1:6" x14ac:dyDescent="0.5">
      <c r="A200" s="39"/>
      <c r="B200" s="101"/>
      <c r="C200" s="95"/>
      <c r="D200" s="96"/>
      <c r="E200" s="42"/>
      <c r="F200" s="56">
        <f t="shared" si="7"/>
        <v>0</v>
      </c>
    </row>
    <row r="201" spans="1:6" x14ac:dyDescent="0.5">
      <c r="A201" s="39"/>
      <c r="B201" s="101" t="s">
        <v>178</v>
      </c>
      <c r="C201" s="95"/>
      <c r="D201" s="96"/>
      <c r="E201" s="42"/>
      <c r="F201" s="56">
        <f t="shared" si="7"/>
        <v>0</v>
      </c>
    </row>
    <row r="202" spans="1:6" ht="28.9" x14ac:dyDescent="0.5">
      <c r="A202" s="39"/>
      <c r="B202" s="106" t="s">
        <v>179</v>
      </c>
      <c r="C202" s="95" t="s">
        <v>6</v>
      </c>
      <c r="D202" s="96"/>
      <c r="E202" s="107"/>
      <c r="F202" s="56">
        <f t="shared" si="7"/>
        <v>0</v>
      </c>
    </row>
    <row r="203" spans="1:6" x14ac:dyDescent="0.5">
      <c r="A203" s="39"/>
      <c r="B203" s="51"/>
      <c r="C203" s="39"/>
      <c r="D203" s="39"/>
      <c r="E203" s="45"/>
      <c r="F203" s="56"/>
    </row>
    <row r="204" spans="1:6" x14ac:dyDescent="0.5">
      <c r="A204" s="39"/>
      <c r="B204" s="101" t="s">
        <v>181</v>
      </c>
      <c r="C204" s="39"/>
      <c r="D204" s="39"/>
      <c r="E204" s="45"/>
      <c r="F204" s="56"/>
    </row>
    <row r="205" spans="1:6" x14ac:dyDescent="0.5">
      <c r="A205" s="39"/>
      <c r="B205" s="108" t="s">
        <v>182</v>
      </c>
      <c r="C205" s="95" t="s">
        <v>6</v>
      </c>
      <c r="D205" s="39"/>
      <c r="E205" s="45"/>
      <c r="F205" s="56">
        <f t="shared" si="7"/>
        <v>0</v>
      </c>
    </row>
    <row r="206" spans="1:6" x14ac:dyDescent="0.5">
      <c r="A206" s="39"/>
      <c r="B206" s="108" t="s">
        <v>183</v>
      </c>
      <c r="C206" s="95" t="s">
        <v>8</v>
      </c>
      <c r="D206" s="39"/>
      <c r="E206" s="45"/>
      <c r="F206" s="56">
        <f t="shared" si="7"/>
        <v>0</v>
      </c>
    </row>
    <row r="207" spans="1:6" x14ac:dyDescent="0.5">
      <c r="A207" s="39"/>
      <c r="B207" s="51"/>
      <c r="C207" s="39"/>
      <c r="D207" s="39"/>
      <c r="E207" s="45"/>
      <c r="F207" s="56">
        <f t="shared" si="7"/>
        <v>0</v>
      </c>
    </row>
    <row r="208" spans="1:6" x14ac:dyDescent="0.5">
      <c r="A208" s="46"/>
      <c r="B208" s="47" t="str">
        <f>"Sous-total " &amp;B171</f>
        <v>Sous-total Etanchéité</v>
      </c>
      <c r="C208" s="48"/>
      <c r="D208" s="49"/>
      <c r="E208" s="49"/>
      <c r="F208" s="49">
        <f>SUM(F170:F207)</f>
        <v>0</v>
      </c>
    </row>
    <row r="209" spans="1:6" x14ac:dyDescent="0.5">
      <c r="A209" s="39"/>
      <c r="B209" s="50"/>
      <c r="C209" s="39"/>
      <c r="D209" s="39"/>
      <c r="E209" s="45"/>
      <c r="F209" s="56">
        <f t="shared" ref="F209:F218" si="8">+E209*D209</f>
        <v>0</v>
      </c>
    </row>
    <row r="210" spans="1:6" x14ac:dyDescent="0.5">
      <c r="A210" s="39"/>
      <c r="B210" s="43" t="s">
        <v>111</v>
      </c>
      <c r="C210" s="39"/>
      <c r="D210" s="39"/>
      <c r="E210" s="45"/>
      <c r="F210" s="56">
        <f t="shared" si="8"/>
        <v>0</v>
      </c>
    </row>
    <row r="211" spans="1:6" x14ac:dyDescent="0.5">
      <c r="A211" s="39"/>
      <c r="B211" s="51"/>
      <c r="C211" s="39"/>
      <c r="D211" s="39"/>
      <c r="E211" s="45"/>
      <c r="F211" s="56">
        <f t="shared" si="8"/>
        <v>0</v>
      </c>
    </row>
    <row r="212" spans="1:6" ht="47.25" x14ac:dyDescent="0.5">
      <c r="A212" s="39"/>
      <c r="B212" s="51" t="s">
        <v>145</v>
      </c>
      <c r="C212" s="39"/>
      <c r="D212" s="39"/>
      <c r="E212" s="45"/>
      <c r="F212" s="56">
        <f t="shared" si="8"/>
        <v>0</v>
      </c>
    </row>
    <row r="213" spans="1:6" x14ac:dyDescent="0.5">
      <c r="A213" s="39"/>
      <c r="B213" s="78" t="s">
        <v>186</v>
      </c>
      <c r="C213" s="39"/>
      <c r="D213" s="39"/>
      <c r="E213" s="45"/>
      <c r="F213" s="56">
        <f t="shared" si="8"/>
        <v>0</v>
      </c>
    </row>
    <row r="214" spans="1:6" x14ac:dyDescent="0.5">
      <c r="A214" s="39"/>
      <c r="B214" s="108" t="s">
        <v>184</v>
      </c>
      <c r="C214" s="39" t="s">
        <v>2</v>
      </c>
      <c r="D214" s="39"/>
      <c r="E214" s="45"/>
      <c r="F214" s="56">
        <f t="shared" si="8"/>
        <v>0</v>
      </c>
    </row>
    <row r="215" spans="1:6" x14ac:dyDescent="0.5">
      <c r="A215" s="39"/>
      <c r="B215" s="108" t="s">
        <v>185</v>
      </c>
      <c r="C215" s="39" t="s">
        <v>2</v>
      </c>
      <c r="D215" s="39"/>
      <c r="E215" s="45"/>
      <c r="F215" s="56">
        <f t="shared" si="8"/>
        <v>0</v>
      </c>
    </row>
    <row r="216" spans="1:6" x14ac:dyDescent="0.5">
      <c r="A216" s="39"/>
      <c r="B216" s="51"/>
      <c r="C216" s="39"/>
      <c r="D216" s="39"/>
      <c r="E216" s="45"/>
      <c r="F216" s="56">
        <f t="shared" si="8"/>
        <v>0</v>
      </c>
    </row>
    <row r="217" spans="1:6" ht="31.5" x14ac:dyDescent="0.5">
      <c r="A217" s="39"/>
      <c r="B217" s="51" t="s">
        <v>112</v>
      </c>
      <c r="C217" s="39" t="s">
        <v>2</v>
      </c>
      <c r="D217" s="39"/>
      <c r="E217" s="45"/>
      <c r="F217" s="56">
        <f t="shared" si="8"/>
        <v>0</v>
      </c>
    </row>
    <row r="218" spans="1:6" x14ac:dyDescent="0.5">
      <c r="A218" s="39"/>
      <c r="B218" s="51"/>
      <c r="C218" s="39"/>
      <c r="D218" s="39"/>
      <c r="E218" s="45"/>
      <c r="F218" s="56">
        <f t="shared" si="8"/>
        <v>0</v>
      </c>
    </row>
    <row r="219" spans="1:6" x14ac:dyDescent="0.5">
      <c r="A219" s="46"/>
      <c r="B219" s="47" t="str">
        <f>"Sous-total " &amp;B210</f>
        <v>Sous-total Lanterneaux - Baies extérieures</v>
      </c>
      <c r="C219" s="48"/>
      <c r="D219" s="49"/>
      <c r="E219" s="49"/>
      <c r="F219" s="49">
        <f>SUM(F209:F218)</f>
        <v>0</v>
      </c>
    </row>
    <row r="220" spans="1:6" ht="16.149999999999999" thickBot="1" x14ac:dyDescent="0.55000000000000004">
      <c r="A220" s="39"/>
      <c r="B220" s="51"/>
      <c r="C220" s="39"/>
      <c r="D220" s="39"/>
      <c r="E220" s="45"/>
      <c r="F220" s="56"/>
    </row>
    <row r="221" spans="1:6" ht="16.149999999999999" thickBot="1" x14ac:dyDescent="0.55000000000000004">
      <c r="A221" s="25"/>
      <c r="B221" s="26"/>
      <c r="C221" s="59"/>
      <c r="D221" s="27"/>
      <c r="E221" s="28" t="str">
        <f>"Sous-total " &amp;A7</f>
        <v>Sous-total Chapitre Gros œuvre - Démolitions/curages - Maçonnerie</v>
      </c>
      <c r="F221" s="29">
        <f>SUM(F219,F208,F169,F159,F136,F92,F59)</f>
        <v>0</v>
      </c>
    </row>
    <row r="222" spans="1:6" x14ac:dyDescent="0.5">
      <c r="A222" s="39"/>
      <c r="B222" s="51"/>
      <c r="C222" s="39"/>
      <c r="D222" s="39"/>
      <c r="E222" s="45"/>
      <c r="F222" s="56">
        <f t="shared" ref="F222:F259" si="9">+E222*D222</f>
        <v>0</v>
      </c>
    </row>
    <row r="223" spans="1:6" x14ac:dyDescent="0.5">
      <c r="A223" s="39"/>
      <c r="B223" s="43" t="s">
        <v>224</v>
      </c>
      <c r="C223" s="39"/>
      <c r="D223" s="39"/>
      <c r="E223" s="45"/>
      <c r="F223" s="56">
        <f t="shared" si="9"/>
        <v>0</v>
      </c>
    </row>
    <row r="224" spans="1:6" x14ac:dyDescent="0.5">
      <c r="A224" s="39"/>
      <c r="B224" s="51"/>
      <c r="C224" s="39"/>
      <c r="D224" s="39"/>
      <c r="E224" s="45"/>
      <c r="F224" s="56">
        <f t="shared" si="9"/>
        <v>0</v>
      </c>
    </row>
    <row r="225" spans="1:6" x14ac:dyDescent="0.5">
      <c r="A225" s="109">
        <v>1</v>
      </c>
      <c r="B225" s="110" t="s">
        <v>189</v>
      </c>
      <c r="C225" s="110"/>
      <c r="D225" s="39"/>
      <c r="E225" s="45"/>
      <c r="F225" s="56">
        <f t="shared" si="9"/>
        <v>0</v>
      </c>
    </row>
    <row r="226" spans="1:6" x14ac:dyDescent="0.5">
      <c r="A226" s="111"/>
      <c r="B226" s="112"/>
      <c r="C226" s="116"/>
      <c r="D226" s="39"/>
      <c r="E226" s="45"/>
      <c r="F226" s="56">
        <f t="shared" si="9"/>
        <v>0</v>
      </c>
    </row>
    <row r="227" spans="1:6" x14ac:dyDescent="0.5">
      <c r="A227" s="113">
        <v>1.5</v>
      </c>
      <c r="B227" s="114" t="s">
        <v>190</v>
      </c>
      <c r="C227" s="116"/>
      <c r="D227" s="39"/>
      <c r="E227" s="45"/>
      <c r="F227" s="56">
        <f t="shared" si="9"/>
        <v>0</v>
      </c>
    </row>
    <row r="228" spans="1:6" x14ac:dyDescent="0.5">
      <c r="A228" s="111" t="s">
        <v>191</v>
      </c>
      <c r="B228" s="112" t="s">
        <v>192</v>
      </c>
      <c r="C228" s="116" t="s">
        <v>132</v>
      </c>
      <c r="D228" s="39"/>
      <c r="E228" s="45"/>
      <c r="F228" s="56">
        <f t="shared" si="9"/>
        <v>0</v>
      </c>
    </row>
    <row r="229" spans="1:6" x14ac:dyDescent="0.5">
      <c r="A229" s="111" t="s">
        <v>193</v>
      </c>
      <c r="B229" s="112" t="s">
        <v>194</v>
      </c>
      <c r="C229" s="116" t="s">
        <v>132</v>
      </c>
      <c r="D229" s="39"/>
      <c r="E229" s="45"/>
      <c r="F229" s="56">
        <f t="shared" si="9"/>
        <v>0</v>
      </c>
    </row>
    <row r="230" spans="1:6" x14ac:dyDescent="0.5">
      <c r="A230" s="111"/>
      <c r="B230" s="112"/>
      <c r="C230" s="116"/>
      <c r="D230" s="39"/>
      <c r="E230" s="45"/>
      <c r="F230" s="56">
        <f t="shared" si="9"/>
        <v>0</v>
      </c>
    </row>
    <row r="231" spans="1:6" x14ac:dyDescent="0.5">
      <c r="A231" s="113">
        <v>1.6</v>
      </c>
      <c r="B231" s="114" t="s">
        <v>195</v>
      </c>
      <c r="C231" s="116"/>
      <c r="D231" s="39"/>
      <c r="E231" s="45"/>
      <c r="F231" s="56">
        <f t="shared" si="9"/>
        <v>0</v>
      </c>
    </row>
    <row r="232" spans="1:6" x14ac:dyDescent="0.5">
      <c r="A232" s="111" t="s">
        <v>196</v>
      </c>
      <c r="B232" s="112" t="s">
        <v>197</v>
      </c>
      <c r="C232" s="116" t="s">
        <v>132</v>
      </c>
      <c r="D232" s="39"/>
      <c r="E232" s="45"/>
      <c r="F232" s="56">
        <f t="shared" si="9"/>
        <v>0</v>
      </c>
    </row>
    <row r="233" spans="1:6" x14ac:dyDescent="0.5">
      <c r="A233" s="111" t="s">
        <v>198</v>
      </c>
      <c r="B233" s="112" t="s">
        <v>199</v>
      </c>
      <c r="C233" s="116"/>
      <c r="D233" s="39"/>
      <c r="E233" s="45"/>
      <c r="F233" s="56">
        <f t="shared" si="9"/>
        <v>0</v>
      </c>
    </row>
    <row r="234" spans="1:6" x14ac:dyDescent="0.5">
      <c r="A234" s="111"/>
      <c r="B234" s="115" t="s">
        <v>200</v>
      </c>
      <c r="C234" s="116" t="s">
        <v>2</v>
      </c>
      <c r="D234" s="39"/>
      <c r="E234" s="45"/>
      <c r="F234" s="56">
        <f t="shared" si="9"/>
        <v>0</v>
      </c>
    </row>
    <row r="235" spans="1:6" x14ac:dyDescent="0.5">
      <c r="A235" s="111"/>
      <c r="B235" s="115" t="s">
        <v>201</v>
      </c>
      <c r="C235" s="116" t="s">
        <v>132</v>
      </c>
      <c r="D235" s="39"/>
      <c r="E235" s="45"/>
      <c r="F235" s="56">
        <f t="shared" si="9"/>
        <v>0</v>
      </c>
    </row>
    <row r="236" spans="1:6" x14ac:dyDescent="0.5">
      <c r="A236" s="111"/>
      <c r="B236" s="115" t="s">
        <v>202</v>
      </c>
      <c r="C236" s="116" t="s">
        <v>2</v>
      </c>
      <c r="D236" s="39"/>
      <c r="E236" s="45"/>
      <c r="F236" s="56">
        <f t="shared" si="9"/>
        <v>0</v>
      </c>
    </row>
    <row r="237" spans="1:6" x14ac:dyDescent="0.5">
      <c r="A237" s="111"/>
      <c r="B237" s="115" t="s">
        <v>203</v>
      </c>
      <c r="C237" s="116" t="s">
        <v>2</v>
      </c>
      <c r="D237" s="39"/>
      <c r="E237" s="45"/>
      <c r="F237" s="56">
        <f t="shared" si="9"/>
        <v>0</v>
      </c>
    </row>
    <row r="238" spans="1:6" x14ac:dyDescent="0.5">
      <c r="A238" s="111"/>
      <c r="B238" s="115" t="s">
        <v>204</v>
      </c>
      <c r="C238" s="116" t="s">
        <v>2</v>
      </c>
      <c r="D238" s="39"/>
      <c r="E238" s="45"/>
      <c r="F238" s="56">
        <f t="shared" si="9"/>
        <v>0</v>
      </c>
    </row>
    <row r="239" spans="1:6" x14ac:dyDescent="0.5">
      <c r="A239" s="111" t="s">
        <v>205</v>
      </c>
      <c r="B239" s="112" t="s">
        <v>206</v>
      </c>
      <c r="C239" s="116"/>
      <c r="D239" s="39"/>
      <c r="E239" s="45"/>
      <c r="F239" s="56">
        <f t="shared" si="9"/>
        <v>0</v>
      </c>
    </row>
    <row r="240" spans="1:6" x14ac:dyDescent="0.5">
      <c r="A240" s="111"/>
      <c r="B240" s="115" t="s">
        <v>207</v>
      </c>
      <c r="C240" s="116" t="s">
        <v>2</v>
      </c>
      <c r="D240" s="39"/>
      <c r="E240" s="45"/>
      <c r="F240" s="56">
        <f t="shared" si="9"/>
        <v>0</v>
      </c>
    </row>
    <row r="241" spans="1:6" x14ac:dyDescent="0.5">
      <c r="A241" s="111"/>
      <c r="B241" s="115" t="s">
        <v>208</v>
      </c>
      <c r="C241" s="116" t="s">
        <v>2</v>
      </c>
      <c r="D241" s="39"/>
      <c r="E241" s="45"/>
      <c r="F241" s="56">
        <f t="shared" si="9"/>
        <v>0</v>
      </c>
    </row>
    <row r="242" spans="1:6" x14ac:dyDescent="0.5">
      <c r="A242" s="111"/>
      <c r="B242" s="115" t="s">
        <v>209</v>
      </c>
      <c r="C242" s="116" t="s">
        <v>2</v>
      </c>
      <c r="D242" s="39"/>
      <c r="E242" s="45"/>
      <c r="F242" s="56">
        <f t="shared" si="9"/>
        <v>0</v>
      </c>
    </row>
    <row r="243" spans="1:6" x14ac:dyDescent="0.5">
      <c r="A243" s="111"/>
      <c r="B243" s="115" t="s">
        <v>210</v>
      </c>
      <c r="C243" s="116" t="s">
        <v>2</v>
      </c>
      <c r="D243" s="39"/>
      <c r="E243" s="45"/>
      <c r="F243" s="56">
        <f t="shared" si="9"/>
        <v>0</v>
      </c>
    </row>
    <row r="244" spans="1:6" x14ac:dyDescent="0.5">
      <c r="A244" s="111"/>
      <c r="B244" s="112"/>
      <c r="C244" s="116"/>
      <c r="D244" s="39"/>
      <c r="E244" s="45"/>
      <c r="F244" s="56">
        <f t="shared" si="9"/>
        <v>0</v>
      </c>
    </row>
    <row r="245" spans="1:6" x14ac:dyDescent="0.5">
      <c r="A245" s="113">
        <v>1.9</v>
      </c>
      <c r="B245" s="114" t="s">
        <v>211</v>
      </c>
      <c r="C245" s="116"/>
      <c r="D245" s="39"/>
      <c r="E245" s="45"/>
      <c r="F245" s="56">
        <f t="shared" si="9"/>
        <v>0</v>
      </c>
    </row>
    <row r="246" spans="1:6" x14ac:dyDescent="0.5">
      <c r="A246" s="111"/>
      <c r="B246" s="115" t="s">
        <v>212</v>
      </c>
      <c r="C246" s="116" t="s">
        <v>2</v>
      </c>
      <c r="D246" s="39"/>
      <c r="E246" s="45"/>
      <c r="F246" s="56">
        <f t="shared" si="9"/>
        <v>0</v>
      </c>
    </row>
    <row r="247" spans="1:6" x14ac:dyDescent="0.5">
      <c r="A247" s="111"/>
      <c r="B247" s="115" t="s">
        <v>213</v>
      </c>
      <c r="C247" s="116" t="s">
        <v>2</v>
      </c>
      <c r="D247" s="39"/>
      <c r="E247" s="45"/>
      <c r="F247" s="56">
        <f t="shared" si="9"/>
        <v>0</v>
      </c>
    </row>
    <row r="248" spans="1:6" x14ac:dyDescent="0.5">
      <c r="A248" s="111"/>
      <c r="B248" s="115" t="s">
        <v>214</v>
      </c>
      <c r="C248" s="116" t="s">
        <v>215</v>
      </c>
      <c r="D248" s="39"/>
      <c r="E248" s="45"/>
      <c r="F248" s="56">
        <f t="shared" si="9"/>
        <v>0</v>
      </c>
    </row>
    <row r="249" spans="1:6" x14ac:dyDescent="0.5">
      <c r="A249" s="111"/>
      <c r="B249" s="115" t="s">
        <v>216</v>
      </c>
      <c r="C249" s="116" t="s">
        <v>215</v>
      </c>
      <c r="D249" s="39"/>
      <c r="E249" s="45"/>
      <c r="F249" s="56">
        <f t="shared" si="9"/>
        <v>0</v>
      </c>
    </row>
    <row r="250" spans="1:6" x14ac:dyDescent="0.5">
      <c r="A250" s="111"/>
      <c r="B250" s="115" t="s">
        <v>217</v>
      </c>
      <c r="C250" s="116" t="s">
        <v>218</v>
      </c>
      <c r="D250" s="39"/>
      <c r="E250" s="45"/>
      <c r="F250" s="56">
        <f t="shared" si="9"/>
        <v>0</v>
      </c>
    </row>
    <row r="251" spans="1:6" x14ac:dyDescent="0.5">
      <c r="A251" s="111"/>
      <c r="B251" s="115" t="s">
        <v>219</v>
      </c>
      <c r="C251" s="116" t="s">
        <v>132</v>
      </c>
      <c r="D251" s="39"/>
      <c r="E251" s="45"/>
      <c r="F251" s="56">
        <f t="shared" si="9"/>
        <v>0</v>
      </c>
    </row>
    <row r="252" spans="1:6" x14ac:dyDescent="0.5">
      <c r="A252" s="111"/>
      <c r="B252" s="112"/>
      <c r="C252" s="116"/>
      <c r="D252" s="39"/>
      <c r="E252" s="45"/>
      <c r="F252" s="56">
        <f t="shared" si="9"/>
        <v>0</v>
      </c>
    </row>
    <row r="253" spans="1:6" x14ac:dyDescent="0.5">
      <c r="A253" s="113">
        <v>1.1100000000000001</v>
      </c>
      <c r="B253" s="114" t="s">
        <v>220</v>
      </c>
      <c r="C253" s="116"/>
      <c r="D253" s="39"/>
      <c r="E253" s="45"/>
      <c r="F253" s="56">
        <f t="shared" si="9"/>
        <v>0</v>
      </c>
    </row>
    <row r="254" spans="1:6" x14ac:dyDescent="0.5">
      <c r="A254" s="111"/>
      <c r="B254" s="115" t="s">
        <v>221</v>
      </c>
      <c r="C254" s="117" t="s">
        <v>16</v>
      </c>
      <c r="D254" s="39"/>
      <c r="E254" s="45"/>
      <c r="F254" s="56">
        <f t="shared" si="9"/>
        <v>0</v>
      </c>
    </row>
    <row r="255" spans="1:6" x14ac:dyDescent="0.5">
      <c r="A255" s="111"/>
      <c r="B255" s="115" t="s">
        <v>222</v>
      </c>
      <c r="C255" s="117" t="s">
        <v>16</v>
      </c>
      <c r="D255" s="39"/>
      <c r="E255" s="45"/>
      <c r="F255" s="56">
        <f t="shared" si="9"/>
        <v>0</v>
      </c>
    </row>
    <row r="256" spans="1:6" x14ac:dyDescent="0.5">
      <c r="A256" s="111"/>
      <c r="B256" s="115" t="s">
        <v>223</v>
      </c>
      <c r="C256" s="117" t="s">
        <v>16</v>
      </c>
      <c r="D256" s="39"/>
      <c r="E256" s="45"/>
      <c r="F256" s="56">
        <f t="shared" si="9"/>
        <v>0</v>
      </c>
    </row>
    <row r="257" spans="1:6" x14ac:dyDescent="0.5">
      <c r="A257" s="39"/>
      <c r="B257" s="51"/>
      <c r="C257" s="39"/>
      <c r="D257" s="39"/>
      <c r="E257" s="45"/>
      <c r="F257" s="56">
        <f t="shared" si="9"/>
        <v>0</v>
      </c>
    </row>
    <row r="258" spans="1:6" x14ac:dyDescent="0.5">
      <c r="A258" s="39"/>
      <c r="B258" s="51"/>
      <c r="C258" s="39"/>
      <c r="D258" s="39"/>
      <c r="E258" s="45"/>
      <c r="F258" s="56">
        <f t="shared" si="9"/>
        <v>0</v>
      </c>
    </row>
    <row r="259" spans="1:6" x14ac:dyDescent="0.5">
      <c r="A259" s="39"/>
      <c r="B259" s="51"/>
      <c r="C259" s="39"/>
      <c r="D259" s="39"/>
      <c r="E259" s="45"/>
      <c r="F259" s="56">
        <f t="shared" si="9"/>
        <v>0</v>
      </c>
    </row>
    <row r="260" spans="1:6" x14ac:dyDescent="0.5">
      <c r="A260" s="39"/>
      <c r="B260" s="51"/>
      <c r="C260" s="39"/>
      <c r="D260" s="39"/>
      <c r="E260" s="45"/>
      <c r="F260" s="56">
        <f t="shared" ref="F260:F262" si="10">+E260*D260</f>
        <v>0</v>
      </c>
    </row>
    <row r="261" spans="1:6" x14ac:dyDescent="0.5">
      <c r="A261" s="46"/>
      <c r="B261" s="47" t="str">
        <f>"Sous-total " &amp;B223</f>
        <v>Sous-total Structure (suivant CCTP CS Structure)</v>
      </c>
      <c r="C261" s="48"/>
      <c r="D261" s="49"/>
      <c r="E261" s="49"/>
      <c r="F261" s="49">
        <f>SUM(F257:F260)</f>
        <v>0</v>
      </c>
    </row>
    <row r="262" spans="1:6" x14ac:dyDescent="0.5">
      <c r="A262" s="39"/>
      <c r="B262" s="51"/>
      <c r="C262" s="39"/>
      <c r="D262" s="39"/>
      <c r="E262" s="45"/>
      <c r="F262" s="56">
        <f t="shared" si="10"/>
        <v>0</v>
      </c>
    </row>
    <row r="263" spans="1:6" x14ac:dyDescent="0.5">
      <c r="A263" s="20"/>
      <c r="B263" s="21"/>
      <c r="C263" s="52"/>
      <c r="D263" s="24"/>
      <c r="E263" s="22" t="s">
        <v>12</v>
      </c>
      <c r="F263" s="23">
        <f>+F221+F261</f>
        <v>0</v>
      </c>
    </row>
    <row r="265" spans="1:6" x14ac:dyDescent="0.5">
      <c r="A265" s="155" t="s">
        <v>225</v>
      </c>
      <c r="B265" s="156" t="s">
        <v>26</v>
      </c>
      <c r="C265" s="156"/>
      <c r="D265" s="156"/>
      <c r="E265" s="156"/>
      <c r="F265" s="157">
        <f t="shared" ref="F265" si="11">D265*E265</f>
        <v>0</v>
      </c>
    </row>
    <row r="266" spans="1:6" x14ac:dyDescent="0.5">
      <c r="A266" s="36"/>
      <c r="B266" s="37"/>
      <c r="C266" s="36"/>
      <c r="D266" s="36"/>
      <c r="E266" s="38"/>
      <c r="F266" s="60"/>
    </row>
    <row r="267" spans="1:6" ht="31.5" x14ac:dyDescent="0.5">
      <c r="A267" s="39"/>
      <c r="B267" s="43" t="s">
        <v>226</v>
      </c>
      <c r="C267" s="39"/>
      <c r="D267" s="39"/>
      <c r="E267" s="45"/>
      <c r="F267" s="56">
        <f t="shared" ref="F267:F279" si="12">+E267*D267</f>
        <v>0</v>
      </c>
    </row>
    <row r="268" spans="1:6" x14ac:dyDescent="0.5">
      <c r="A268" s="39"/>
      <c r="B268" s="51"/>
      <c r="C268" s="39"/>
      <c r="D268" s="39"/>
      <c r="E268" s="45"/>
      <c r="F268" s="56">
        <f t="shared" si="12"/>
        <v>0</v>
      </c>
    </row>
    <row r="269" spans="1:6" x14ac:dyDescent="0.5">
      <c r="A269" s="113">
        <v>1.7</v>
      </c>
      <c r="B269" s="114" t="s">
        <v>227</v>
      </c>
      <c r="C269" s="116"/>
      <c r="D269" s="39"/>
      <c r="E269" s="45"/>
      <c r="F269" s="56">
        <f t="shared" si="12"/>
        <v>0</v>
      </c>
    </row>
    <row r="270" spans="1:6" x14ac:dyDescent="0.5">
      <c r="A270" s="111"/>
      <c r="B270" s="115" t="s">
        <v>228</v>
      </c>
      <c r="C270" s="116"/>
      <c r="D270" s="39"/>
      <c r="E270" s="45"/>
      <c r="F270" s="56">
        <f t="shared" si="12"/>
        <v>0</v>
      </c>
    </row>
    <row r="271" spans="1:6" x14ac:dyDescent="0.5">
      <c r="A271" s="111"/>
      <c r="B271" s="118" t="s">
        <v>229</v>
      </c>
      <c r="C271" s="116" t="s">
        <v>215</v>
      </c>
      <c r="D271" s="39"/>
      <c r="E271" s="45"/>
      <c r="F271" s="56">
        <f t="shared" si="12"/>
        <v>0</v>
      </c>
    </row>
    <row r="272" spans="1:6" x14ac:dyDescent="0.5">
      <c r="A272" s="111"/>
      <c r="B272" s="118" t="s">
        <v>230</v>
      </c>
      <c r="C272" s="116" t="s">
        <v>2</v>
      </c>
      <c r="D272" s="39"/>
      <c r="E272" s="45"/>
      <c r="F272" s="56">
        <f t="shared" si="12"/>
        <v>0</v>
      </c>
    </row>
    <row r="273" spans="1:6" x14ac:dyDescent="0.5">
      <c r="A273" s="111"/>
      <c r="B273" s="118" t="s">
        <v>231</v>
      </c>
      <c r="C273" s="116" t="s">
        <v>215</v>
      </c>
      <c r="D273" s="39"/>
      <c r="E273" s="45"/>
      <c r="F273" s="56">
        <f t="shared" si="12"/>
        <v>0</v>
      </c>
    </row>
    <row r="274" spans="1:6" x14ac:dyDescent="0.5">
      <c r="A274" s="111"/>
      <c r="B274" s="112"/>
      <c r="C274" s="116"/>
      <c r="D274" s="39"/>
      <c r="E274" s="45"/>
      <c r="F274" s="56">
        <f t="shared" si="12"/>
        <v>0</v>
      </c>
    </row>
    <row r="275" spans="1:6" x14ac:dyDescent="0.5">
      <c r="A275" s="111"/>
      <c r="B275" s="115" t="s">
        <v>232</v>
      </c>
      <c r="C275" s="116"/>
      <c r="D275" s="39"/>
      <c r="E275" s="45"/>
      <c r="F275" s="56">
        <f t="shared" si="12"/>
        <v>0</v>
      </c>
    </row>
    <row r="276" spans="1:6" x14ac:dyDescent="0.5">
      <c r="A276" s="111"/>
      <c r="B276" s="118" t="s">
        <v>229</v>
      </c>
      <c r="C276" s="116" t="s">
        <v>215</v>
      </c>
      <c r="D276" s="39"/>
      <c r="E276" s="45"/>
      <c r="F276" s="56">
        <f t="shared" si="12"/>
        <v>0</v>
      </c>
    </row>
    <row r="277" spans="1:6" x14ac:dyDescent="0.5">
      <c r="A277" s="111"/>
      <c r="B277" s="118" t="s">
        <v>230</v>
      </c>
      <c r="C277" s="116" t="s">
        <v>2</v>
      </c>
      <c r="D277" s="39"/>
      <c r="E277" s="45"/>
      <c r="F277" s="56">
        <f t="shared" si="12"/>
        <v>0</v>
      </c>
    </row>
    <row r="278" spans="1:6" x14ac:dyDescent="0.5">
      <c r="A278" s="111"/>
      <c r="B278" s="118" t="s">
        <v>231</v>
      </c>
      <c r="C278" s="116" t="s">
        <v>215</v>
      </c>
      <c r="D278" s="39"/>
      <c r="E278" s="45"/>
      <c r="F278" s="56">
        <f t="shared" si="12"/>
        <v>0</v>
      </c>
    </row>
    <row r="279" spans="1:6" x14ac:dyDescent="0.5">
      <c r="A279" s="111"/>
      <c r="B279" s="118"/>
      <c r="C279" s="112"/>
      <c r="D279" s="39"/>
      <c r="E279" s="45"/>
      <c r="F279" s="56">
        <f t="shared" si="12"/>
        <v>0</v>
      </c>
    </row>
    <row r="280" spans="1:6" ht="31.5" x14ac:dyDescent="0.5">
      <c r="A280" s="46"/>
      <c r="B280" s="47" t="str">
        <f>"Sous-total " &amp;B267</f>
        <v>Sous-total OPTION 1 : RENFORCEMENT DE PLANCHER (suivant CCTP CS Structure)</v>
      </c>
      <c r="C280" s="48"/>
      <c r="D280" s="49"/>
      <c r="E280" s="49"/>
      <c r="F280" s="49">
        <f>SUM(F267:F279)</f>
        <v>0</v>
      </c>
    </row>
    <row r="281" spans="1:6" x14ac:dyDescent="0.5">
      <c r="A281" s="111"/>
      <c r="B281" s="115"/>
      <c r="C281" s="116"/>
      <c r="D281" s="39"/>
      <c r="E281" s="45"/>
      <c r="F281" s="56"/>
    </row>
    <row r="282" spans="1:6" ht="31.5" x14ac:dyDescent="0.5">
      <c r="A282" s="39"/>
      <c r="B282" s="43" t="s">
        <v>233</v>
      </c>
      <c r="C282" s="39"/>
      <c r="D282" s="39"/>
      <c r="E282" s="45"/>
      <c r="F282" s="56">
        <f t="shared" ref="F282:F294" si="13">+E282*D282</f>
        <v>0</v>
      </c>
    </row>
    <row r="283" spans="1:6" x14ac:dyDescent="0.5">
      <c r="A283" s="39"/>
      <c r="B283" s="51"/>
      <c r="C283" s="39"/>
      <c r="D283" s="39"/>
      <c r="E283" s="45"/>
      <c r="F283" s="56">
        <f t="shared" si="13"/>
        <v>0</v>
      </c>
    </row>
    <row r="284" spans="1:6" x14ac:dyDescent="0.5">
      <c r="A284" s="113">
        <v>1.8</v>
      </c>
      <c r="B284" s="114" t="s">
        <v>234</v>
      </c>
      <c r="C284" s="116"/>
      <c r="D284" s="39"/>
      <c r="E284" s="45"/>
      <c r="F284" s="56">
        <f t="shared" si="13"/>
        <v>0</v>
      </c>
    </row>
    <row r="285" spans="1:6" x14ac:dyDescent="0.5">
      <c r="A285" s="111"/>
      <c r="B285" s="115" t="s">
        <v>228</v>
      </c>
      <c r="C285" s="116"/>
      <c r="D285" s="39"/>
      <c r="E285" s="45"/>
      <c r="F285" s="56">
        <f t="shared" si="13"/>
        <v>0</v>
      </c>
    </row>
    <row r="286" spans="1:6" x14ac:dyDescent="0.5">
      <c r="A286" s="111"/>
      <c r="B286" s="118" t="s">
        <v>229</v>
      </c>
      <c r="C286" s="116" t="s">
        <v>215</v>
      </c>
      <c r="D286" s="39"/>
      <c r="E286" s="45"/>
      <c r="F286" s="56">
        <f t="shared" si="13"/>
        <v>0</v>
      </c>
    </row>
    <row r="287" spans="1:6" x14ac:dyDescent="0.5">
      <c r="A287" s="111"/>
      <c r="B287" s="118" t="s">
        <v>230</v>
      </c>
      <c r="C287" s="116" t="s">
        <v>2</v>
      </c>
      <c r="D287" s="39"/>
      <c r="E287" s="45"/>
      <c r="F287" s="56">
        <f t="shared" si="13"/>
        <v>0</v>
      </c>
    </row>
    <row r="288" spans="1:6" x14ac:dyDescent="0.5">
      <c r="A288" s="111"/>
      <c r="B288" s="118" t="s">
        <v>235</v>
      </c>
      <c r="C288" s="116" t="s">
        <v>215</v>
      </c>
      <c r="D288" s="39"/>
      <c r="E288" s="45"/>
      <c r="F288" s="56">
        <f t="shared" si="13"/>
        <v>0</v>
      </c>
    </row>
    <row r="289" spans="1:6" x14ac:dyDescent="0.5">
      <c r="A289" s="111"/>
      <c r="B289" s="112"/>
      <c r="C289" s="116"/>
      <c r="D289" s="39"/>
      <c r="E289" s="45"/>
      <c r="F289" s="56">
        <f t="shared" si="13"/>
        <v>0</v>
      </c>
    </row>
    <row r="290" spans="1:6" x14ac:dyDescent="0.5">
      <c r="A290" s="111"/>
      <c r="B290" s="115" t="s">
        <v>232</v>
      </c>
      <c r="C290" s="116"/>
      <c r="D290" s="39"/>
      <c r="E290" s="45"/>
      <c r="F290" s="56">
        <f t="shared" si="13"/>
        <v>0</v>
      </c>
    </row>
    <row r="291" spans="1:6" x14ac:dyDescent="0.5">
      <c r="A291" s="111"/>
      <c r="B291" s="118" t="s">
        <v>229</v>
      </c>
      <c r="C291" s="116" t="s">
        <v>215</v>
      </c>
      <c r="D291" s="39"/>
      <c r="E291" s="45"/>
      <c r="F291" s="56">
        <f t="shared" si="13"/>
        <v>0</v>
      </c>
    </row>
    <row r="292" spans="1:6" x14ac:dyDescent="0.5">
      <c r="A292" s="111"/>
      <c r="B292" s="118" t="s">
        <v>230</v>
      </c>
      <c r="C292" s="116" t="s">
        <v>2</v>
      </c>
      <c r="D292" s="39"/>
      <c r="E292" s="45"/>
      <c r="F292" s="56">
        <f t="shared" si="13"/>
        <v>0</v>
      </c>
    </row>
    <row r="293" spans="1:6" x14ac:dyDescent="0.5">
      <c r="A293" s="111"/>
      <c r="B293" s="118" t="s">
        <v>235</v>
      </c>
      <c r="C293" s="116" t="s">
        <v>215</v>
      </c>
      <c r="D293" s="39"/>
      <c r="E293" s="45"/>
      <c r="F293" s="56">
        <f t="shared" si="13"/>
        <v>0</v>
      </c>
    </row>
    <row r="294" spans="1:6" x14ac:dyDescent="0.5">
      <c r="A294" s="111"/>
      <c r="B294" s="118"/>
      <c r="C294" s="112"/>
      <c r="D294" s="39"/>
      <c r="E294" s="45"/>
      <c r="F294" s="56">
        <f t="shared" si="13"/>
        <v>0</v>
      </c>
    </row>
    <row r="295" spans="1:6" ht="31.5" x14ac:dyDescent="0.5">
      <c r="A295" s="46"/>
      <c r="B295" s="47" t="str">
        <f>"Sous-total " &amp;B282</f>
        <v>Sous-total OPTION 2 : RENFORCEMENT DE POUTRES (suivant CCTP CS Structure)</v>
      </c>
      <c r="C295" s="48"/>
      <c r="D295" s="49"/>
      <c r="E295" s="49"/>
      <c r="F295" s="49">
        <f>SUM(F282:F294)</f>
        <v>0</v>
      </c>
    </row>
    <row r="296" spans="1:6" x14ac:dyDescent="0.5">
      <c r="A296" s="111"/>
      <c r="B296" s="115"/>
      <c r="C296" s="116"/>
      <c r="D296" s="39"/>
      <c r="E296" s="45"/>
      <c r="F296" s="56"/>
    </row>
    <row r="297" spans="1:6" ht="31.5" x14ac:dyDescent="0.5">
      <c r="A297" s="39"/>
      <c r="B297" s="43" t="s">
        <v>236</v>
      </c>
      <c r="C297" s="39"/>
      <c r="D297" s="39"/>
      <c r="E297" s="45"/>
      <c r="F297" s="56">
        <f t="shared" ref="F297:F306" si="14">+E297*D297</f>
        <v>0</v>
      </c>
    </row>
    <row r="298" spans="1:6" x14ac:dyDescent="0.5">
      <c r="A298" s="39"/>
      <c r="B298" s="51"/>
      <c r="C298" s="39"/>
      <c r="D298" s="39"/>
      <c r="E298" s="45"/>
      <c r="F298" s="56">
        <f t="shared" si="14"/>
        <v>0</v>
      </c>
    </row>
    <row r="299" spans="1:6" x14ac:dyDescent="0.5">
      <c r="A299" s="113" t="s">
        <v>237</v>
      </c>
      <c r="B299" s="114" t="s">
        <v>238</v>
      </c>
      <c r="C299" s="116"/>
      <c r="D299" s="39"/>
      <c r="E299" s="45"/>
      <c r="F299" s="56">
        <f t="shared" si="14"/>
        <v>0</v>
      </c>
    </row>
    <row r="300" spans="1:6" x14ac:dyDescent="0.5">
      <c r="A300" s="111"/>
      <c r="B300" s="115"/>
      <c r="C300" s="116"/>
      <c r="D300" s="39"/>
      <c r="E300" s="45"/>
      <c r="F300" s="56">
        <f t="shared" si="14"/>
        <v>0</v>
      </c>
    </row>
    <row r="301" spans="1:6" x14ac:dyDescent="0.5">
      <c r="A301" s="111"/>
      <c r="B301" s="118" t="s">
        <v>239</v>
      </c>
      <c r="C301" s="116"/>
      <c r="D301" s="39"/>
      <c r="E301" s="45"/>
      <c r="F301" s="56">
        <f t="shared" si="14"/>
        <v>0</v>
      </c>
    </row>
    <row r="302" spans="1:6" x14ac:dyDescent="0.5">
      <c r="A302" s="111"/>
      <c r="B302" s="118" t="s">
        <v>216</v>
      </c>
      <c r="C302" s="116" t="s">
        <v>215</v>
      </c>
      <c r="D302" s="39"/>
      <c r="E302" s="45"/>
      <c r="F302" s="56">
        <f t="shared" si="14"/>
        <v>0</v>
      </c>
    </row>
    <row r="303" spans="1:6" x14ac:dyDescent="0.5">
      <c r="A303" s="111"/>
      <c r="B303" s="118" t="s">
        <v>217</v>
      </c>
      <c r="C303" s="116" t="s">
        <v>218</v>
      </c>
      <c r="D303" s="39"/>
      <c r="E303" s="45"/>
      <c r="F303" s="56">
        <f t="shared" si="14"/>
        <v>0</v>
      </c>
    </row>
    <row r="304" spans="1:6" x14ac:dyDescent="0.5">
      <c r="A304" s="111"/>
      <c r="B304" s="118" t="s">
        <v>219</v>
      </c>
      <c r="C304" s="116" t="s">
        <v>132</v>
      </c>
      <c r="D304" s="39"/>
      <c r="E304" s="45"/>
      <c r="F304" s="56">
        <f t="shared" si="14"/>
        <v>0</v>
      </c>
    </row>
    <row r="305" spans="1:6" ht="15.75" customHeight="1" x14ac:dyDescent="0.5">
      <c r="A305" s="111"/>
      <c r="B305" s="118" t="s">
        <v>240</v>
      </c>
      <c r="C305" s="116" t="s">
        <v>215</v>
      </c>
      <c r="D305" s="39"/>
      <c r="E305" s="45"/>
      <c r="F305" s="56">
        <f t="shared" si="14"/>
        <v>0</v>
      </c>
    </row>
    <row r="306" spans="1:6" x14ac:dyDescent="0.5">
      <c r="A306" s="111"/>
      <c r="B306" s="118"/>
      <c r="C306" s="112"/>
      <c r="D306" s="39"/>
      <c r="E306" s="45"/>
      <c r="F306" s="56">
        <f t="shared" si="14"/>
        <v>0</v>
      </c>
    </row>
    <row r="307" spans="1:6" ht="31.5" x14ac:dyDescent="0.5">
      <c r="A307" s="46"/>
      <c r="B307" s="47" t="str">
        <f>"Sous-total " &amp;B297</f>
        <v>Sous-total OPTION 3 : PERCEMENT DE MUR NON PORTEUR (suivant CCTP CS Structure)</v>
      </c>
      <c r="C307" s="48"/>
      <c r="D307" s="49"/>
      <c r="E307" s="49"/>
      <c r="F307" s="49">
        <f>SUM(F297:F306)</f>
        <v>0</v>
      </c>
    </row>
    <row r="308" spans="1:6" x14ac:dyDescent="0.5">
      <c r="A308" s="36"/>
      <c r="B308" s="37"/>
      <c r="C308" s="36"/>
      <c r="D308" s="36"/>
      <c r="E308" s="38"/>
      <c r="F308" s="60"/>
    </row>
  </sheetData>
  <protectedRanges>
    <protectedRange sqref="B184:B192" name="Plage1_1_2_2"/>
    <protectedRange sqref="C178:C192" name="Plage1_4_3"/>
    <protectedRange sqref="B182:B183" name="Plage1_2_2_2"/>
  </protectedRanges>
  <dataConsolidate/>
  <mergeCells count="9">
    <mergeCell ref="A265:F265"/>
    <mergeCell ref="A7:F7"/>
    <mergeCell ref="A1:B2"/>
    <mergeCell ref="C1:F3"/>
    <mergeCell ref="A4:A5"/>
    <mergeCell ref="B4:B5"/>
    <mergeCell ref="C4:C5"/>
    <mergeCell ref="D4:D5"/>
    <mergeCell ref="E4:F4"/>
  </mergeCells>
  <phoneticPr fontId="6" type="noConversion"/>
  <pageMargins left="0.47244094488188981" right="0.19685039370078741" top="0.39370078740157483" bottom="0.31496062992125984" header="0.23622047244094491" footer="0.19685039370078741"/>
  <pageSetup paperSize="9" scale="88" fitToHeight="50" orientation="portrait" r:id="rId1"/>
  <headerFooter alignWithMargins="0">
    <oddFooter>&amp;L&amp;F/FA&amp;CPage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 </vt:lpstr>
      <vt:lpstr>Lot Maç clois</vt:lpstr>
      <vt:lpstr>'Lot Maç clois'!Impression_des_titres</vt:lpstr>
      <vt:lpstr>'Lot Maç clois'!Zone_d_impression</vt:lpstr>
      <vt:lpstr>'PDG '!Zone_d_impression</vt:lpstr>
    </vt:vector>
  </TitlesOfParts>
  <Company>ANDRIOT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Andriot</dc:creator>
  <cp:lastModifiedBy>frederic andriot</cp:lastModifiedBy>
  <cp:lastPrinted>2025-03-14T19:14:00Z</cp:lastPrinted>
  <dcterms:created xsi:type="dcterms:W3CDTF">2007-10-11T07:00:52Z</dcterms:created>
  <dcterms:modified xsi:type="dcterms:W3CDTF">2025-03-20T19:58:05Z</dcterms:modified>
</cp:coreProperties>
</file>