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ad.univ-lille.fr\partages\dmp\DCP FCSTIC\Marchés 2025\2025.04 Audiovisuel VDI BU\00. Prépa\DCE V4\"/>
    </mc:Choice>
  </mc:AlternateContent>
  <xr:revisionPtr revIDLastSave="0" documentId="13_ncr:1_{81056DF0-B173-434B-8674-F8D10DA463A0}" xr6:coauthVersionLast="47" xr6:coauthVersionMax="47" xr10:uidLastSave="{00000000-0000-0000-0000-000000000000}"/>
  <bookViews>
    <workbookView xWindow="-108" yWindow="-108" windowWidth="23256" windowHeight="12576" xr2:uid="{00000000-000D-0000-FFFF-FFFF00000000}"/>
  </bookViews>
  <sheets>
    <sheet name="DPGF" sheetId="2" r:id="rId1"/>
  </sheets>
  <definedNames>
    <definedName name="_Toc370130688" localSheetId="0">DPGF!#REF!</definedName>
    <definedName name="_Toc370130689" localSheetId="0">DPGF!#REF!</definedName>
    <definedName name="_Toc370130690" localSheetId="0">DPGF!#REF!</definedName>
    <definedName name="_Toc370130691" localSheetId="0">DPGF!#REF!</definedName>
    <definedName name="_Toc370130692" localSheetId="0">DPGF!#REF!</definedName>
    <definedName name="_Toc370130693" localSheetId="0">DPGF!#REF!</definedName>
    <definedName name="_Toc370130694" localSheetId="0">DPGF!#REF!</definedName>
    <definedName name="_Toc370130695" localSheetId="0">DPGF!#REF!</definedName>
    <definedName name="_Toc370130696" localSheetId="0">DPGF!#REF!</definedName>
    <definedName name="_Toc370130697" localSheetId="0">DPGF!#REF!</definedName>
    <definedName name="_Toc370130699" localSheetId="0">DPGF!#REF!</definedName>
    <definedName name="_xlnm.Print_Titles" localSheetId="0">DPGF!$13:$14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6" i="2" l="1"/>
  <c r="E76" i="2"/>
  <c r="F74" i="2"/>
  <c r="E74" i="2"/>
  <c r="F57" i="2"/>
  <c r="F56" i="2"/>
  <c r="F55" i="2"/>
  <c r="F54" i="2"/>
  <c r="F53" i="2"/>
  <c r="F52" i="2"/>
  <c r="F51" i="2"/>
  <c r="F50" i="2"/>
  <c r="F49" i="2"/>
  <c r="F47" i="2"/>
  <c r="F46" i="2"/>
  <c r="F45" i="2"/>
  <c r="F44" i="2"/>
  <c r="F43" i="2"/>
  <c r="F70" i="2" l="1"/>
  <c r="F69" i="2"/>
  <c r="F63" i="2"/>
  <c r="F64" i="2"/>
  <c r="F65" i="2"/>
  <c r="F66" i="2"/>
  <c r="F67" i="2"/>
  <c r="F62" i="2"/>
  <c r="F26" i="2"/>
  <c r="F27" i="2"/>
  <c r="F28" i="2"/>
  <c r="F29" i="2"/>
  <c r="F30" i="2"/>
  <c r="F31" i="2"/>
  <c r="F32" i="2"/>
  <c r="F33" i="2"/>
  <c r="F34" i="2"/>
  <c r="F35" i="2"/>
  <c r="F36" i="2"/>
  <c r="F37" i="2"/>
  <c r="F38" i="2"/>
  <c r="F25" i="2"/>
  <c r="F18" i="2"/>
  <c r="F19" i="2"/>
  <c r="F20" i="2"/>
  <c r="F21" i="2"/>
  <c r="F22" i="2"/>
  <c r="F23" i="2"/>
  <c r="F17" i="2"/>
  <c r="E71" i="2"/>
  <c r="E58" i="2" l="1"/>
  <c r="E39" i="2"/>
  <c r="F71" i="2"/>
  <c r="F58" i="2"/>
  <c r="F39" i="2"/>
  <c r="F75" i="2" l="1"/>
  <c r="E75" i="2"/>
</calcChain>
</file>

<file path=xl/sharedStrings.xml><?xml version="1.0" encoding="utf-8"?>
<sst xmlns="http://schemas.openxmlformats.org/spreadsheetml/2006/main" count="114" uniqueCount="96">
  <si>
    <t>N°
de poste</t>
  </si>
  <si>
    <t>Précisions</t>
  </si>
  <si>
    <t>Poste 2.2</t>
  </si>
  <si>
    <t>Poste 3.1</t>
  </si>
  <si>
    <t>Désignation des fournitures et des prestations de services</t>
  </si>
  <si>
    <t xml:space="preserve"> </t>
  </si>
  <si>
    <t>Prix total
€ HT</t>
  </si>
  <si>
    <t>Prix total
€ TTC</t>
  </si>
  <si>
    <t>Poste 3.2</t>
  </si>
  <si>
    <t>Poste 3.3</t>
  </si>
  <si>
    <t>Poste 3.4</t>
  </si>
  <si>
    <t>Poste 2.1</t>
  </si>
  <si>
    <t>Poste 2.3</t>
  </si>
  <si>
    <t>Poste 2.4</t>
  </si>
  <si>
    <t>Poste 2.5</t>
  </si>
  <si>
    <t>Poste 2.6</t>
  </si>
  <si>
    <t>Poste 2.7</t>
  </si>
  <si>
    <t>Poste 2.8</t>
  </si>
  <si>
    <t>Poste 2.9</t>
  </si>
  <si>
    <t>Poste 2.10</t>
  </si>
  <si>
    <t>Poste 2.11</t>
  </si>
  <si>
    <t>Poste 2.12</t>
  </si>
  <si>
    <t>Poste 2.13</t>
  </si>
  <si>
    <r>
      <t xml:space="preserve">OFFRE DE LA SOCIÉTÉ : </t>
    </r>
    <r>
      <rPr>
        <b/>
        <i/>
        <sz val="18"/>
        <color theme="9" tint="-0.499984740745262"/>
        <rFont val="Arial"/>
        <family val="2"/>
      </rPr>
      <t>à compléter</t>
    </r>
  </si>
  <si>
    <t>Poste 3.5</t>
  </si>
  <si>
    <t>Poste 3.6</t>
  </si>
  <si>
    <t>Quan-tité</t>
  </si>
  <si>
    <t>Poste 1.1</t>
  </si>
  <si>
    <t>Poste 1.2</t>
  </si>
  <si>
    <t>Sous-total - Prestations de mise en œuvre</t>
  </si>
  <si>
    <t>Salles de réunion et salles de travail en groupe à équiper d’un écran 43" ou 50"</t>
  </si>
  <si>
    <t>Poste 1.4</t>
  </si>
  <si>
    <t>Poste 1.5</t>
  </si>
  <si>
    <t>Poste 1.6</t>
  </si>
  <si>
    <t>Poste 1.7</t>
  </si>
  <si>
    <t>Poste 1.8</t>
  </si>
  <si>
    <t>Poste 1.9</t>
  </si>
  <si>
    <t>Poste 1.10</t>
  </si>
  <si>
    <t>Poste 1.11</t>
  </si>
  <si>
    <t>Poste 1.12</t>
  </si>
  <si>
    <t>Poste 1.13</t>
  </si>
  <si>
    <t>Poste 1.3</t>
  </si>
  <si>
    <t>Poste 1.21</t>
  </si>
  <si>
    <t>Salles à équiper d’un écran numérique interactif 86" et/ou d’un vidéoprojecteur</t>
  </si>
  <si>
    <t>Sous-total - Matériels</t>
  </si>
  <si>
    <t>Prestations de mise en œuvre</t>
  </si>
  <si>
    <t>Poste 1.14</t>
  </si>
  <si>
    <t>Poste 1.15</t>
  </si>
  <si>
    <t>Poste 1.16</t>
  </si>
  <si>
    <t>Poste 1.17</t>
  </si>
  <si>
    <t>Poste 1.18</t>
  </si>
  <si>
    <t>Poste 1.19</t>
  </si>
  <si>
    <t>Poste 1.20</t>
  </si>
  <si>
    <t>Suivi de projet et réunions</t>
  </si>
  <si>
    <t>Études d’exécution</t>
  </si>
  <si>
    <t>Fourniture du DOE et du DIUO</t>
  </si>
  <si>
    <t>Opérations de vérification</t>
  </si>
  <si>
    <t>Prestations d’installation - Coût des câbles ne faisant pas l'objet d'un poste dans la section 1</t>
  </si>
  <si>
    <t>Prestations d’installation - HORS coût des câbles ne faisant pas l'objet d'un poste dans la section 1</t>
  </si>
  <si>
    <r>
      <t xml:space="preserve">Fourniture, installation et maintenance 
de matériels audiovisuels et d’éclairage muséographique 
pour l’AGORA (BU SHS) de l’Université de Lille
</t>
    </r>
    <r>
      <rPr>
        <b/>
        <i/>
        <sz val="22"/>
        <color theme="1"/>
        <rFont val="Arial"/>
        <family val="2"/>
      </rPr>
      <t>Lot 1 - Équipement des salles de travail en groupe et des salles de réunion</t>
    </r>
  </si>
  <si>
    <t>Poste 2.14</t>
  </si>
  <si>
    <t>Poste 3.7</t>
  </si>
  <si>
    <t>Poste 3.8</t>
  </si>
  <si>
    <t>DÉCOMPOSITION DU PRIX GLOBAL ET FORFAITAIRE (DPGF)</t>
  </si>
  <si>
    <t>TOTAL GÉNÉRAL DE LA DPGF</t>
  </si>
  <si>
    <r>
      <t xml:space="preserve">Matériels
</t>
    </r>
    <r>
      <rPr>
        <i/>
        <sz val="10"/>
        <color rgb="FF000000"/>
        <rFont val="Arial"/>
        <family val="2"/>
      </rPr>
      <t>L</t>
    </r>
    <r>
      <rPr>
        <i/>
        <sz val="10"/>
        <color indexed="8"/>
        <rFont val="Arial"/>
        <family val="2"/>
      </rPr>
      <t>es prix doivent comprendre une garantie constructeur de 2 ans minimum</t>
    </r>
  </si>
  <si>
    <r>
      <t xml:space="preserve">Formations
</t>
    </r>
    <r>
      <rPr>
        <i/>
        <sz val="10"/>
        <color theme="1"/>
        <rFont val="Arial"/>
        <family val="2"/>
      </rPr>
      <t>La durée de la session de chaque type de formation doit être déterminée par le candidat.</t>
    </r>
  </si>
  <si>
    <t>Session de formation à destination des techniciens audiovisuels et des régisseurs</t>
  </si>
  <si>
    <t>Sessions de formation à destination des utilisateurs finaux</t>
  </si>
  <si>
    <t>Écrans 43"</t>
  </si>
  <si>
    <t>Écrans 50"</t>
  </si>
  <si>
    <t>Fixations murales pour un écran 43"</t>
  </si>
  <si>
    <t>Fixations murales pour un écran 50"</t>
  </si>
  <si>
    <t>Dispositifs caméra-captation sonore</t>
  </si>
  <si>
    <t>Câbles entre l’écran et le PC, Mac ou tablette d’un utilisateur</t>
  </si>
  <si>
    <t>Câbles entre le dispositif caméra-captation sonore et le PC, Mac ou tablette d’un utilisateur</t>
  </si>
  <si>
    <t>ENI</t>
  </si>
  <si>
    <t>Ensembes de câbles vidéo pour un ENI</t>
  </si>
  <si>
    <t xml:space="preserve">Stylets supplémentaire pour un ENI </t>
  </si>
  <si>
    <t>PC OPS pour un ENI</t>
  </si>
  <si>
    <t>Dispositifs caméra-captation sonore « barre ENI »</t>
  </si>
  <si>
    <t>Câbles USB entre un dispositif caméra-captation sonore « barre ENI » et le terminal d’un utilisateur</t>
  </si>
  <si>
    <t>Dispositifs caméra-captation sonore « mobile »</t>
  </si>
  <si>
    <t>Câbles USB entre un dispositif caméra-captation sonore « mobile » et le terminal d’un utilisateur</t>
  </si>
  <si>
    <t xml:space="preserve">Vidéoprojecteurs ultra-courte focale </t>
  </si>
  <si>
    <t>Fixations murales pour un vidéoprojecteur</t>
  </si>
  <si>
    <t>Boîtiers muraux de commande pour un vidéoprojecteur</t>
  </si>
  <si>
    <t>Câbles vidéo entre le boîtier mural de commande et le terminal d’un utilisateur</t>
  </si>
  <si>
    <t>Kits de sécurisation et d’enroulement du (ou des) câble vidéo pour un vidéoprojecteur</t>
  </si>
  <si>
    <t>Prestations de mise en œuvre pour les quantités de matériels précisées dans la section 1</t>
  </si>
  <si>
    <r>
      <t xml:space="preserve">Sauf précision explicite contraire et hors PSE, aucune prestation ne peut être "Non fournie", "Sans objet" ou "Non applicable".
Les candidats souhaitant laisser des prix vides ou nuls, doivent insérer l'une des mentions suivantes 
dans la colonne "Précisions" des postes correspondants : </t>
    </r>
    <r>
      <rPr>
        <b/>
        <i/>
        <sz val="12"/>
        <color theme="9" tint="-0.499984740745262"/>
        <rFont val="Arial"/>
        <family val="2"/>
      </rPr>
      <t>"Gratuit"</t>
    </r>
    <r>
      <rPr>
        <i/>
        <sz val="12"/>
        <color theme="9" tint="-0.499984740745262"/>
        <rFont val="Arial"/>
        <family val="2"/>
      </rPr>
      <t xml:space="preserve">, </t>
    </r>
    <r>
      <rPr>
        <b/>
        <i/>
        <sz val="12"/>
        <color theme="9" tint="-0.499984740745262"/>
        <rFont val="Arial"/>
        <family val="2"/>
      </rPr>
      <t>"Offert"</t>
    </r>
    <r>
      <rPr>
        <i/>
        <sz val="12"/>
        <color theme="9" tint="-0.499984740745262"/>
        <rFont val="Arial"/>
        <family val="2"/>
      </rPr>
      <t xml:space="preserve"> ou </t>
    </r>
    <r>
      <rPr>
        <b/>
        <i/>
        <sz val="12"/>
        <color theme="9" tint="-0.499984740745262"/>
        <rFont val="Arial"/>
        <family val="2"/>
      </rPr>
      <t>"Inclus dans le(s) poste(s) X.X"</t>
    </r>
    <r>
      <rPr>
        <i/>
        <sz val="12"/>
        <color theme="9" tint="-0.499984740745262"/>
        <rFont val="Arial"/>
        <family val="2"/>
      </rPr>
      <t xml:space="preserve">.
Dans le cas contraire, l'offre pourra être considérée comme irrégulière.
</t>
    </r>
    <r>
      <rPr>
        <b/>
        <i/>
        <sz val="12"/>
        <color theme="9" tint="-0.499984740745262"/>
        <rFont val="Arial"/>
        <family val="2"/>
      </rPr>
      <t xml:space="preserve">Les prix doivent correspondre aux prix d'acquisition par l'Université, donc aux prix remisés.
Les candidats ne doivent pas ajouter de lignes ou modifier les quantités.
</t>
    </r>
    <r>
      <rPr>
        <i/>
        <sz val="12"/>
        <color theme="9" tint="-0.499984740745262"/>
        <rFont val="Arial"/>
        <family val="2"/>
      </rPr>
      <t xml:space="preserve">
</t>
    </r>
    <r>
      <rPr>
        <sz val="12"/>
        <rFont val="Arial"/>
        <family val="2"/>
      </rPr>
      <t>Tous les prix sont à renseigner en euros. Le taux de TVA en vigueur est de 20%.</t>
    </r>
  </si>
  <si>
    <r>
      <t xml:space="preserve">Prestation supplémentaire éventuelle (PSE) facultative pour l'extension de la garantie constructeur à 5 ans
</t>
    </r>
    <r>
      <rPr>
        <i/>
        <sz val="10"/>
        <color rgb="FF000000"/>
        <rFont val="Arial"/>
        <family val="2"/>
      </rPr>
      <t>Ces prix seront ajoutés au prix de la section 1 afin d'obtenir une garantie constructeur de 5 ans.
Les candidats peuvent ne pas répondre à cette PSE pour tout ou partie des matériels. Ils préciseront "Non fourni" dans la colonne "Précisions".</t>
    </r>
  </si>
  <si>
    <t>Sous-total - Prestation supplémentaire éventuelle (PSE) facultative pour l'extension de la garantie constructeur à 5 ans</t>
  </si>
  <si>
    <t>Supports sur roulettes pour un ENI</t>
  </si>
  <si>
    <r>
      <t xml:space="preserve">TOTAL GÉNÉRAL DE LA DPGF HORS PSE FACULTATIVE
</t>
    </r>
    <r>
      <rPr>
        <i/>
        <sz val="12"/>
        <color theme="0"/>
        <rFont val="Arial"/>
        <family val="2"/>
      </rPr>
      <t>(Utilisation pour la note de prix)</t>
    </r>
  </si>
  <si>
    <r>
      <t xml:space="preserve">Accord-cadre de techniques de l’information et de la communication
</t>
    </r>
    <r>
      <rPr>
        <b/>
        <sz val="18"/>
        <rFont val="Arial"/>
        <family val="2"/>
      </rPr>
      <t>N</t>
    </r>
    <r>
      <rPr>
        <b/>
        <vertAlign val="superscript"/>
        <sz val="18"/>
        <rFont val="Arial"/>
        <family val="2"/>
      </rPr>
      <t>o</t>
    </r>
    <r>
      <rPr>
        <b/>
        <sz val="18"/>
        <rFont val="Arial"/>
        <family val="2"/>
      </rPr>
      <t xml:space="preserve"> 2025.04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</si>
</sst>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1"/>
      <color theme="1"/>
      <name val="Arial"/>
      <family val="2"/>
      <scheme val="minor"/>
    </font>
    <font>
      <b/>
      <sz val="10"/>
      <color theme="1"/>
      <name val="Arial"/>
      <family val="2"/>
    </font>
    <font>
      <b/>
      <sz val="12"/>
      <color rgb="FF000000"/>
      <name val="Arial"/>
      <family val="2"/>
    </font>
    <font>
      <sz val="10"/>
      <color theme="1"/>
      <name val="Arial"/>
      <family val="2"/>
    </font>
    <font>
      <sz val="11"/>
      <color theme="1"/>
      <name val="Arial"/>
      <family val="2"/>
    </font>
    <font>
      <b/>
      <sz val="16"/>
      <color theme="1"/>
      <name val="Arial"/>
      <family val="2"/>
    </font>
    <font>
      <b/>
      <sz val="18"/>
      <color theme="1"/>
      <name val="Arial"/>
      <family val="2"/>
    </font>
    <font>
      <i/>
      <sz val="12"/>
      <color theme="9" tint="-0.499984740745262"/>
      <name val="Arial"/>
      <family val="2"/>
    </font>
    <font>
      <b/>
      <sz val="11"/>
      <color theme="1"/>
      <name val="Arial"/>
      <family val="2"/>
    </font>
    <font>
      <b/>
      <sz val="12"/>
      <color theme="1"/>
      <name val="Arial"/>
      <family val="2"/>
    </font>
    <font>
      <b/>
      <sz val="13"/>
      <color theme="1"/>
      <name val="Arial"/>
      <family val="2"/>
    </font>
    <font>
      <sz val="10"/>
      <name val="Arial"/>
      <family val="2"/>
    </font>
    <font>
      <i/>
      <sz val="10"/>
      <color theme="1"/>
      <name val="Arial"/>
      <family val="2"/>
    </font>
    <font>
      <i/>
      <sz val="10"/>
      <color rgb="FF000000"/>
      <name val="Arial"/>
      <family val="2"/>
    </font>
    <font>
      <b/>
      <sz val="18"/>
      <name val="Arial"/>
      <family val="2"/>
    </font>
    <font>
      <i/>
      <sz val="10"/>
      <color indexed="8"/>
      <name val="Arial"/>
      <family val="2"/>
    </font>
    <font>
      <b/>
      <i/>
      <sz val="12"/>
      <color theme="9" tint="-0.499984740745262"/>
      <name val="Arial"/>
      <family val="2"/>
    </font>
    <font>
      <b/>
      <i/>
      <sz val="18"/>
      <color theme="9" tint="-0.499984740745262"/>
      <name val="Arial"/>
      <family val="2"/>
    </font>
    <font>
      <sz val="12"/>
      <name val="Arial"/>
      <family val="2"/>
    </font>
    <font>
      <sz val="11"/>
      <name val="Arial"/>
      <family val="2"/>
    </font>
    <font>
      <sz val="16"/>
      <color theme="0"/>
      <name val="Arial"/>
      <family val="2"/>
    </font>
    <font>
      <b/>
      <sz val="16"/>
      <color theme="0"/>
      <name val="Arial"/>
      <family val="2"/>
    </font>
    <font>
      <b/>
      <sz val="14"/>
      <color theme="0"/>
      <name val="Arial"/>
      <family val="2"/>
    </font>
    <font>
      <sz val="10"/>
      <name val="Arial"/>
      <family val="2"/>
      <scheme val="minor"/>
    </font>
    <font>
      <sz val="10"/>
      <color rgb="FFFF0000"/>
      <name val="Arial"/>
      <family val="2"/>
    </font>
    <font>
      <b/>
      <sz val="22"/>
      <color theme="1"/>
      <name val="Arial"/>
      <family val="2"/>
    </font>
    <font>
      <b/>
      <i/>
      <sz val="22"/>
      <color theme="1"/>
      <name val="Arial"/>
      <family val="2"/>
    </font>
    <font>
      <sz val="8"/>
      <name val="Arial"/>
      <family val="2"/>
      <scheme val="minor"/>
    </font>
    <font>
      <i/>
      <sz val="12"/>
      <color theme="0"/>
      <name val="Arial"/>
      <family val="2"/>
    </font>
    <font>
      <b/>
      <vertAlign val="superscript"/>
      <sz val="18"/>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6" tint="-0.499984740745262"/>
        <bgColor indexed="64"/>
      </patternFill>
    </fill>
  </fills>
  <borders count="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49">
    <xf numFmtId="0" fontId="0" fillId="0" borderId="0" xfId="0"/>
    <xf numFmtId="0" fontId="1" fillId="4" borderId="1" xfId="0" applyFont="1" applyFill="1" applyBorder="1" applyAlignment="1">
      <alignment vertical="center" wrapText="1"/>
    </xf>
    <xf numFmtId="0" fontId="2" fillId="3" borderId="2" xfId="0" applyFont="1" applyFill="1" applyBorder="1" applyAlignment="1">
      <alignment vertical="center" wrapText="1"/>
    </xf>
    <xf numFmtId="0" fontId="4" fillId="0" borderId="0" xfId="0" applyFont="1" applyAlignment="1">
      <alignment vertical="center"/>
    </xf>
    <xf numFmtId="164" fontId="8" fillId="2" borderId="1" xfId="0" applyNumberFormat="1"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3" fontId="4" fillId="0" borderId="0" xfId="0" applyNumberFormat="1" applyFont="1" applyAlignment="1">
      <alignment vertical="center" wrapText="1"/>
    </xf>
    <xf numFmtId="0" fontId="9" fillId="3" borderId="4" xfId="0" applyFont="1" applyFill="1" applyBorder="1" applyAlignment="1">
      <alignment horizontal="left" vertical="center"/>
    </xf>
    <xf numFmtId="0" fontId="10" fillId="3" borderId="3" xfId="0" applyFont="1" applyFill="1" applyBorder="1" applyAlignment="1">
      <alignment vertical="center" wrapText="1"/>
    </xf>
    <xf numFmtId="0" fontId="4" fillId="0" borderId="0" xfId="0" applyFont="1"/>
    <xf numFmtId="0" fontId="3" fillId="4" borderId="4" xfId="0" applyFont="1" applyFill="1" applyBorder="1" applyAlignment="1">
      <alignment vertical="center"/>
    </xf>
    <xf numFmtId="3" fontId="3" fillId="0" borderId="4" xfId="0" applyNumberFormat="1" applyFont="1" applyBorder="1" applyAlignment="1">
      <alignment vertical="center" wrapText="1"/>
    </xf>
    <xf numFmtId="0" fontId="11" fillId="0" borderId="1" xfId="0" applyFont="1" applyBorder="1" applyAlignment="1">
      <alignment vertical="center"/>
    </xf>
    <xf numFmtId="0" fontId="11" fillId="0" borderId="1" xfId="0" applyFont="1" applyBorder="1" applyAlignment="1">
      <alignment vertical="center" wrapText="1"/>
    </xf>
    <xf numFmtId="3" fontId="3" fillId="0" borderId="2" xfId="0" applyNumberFormat="1" applyFont="1" applyBorder="1" applyAlignment="1">
      <alignment horizontal="center" vertical="center" wrapText="1"/>
    </xf>
    <xf numFmtId="164" fontId="3" fillId="0" borderId="1" xfId="0" applyNumberFormat="1" applyFont="1" applyBorder="1" applyAlignment="1">
      <alignment vertical="center"/>
    </xf>
    <xf numFmtId="3" fontId="4" fillId="0" borderId="0" xfId="0" applyNumberFormat="1" applyFont="1" applyAlignment="1">
      <alignment vertical="center"/>
    </xf>
    <xf numFmtId="3" fontId="11" fillId="0" borderId="0" xfId="0" applyNumberFormat="1" applyFont="1" applyAlignment="1">
      <alignment vertical="center"/>
    </xf>
    <xf numFmtId="0" fontId="1" fillId="3" borderId="2" xfId="0" applyFont="1" applyFill="1" applyBorder="1" applyAlignment="1">
      <alignment vertical="center" wrapText="1"/>
    </xf>
    <xf numFmtId="0" fontId="3" fillId="0" borderId="0" xfId="0" applyFont="1"/>
    <xf numFmtId="0" fontId="2" fillId="5" borderId="4" xfId="0" applyFont="1" applyFill="1" applyBorder="1" applyAlignment="1">
      <alignment horizontal="left" vertical="center"/>
    </xf>
    <xf numFmtId="0" fontId="2" fillId="5" borderId="2" xfId="0" applyFont="1" applyFill="1" applyBorder="1" applyAlignment="1">
      <alignment vertical="center" wrapText="1"/>
    </xf>
    <xf numFmtId="164" fontId="9" fillId="5" borderId="2" xfId="0" applyNumberFormat="1" applyFont="1" applyFill="1" applyBorder="1" applyAlignment="1">
      <alignment vertical="center"/>
    </xf>
    <xf numFmtId="164" fontId="9" fillId="5" borderId="1" xfId="0" applyNumberFormat="1" applyFont="1" applyFill="1" applyBorder="1" applyAlignment="1">
      <alignment vertical="center"/>
    </xf>
    <xf numFmtId="0" fontId="19" fillId="0" borderId="0" xfId="0" applyFont="1" applyAlignment="1">
      <alignment vertical="center"/>
    </xf>
    <xf numFmtId="0" fontId="20" fillId="6" borderId="4" xfId="0" applyFont="1" applyFill="1" applyBorder="1" applyAlignment="1">
      <alignment horizontal="center" vertical="center"/>
    </xf>
    <xf numFmtId="0" fontId="21" fillId="6" borderId="2" xfId="0" applyFont="1" applyFill="1" applyBorder="1" applyAlignment="1">
      <alignment vertical="center" wrapText="1"/>
    </xf>
    <xf numFmtId="164" fontId="20" fillId="6" borderId="2" xfId="0" applyNumberFormat="1" applyFont="1" applyFill="1" applyBorder="1" applyAlignment="1">
      <alignment vertical="center"/>
    </xf>
    <xf numFmtId="164" fontId="22" fillId="6" borderId="1" xfId="0" applyNumberFormat="1" applyFont="1" applyFill="1" applyBorder="1" applyAlignment="1">
      <alignment vertical="center"/>
    </xf>
    <xf numFmtId="0" fontId="23" fillId="0" borderId="0" xfId="0" applyFont="1" applyAlignment="1">
      <alignment vertical="center"/>
    </xf>
    <xf numFmtId="0" fontId="0" fillId="0" borderId="0" xfId="0" applyAlignment="1">
      <alignment vertical="center"/>
    </xf>
    <xf numFmtId="3" fontId="9" fillId="5" borderId="1" xfId="0" applyNumberFormat="1" applyFont="1" applyFill="1" applyBorder="1" applyAlignment="1">
      <alignment vertical="center"/>
    </xf>
    <xf numFmtId="3" fontId="9" fillId="6" borderId="1" xfId="0" applyNumberFormat="1" applyFont="1" applyFill="1" applyBorder="1" applyAlignment="1">
      <alignment vertical="center"/>
    </xf>
    <xf numFmtId="0" fontId="24" fillId="0" borderId="0" xfId="0" applyFont="1" applyAlignment="1">
      <alignment horizontal="right" vertical="center"/>
    </xf>
    <xf numFmtId="164" fontId="8" fillId="2" borderId="5" xfId="0" applyNumberFormat="1" applyFont="1" applyFill="1" applyBorder="1" applyAlignment="1">
      <alignment vertical="center" wrapText="1"/>
    </xf>
    <xf numFmtId="3" fontId="8" fillId="2" borderId="5" xfId="0" applyNumberFormat="1" applyFont="1" applyFill="1" applyBorder="1" applyAlignment="1">
      <alignment vertical="center" wrapText="1"/>
    </xf>
    <xf numFmtId="3" fontId="11" fillId="0" borderId="4" xfId="0" applyNumberFormat="1" applyFont="1" applyBorder="1" applyAlignment="1">
      <alignment vertical="center"/>
    </xf>
    <xf numFmtId="0" fontId="3" fillId="0" borderId="2" xfId="0" applyFont="1" applyBorder="1"/>
    <xf numFmtId="0" fontId="3" fillId="0" borderId="3" xfId="0" applyFont="1" applyBorder="1"/>
    <xf numFmtId="3" fontId="3" fillId="0" borderId="1" xfId="0" applyNumberFormat="1" applyFont="1" applyBorder="1" applyAlignment="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4" fillId="0" borderId="0" xfId="0" applyFont="1" applyAlignment="1">
      <alignment horizontal="center" vertical="center"/>
    </xf>
    <xf numFmtId="0" fontId="7" fillId="0" borderId="0" xfId="0" applyFont="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2990851</xdr:colOff>
      <xdr:row>0</xdr:row>
      <xdr:rowOff>323850</xdr:rowOff>
    </xdr:from>
    <xdr:to>
      <xdr:col>2</xdr:col>
      <xdr:colOff>1104901</xdr:colOff>
      <xdr:row>0</xdr:row>
      <xdr:rowOff>1382066</xdr:rowOff>
    </xdr:to>
    <xdr:pic>
      <xdr:nvPicPr>
        <xdr:cNvPr id="2" name="Image 1">
          <a:extLst>
            <a:ext uri="{FF2B5EF4-FFF2-40B4-BE49-F238E27FC236}">
              <a16:creationId xmlns:a16="http://schemas.microsoft.com/office/drawing/2014/main" id="{7C2F9385-D5A1-4D6B-ABEF-0205B2858B77}"/>
            </a:ext>
          </a:extLst>
        </xdr:cNvPr>
        <xdr:cNvPicPr>
          <a:picLocks noChangeAspect="1"/>
        </xdr:cNvPicPr>
      </xdr:nvPicPr>
      <xdr:blipFill>
        <a:blip xmlns:r="http://schemas.openxmlformats.org/officeDocument/2006/relationships" r:embed="rId1"/>
        <a:stretch>
          <a:fillRect/>
        </a:stretch>
      </xdr:blipFill>
      <xdr:spPr>
        <a:xfrm>
          <a:off x="3695701" y="323850"/>
          <a:ext cx="4305300" cy="105821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12D9A-645A-40C4-88F6-18ED12FA5E00}">
  <dimension ref="A1:G76"/>
  <sheetViews>
    <sheetView tabSelected="1" zoomScaleNormal="100" zoomScaleSheetLayoutView="100" workbookViewId="0">
      <selection sqref="A1:F1"/>
    </sheetView>
  </sheetViews>
  <sheetFormatPr baseColWidth="10" defaultColWidth="11.19921875" defaultRowHeight="13.8" x14ac:dyDescent="0.25"/>
  <cols>
    <col min="1" max="1" width="9.19921875" style="6" customWidth="1"/>
    <col min="2" max="2" width="81.19921875" style="7" customWidth="1"/>
    <col min="3" max="3" width="22.59765625" style="8" customWidth="1"/>
    <col min="4" max="4" width="6.5" style="19" customWidth="1"/>
    <col min="5" max="6" width="16.69921875" style="3" customWidth="1"/>
    <col min="7" max="16384" width="11.19921875" style="3"/>
  </cols>
  <sheetData>
    <row r="1" spans="1:6" ht="142.5" customHeight="1" x14ac:dyDescent="0.25">
      <c r="A1" s="46"/>
      <c r="B1" s="46"/>
      <c r="C1" s="46"/>
      <c r="D1" s="46"/>
      <c r="E1" s="46"/>
      <c r="F1" s="46"/>
    </row>
    <row r="2" spans="1:6" ht="19.5" customHeight="1" x14ac:dyDescent="0.25">
      <c r="A2" s="47"/>
      <c r="B2" s="47"/>
      <c r="C2" s="47"/>
      <c r="D2" s="47"/>
      <c r="E2" s="47"/>
      <c r="F2" s="47"/>
    </row>
    <row r="3" spans="1:6" ht="51" customHeight="1" x14ac:dyDescent="0.25">
      <c r="A3" s="42" t="s">
        <v>95</v>
      </c>
      <c r="B3" s="42"/>
      <c r="C3" s="42"/>
      <c r="D3" s="42"/>
      <c r="E3" s="42"/>
      <c r="F3" s="42"/>
    </row>
    <row r="4" spans="1:6" ht="19.5" customHeight="1" x14ac:dyDescent="0.25">
      <c r="A4" s="47"/>
      <c r="B4" s="47"/>
      <c r="C4" s="47"/>
      <c r="D4" s="47"/>
      <c r="E4" s="47"/>
      <c r="F4" s="47"/>
    </row>
    <row r="5" spans="1:6" ht="124.5" customHeight="1" x14ac:dyDescent="0.25">
      <c r="A5" s="48" t="s">
        <v>59</v>
      </c>
      <c r="B5" s="48"/>
      <c r="C5" s="48"/>
      <c r="D5" s="48"/>
      <c r="E5" s="48"/>
      <c r="F5" s="48"/>
    </row>
    <row r="6" spans="1:6" ht="19.5" customHeight="1" x14ac:dyDescent="0.25">
      <c r="A6" s="43"/>
      <c r="B6" s="43"/>
      <c r="C6" s="43"/>
      <c r="D6" s="43"/>
      <c r="E6" s="43"/>
      <c r="F6" s="43"/>
    </row>
    <row r="7" spans="1:6" ht="52.5" customHeight="1" x14ac:dyDescent="0.25">
      <c r="A7" s="42" t="s">
        <v>63</v>
      </c>
      <c r="B7" s="42"/>
      <c r="C7" s="42"/>
      <c r="D7" s="42"/>
      <c r="E7" s="42"/>
      <c r="F7" s="42"/>
    </row>
    <row r="8" spans="1:6" ht="18.75" customHeight="1" x14ac:dyDescent="0.25">
      <c r="A8" s="43"/>
      <c r="B8" s="43"/>
      <c r="C8" s="43"/>
      <c r="D8" s="43"/>
      <c r="E8" s="43"/>
      <c r="F8" s="43"/>
    </row>
    <row r="9" spans="1:6" ht="36" customHeight="1" x14ac:dyDescent="0.25">
      <c r="A9" s="42" t="s">
        <v>23</v>
      </c>
      <c r="B9" s="42"/>
      <c r="C9" s="42"/>
      <c r="D9" s="42"/>
      <c r="E9" s="42"/>
      <c r="F9" s="42"/>
    </row>
    <row r="10" spans="1:6" ht="24" customHeight="1" x14ac:dyDescent="0.25">
      <c r="A10" s="44"/>
      <c r="B10" s="44"/>
      <c r="C10" s="44"/>
      <c r="D10" s="44"/>
      <c r="E10" s="44"/>
      <c r="F10" s="44"/>
    </row>
    <row r="11" spans="1:6" ht="150.75" customHeight="1" x14ac:dyDescent="0.25">
      <c r="A11" s="45" t="s">
        <v>90</v>
      </c>
      <c r="B11" s="45"/>
      <c r="C11" s="45"/>
      <c r="D11" s="45"/>
      <c r="E11" s="45"/>
      <c r="F11" s="45"/>
    </row>
    <row r="13" spans="1:6" ht="27.6" x14ac:dyDescent="0.25">
      <c r="A13" s="36" t="s">
        <v>0</v>
      </c>
      <c r="B13" s="37" t="s">
        <v>4</v>
      </c>
      <c r="C13" s="5" t="s">
        <v>1</v>
      </c>
      <c r="D13" s="5" t="s">
        <v>26</v>
      </c>
      <c r="E13" s="4" t="s">
        <v>6</v>
      </c>
      <c r="F13" s="4" t="s">
        <v>7</v>
      </c>
    </row>
    <row r="14" spans="1:6" x14ac:dyDescent="0.25">
      <c r="A14" s="3" t="s">
        <v>5</v>
      </c>
      <c r="B14" s="7" t="s">
        <v>5</v>
      </c>
      <c r="C14" s="18" t="s">
        <v>5</v>
      </c>
    </row>
    <row r="15" spans="1:6" s="11" customFormat="1" ht="28.8" x14ac:dyDescent="0.25">
      <c r="A15" s="9">
        <v>1</v>
      </c>
      <c r="B15" s="2" t="s">
        <v>65</v>
      </c>
      <c r="C15" s="20"/>
      <c r="D15" s="20"/>
      <c r="E15" s="20"/>
      <c r="F15" s="10"/>
    </row>
    <row r="16" spans="1:6" s="21" customFormat="1" ht="13.2" x14ac:dyDescent="0.25">
      <c r="A16" s="12"/>
      <c r="B16" s="1" t="s">
        <v>30</v>
      </c>
      <c r="C16" s="13"/>
      <c r="D16" s="38"/>
      <c r="E16" s="39"/>
      <c r="F16" s="40"/>
    </row>
    <row r="17" spans="1:6" s="21" customFormat="1" ht="13.2" x14ac:dyDescent="0.25">
      <c r="A17" s="14" t="s">
        <v>27</v>
      </c>
      <c r="B17" s="15" t="s">
        <v>69</v>
      </c>
      <c r="C17" s="16"/>
      <c r="D17" s="41">
        <v>8</v>
      </c>
      <c r="E17" s="17">
        <v>0</v>
      </c>
      <c r="F17" s="17">
        <f>E17*1.2</f>
        <v>0</v>
      </c>
    </row>
    <row r="18" spans="1:6" s="21" customFormat="1" ht="13.2" x14ac:dyDescent="0.25">
      <c r="A18" s="14" t="s">
        <v>28</v>
      </c>
      <c r="B18" s="15" t="s">
        <v>70</v>
      </c>
      <c r="C18" s="16"/>
      <c r="D18" s="41">
        <v>13</v>
      </c>
      <c r="E18" s="17">
        <v>0</v>
      </c>
      <c r="F18" s="17">
        <f t="shared" ref="F18:F38" si="0">E18*1.2</f>
        <v>0</v>
      </c>
    </row>
    <row r="19" spans="1:6" s="21" customFormat="1" ht="13.2" x14ac:dyDescent="0.25">
      <c r="A19" s="14" t="s">
        <v>41</v>
      </c>
      <c r="B19" s="15" t="s">
        <v>71</v>
      </c>
      <c r="C19" s="16"/>
      <c r="D19" s="41">
        <v>8</v>
      </c>
      <c r="E19" s="17">
        <v>0</v>
      </c>
      <c r="F19" s="17">
        <f t="shared" si="0"/>
        <v>0</v>
      </c>
    </row>
    <row r="20" spans="1:6" s="21" customFormat="1" ht="13.2" x14ac:dyDescent="0.25">
      <c r="A20" s="14" t="s">
        <v>31</v>
      </c>
      <c r="B20" s="15" t="s">
        <v>72</v>
      </c>
      <c r="C20" s="16"/>
      <c r="D20" s="41">
        <v>13</v>
      </c>
      <c r="E20" s="17">
        <v>0</v>
      </c>
      <c r="F20" s="17">
        <f t="shared" si="0"/>
        <v>0</v>
      </c>
    </row>
    <row r="21" spans="1:6" s="21" customFormat="1" ht="13.2" x14ac:dyDescent="0.25">
      <c r="A21" s="14" t="s">
        <v>32</v>
      </c>
      <c r="B21" s="15" t="s">
        <v>73</v>
      </c>
      <c r="C21" s="16"/>
      <c r="D21" s="41">
        <v>5</v>
      </c>
      <c r="E21" s="17">
        <v>0</v>
      </c>
      <c r="F21" s="17">
        <f t="shared" si="0"/>
        <v>0</v>
      </c>
    </row>
    <row r="22" spans="1:6" s="21" customFormat="1" ht="13.2" x14ac:dyDescent="0.25">
      <c r="A22" s="14" t="s">
        <v>33</v>
      </c>
      <c r="B22" s="15" t="s">
        <v>74</v>
      </c>
      <c r="C22" s="16"/>
      <c r="D22" s="41">
        <v>21</v>
      </c>
      <c r="E22" s="17">
        <v>0</v>
      </c>
      <c r="F22" s="17">
        <f t="shared" si="0"/>
        <v>0</v>
      </c>
    </row>
    <row r="23" spans="1:6" s="21" customFormat="1" ht="13.2" x14ac:dyDescent="0.25">
      <c r="A23" s="14" t="s">
        <v>34</v>
      </c>
      <c r="B23" s="15" t="s">
        <v>75</v>
      </c>
      <c r="C23" s="16"/>
      <c r="D23" s="41">
        <v>5</v>
      </c>
      <c r="E23" s="17">
        <v>0</v>
      </c>
      <c r="F23" s="17">
        <f t="shared" si="0"/>
        <v>0</v>
      </c>
    </row>
    <row r="24" spans="1:6" s="21" customFormat="1" ht="13.2" x14ac:dyDescent="0.25">
      <c r="A24" s="12"/>
      <c r="B24" s="1" t="s">
        <v>43</v>
      </c>
      <c r="C24" s="13"/>
      <c r="D24" s="38"/>
      <c r="E24" s="39"/>
      <c r="F24" s="40"/>
    </row>
    <row r="25" spans="1:6" s="21" customFormat="1" ht="13.2" x14ac:dyDescent="0.25">
      <c r="A25" s="14" t="s">
        <v>35</v>
      </c>
      <c r="B25" s="15" t="s">
        <v>76</v>
      </c>
      <c r="C25" s="16"/>
      <c r="D25" s="41">
        <v>3</v>
      </c>
      <c r="E25" s="17">
        <v>0</v>
      </c>
      <c r="F25" s="17">
        <f t="shared" si="0"/>
        <v>0</v>
      </c>
    </row>
    <row r="26" spans="1:6" s="21" customFormat="1" ht="13.2" x14ac:dyDescent="0.25">
      <c r="A26" s="14" t="s">
        <v>36</v>
      </c>
      <c r="B26" s="15" t="s">
        <v>77</v>
      </c>
      <c r="C26" s="16"/>
      <c r="D26" s="41">
        <v>3</v>
      </c>
      <c r="E26" s="17">
        <v>0</v>
      </c>
      <c r="F26" s="17">
        <f t="shared" si="0"/>
        <v>0</v>
      </c>
    </row>
    <row r="27" spans="1:6" s="21" customFormat="1" ht="13.2" x14ac:dyDescent="0.25">
      <c r="A27" s="14" t="s">
        <v>37</v>
      </c>
      <c r="B27" s="15" t="s">
        <v>78</v>
      </c>
      <c r="C27" s="16"/>
      <c r="D27" s="41">
        <v>6</v>
      </c>
      <c r="E27" s="17">
        <v>0</v>
      </c>
      <c r="F27" s="17">
        <f t="shared" si="0"/>
        <v>0</v>
      </c>
    </row>
    <row r="28" spans="1:6" s="21" customFormat="1" ht="13.2" x14ac:dyDescent="0.25">
      <c r="A28" s="14" t="s">
        <v>38</v>
      </c>
      <c r="B28" s="15" t="s">
        <v>79</v>
      </c>
      <c r="C28" s="16"/>
      <c r="D28" s="41">
        <v>3</v>
      </c>
      <c r="E28" s="17">
        <v>0</v>
      </c>
      <c r="F28" s="17">
        <f t="shared" si="0"/>
        <v>0</v>
      </c>
    </row>
    <row r="29" spans="1:6" s="21" customFormat="1" ht="13.2" x14ac:dyDescent="0.25">
      <c r="A29" s="14" t="s">
        <v>39</v>
      </c>
      <c r="B29" s="15" t="s">
        <v>80</v>
      </c>
      <c r="C29" s="16"/>
      <c r="D29" s="41">
        <v>3</v>
      </c>
      <c r="E29" s="17">
        <v>0</v>
      </c>
      <c r="F29" s="17">
        <f t="shared" si="0"/>
        <v>0</v>
      </c>
    </row>
    <row r="30" spans="1:6" s="21" customFormat="1" ht="13.2" x14ac:dyDescent="0.25">
      <c r="A30" s="14" t="s">
        <v>40</v>
      </c>
      <c r="B30" s="15" t="s">
        <v>81</v>
      </c>
      <c r="C30" s="16"/>
      <c r="D30" s="41">
        <v>3</v>
      </c>
      <c r="E30" s="17">
        <v>0</v>
      </c>
      <c r="F30" s="17">
        <f t="shared" si="0"/>
        <v>0</v>
      </c>
    </row>
    <row r="31" spans="1:6" s="21" customFormat="1" ht="13.2" x14ac:dyDescent="0.25">
      <c r="A31" s="14" t="s">
        <v>46</v>
      </c>
      <c r="B31" s="15" t="s">
        <v>82</v>
      </c>
      <c r="C31" s="16"/>
      <c r="D31" s="41">
        <v>2</v>
      </c>
      <c r="E31" s="17">
        <v>0</v>
      </c>
      <c r="F31" s="17">
        <f t="shared" si="0"/>
        <v>0</v>
      </c>
    </row>
    <row r="32" spans="1:6" s="21" customFormat="1" ht="13.2" x14ac:dyDescent="0.25">
      <c r="A32" s="14" t="s">
        <v>47</v>
      </c>
      <c r="B32" s="15" t="s">
        <v>83</v>
      </c>
      <c r="C32" s="16"/>
      <c r="D32" s="41">
        <v>2</v>
      </c>
      <c r="E32" s="17">
        <v>0</v>
      </c>
      <c r="F32" s="17">
        <f t="shared" si="0"/>
        <v>0</v>
      </c>
    </row>
    <row r="33" spans="1:7" s="21" customFormat="1" ht="13.2" x14ac:dyDescent="0.25">
      <c r="A33" s="14" t="s">
        <v>48</v>
      </c>
      <c r="B33" s="15" t="s">
        <v>93</v>
      </c>
      <c r="C33" s="16"/>
      <c r="D33" s="41">
        <v>3</v>
      </c>
      <c r="E33" s="17">
        <v>0</v>
      </c>
      <c r="F33" s="17">
        <f t="shared" si="0"/>
        <v>0</v>
      </c>
    </row>
    <row r="34" spans="1:7" s="21" customFormat="1" ht="13.2" x14ac:dyDescent="0.25">
      <c r="A34" s="14" t="s">
        <v>49</v>
      </c>
      <c r="B34" s="15" t="s">
        <v>84</v>
      </c>
      <c r="C34" s="16"/>
      <c r="D34" s="41">
        <v>4</v>
      </c>
      <c r="E34" s="17">
        <v>0</v>
      </c>
      <c r="F34" s="17">
        <f t="shared" si="0"/>
        <v>0</v>
      </c>
    </row>
    <row r="35" spans="1:7" s="21" customFormat="1" ht="13.2" x14ac:dyDescent="0.25">
      <c r="A35" s="14" t="s">
        <v>50</v>
      </c>
      <c r="B35" s="15" t="s">
        <v>85</v>
      </c>
      <c r="C35" s="16"/>
      <c r="D35" s="41">
        <v>4</v>
      </c>
      <c r="E35" s="17">
        <v>0</v>
      </c>
      <c r="F35" s="17">
        <f t="shared" si="0"/>
        <v>0</v>
      </c>
    </row>
    <row r="36" spans="1:7" s="21" customFormat="1" ht="13.2" x14ac:dyDescent="0.25">
      <c r="A36" s="14" t="s">
        <v>51</v>
      </c>
      <c r="B36" s="15" t="s">
        <v>86</v>
      </c>
      <c r="C36" s="16"/>
      <c r="D36" s="41">
        <v>4</v>
      </c>
      <c r="E36" s="17">
        <v>0</v>
      </c>
      <c r="F36" s="17">
        <f t="shared" si="0"/>
        <v>0</v>
      </c>
    </row>
    <row r="37" spans="1:7" s="21" customFormat="1" ht="13.2" x14ac:dyDescent="0.25">
      <c r="A37" s="14" t="s">
        <v>52</v>
      </c>
      <c r="B37" s="15" t="s">
        <v>87</v>
      </c>
      <c r="C37" s="16"/>
      <c r="D37" s="41">
        <v>4</v>
      </c>
      <c r="E37" s="17">
        <v>0</v>
      </c>
      <c r="F37" s="17">
        <f t="shared" si="0"/>
        <v>0</v>
      </c>
    </row>
    <row r="38" spans="1:7" s="21" customFormat="1" ht="13.2" x14ac:dyDescent="0.25">
      <c r="A38" s="14" t="s">
        <v>42</v>
      </c>
      <c r="B38" s="15" t="s">
        <v>88</v>
      </c>
      <c r="C38" s="16"/>
      <c r="D38" s="41">
        <v>4</v>
      </c>
      <c r="E38" s="17">
        <v>0</v>
      </c>
      <c r="F38" s="17">
        <f t="shared" si="0"/>
        <v>0</v>
      </c>
    </row>
    <row r="39" spans="1:7" ht="15.6" x14ac:dyDescent="0.25">
      <c r="A39" s="22"/>
      <c r="B39" s="23" t="s">
        <v>44</v>
      </c>
      <c r="C39" s="24"/>
      <c r="D39" s="33"/>
      <c r="E39" s="25">
        <f>SUM(E15:E38)</f>
        <v>0</v>
      </c>
      <c r="F39" s="25">
        <f>SUM(F15:F38)</f>
        <v>0</v>
      </c>
      <c r="G39" s="26"/>
    </row>
    <row r="40" spans="1:7" x14ac:dyDescent="0.25">
      <c r="A40" s="3"/>
      <c r="C40" s="18"/>
    </row>
    <row r="41" spans="1:7" s="11" customFormat="1" ht="70.8" x14ac:dyDescent="0.25">
      <c r="A41" s="9">
        <v>2</v>
      </c>
      <c r="B41" s="2" t="s">
        <v>91</v>
      </c>
      <c r="C41" s="20"/>
      <c r="D41" s="20"/>
      <c r="E41" s="20"/>
      <c r="F41" s="10"/>
    </row>
    <row r="42" spans="1:7" s="21" customFormat="1" ht="13.2" x14ac:dyDescent="0.25">
      <c r="A42" s="12"/>
      <c r="B42" s="1" t="s">
        <v>30</v>
      </c>
      <c r="C42" s="13"/>
      <c r="D42" s="38"/>
      <c r="E42" s="39"/>
      <c r="F42" s="40"/>
    </row>
    <row r="43" spans="1:7" s="21" customFormat="1" ht="13.2" x14ac:dyDescent="0.25">
      <c r="A43" s="14" t="s">
        <v>11</v>
      </c>
      <c r="B43" s="15" t="s">
        <v>69</v>
      </c>
      <c r="C43" s="16"/>
      <c r="D43" s="41">
        <v>8</v>
      </c>
      <c r="E43" s="17">
        <v>0</v>
      </c>
      <c r="F43" s="17">
        <f>E43*1.2</f>
        <v>0</v>
      </c>
    </row>
    <row r="44" spans="1:7" s="21" customFormat="1" ht="13.2" x14ac:dyDescent="0.25">
      <c r="A44" s="14" t="s">
        <v>2</v>
      </c>
      <c r="B44" s="15" t="s">
        <v>70</v>
      </c>
      <c r="C44" s="16"/>
      <c r="D44" s="41">
        <v>13</v>
      </c>
      <c r="E44" s="17">
        <v>0</v>
      </c>
      <c r="F44" s="17">
        <f t="shared" ref="F44:F47" si="1">E44*1.2</f>
        <v>0</v>
      </c>
    </row>
    <row r="45" spans="1:7" s="21" customFormat="1" ht="13.2" x14ac:dyDescent="0.25">
      <c r="A45" s="14" t="s">
        <v>12</v>
      </c>
      <c r="B45" s="15" t="s">
        <v>71</v>
      </c>
      <c r="C45" s="16"/>
      <c r="D45" s="41">
        <v>8</v>
      </c>
      <c r="E45" s="17">
        <v>0</v>
      </c>
      <c r="F45" s="17">
        <f t="shared" si="1"/>
        <v>0</v>
      </c>
    </row>
    <row r="46" spans="1:7" s="21" customFormat="1" ht="13.2" x14ac:dyDescent="0.25">
      <c r="A46" s="14" t="s">
        <v>13</v>
      </c>
      <c r="B46" s="15" t="s">
        <v>72</v>
      </c>
      <c r="C46" s="16"/>
      <c r="D46" s="41">
        <v>13</v>
      </c>
      <c r="E46" s="17">
        <v>0</v>
      </c>
      <c r="F46" s="17">
        <f t="shared" si="1"/>
        <v>0</v>
      </c>
    </row>
    <row r="47" spans="1:7" s="21" customFormat="1" ht="13.2" x14ac:dyDescent="0.25">
      <c r="A47" s="14" t="s">
        <v>14</v>
      </c>
      <c r="B47" s="15" t="s">
        <v>73</v>
      </c>
      <c r="C47" s="16"/>
      <c r="D47" s="41">
        <v>5</v>
      </c>
      <c r="E47" s="17">
        <v>0</v>
      </c>
      <c r="F47" s="17">
        <f t="shared" si="1"/>
        <v>0</v>
      </c>
    </row>
    <row r="48" spans="1:7" s="21" customFormat="1" ht="13.2" x14ac:dyDescent="0.25">
      <c r="A48" s="12"/>
      <c r="B48" s="1" t="s">
        <v>43</v>
      </c>
      <c r="C48" s="13"/>
      <c r="D48" s="38"/>
      <c r="E48" s="39"/>
      <c r="F48" s="40"/>
    </row>
    <row r="49" spans="1:7" s="21" customFormat="1" ht="13.2" x14ac:dyDescent="0.25">
      <c r="A49" s="14" t="s">
        <v>15</v>
      </c>
      <c r="B49" s="15" t="s">
        <v>76</v>
      </c>
      <c r="C49" s="16"/>
      <c r="D49" s="41">
        <v>3</v>
      </c>
      <c r="E49" s="17">
        <v>0</v>
      </c>
      <c r="F49" s="17">
        <f t="shared" ref="F49:F57" si="2">E49*1.2</f>
        <v>0</v>
      </c>
    </row>
    <row r="50" spans="1:7" s="21" customFormat="1" ht="13.2" x14ac:dyDescent="0.25">
      <c r="A50" s="14" t="s">
        <v>16</v>
      </c>
      <c r="B50" s="15" t="s">
        <v>79</v>
      </c>
      <c r="C50" s="16"/>
      <c r="D50" s="41">
        <v>3</v>
      </c>
      <c r="E50" s="17">
        <v>0</v>
      </c>
      <c r="F50" s="17">
        <f t="shared" si="2"/>
        <v>0</v>
      </c>
    </row>
    <row r="51" spans="1:7" s="21" customFormat="1" ht="13.2" x14ac:dyDescent="0.25">
      <c r="A51" s="14" t="s">
        <v>17</v>
      </c>
      <c r="B51" s="15" t="s">
        <v>80</v>
      </c>
      <c r="C51" s="16"/>
      <c r="D51" s="41">
        <v>3</v>
      </c>
      <c r="E51" s="17">
        <v>0</v>
      </c>
      <c r="F51" s="17">
        <f t="shared" si="2"/>
        <v>0</v>
      </c>
    </row>
    <row r="52" spans="1:7" s="21" customFormat="1" ht="13.2" x14ac:dyDescent="0.25">
      <c r="A52" s="14" t="s">
        <v>18</v>
      </c>
      <c r="B52" s="15" t="s">
        <v>82</v>
      </c>
      <c r="C52" s="16"/>
      <c r="D52" s="41">
        <v>2</v>
      </c>
      <c r="E52" s="17">
        <v>0</v>
      </c>
      <c r="F52" s="17">
        <f t="shared" si="2"/>
        <v>0</v>
      </c>
    </row>
    <row r="53" spans="1:7" s="21" customFormat="1" ht="13.2" x14ac:dyDescent="0.25">
      <c r="A53" s="14" t="s">
        <v>19</v>
      </c>
      <c r="B53" s="15" t="s">
        <v>93</v>
      </c>
      <c r="C53" s="16"/>
      <c r="D53" s="41">
        <v>3</v>
      </c>
      <c r="E53" s="17">
        <v>0</v>
      </c>
      <c r="F53" s="17">
        <f t="shared" si="2"/>
        <v>0</v>
      </c>
    </row>
    <row r="54" spans="1:7" s="21" customFormat="1" ht="13.2" x14ac:dyDescent="0.25">
      <c r="A54" s="14" t="s">
        <v>20</v>
      </c>
      <c r="B54" s="15" t="s">
        <v>84</v>
      </c>
      <c r="C54" s="16"/>
      <c r="D54" s="41">
        <v>4</v>
      </c>
      <c r="E54" s="17">
        <v>0</v>
      </c>
      <c r="F54" s="17">
        <f t="shared" si="2"/>
        <v>0</v>
      </c>
    </row>
    <row r="55" spans="1:7" s="21" customFormat="1" ht="13.2" x14ac:dyDescent="0.25">
      <c r="A55" s="14" t="s">
        <v>21</v>
      </c>
      <c r="B55" s="15" t="s">
        <v>85</v>
      </c>
      <c r="C55" s="16"/>
      <c r="D55" s="41">
        <v>4</v>
      </c>
      <c r="E55" s="17">
        <v>0</v>
      </c>
      <c r="F55" s="17">
        <f t="shared" si="2"/>
        <v>0</v>
      </c>
    </row>
    <row r="56" spans="1:7" s="21" customFormat="1" ht="13.2" x14ac:dyDescent="0.25">
      <c r="A56" s="14" t="s">
        <v>22</v>
      </c>
      <c r="B56" s="15" t="s">
        <v>86</v>
      </c>
      <c r="C56" s="16"/>
      <c r="D56" s="41">
        <v>4</v>
      </c>
      <c r="E56" s="17">
        <v>0</v>
      </c>
      <c r="F56" s="17">
        <f t="shared" si="2"/>
        <v>0</v>
      </c>
    </row>
    <row r="57" spans="1:7" s="21" customFormat="1" ht="13.2" x14ac:dyDescent="0.25">
      <c r="A57" s="14" t="s">
        <v>60</v>
      </c>
      <c r="B57" s="15" t="s">
        <v>88</v>
      </c>
      <c r="C57" s="16"/>
      <c r="D57" s="41">
        <v>4</v>
      </c>
      <c r="E57" s="17">
        <v>0</v>
      </c>
      <c r="F57" s="17">
        <f t="shared" si="2"/>
        <v>0</v>
      </c>
    </row>
    <row r="58" spans="1:7" ht="31.2" x14ac:dyDescent="0.25">
      <c r="A58" s="22"/>
      <c r="B58" s="23" t="s">
        <v>92</v>
      </c>
      <c r="C58" s="24"/>
      <c r="D58" s="33"/>
      <c r="E58" s="25">
        <f>SUM(E41:E57)</f>
        <v>0</v>
      </c>
      <c r="F58" s="25">
        <f>SUM(F41:F57)</f>
        <v>0</v>
      </c>
      <c r="G58" s="26"/>
    </row>
    <row r="59" spans="1:7" x14ac:dyDescent="0.25">
      <c r="A59" s="3"/>
      <c r="C59" s="18"/>
    </row>
    <row r="60" spans="1:7" s="11" customFormat="1" ht="16.8" x14ac:dyDescent="0.25">
      <c r="A60" s="9">
        <v>3</v>
      </c>
      <c r="B60" s="2" t="s">
        <v>45</v>
      </c>
      <c r="C60" s="20"/>
      <c r="D60" s="20"/>
      <c r="E60" s="20"/>
      <c r="F60" s="10"/>
    </row>
    <row r="61" spans="1:7" s="21" customFormat="1" ht="13.2" x14ac:dyDescent="0.25">
      <c r="A61" s="12"/>
      <c r="B61" s="1" t="s">
        <v>89</v>
      </c>
      <c r="C61" s="13"/>
      <c r="D61" s="38"/>
      <c r="E61" s="39"/>
      <c r="F61" s="40"/>
    </row>
    <row r="62" spans="1:7" s="21" customFormat="1" ht="13.2" x14ac:dyDescent="0.25">
      <c r="A62" s="14" t="s">
        <v>3</v>
      </c>
      <c r="B62" s="15" t="s">
        <v>53</v>
      </c>
      <c r="C62" s="16"/>
      <c r="D62" s="41">
        <v>1</v>
      </c>
      <c r="E62" s="17">
        <v>0</v>
      </c>
      <c r="F62" s="17">
        <f t="shared" ref="F62:F70" si="3">E62*1.2</f>
        <v>0</v>
      </c>
    </row>
    <row r="63" spans="1:7" s="21" customFormat="1" ht="13.2" x14ac:dyDescent="0.25">
      <c r="A63" s="14" t="s">
        <v>8</v>
      </c>
      <c r="B63" s="15" t="s">
        <v>54</v>
      </c>
      <c r="C63" s="16"/>
      <c r="D63" s="41">
        <v>1</v>
      </c>
      <c r="E63" s="17">
        <v>0</v>
      </c>
      <c r="F63" s="17">
        <f t="shared" si="3"/>
        <v>0</v>
      </c>
    </row>
    <row r="64" spans="1:7" s="21" customFormat="1" ht="13.2" x14ac:dyDescent="0.25">
      <c r="A64" s="14" t="s">
        <v>9</v>
      </c>
      <c r="B64" s="15" t="s">
        <v>58</v>
      </c>
      <c r="C64" s="16"/>
      <c r="D64" s="41">
        <v>1</v>
      </c>
      <c r="E64" s="17">
        <v>0</v>
      </c>
      <c r="F64" s="17">
        <f t="shared" si="3"/>
        <v>0</v>
      </c>
    </row>
    <row r="65" spans="1:7" s="21" customFormat="1" ht="13.2" x14ac:dyDescent="0.25">
      <c r="A65" s="14" t="s">
        <v>10</v>
      </c>
      <c r="B65" s="15" t="s">
        <v>57</v>
      </c>
      <c r="C65" s="16"/>
      <c r="D65" s="41">
        <v>1</v>
      </c>
      <c r="E65" s="17">
        <v>0</v>
      </c>
      <c r="F65" s="17">
        <f t="shared" si="3"/>
        <v>0</v>
      </c>
    </row>
    <row r="66" spans="1:7" s="21" customFormat="1" ht="13.2" x14ac:dyDescent="0.25">
      <c r="A66" s="14" t="s">
        <v>24</v>
      </c>
      <c r="B66" s="15" t="s">
        <v>55</v>
      </c>
      <c r="C66" s="16"/>
      <c r="D66" s="41">
        <v>1</v>
      </c>
      <c r="E66" s="17">
        <v>0</v>
      </c>
      <c r="F66" s="17">
        <f t="shared" si="3"/>
        <v>0</v>
      </c>
    </row>
    <row r="67" spans="1:7" s="21" customFormat="1" ht="13.2" x14ac:dyDescent="0.25">
      <c r="A67" s="14" t="s">
        <v>25</v>
      </c>
      <c r="B67" s="15" t="s">
        <v>56</v>
      </c>
      <c r="C67" s="16"/>
      <c r="D67" s="41">
        <v>1</v>
      </c>
      <c r="E67" s="17">
        <v>0</v>
      </c>
      <c r="F67" s="17">
        <f t="shared" si="3"/>
        <v>0</v>
      </c>
    </row>
    <row r="68" spans="1:7" s="21" customFormat="1" ht="26.4" x14ac:dyDescent="0.25">
      <c r="A68" s="12"/>
      <c r="B68" s="1" t="s">
        <v>66</v>
      </c>
      <c r="C68" s="13"/>
      <c r="D68" s="38"/>
      <c r="E68" s="39"/>
      <c r="F68" s="40"/>
    </row>
    <row r="69" spans="1:7" s="21" customFormat="1" ht="13.2" x14ac:dyDescent="0.25">
      <c r="A69" s="14" t="s">
        <v>61</v>
      </c>
      <c r="B69" s="15" t="s">
        <v>67</v>
      </c>
      <c r="C69" s="16"/>
      <c r="D69" s="41">
        <v>1</v>
      </c>
      <c r="E69" s="17">
        <v>0</v>
      </c>
      <c r="F69" s="17">
        <f t="shared" si="3"/>
        <v>0</v>
      </c>
    </row>
    <row r="70" spans="1:7" s="21" customFormat="1" ht="13.2" x14ac:dyDescent="0.25">
      <c r="A70" s="14" t="s">
        <v>62</v>
      </c>
      <c r="B70" s="15" t="s">
        <v>68</v>
      </c>
      <c r="C70" s="16"/>
      <c r="D70" s="41">
        <v>2</v>
      </c>
      <c r="E70" s="17">
        <v>0</v>
      </c>
      <c r="F70" s="17">
        <f t="shared" si="3"/>
        <v>0</v>
      </c>
    </row>
    <row r="71" spans="1:7" ht="15.6" x14ac:dyDescent="0.25">
      <c r="A71" s="22"/>
      <c r="B71" s="23" t="s">
        <v>29</v>
      </c>
      <c r="C71" s="24"/>
      <c r="D71" s="33"/>
      <c r="E71" s="25">
        <f>SUM(E60:E70)</f>
        <v>0</v>
      </c>
      <c r="F71" s="25">
        <f>SUM(F60:F70)</f>
        <v>0</v>
      </c>
      <c r="G71" s="26"/>
    </row>
    <row r="74" spans="1:7" s="32" customFormat="1" ht="21" x14ac:dyDescent="0.25">
      <c r="A74" s="27"/>
      <c r="B74" s="28" t="s">
        <v>64</v>
      </c>
      <c r="C74" s="29"/>
      <c r="D74" s="34"/>
      <c r="E74" s="30">
        <f>E39+E58+E71</f>
        <v>0</v>
      </c>
      <c r="F74" s="30">
        <f>F39+F58+F71</f>
        <v>0</v>
      </c>
      <c r="G74" s="31"/>
    </row>
    <row r="75" spans="1:7" x14ac:dyDescent="0.25">
      <c r="E75" s="35" t="str">
        <f>IF(ABS(SUM(E13:E72)/2 - E74) &gt; 0.0001, "Erreur", "")</f>
        <v/>
      </c>
      <c r="F75" s="35" t="str">
        <f>IF(ABS(SUM(F13:F72)/2 - F74) &gt; 0.0001, "Erreur", "")</f>
        <v/>
      </c>
    </row>
    <row r="76" spans="1:7" s="32" customFormat="1" ht="36.6" x14ac:dyDescent="0.25">
      <c r="A76" s="27"/>
      <c r="B76" s="28" t="s">
        <v>94</v>
      </c>
      <c r="C76" s="29"/>
      <c r="D76" s="34"/>
      <c r="E76" s="30">
        <f>E74-E58</f>
        <v>0</v>
      </c>
      <c r="F76" s="30">
        <f>F74-F58</f>
        <v>0</v>
      </c>
      <c r="G76" s="31"/>
    </row>
  </sheetData>
  <mergeCells count="11">
    <mergeCell ref="A6:F6"/>
    <mergeCell ref="A1:F1"/>
    <mergeCell ref="A2:F2"/>
    <mergeCell ref="A3:F3"/>
    <mergeCell ref="A4:F4"/>
    <mergeCell ref="A5:F5"/>
    <mergeCell ref="A7:F7"/>
    <mergeCell ref="A8:F8"/>
    <mergeCell ref="A9:F9"/>
    <mergeCell ref="A10:F10"/>
    <mergeCell ref="A11:F11"/>
  </mergeCells>
  <phoneticPr fontId="27" type="noConversion"/>
  <printOptions horizontalCentered="1" verticalCentered="1"/>
  <pageMargins left="0.23622047244094491" right="0.23622047244094491" top="0.78740157480314965" bottom="0.70866141732283472" header="0.31496062992125984" footer="0.31496062992125984"/>
  <pageSetup paperSize="9" scale="70" fitToHeight="0" orientation="landscape" horizontalDpi="4294967293" r:id="rId1"/>
  <headerFooter differentFirst="1">
    <oddHeader>&amp;L&amp;G&amp;C&amp;10Fourniture, installation et maintenance 
de matériels audiovisuels et d’éclairage muséographique 
pour l’AGORA (BU SHS) de l’Université de Lille&amp;R&amp;10Lot 1
Équipement des salles de travail en groupe
et des salles de réunion</oddHeader>
    <oddFooter>&amp;L&amp;10Décomposition du prix global et forfaitaire (DPGF)&amp;C&amp;10Version 4 - Mars 2025&amp;R&amp;10Page &amp;P/&amp;N</oddFooter>
  </headerFooter>
  <rowBreaks count="3" manualBreakCount="3">
    <brk id="12" max="16383" man="1"/>
    <brk id="40" max="16383" man="1"/>
    <brk id="59" max="16383" man="1"/>
  </rowBreak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Savoir Sphère</dc:creator>
  <cp:lastModifiedBy>Christophe Dureux</cp:lastModifiedBy>
  <cp:lastPrinted>2025-04-07T19:59:15Z</cp:lastPrinted>
  <dcterms:created xsi:type="dcterms:W3CDTF">2010-03-01T21:45:55Z</dcterms:created>
  <dcterms:modified xsi:type="dcterms:W3CDTF">2025-04-10T07:34:34Z</dcterms:modified>
</cp:coreProperties>
</file>