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ad.univ-lille.fr\partages\dmp\DCP FCSTIC\Marchés 2025\2025.04 Audiovisuel VDI BU\00. Prépa\DCE V4\"/>
    </mc:Choice>
  </mc:AlternateContent>
  <xr:revisionPtr revIDLastSave="0" documentId="13_ncr:1_{F208C4CE-8DE8-4774-93E5-DADE3B6FE65B}" xr6:coauthVersionLast="47" xr6:coauthVersionMax="47" xr10:uidLastSave="{00000000-0000-0000-0000-000000000000}"/>
  <bookViews>
    <workbookView xWindow="-108" yWindow="-108" windowWidth="23256" windowHeight="12576" xr2:uid="{00000000-000D-0000-FFFF-FFFF00000000}"/>
  </bookViews>
  <sheets>
    <sheet name="DPGF" sheetId="2" r:id="rId1"/>
    <sheet name="BPU-DQE" sheetId="1" r:id="rId2"/>
  </sheets>
  <definedNames>
    <definedName name="_Toc370130688" localSheetId="1">'BPU-DQE'!#REF!</definedName>
    <definedName name="_Toc370130688" localSheetId="0">DPGF!#REF!</definedName>
    <definedName name="_Toc370130689" localSheetId="1">'BPU-DQE'!#REF!</definedName>
    <definedName name="_Toc370130689" localSheetId="0">DPGF!#REF!</definedName>
    <definedName name="_Toc370130690" localSheetId="1">'BPU-DQE'!#REF!</definedName>
    <definedName name="_Toc370130690" localSheetId="0">DPGF!#REF!</definedName>
    <definedName name="_Toc370130691" localSheetId="1">'BPU-DQE'!#REF!</definedName>
    <definedName name="_Toc370130691" localSheetId="0">DPGF!#REF!</definedName>
    <definedName name="_Toc370130692" localSheetId="1">'BPU-DQE'!#REF!</definedName>
    <definedName name="_Toc370130692" localSheetId="0">DPGF!#REF!</definedName>
    <definedName name="_Toc370130693" localSheetId="1">'BPU-DQE'!#REF!</definedName>
    <definedName name="_Toc370130693" localSheetId="0">DPGF!#REF!</definedName>
    <definedName name="_Toc370130694" localSheetId="1">'BPU-DQE'!#REF!</definedName>
    <definedName name="_Toc370130694" localSheetId="0">DPGF!#REF!</definedName>
    <definedName name="_Toc370130695" localSheetId="1">'BPU-DQE'!#REF!</definedName>
    <definedName name="_Toc370130695" localSheetId="0">DPGF!#REF!</definedName>
    <definedName name="_Toc370130696" localSheetId="1">'BPU-DQE'!#REF!</definedName>
    <definedName name="_Toc370130696" localSheetId="0">DPGF!#REF!</definedName>
    <definedName name="_Toc370130697" localSheetId="1">'BPU-DQE'!#REF!</definedName>
    <definedName name="_Toc370130697" localSheetId="0">DPGF!#REF!</definedName>
    <definedName name="_Toc370130699" localSheetId="1">'BPU-DQE'!#REF!</definedName>
    <definedName name="_Toc370130699" localSheetId="0">DPGF!#REF!</definedName>
    <definedName name="_xlnm.Print_Titles" localSheetId="1">'BPU-DQE'!$13:$15</definedName>
    <definedName name="_xlnm.Print_Titles" localSheetId="0">DPGF!$13:$14</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3" i="1" l="1"/>
  <c r="E73" i="1"/>
  <c r="H73" i="1" s="1"/>
  <c r="E140" i="1"/>
  <c r="G140" i="1"/>
  <c r="H140" i="1"/>
  <c r="G161" i="1" l="1"/>
  <c r="E161" i="1"/>
  <c r="H161" i="1" s="1"/>
  <c r="G176" i="1"/>
  <c r="E176" i="1"/>
  <c r="H176" i="1" s="1"/>
  <c r="G175" i="1"/>
  <c r="E175" i="1"/>
  <c r="H175" i="1" s="1"/>
  <c r="G153" i="1"/>
  <c r="E153" i="1"/>
  <c r="H153" i="1" s="1"/>
  <c r="G152" i="1"/>
  <c r="E152" i="1"/>
  <c r="H152" i="1" s="1"/>
  <c r="G147" i="1"/>
  <c r="E147" i="1"/>
  <c r="H147" i="1" s="1"/>
  <c r="G146" i="1"/>
  <c r="E146" i="1"/>
  <c r="H146" i="1" s="1"/>
  <c r="G145" i="1"/>
  <c r="E145" i="1"/>
  <c r="H145" i="1" s="1"/>
  <c r="G144" i="1"/>
  <c r="E144" i="1"/>
  <c r="H144" i="1" s="1"/>
  <c r="G143" i="1"/>
  <c r="E143" i="1"/>
  <c r="H143" i="1" s="1"/>
  <c r="G142" i="1"/>
  <c r="E142" i="1"/>
  <c r="H142" i="1" s="1"/>
  <c r="G141" i="1"/>
  <c r="E141" i="1"/>
  <c r="H141" i="1" s="1"/>
  <c r="G139" i="1"/>
  <c r="E139" i="1"/>
  <c r="H139" i="1" s="1"/>
  <c r="G138" i="1"/>
  <c r="E138" i="1"/>
  <c r="H138" i="1" s="1"/>
  <c r="G137" i="1"/>
  <c r="E137" i="1"/>
  <c r="H137" i="1" s="1"/>
  <c r="G136" i="1"/>
  <c r="E136" i="1"/>
  <c r="H136" i="1" s="1"/>
  <c r="G135" i="1"/>
  <c r="E135" i="1"/>
  <c r="H135" i="1" s="1"/>
  <c r="G134" i="1"/>
  <c r="E134" i="1"/>
  <c r="H134" i="1" s="1"/>
  <c r="G133" i="1"/>
  <c r="E133" i="1"/>
  <c r="H133" i="1" s="1"/>
  <c r="G132" i="1"/>
  <c r="E132" i="1"/>
  <c r="H132" i="1" s="1"/>
  <c r="G131" i="1"/>
  <c r="E131" i="1"/>
  <c r="H131" i="1" s="1"/>
  <c r="G129" i="1"/>
  <c r="E129" i="1"/>
  <c r="H129" i="1" s="1"/>
  <c r="G128" i="1"/>
  <c r="E128" i="1"/>
  <c r="H128" i="1" s="1"/>
  <c r="G127" i="1"/>
  <c r="E127" i="1"/>
  <c r="H127" i="1" s="1"/>
  <c r="G126" i="1"/>
  <c r="E126" i="1"/>
  <c r="H126" i="1" s="1"/>
  <c r="G124" i="1"/>
  <c r="E124" i="1"/>
  <c r="H124" i="1" s="1"/>
  <c r="G123" i="1"/>
  <c r="E123" i="1"/>
  <c r="H123" i="1" s="1"/>
  <c r="G122" i="1"/>
  <c r="E122" i="1"/>
  <c r="H122" i="1" s="1"/>
  <c r="G121" i="1"/>
  <c r="E121" i="1"/>
  <c r="H121" i="1" s="1"/>
  <c r="G120" i="1"/>
  <c r="E120" i="1"/>
  <c r="H120" i="1" s="1"/>
  <c r="G119" i="1"/>
  <c r="E119" i="1"/>
  <c r="H119" i="1" s="1"/>
  <c r="G118" i="1"/>
  <c r="E118" i="1"/>
  <c r="H118" i="1" s="1"/>
  <c r="G117" i="1"/>
  <c r="E117" i="1"/>
  <c r="H117" i="1" s="1"/>
  <c r="G116" i="1"/>
  <c r="E116" i="1"/>
  <c r="H116" i="1" s="1"/>
  <c r="G114" i="1"/>
  <c r="E114" i="1"/>
  <c r="H114" i="1" s="1"/>
  <c r="G113" i="1"/>
  <c r="E113" i="1"/>
  <c r="H113" i="1" s="1"/>
  <c r="G112" i="1"/>
  <c r="E112" i="1"/>
  <c r="H112" i="1" s="1"/>
  <c r="G111" i="1"/>
  <c r="E111" i="1"/>
  <c r="H111" i="1" s="1"/>
  <c r="G110" i="1"/>
  <c r="E110" i="1"/>
  <c r="H110" i="1" s="1"/>
  <c r="G108" i="1"/>
  <c r="E108" i="1"/>
  <c r="H108" i="1" s="1"/>
  <c r="G107" i="1"/>
  <c r="E107" i="1"/>
  <c r="H107" i="1" s="1"/>
  <c r="G105" i="1"/>
  <c r="E105" i="1"/>
  <c r="H105" i="1" s="1"/>
  <c r="G104" i="1"/>
  <c r="E104" i="1"/>
  <c r="H104" i="1" s="1"/>
  <c r="G102" i="1"/>
  <c r="E102" i="1"/>
  <c r="H102" i="1" s="1"/>
  <c r="G101" i="1"/>
  <c r="E101" i="1"/>
  <c r="H101" i="1" s="1"/>
  <c r="G100" i="1"/>
  <c r="E100" i="1"/>
  <c r="H100" i="1" s="1"/>
  <c r="G99" i="1"/>
  <c r="E99" i="1"/>
  <c r="H99" i="1" s="1"/>
  <c r="G97" i="1"/>
  <c r="E97" i="1"/>
  <c r="H97" i="1" s="1"/>
  <c r="G96" i="1"/>
  <c r="E96" i="1"/>
  <c r="H96" i="1" s="1"/>
  <c r="G95" i="1"/>
  <c r="E95" i="1"/>
  <c r="H95" i="1" s="1"/>
  <c r="G93" i="1"/>
  <c r="E93" i="1"/>
  <c r="H93" i="1" s="1"/>
  <c r="G92" i="1"/>
  <c r="E92" i="1"/>
  <c r="H92" i="1" s="1"/>
  <c r="G91" i="1"/>
  <c r="E91" i="1"/>
  <c r="H91" i="1" s="1"/>
  <c r="G90" i="1"/>
  <c r="E90" i="1"/>
  <c r="H90" i="1" s="1"/>
  <c r="G89" i="1"/>
  <c r="E89" i="1"/>
  <c r="H89" i="1" s="1"/>
  <c r="G88" i="1"/>
  <c r="E88" i="1"/>
  <c r="H88" i="1" s="1"/>
  <c r="G87" i="1"/>
  <c r="E87" i="1"/>
  <c r="H87" i="1" s="1"/>
  <c r="G86" i="1"/>
  <c r="E86" i="1"/>
  <c r="H86" i="1" s="1"/>
  <c r="G85" i="1"/>
  <c r="E85" i="1"/>
  <c r="H85" i="1" s="1"/>
  <c r="G78" i="1"/>
  <c r="E78" i="1"/>
  <c r="H78" i="1" s="1"/>
  <c r="G80" i="1"/>
  <c r="E80" i="1"/>
  <c r="H80" i="1" s="1"/>
  <c r="G79" i="1"/>
  <c r="E79" i="1"/>
  <c r="H79" i="1" s="1"/>
  <c r="G77" i="1"/>
  <c r="E77" i="1"/>
  <c r="H77" i="1" s="1"/>
  <c r="G76" i="1"/>
  <c r="E76" i="1"/>
  <c r="H76" i="1" s="1"/>
  <c r="G75" i="1"/>
  <c r="E75" i="1"/>
  <c r="H75" i="1" s="1"/>
  <c r="G74" i="1"/>
  <c r="E74" i="1"/>
  <c r="H74" i="1" s="1"/>
  <c r="G72" i="1"/>
  <c r="E72" i="1"/>
  <c r="H72" i="1" s="1"/>
  <c r="G71" i="1"/>
  <c r="E71" i="1"/>
  <c r="H71" i="1" s="1"/>
  <c r="G70" i="1"/>
  <c r="E70" i="1"/>
  <c r="H70" i="1" s="1"/>
  <c r="G69" i="1"/>
  <c r="E69" i="1"/>
  <c r="H69" i="1" s="1"/>
  <c r="G68" i="1"/>
  <c r="E68" i="1"/>
  <c r="H68" i="1" s="1"/>
  <c r="G67" i="1"/>
  <c r="E67" i="1"/>
  <c r="H67" i="1" s="1"/>
  <c r="G66" i="1"/>
  <c r="E66" i="1"/>
  <c r="H66" i="1" s="1"/>
  <c r="G65" i="1"/>
  <c r="E65" i="1"/>
  <c r="H65" i="1" s="1"/>
  <c r="G64" i="1"/>
  <c r="E64" i="1"/>
  <c r="H64" i="1" s="1"/>
  <c r="G47" i="1"/>
  <c r="E47" i="1"/>
  <c r="H47" i="1" s="1"/>
  <c r="G46" i="1"/>
  <c r="E46" i="1"/>
  <c r="H46" i="1" s="1"/>
  <c r="G45" i="1"/>
  <c r="E45" i="1"/>
  <c r="H45" i="1" s="1"/>
  <c r="G44" i="1"/>
  <c r="E44" i="1"/>
  <c r="H44" i="1" s="1"/>
  <c r="G43" i="1"/>
  <c r="E43" i="1"/>
  <c r="H43" i="1" s="1"/>
  <c r="G41" i="1"/>
  <c r="E41" i="1"/>
  <c r="H41" i="1" s="1"/>
  <c r="G40" i="1"/>
  <c r="E40" i="1"/>
  <c r="H40" i="1" s="1"/>
  <c r="G62" i="1"/>
  <c r="E62" i="1"/>
  <c r="H62" i="1" s="1"/>
  <c r="G61" i="1"/>
  <c r="E61" i="1"/>
  <c r="H61" i="1" s="1"/>
  <c r="G60" i="1"/>
  <c r="E60" i="1"/>
  <c r="H60" i="1" s="1"/>
  <c r="G59" i="1"/>
  <c r="E59" i="1"/>
  <c r="H59" i="1" s="1"/>
  <c r="G57" i="1"/>
  <c r="E57" i="1"/>
  <c r="H57" i="1" s="1"/>
  <c r="G56" i="1"/>
  <c r="E56" i="1"/>
  <c r="H56" i="1" s="1"/>
  <c r="G55" i="1"/>
  <c r="E55" i="1"/>
  <c r="H55" i="1" s="1"/>
  <c r="G54" i="1"/>
  <c r="E54" i="1"/>
  <c r="H54" i="1" s="1"/>
  <c r="G53" i="1"/>
  <c r="E53" i="1"/>
  <c r="H53" i="1" s="1"/>
  <c r="G52" i="1"/>
  <c r="E52" i="1"/>
  <c r="H52" i="1" s="1"/>
  <c r="G51" i="1"/>
  <c r="E51" i="1"/>
  <c r="H51" i="1" s="1"/>
  <c r="G50" i="1"/>
  <c r="E50" i="1"/>
  <c r="H50" i="1" s="1"/>
  <c r="G49" i="1"/>
  <c r="E49" i="1"/>
  <c r="H49" i="1" s="1"/>
  <c r="G38" i="1"/>
  <c r="E38" i="1"/>
  <c r="H38" i="1" s="1"/>
  <c r="G37" i="1"/>
  <c r="E37" i="1"/>
  <c r="H37" i="1" s="1"/>
  <c r="G35" i="1"/>
  <c r="E35" i="1"/>
  <c r="H35" i="1" s="1"/>
  <c r="G34" i="1"/>
  <c r="E34" i="1"/>
  <c r="H34" i="1" s="1"/>
  <c r="G33" i="1"/>
  <c r="E33" i="1"/>
  <c r="H33" i="1" s="1"/>
  <c r="G32" i="1"/>
  <c r="E32" i="1"/>
  <c r="H32" i="1" s="1"/>
  <c r="G30" i="1"/>
  <c r="E30" i="1"/>
  <c r="H30" i="1" s="1"/>
  <c r="G29" i="1"/>
  <c r="E29" i="1"/>
  <c r="H29" i="1" s="1"/>
  <c r="G28" i="1"/>
  <c r="E28" i="1"/>
  <c r="H28" i="1" s="1"/>
  <c r="G26" i="1"/>
  <c r="E26" i="1"/>
  <c r="H26" i="1" s="1"/>
  <c r="G25" i="1"/>
  <c r="E25" i="1"/>
  <c r="H25" i="1" s="1"/>
  <c r="G24" i="1"/>
  <c r="E24" i="1"/>
  <c r="H24" i="1" s="1"/>
  <c r="F28" i="2"/>
  <c r="F26" i="2"/>
  <c r="F25" i="2"/>
  <c r="F24" i="2"/>
  <c r="F23" i="2"/>
  <c r="G154" i="1" l="1"/>
  <c r="H154" i="1"/>
  <c r="F33" i="2" l="1"/>
  <c r="F18" i="2"/>
  <c r="F19" i="2"/>
  <c r="F20" i="2"/>
  <c r="F27" i="2"/>
  <c r="F21" i="2"/>
  <c r="F17" i="2"/>
  <c r="E34" i="2"/>
  <c r="E29" i="2"/>
  <c r="E37" i="2" s="1"/>
  <c r="G182" i="1"/>
  <c r="E182" i="1"/>
  <c r="H182" i="1" s="1"/>
  <c r="G181" i="1"/>
  <c r="E181" i="1"/>
  <c r="H181" i="1" s="1"/>
  <c r="G178" i="1"/>
  <c r="E178" i="1"/>
  <c r="H178" i="1" s="1"/>
  <c r="G177" i="1"/>
  <c r="E177" i="1"/>
  <c r="H177" i="1" s="1"/>
  <c r="E38" i="2" l="1"/>
  <c r="G148" i="1"/>
  <c r="F29" i="2"/>
  <c r="F34" i="2"/>
  <c r="H148" i="1"/>
  <c r="G159" i="1"/>
  <c r="E159" i="1"/>
  <c r="H159" i="1" s="1"/>
  <c r="G158" i="1"/>
  <c r="G162" i="1" s="1"/>
  <c r="E158" i="1"/>
  <c r="H158" i="1" s="1"/>
  <c r="H162" i="1" s="1"/>
  <c r="G23" i="1"/>
  <c r="E23" i="1"/>
  <c r="H23" i="1" s="1"/>
  <c r="G22" i="1"/>
  <c r="E22" i="1"/>
  <c r="H22" i="1" s="1"/>
  <c r="G21" i="1"/>
  <c r="E21" i="1"/>
  <c r="H21" i="1" s="1"/>
  <c r="G20" i="1"/>
  <c r="E20" i="1"/>
  <c r="H20" i="1" s="1"/>
  <c r="F37" i="2" l="1"/>
  <c r="F38" i="2" s="1"/>
  <c r="G180" i="1"/>
  <c r="E180" i="1"/>
  <c r="H180" i="1" s="1"/>
  <c r="G179" i="1"/>
  <c r="E179" i="1"/>
  <c r="H179" i="1" s="1"/>
  <c r="G174" i="1"/>
  <c r="E174" i="1"/>
  <c r="H174" i="1" s="1"/>
  <c r="G173" i="1"/>
  <c r="E173" i="1"/>
  <c r="H173" i="1" s="1"/>
  <c r="G172" i="1"/>
  <c r="E172" i="1"/>
  <c r="H172" i="1" s="1"/>
  <c r="G171" i="1"/>
  <c r="E171" i="1"/>
  <c r="H171" i="1" s="1"/>
  <c r="G170" i="1"/>
  <c r="E170" i="1"/>
  <c r="H170" i="1" s="1"/>
  <c r="G169" i="1"/>
  <c r="E169" i="1"/>
  <c r="H169" i="1" s="1"/>
  <c r="G168" i="1"/>
  <c r="E168" i="1"/>
  <c r="H168" i="1" s="1"/>
  <c r="G167" i="1"/>
  <c r="E167" i="1"/>
  <c r="H167" i="1" s="1"/>
  <c r="G166" i="1"/>
  <c r="E166" i="1"/>
  <c r="H166" i="1" s="1"/>
  <c r="G165" i="1"/>
  <c r="E165" i="1"/>
  <c r="H165" i="1" s="1"/>
  <c r="G19" i="1"/>
  <c r="E19" i="1"/>
  <c r="H19" i="1" s="1"/>
  <c r="G18" i="1"/>
  <c r="E18" i="1"/>
  <c r="H18" i="1" s="1"/>
  <c r="H81" i="1" s="1"/>
  <c r="H183" i="1" l="1"/>
  <c r="H186" i="1" s="1"/>
  <c r="H188" i="1" s="1"/>
  <c r="G183" i="1"/>
  <c r="G81" i="1"/>
  <c r="G186" i="1" l="1"/>
  <c r="G188" i="1" s="1"/>
  <c r="H187" i="1"/>
  <c r="G187" i="1"/>
</calcChain>
</file>

<file path=xl/sharedStrings.xml><?xml version="1.0" encoding="utf-8"?>
<sst xmlns="http://schemas.openxmlformats.org/spreadsheetml/2006/main" count="364" uniqueCount="264">
  <si>
    <t>N°
de poste</t>
  </si>
  <si>
    <t>Prix de journée</t>
  </si>
  <si>
    <t>1/2 journée de formation sur site</t>
  </si>
  <si>
    <t>1 journée de formation sur site</t>
  </si>
  <si>
    <t>Précisions</t>
  </si>
  <si>
    <t>Poste 2.2</t>
  </si>
  <si>
    <t>Poste 3.1</t>
  </si>
  <si>
    <t>Poste 4.1</t>
  </si>
  <si>
    <t>Poste 4.2</t>
  </si>
  <si>
    <t>Désignation des fournitures et des prestations de services</t>
  </si>
  <si>
    <t xml:space="preserve"> </t>
  </si>
  <si>
    <t>Prix unitaire
€ HT</t>
  </si>
  <si>
    <t>Prix unitaire
€ TTC</t>
  </si>
  <si>
    <t>Prix total
€ HT</t>
  </si>
  <si>
    <t>Prix total
€ TTC</t>
  </si>
  <si>
    <t>Poste 4.3</t>
  </si>
  <si>
    <t>Poste 3.2</t>
  </si>
  <si>
    <t>Poste 2.1</t>
  </si>
  <si>
    <t>Poste 2.3</t>
  </si>
  <si>
    <t>Poste 2.4</t>
  </si>
  <si>
    <t>Poste 2.5</t>
  </si>
  <si>
    <t>Poste 2.6</t>
  </si>
  <si>
    <t>Poste 2.7</t>
  </si>
  <si>
    <t>Poste 2.8</t>
  </si>
  <si>
    <t>Poste 2.9</t>
  </si>
  <si>
    <t>Poste 2.10</t>
  </si>
  <si>
    <t>Poste 2.11</t>
  </si>
  <si>
    <t>Poste 2.12</t>
  </si>
  <si>
    <t>Poste 2.13</t>
  </si>
  <si>
    <r>
      <t xml:space="preserve">OFFRE DE LA SOCIÉTÉ : </t>
    </r>
    <r>
      <rPr>
        <b/>
        <i/>
        <sz val="18"/>
        <color theme="9" tint="-0.499984740745262"/>
        <rFont val="Arial"/>
        <family val="2"/>
      </rPr>
      <t>à compléter</t>
    </r>
  </si>
  <si>
    <t>Quan-tité</t>
  </si>
  <si>
    <t>BPU contractuel</t>
  </si>
  <si>
    <t>DQE non contractuel</t>
  </si>
  <si>
    <t>Poste 1.1</t>
  </si>
  <si>
    <t>Poste 1.2</t>
  </si>
  <si>
    <t>Sous-total - Prestations de mise en œuvre</t>
  </si>
  <si>
    <t>Sous-total - Prix de journée</t>
  </si>
  <si>
    <t>Poste 1.4</t>
  </si>
  <si>
    <t>Poste 1.5</t>
  </si>
  <si>
    <t>Poste 1.6</t>
  </si>
  <si>
    <t>Poste 1.7</t>
  </si>
  <si>
    <t>Poste 1.8</t>
  </si>
  <si>
    <t>Poste 1.9</t>
  </si>
  <si>
    <t>Poste 1.10</t>
  </si>
  <si>
    <t>Poste 1.11</t>
  </si>
  <si>
    <t>Poste 1.12</t>
  </si>
  <si>
    <t>Poste 1.13</t>
  </si>
  <si>
    <t>Poste 1.3</t>
  </si>
  <si>
    <t>Poste 1.21</t>
  </si>
  <si>
    <t>Sous-total - Matériels</t>
  </si>
  <si>
    <t>Prestations de mise en œuvre</t>
  </si>
  <si>
    <t>Poste 1.14</t>
  </si>
  <si>
    <t>Poste 1.15</t>
  </si>
  <si>
    <t>Poste 1.16</t>
  </si>
  <si>
    <t>Poste 1.17</t>
  </si>
  <si>
    <t>Poste 1.18</t>
  </si>
  <si>
    <t>Poste 1.19</t>
  </si>
  <si>
    <t>Poste 1.20</t>
  </si>
  <si>
    <t>Suivi de projet et réunions</t>
  </si>
  <si>
    <t>Études d’exécution</t>
  </si>
  <si>
    <t>Fourniture du DOE et du DIUO</t>
  </si>
  <si>
    <t>Opérations de vérification</t>
  </si>
  <si>
    <r>
      <t xml:space="preserve">Formations
</t>
    </r>
    <r>
      <rPr>
        <i/>
        <sz val="10"/>
        <color theme="1"/>
        <rFont val="Arial"/>
        <family val="2"/>
      </rPr>
      <t>La durée de la session de chaque type de formation doit être déterminée par le candidat.
Plusieurs sessions d'une même formation sont susceptibles d'être commandées.</t>
    </r>
  </si>
  <si>
    <t>1 session de formation à destination des techniciens audiovisuels et des régisseurs</t>
  </si>
  <si>
    <t>1 session de formation à destination des utilisateurs finaux</t>
  </si>
  <si>
    <t>Sous-total - Prestations de maintenance</t>
  </si>
  <si>
    <t>1/2 journée de responsable d'exécution sur site</t>
  </si>
  <si>
    <t>1/2 journée de responsable d'exécution hors site</t>
  </si>
  <si>
    <t>1 journée de responsable d'exécution sur site</t>
  </si>
  <si>
    <t>1 journée de responsable d'exécution hors site</t>
  </si>
  <si>
    <t>1/2 journée d’expert technique sur site</t>
  </si>
  <si>
    <t>1 journée d’expert technique sur site</t>
  </si>
  <si>
    <t>1/2 journée d’expert technique hors site</t>
  </si>
  <si>
    <t>1 journée d’expert technique hors site</t>
  </si>
  <si>
    <t>1/2 journée de technicien hors site</t>
  </si>
  <si>
    <t>1 journée de technicien hors site</t>
  </si>
  <si>
    <t>1/2 journée de formation hors site (visio)</t>
  </si>
  <si>
    <t>1 journée de formation hors site (visio)</t>
  </si>
  <si>
    <t>BORDEREAU DES PRIX UNITAIRES (BPU)
DÉTAIL QUANTITATIF ESTIMATIF (DQE)</t>
  </si>
  <si>
    <t>Poste 2.14</t>
  </si>
  <si>
    <t>Poste 2.15</t>
  </si>
  <si>
    <t>Poste 2.16</t>
  </si>
  <si>
    <t>Poste 2.17</t>
  </si>
  <si>
    <t>Poste 2.18</t>
  </si>
  <si>
    <t>Poste 2.19</t>
  </si>
  <si>
    <t>Poste 2.20</t>
  </si>
  <si>
    <t>Poste 2.21</t>
  </si>
  <si>
    <t>Poste 5.1</t>
  </si>
  <si>
    <t>Poste 5.2</t>
  </si>
  <si>
    <t>Poste 5.3</t>
  </si>
  <si>
    <t>Poste 5.4</t>
  </si>
  <si>
    <t>Poste 5.5</t>
  </si>
  <si>
    <t>Poste 5.6</t>
  </si>
  <si>
    <t>Poste 5.7</t>
  </si>
  <si>
    <t>Poste 5.8</t>
  </si>
  <si>
    <t>Poste 5.9</t>
  </si>
  <si>
    <t>Poste 5.10</t>
  </si>
  <si>
    <t>Poste 5.11</t>
  </si>
  <si>
    <t>Poste 5.12</t>
  </si>
  <si>
    <t>Poste 5.13</t>
  </si>
  <si>
    <t>Poste 5.14</t>
  </si>
  <si>
    <t>Poste 5.15</t>
  </si>
  <si>
    <t>Poste 5.16</t>
  </si>
  <si>
    <t>DÉCOMPOSITION DU PRIX GLOBAL ET FORFAITAIRE (DPGF)</t>
  </si>
  <si>
    <t>TOTAL GÉNÉRAL DU DQE</t>
  </si>
  <si>
    <t>Prestations de maintenance pour les quantités de matériels précisées dans la section 1 du BPU</t>
  </si>
  <si>
    <r>
      <t>Accord-cadre de techniques de l’information et de la communication
N</t>
    </r>
    <r>
      <rPr>
        <b/>
        <vertAlign val="superscript"/>
        <sz val="18"/>
        <color theme="1"/>
        <rFont val="Arial"/>
        <family val="2"/>
      </rPr>
      <t>o</t>
    </r>
    <r>
      <rPr>
        <b/>
        <sz val="18"/>
        <color theme="1"/>
        <rFont val="Arial"/>
        <family val="2"/>
      </rPr>
      <t xml:space="preserve"> </t>
    </r>
    <r>
      <rPr>
        <b/>
        <sz val="18"/>
        <color rgb="FFFF0000"/>
        <rFont val="Arial"/>
        <family val="2"/>
      </rPr>
      <t>2025.XX</t>
    </r>
  </si>
  <si>
    <r>
      <t xml:space="preserve">Fourniture, installation et maintenance 
de matériels audiovisuels et d’éclairage muséographique 
pour l’AGORA (BU SHS) de l’Université de Lille
</t>
    </r>
    <r>
      <rPr>
        <b/>
        <i/>
        <sz val="22"/>
        <color theme="1"/>
        <rFont val="Arial"/>
        <family val="2"/>
      </rPr>
      <t>Lot 2 - Équipement de l’espace exposition et de l’espace événementiel</t>
    </r>
  </si>
  <si>
    <t>Prestations annuelles de maintenance pour les quantités de matériels précisées dans la section 1 du BPU</t>
  </si>
  <si>
    <t>Prestations d’installation - HORS coût des câbles ne faisant pas l'objet d'un poste dans la section 1 du BPU</t>
  </si>
  <si>
    <t>Prestations d’installation - Coût des câbles ne faisant pas l'objet d'un poste dans la section 1 du BPU</t>
  </si>
  <si>
    <r>
      <t xml:space="preserve">Prestations de maintenance
</t>
    </r>
    <r>
      <rPr>
        <i/>
        <sz val="9"/>
        <color indexed="8"/>
        <rFont val="Arial"/>
        <family val="2"/>
      </rPr>
      <t>Les coûts à préciser sont annuels.</t>
    </r>
    <r>
      <rPr>
        <b/>
        <sz val="12"/>
        <color rgb="FF000000"/>
        <rFont val="Arial"/>
        <family val="2"/>
      </rPr>
      <t xml:space="preserve">
</t>
    </r>
    <r>
      <rPr>
        <i/>
        <sz val="10"/>
        <color rgb="FF000000"/>
        <rFont val="Arial"/>
        <family val="2"/>
      </rPr>
      <t>La maintenance ne sera commandée qu'une fois la garantie terminée.</t>
    </r>
  </si>
  <si>
    <r>
      <t xml:space="preserve">Prestations de mise en œuvre pour les quantités de matériels précisées dans la section 1 du BPU
Phase 1 - Prestations jusqu’à la fermeture des faux plafonds
</t>
    </r>
    <r>
      <rPr>
        <i/>
        <sz val="10"/>
        <color theme="1"/>
        <rFont val="Arial"/>
        <family val="2"/>
      </rPr>
      <t>Voir le paragraphe 4.1 du CCTP pour la définition des phases</t>
    </r>
  </si>
  <si>
    <r>
      <t xml:space="preserve">Prestations de mise en œuvre pour les quantités de matériels précisées dans la section 1 du BPU
Phase 2 - Prestations après la fermeture des faux plafonds
</t>
    </r>
    <r>
      <rPr>
        <i/>
        <sz val="10"/>
        <color theme="1"/>
        <rFont val="Arial"/>
        <family val="2"/>
      </rPr>
      <t>Voir le paragraphe 4.1 du CCTP pour la définition des phases</t>
    </r>
  </si>
  <si>
    <r>
      <t xml:space="preserve">Ensemble des rails DALI, éléments de fixation, éléments de jonction, blocs d'alimentations, etc. - Équipements nécessaires en phase 1
</t>
    </r>
    <r>
      <rPr>
        <i/>
        <sz val="10"/>
        <rFont val="Arial"/>
        <family val="2"/>
      </rPr>
      <t>Indiquer "Inclus phase 2" si aucun équipement n'est nécessaire en phase 1</t>
    </r>
  </si>
  <si>
    <t>Ensemble des rails DALI, éléments de fixation, éléments de jonction, blocs d'alimentations, etc. - Équipements nécessaires en phase 2</t>
  </si>
  <si>
    <r>
      <t xml:space="preserve">Ensemble des perches, éléments de fixation, éléments de jonction, etc. - Équipements nécessaires en phase 1
</t>
    </r>
    <r>
      <rPr>
        <i/>
        <sz val="10"/>
        <rFont val="Arial"/>
        <family val="2"/>
      </rPr>
      <t>Indiquer "Inclus phase 2" si aucun équipement n'est nécessaire en phase 1</t>
    </r>
  </si>
  <si>
    <t>Ensemble des perches, éléments de fixation, éléments de jonction, etc. - Équipements nécessaires en phase 2</t>
  </si>
  <si>
    <t>1 boîtier de connexion BP</t>
  </si>
  <si>
    <r>
      <t xml:space="preserve">Ensemble des boîtiers de connexion sauf boîtiers BP et BSx - Équipements nécessaires en phase 1
</t>
    </r>
    <r>
      <rPr>
        <i/>
        <sz val="10"/>
        <rFont val="Arial"/>
        <family val="2"/>
      </rPr>
      <t>Indiquer "Inclus phase 2" si aucun équipement n'est nécessaire en phase 1</t>
    </r>
  </si>
  <si>
    <t>Ensemble des boîtiers de connexion sauf boîtiers BP et BSx - Équipements nécessaires en phase 2</t>
  </si>
  <si>
    <t>1 boîtier de connexion BS 2</t>
  </si>
  <si>
    <t>1 boîtier de connexion BS1 / BS3</t>
  </si>
  <si>
    <t>Éclairage muséographique</t>
  </si>
  <si>
    <r>
      <t xml:space="preserve">Système d’accroche au plafond (rails DALI et perches) et boîtiers de connexion
</t>
    </r>
    <r>
      <rPr>
        <i/>
        <sz val="10"/>
        <color theme="1"/>
        <rFont val="Arial"/>
        <family val="2"/>
      </rPr>
      <t>Selon plan du paragraphe 3.3.1.2 du CCTP</t>
    </r>
    <r>
      <rPr>
        <b/>
        <sz val="10"/>
        <color theme="1"/>
        <rFont val="Arial"/>
        <family val="2"/>
      </rPr>
      <t xml:space="preserve">.
</t>
    </r>
    <r>
      <rPr>
        <i/>
        <sz val="10"/>
        <color theme="1"/>
        <rFont val="Arial"/>
        <family val="2"/>
      </rPr>
      <t>Voir le paragraphe 4.1 du CCTP pour la définition des phases.</t>
    </r>
  </si>
  <si>
    <t>1 projecteur DALI gradable (à distance) zoomable (réglage manuel)</t>
  </si>
  <si>
    <t>1 cadreur à découpe DALI gradable (à distance) zoomable (réglage manuel)</t>
  </si>
  <si>
    <t>1 interrupteur pour l’éclairage DALI</t>
  </si>
  <si>
    <t>Sonorisation « exposition »</t>
  </si>
  <si>
    <t>1 enceinte à dispersion standard</t>
  </si>
  <si>
    <r>
      <t xml:space="preserve">Matériels
</t>
    </r>
    <r>
      <rPr>
        <i/>
        <sz val="10"/>
        <color rgb="FF000000"/>
        <rFont val="Arial"/>
        <family val="2"/>
      </rPr>
      <t>L</t>
    </r>
    <r>
      <rPr>
        <i/>
        <sz val="10"/>
        <color indexed="8"/>
        <rFont val="Arial"/>
        <family val="2"/>
      </rPr>
      <t>es prix doivent comprendre une garantie constructeur de 2 ans minimum ainsi qu'une garantie au sens de l'article 36 du CCAG-TIC de 1 an minimum incluant les prestations de maintenance.</t>
    </r>
    <r>
      <rPr>
        <b/>
        <sz val="12"/>
        <color rgb="FF000000"/>
        <rFont val="Arial"/>
        <family val="2"/>
      </rPr>
      <t xml:space="preserve">
</t>
    </r>
    <r>
      <rPr>
        <b/>
        <i/>
        <sz val="10"/>
        <color rgb="FF000000"/>
        <rFont val="Arial"/>
        <family val="2"/>
      </rPr>
      <t>Les postes sont décrits selon l'ordre et l'organisation du CCTP.</t>
    </r>
  </si>
  <si>
    <t>1 douche sonore</t>
  </si>
  <si>
    <t>1 accroche sur perche au plafond pour une douche sonore</t>
  </si>
  <si>
    <t>Sonorisation « événementiel »</t>
  </si>
  <si>
    <t>1 enceinte</t>
  </si>
  <si>
    <t xml:space="preserve">1 accroche sur perche au plafond pour une enceinte </t>
  </si>
  <si>
    <t>Diffusion vidéo - Espace exposition</t>
  </si>
  <si>
    <t>1 vidéoprojecteur</t>
  </si>
  <si>
    <t>1 support et accroche sur perche au plafond pour le vidéoprojecteur précédent</t>
  </si>
  <si>
    <t>Diffusion vidéo - Espace événementiel</t>
  </si>
  <si>
    <t>1 écran de projection motorisé avec fixation murale</t>
  </si>
  <si>
    <t>1 écran de projection motorisé avec intégration dans le faux-plafond</t>
  </si>
  <si>
    <t>1 convertisseur 12G-SDI vers HDMI 4K</t>
  </si>
  <si>
    <t>Captation dans l’espace événementiel</t>
  </si>
  <si>
    <t xml:space="preserve">1 caméra </t>
  </si>
  <si>
    <t>1 support et accroche sur perche au plafond pour une caméra</t>
  </si>
  <si>
    <t>1 support et accroche sur mur ou plafond soffite pour une caméra</t>
  </si>
  <si>
    <t>1 ensemble de 4 microphones main sans fil HF/UHF</t>
  </si>
  <si>
    <t>1 point d’accès Wi-Fi pour le ClickShare Conference CX-30 ou équivalent</t>
  </si>
  <si>
    <t>1 ClickShare Conference CX-30 2 boutons ou équivalent</t>
  </si>
  <si>
    <t>1 convertisseur HDMI 4K &gt; 12G-SDI</t>
  </si>
  <si>
    <t>1 convertisseur 12G-SDI &gt; USB</t>
  </si>
  <si>
    <t>Équipements en régie</t>
  </si>
  <si>
    <t>1 ensemble de baies 19" et accessoires</t>
  </si>
  <si>
    <t>1 patch BNC SDI pour la vidéo</t>
  </si>
  <si>
    <t xml:space="preserve">1 patch Ethernet RJ45 pour le « réseau audiovisuel » et les transmissions HDBaseT </t>
  </si>
  <si>
    <t>Équipements en régie - Baies et patchs</t>
  </si>
  <si>
    <t>1 switch réseau 40 ports PoE++ Gigabit « réseau audiovisuel »</t>
  </si>
  <si>
    <t>1 grille de commutation 12-SDI 16x16</t>
  </si>
  <si>
    <t>1 convertisseur 12G-SDI vers HDBaseT 4K pour la transmission du signal audiovisuel vers un vidéoprojecteur</t>
  </si>
  <si>
    <t>1 convertisseur HDMI 4K &gt; 12G-SDI</t>
  </si>
  <si>
    <t>1 écran de contrôle vidéo 43" 4K</t>
  </si>
  <si>
    <t>1 ensemble amplis, émetteurs sans fil, base DANTE, etc. nécessaires pour les enceintes « événementiel »</t>
  </si>
  <si>
    <t>1 ensemble amplis, émetteurs sans fil, base DANTE, etc. nécessaires pour les enceintes « exposition » à dispersion standard</t>
  </si>
  <si>
    <t>1 ensemble amplis, émetteurs sans fil, base DANTE, etc. nécessaires pour les enceintes « exposition » de type « douche sonore »</t>
  </si>
  <si>
    <t>1 table de mixage son numérique</t>
  </si>
  <si>
    <t>1 disembedder audio 12G-SDI pour connexion en entrée de la table de mixage son</t>
  </si>
  <si>
    <t>1 mélangeur vidéo / Système de production vidéo live</t>
  </si>
  <si>
    <t>1 convertisseur vidéo 4K vers la qualité maximum acceptée en entrée par le mélangeur vidéo</t>
  </si>
  <si>
    <t>1 support sécurisé pour la tablette pour l’automate de contrôle</t>
  </si>
  <si>
    <t>Poste 1.22</t>
  </si>
  <si>
    <t>Poste 1.23</t>
  </si>
  <si>
    <t>Poste 1.24</t>
  </si>
  <si>
    <t>Poste 1.25</t>
  </si>
  <si>
    <t>Poste 1.26</t>
  </si>
  <si>
    <t>Poste 1.27</t>
  </si>
  <si>
    <t>Poste 1.28</t>
  </si>
  <si>
    <t>Poste 1.29</t>
  </si>
  <si>
    <t>Poste 1.30</t>
  </si>
  <si>
    <t>Poste 1.31</t>
  </si>
  <si>
    <t>Poste 1.32</t>
  </si>
  <si>
    <t>Poste 1.33</t>
  </si>
  <si>
    <t>Poste 1.34</t>
  </si>
  <si>
    <t>Poste 1.35</t>
  </si>
  <si>
    <t>Poste 1.36</t>
  </si>
  <si>
    <t>Poste 1.37</t>
  </si>
  <si>
    <t>Poste 1.38</t>
  </si>
  <si>
    <t>Poste 1.39</t>
  </si>
  <si>
    <t>Poste 1.40</t>
  </si>
  <si>
    <t>Poste 1.41</t>
  </si>
  <si>
    <t>Poste 1.42</t>
  </si>
  <si>
    <t>Poste 1.43</t>
  </si>
  <si>
    <t>Poste 1.44</t>
  </si>
  <si>
    <t>Poste 1.45</t>
  </si>
  <si>
    <t>Poste 1.46</t>
  </si>
  <si>
    <t>Poste 1.47</t>
  </si>
  <si>
    <t>Poste 1.48</t>
  </si>
  <si>
    <t>Poste 1.49</t>
  </si>
  <si>
    <t>Poste 1.50</t>
  </si>
  <si>
    <t>Poste 1.51</t>
  </si>
  <si>
    <t>Poste 1.52</t>
  </si>
  <si>
    <t>Poste 1.53</t>
  </si>
  <si>
    <t>1 contrôleur de caméras à distance (installation en régie)</t>
  </si>
  <si>
    <t>1 tablette pour l’automate de contrôle (utilisation depuis les espaces)</t>
  </si>
  <si>
    <r>
      <t xml:space="preserve">Sauf précision explicite contraire et hors PSE, aucune prestation ne peut être "Non fournie", "Sans objet" ou "Non applicable".
Les candidats souhaitant laisser des prix unitaires vides ou nuls, doivent insérer l'une des mentions suivantes 
dans la colonne "Précisions" des postes correspondants : </t>
    </r>
    <r>
      <rPr>
        <b/>
        <i/>
        <sz val="12"/>
        <color theme="9" tint="-0.499984740745262"/>
        <rFont val="Arial"/>
        <family val="2"/>
      </rPr>
      <t>"Gratuit"</t>
    </r>
    <r>
      <rPr>
        <i/>
        <sz val="12"/>
        <color theme="9" tint="-0.499984740745262"/>
        <rFont val="Arial"/>
        <family val="2"/>
      </rPr>
      <t xml:space="preserve">, </t>
    </r>
    <r>
      <rPr>
        <b/>
        <i/>
        <sz val="12"/>
        <color theme="9" tint="-0.499984740745262"/>
        <rFont val="Arial"/>
        <family val="2"/>
      </rPr>
      <t>"Offert"</t>
    </r>
    <r>
      <rPr>
        <i/>
        <sz val="12"/>
        <color theme="9" tint="-0.499984740745262"/>
        <rFont val="Arial"/>
        <family val="2"/>
      </rPr>
      <t xml:space="preserve"> ou </t>
    </r>
    <r>
      <rPr>
        <b/>
        <i/>
        <sz val="12"/>
        <color theme="9" tint="-0.499984740745262"/>
        <rFont val="Arial"/>
        <family val="2"/>
      </rPr>
      <t>"Inclus dans le(s) poste(s) X.X"</t>
    </r>
    <r>
      <rPr>
        <i/>
        <sz val="12"/>
        <color theme="9" tint="-0.499984740745262"/>
        <rFont val="Arial"/>
        <family val="2"/>
      </rPr>
      <t xml:space="preserve">.
Dans le cas contraire, l'offre pourra être considérée comme irrégulière.
</t>
    </r>
    <r>
      <rPr>
        <b/>
        <i/>
        <sz val="12"/>
        <color theme="9" tint="-0.499984740745262"/>
        <rFont val="Arial"/>
        <family val="2"/>
      </rPr>
      <t xml:space="preserve">Les prix unitaires doivent correspondre aux prix de commande par l'Université, donc aux prix remisés.
Les candidats ne doivent pas ajouter de lignes ou modifier les quantités.
</t>
    </r>
    <r>
      <rPr>
        <i/>
        <sz val="12"/>
        <color theme="9" tint="-0.499984740745262"/>
        <rFont val="Arial"/>
        <family val="2"/>
      </rPr>
      <t xml:space="preserve">
</t>
    </r>
    <r>
      <rPr>
        <sz val="12"/>
        <rFont val="Arial"/>
        <family val="2"/>
      </rPr>
      <t>Tous les prix sont à renseigner en euros. Le taux de TVA en vigueur est de 20%.</t>
    </r>
  </si>
  <si>
    <r>
      <t xml:space="preserve">Sauf précision explicite contraire et hors PSE, aucune prestation ne peut être "Non fournie", "Sans objet" ou "Non applicable".
Les candidats souhaitant laisser des prix vides ou nuls, doivent insérer l'une des mentions suivantes 
dans la colonne "Précisions" des postes correspondants : </t>
    </r>
    <r>
      <rPr>
        <b/>
        <i/>
        <sz val="12"/>
        <color theme="9" tint="-0.499984740745262"/>
        <rFont val="Arial"/>
        <family val="2"/>
      </rPr>
      <t>"Gratuit"</t>
    </r>
    <r>
      <rPr>
        <i/>
        <sz val="12"/>
        <color theme="9" tint="-0.499984740745262"/>
        <rFont val="Arial"/>
        <family val="2"/>
      </rPr>
      <t xml:space="preserve">, </t>
    </r>
    <r>
      <rPr>
        <b/>
        <i/>
        <sz val="12"/>
        <color theme="9" tint="-0.499984740745262"/>
        <rFont val="Arial"/>
        <family val="2"/>
      </rPr>
      <t>"Offert"</t>
    </r>
    <r>
      <rPr>
        <i/>
        <sz val="12"/>
        <color theme="9" tint="-0.499984740745262"/>
        <rFont val="Arial"/>
        <family val="2"/>
      </rPr>
      <t xml:space="preserve"> ou </t>
    </r>
    <r>
      <rPr>
        <b/>
        <i/>
        <sz val="12"/>
        <color theme="9" tint="-0.499984740745262"/>
        <rFont val="Arial"/>
        <family val="2"/>
      </rPr>
      <t>"Inclus dans le(s) poste(s) X.X"</t>
    </r>
    <r>
      <rPr>
        <i/>
        <sz val="12"/>
        <color theme="9" tint="-0.499984740745262"/>
        <rFont val="Arial"/>
        <family val="2"/>
      </rPr>
      <t xml:space="preserve">.
Dans le cas contraire, l'offre pourra être considérée comme irrégulière.
</t>
    </r>
    <r>
      <rPr>
        <b/>
        <i/>
        <sz val="12"/>
        <color theme="9" tint="-0.499984740745262"/>
        <rFont val="Arial"/>
        <family val="2"/>
      </rPr>
      <t xml:space="preserve">Les prix doivent correspondre aux prix d'acquisition par l'Université, donc aux prix remisés.
Les candidats ne doivent pas ajouter de lignes ou modifier les quantités.
</t>
    </r>
    <r>
      <rPr>
        <i/>
        <sz val="12"/>
        <color theme="9" tint="-0.499984740745262"/>
        <rFont val="Arial"/>
        <family val="2"/>
      </rPr>
      <t xml:space="preserve">
</t>
    </r>
    <r>
      <rPr>
        <sz val="12"/>
        <rFont val="Arial"/>
        <family val="2"/>
      </rPr>
      <t>Tous les prix sont à renseigner en euros. Le taux de TVA en vigueur est de 20%.</t>
    </r>
  </si>
  <si>
    <r>
      <t xml:space="preserve">1 patch XLR3 ou Speakon audio pour les enceintes passives filaires
</t>
    </r>
    <r>
      <rPr>
        <i/>
        <sz val="10"/>
        <rFont val="Arial"/>
        <family val="2"/>
      </rPr>
      <t>Indiquer "Inutile" dans la colonne "Précisions" en cas d'absence d'enceintes passives</t>
    </r>
  </si>
  <si>
    <t>1 automate de contrôle</t>
  </si>
  <si>
    <t>Poste 1.54</t>
  </si>
  <si>
    <t>Sous-total - Prestation supplémentaire éventuelle (PSE) facultative pour l'extension de la garantie constructeur à 5 ans</t>
  </si>
  <si>
    <r>
      <t xml:space="preserve">Prestation supplémentaire éventuelle (PSE) facultative pour l'extension de la garantie constructeur à 5 ans
</t>
    </r>
    <r>
      <rPr>
        <i/>
        <sz val="10"/>
        <color rgb="FF000000"/>
        <rFont val="Arial"/>
        <family val="2"/>
      </rPr>
      <t>Ces prix seront ajoutés au prix de la section 1 du BPU afin d'obtenir une garantie constructeur de 5 ans.
Les candidats peuvent ne pas répondre à cette PSE pour tout ou partie des matériels. Ils préciseront "Non fourni" dans la colonne "Précisions".</t>
    </r>
  </si>
  <si>
    <r>
      <t>Système d’accroche au plafond (rails DALI et perches)</t>
    </r>
    <r>
      <rPr>
        <i/>
        <sz val="10"/>
        <color theme="1"/>
        <rFont val="Arial"/>
        <family val="2"/>
      </rPr>
      <t>.</t>
    </r>
  </si>
  <si>
    <t>Matériels complémentaires éventuels</t>
  </si>
  <si>
    <t>Sous-total - Matériels complémentaires éventuels</t>
  </si>
  <si>
    <t>6 mètres supplémentaires de rails DALI incluant les éléments de fixation et les éléments de jonction permettant notamment la connexion aux rails demandés section 1 du BPU</t>
  </si>
  <si>
    <t>6 mètres supplémentaires de perches métalliques incluant les éléments de fixation et les éléments de jonction</t>
  </si>
  <si>
    <t>Poste 2.22</t>
  </si>
  <si>
    <t>Poste 2.23</t>
  </si>
  <si>
    <t>Poste 2.24</t>
  </si>
  <si>
    <t>Poste 2.25</t>
  </si>
  <si>
    <t>Poste 2.26</t>
  </si>
  <si>
    <t>Poste 2.27</t>
  </si>
  <si>
    <t>Poste 2.28</t>
  </si>
  <si>
    <t>Poste 2.29</t>
  </si>
  <si>
    <t>Poste 2.30</t>
  </si>
  <si>
    <t>Poste 2.31</t>
  </si>
  <si>
    <t>Poste 2.32</t>
  </si>
  <si>
    <t>Poste 2.33</t>
  </si>
  <si>
    <t>Poste 2.34</t>
  </si>
  <si>
    <t>Poste 2.35</t>
  </si>
  <si>
    <t>Poste 2.36</t>
  </si>
  <si>
    <t>Poste 2.37</t>
  </si>
  <si>
    <t>Poste 2.38</t>
  </si>
  <si>
    <t>Poste 2.39</t>
  </si>
  <si>
    <t>Poste 2.40</t>
  </si>
  <si>
    <t>Poste 2.41</t>
  </si>
  <si>
    <t>Poste 2.42</t>
  </si>
  <si>
    <t>Poste 2.43</t>
  </si>
  <si>
    <t>Poste 2.44</t>
  </si>
  <si>
    <t>Poste 2.45</t>
  </si>
  <si>
    <t>Poste 2.46</t>
  </si>
  <si>
    <t>Poste 2.47</t>
  </si>
  <si>
    <t>Poste 2.48</t>
  </si>
  <si>
    <t>Poste 2.49</t>
  </si>
  <si>
    <t>Poste 2.50</t>
  </si>
  <si>
    <t>Poste 2.51</t>
  </si>
  <si>
    <t>Poste 2.52</t>
  </si>
  <si>
    <t>Poste 2.53</t>
  </si>
  <si>
    <t>Poste 2.54</t>
  </si>
  <si>
    <t>1/2 journée de technicien ou d'installation sur site - Sans besoin d'échelle ou d'échafaudage</t>
  </si>
  <si>
    <t>1 journée de technicien ou d'installation sur site - Avec besoin d'échelle ou d'échafaudage</t>
  </si>
  <si>
    <t>1 journée de technicien ou d'installation sur site - Sans besoin d'échelle ou d'échafaudage</t>
  </si>
  <si>
    <t>1/2 journée de technicien ou d'installation sur site - Avec besoin d'échelle ou d'échafaudage</t>
  </si>
  <si>
    <t>1 mise en place d’une configuration de l’éclairage d’exposition définie par l’Université pour une nouvelle exposition</t>
  </si>
  <si>
    <t>Poste 5.17</t>
  </si>
  <si>
    <t>Poste 5.18</t>
  </si>
  <si>
    <r>
      <t xml:space="preserve">Mise en place d’une configuration de l’éclairage d’exposition définie par l’Université pour une nouvelle exposition
</t>
    </r>
    <r>
      <rPr>
        <i/>
        <sz val="10"/>
        <color theme="1"/>
        <rFont val="Arial"/>
        <family val="2"/>
      </rPr>
      <t>1 commande par exposition pour laquelle l'Université souhaite l'intervention du titulaire</t>
    </r>
  </si>
  <si>
    <r>
      <t xml:space="preserve">1 point d’accès Wi-Fi mutualisé pour les 3 ensembles ci-dessus 
</t>
    </r>
    <r>
      <rPr>
        <i/>
        <sz val="10"/>
        <rFont val="Arial"/>
        <family val="2"/>
      </rPr>
      <t>Indiquer "Inutile" dans la colonne "Précisions" si aucune liaison Wi-Fi n'est nécessaire</t>
    </r>
  </si>
  <si>
    <t>Poste 2.55</t>
  </si>
  <si>
    <t>Poste 1.55</t>
  </si>
  <si>
    <t>1 accroche sur perche au plafond pour une enceinte à dispersion standard</t>
  </si>
  <si>
    <r>
      <t xml:space="preserve">TOTAL GÉNÉRAL DE LA DPGF
</t>
    </r>
    <r>
      <rPr>
        <i/>
        <sz val="12"/>
        <color theme="0"/>
        <rFont val="Arial"/>
        <family val="2"/>
      </rPr>
      <t>(Utilisation pour la note de prix)</t>
    </r>
  </si>
  <si>
    <r>
      <t xml:space="preserve">TOTAL GÉNÉRAL DU DQE HORS PSE FACULTATIVE
</t>
    </r>
    <r>
      <rPr>
        <i/>
        <sz val="12"/>
        <color theme="0"/>
        <rFont val="Arial"/>
        <family val="2"/>
      </rPr>
      <t>(Utilisation pour la note de prix)</t>
    </r>
  </si>
  <si>
    <r>
      <t>Accord-cadre de techniques de l’information et de la communication
N</t>
    </r>
    <r>
      <rPr>
        <b/>
        <vertAlign val="superscript"/>
        <sz val="18"/>
        <color theme="1"/>
        <rFont val="Arial"/>
        <family val="2"/>
      </rPr>
      <t>o</t>
    </r>
    <r>
      <rPr>
        <b/>
        <sz val="18"/>
        <color theme="1"/>
        <rFont val="Arial"/>
        <family val="2"/>
      </rPr>
      <t xml:space="preserve"> </t>
    </r>
    <r>
      <rPr>
        <b/>
        <sz val="18"/>
        <rFont val="Arial"/>
        <family val="2"/>
      </rPr>
      <t>2025.04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</si>
</sst>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4" x14ac:knownFonts="1">
    <font>
      <sz val="11"/>
      <color theme="1"/>
      <name val="Arial"/>
      <family val="2"/>
      <scheme val="minor"/>
    </font>
    <font>
      <b/>
      <sz val="10"/>
      <color theme="1"/>
      <name val="Arial"/>
      <family val="2"/>
    </font>
    <font>
      <b/>
      <sz val="12"/>
      <color rgb="FF000000"/>
      <name val="Arial"/>
      <family val="2"/>
    </font>
    <font>
      <sz val="10"/>
      <color theme="1"/>
      <name val="Arial"/>
      <family val="2"/>
    </font>
    <font>
      <sz val="11"/>
      <color theme="1"/>
      <name val="Arial"/>
      <family val="2"/>
    </font>
    <font>
      <b/>
      <sz val="16"/>
      <color theme="1"/>
      <name val="Arial"/>
      <family val="2"/>
    </font>
    <font>
      <b/>
      <sz val="18"/>
      <color theme="1"/>
      <name val="Arial"/>
      <family val="2"/>
    </font>
    <font>
      <i/>
      <sz val="12"/>
      <color theme="9" tint="-0.499984740745262"/>
      <name val="Arial"/>
      <family val="2"/>
    </font>
    <font>
      <b/>
      <sz val="11"/>
      <color theme="1"/>
      <name val="Arial"/>
      <family val="2"/>
    </font>
    <font>
      <b/>
      <sz val="12"/>
      <color theme="1"/>
      <name val="Arial"/>
      <family val="2"/>
    </font>
    <font>
      <b/>
      <sz val="13"/>
      <color theme="1"/>
      <name val="Arial"/>
      <family val="2"/>
    </font>
    <font>
      <sz val="10"/>
      <name val="Arial"/>
      <family val="2"/>
    </font>
    <font>
      <i/>
      <sz val="10"/>
      <color theme="1"/>
      <name val="Arial"/>
      <family val="2"/>
    </font>
    <font>
      <i/>
      <sz val="10"/>
      <color rgb="FF000000"/>
      <name val="Arial"/>
      <family val="2"/>
    </font>
    <font>
      <b/>
      <sz val="18"/>
      <name val="Arial"/>
      <family val="2"/>
    </font>
    <font>
      <i/>
      <sz val="10"/>
      <color indexed="8"/>
      <name val="Arial"/>
      <family val="2"/>
    </font>
    <font>
      <i/>
      <sz val="9"/>
      <color indexed="8"/>
      <name val="Arial"/>
      <family val="2"/>
    </font>
    <font>
      <b/>
      <i/>
      <sz val="12"/>
      <color theme="9" tint="-0.499984740745262"/>
      <name val="Arial"/>
      <family val="2"/>
    </font>
    <font>
      <b/>
      <i/>
      <sz val="18"/>
      <color theme="9" tint="-0.499984740745262"/>
      <name val="Arial"/>
      <family val="2"/>
    </font>
    <font>
      <sz val="8"/>
      <name val="Arial"/>
      <family val="2"/>
      <scheme val="minor"/>
    </font>
    <font>
      <sz val="12"/>
      <name val="Arial"/>
      <family val="2"/>
    </font>
    <font>
      <b/>
      <vertAlign val="superscript"/>
      <sz val="18"/>
      <color theme="1"/>
      <name val="Arial"/>
      <family val="2"/>
    </font>
    <font>
      <b/>
      <sz val="18"/>
      <color rgb="FFFF0000"/>
      <name val="Arial"/>
      <family val="2"/>
    </font>
    <font>
      <sz val="11"/>
      <name val="Arial"/>
      <family val="2"/>
    </font>
    <font>
      <sz val="16"/>
      <color theme="0"/>
      <name val="Arial"/>
      <family val="2"/>
    </font>
    <font>
      <b/>
      <sz val="16"/>
      <color theme="0"/>
      <name val="Arial"/>
      <family val="2"/>
    </font>
    <font>
      <b/>
      <sz val="14"/>
      <color theme="0"/>
      <name val="Arial"/>
      <family val="2"/>
    </font>
    <font>
      <sz val="10"/>
      <name val="Arial"/>
      <family val="2"/>
      <scheme val="minor"/>
    </font>
    <font>
      <sz val="10"/>
      <color rgb="FFFF0000"/>
      <name val="Arial"/>
      <family val="2"/>
    </font>
    <font>
      <b/>
      <sz val="22"/>
      <color theme="1"/>
      <name val="Arial"/>
      <family val="2"/>
    </font>
    <font>
      <b/>
      <i/>
      <sz val="22"/>
      <color theme="1"/>
      <name val="Arial"/>
      <family val="2"/>
    </font>
    <font>
      <i/>
      <sz val="10"/>
      <name val="Arial"/>
      <family val="2"/>
    </font>
    <font>
      <b/>
      <i/>
      <sz val="10"/>
      <color rgb="FF000000"/>
      <name val="Arial"/>
      <family val="2"/>
    </font>
    <font>
      <i/>
      <sz val="12"/>
      <color theme="0"/>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6" tint="-0.499984740745262"/>
        <bgColor indexed="64"/>
      </patternFill>
    </fill>
  </fills>
  <borders count="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s>
  <cellStyleXfs count="1">
    <xf numFmtId="0" fontId="0" fillId="0" borderId="0"/>
  </cellStyleXfs>
  <cellXfs count="71">
    <xf numFmtId="0" fontId="0" fillId="0" borderId="0" xfId="0"/>
    <xf numFmtId="0" fontId="1" fillId="4" borderId="1" xfId="0" applyFont="1" applyFill="1" applyBorder="1" applyAlignment="1">
      <alignment vertical="center" wrapText="1"/>
    </xf>
    <xf numFmtId="0" fontId="2" fillId="3" borderId="2" xfId="0" applyFont="1" applyFill="1" applyBorder="1" applyAlignment="1">
      <alignment vertical="center" wrapText="1"/>
    </xf>
    <xf numFmtId="0" fontId="4" fillId="0" borderId="0" xfId="0" applyFont="1" applyAlignment="1">
      <alignment vertical="center"/>
    </xf>
    <xf numFmtId="164" fontId="8" fillId="2" borderId="1" xfId="0" applyNumberFormat="1" applyFont="1" applyFill="1" applyBorder="1" applyAlignment="1">
      <alignment horizontal="center" vertical="center" wrapText="1"/>
    </xf>
    <xf numFmtId="3" fontId="8" fillId="2" borderId="1" xfId="0"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vertical="center" wrapText="1"/>
    </xf>
    <xf numFmtId="3" fontId="4" fillId="0" borderId="0" xfId="0" applyNumberFormat="1" applyFont="1" applyAlignment="1">
      <alignment vertical="center" wrapText="1"/>
    </xf>
    <xf numFmtId="164" fontId="4" fillId="0" borderId="0" xfId="0" applyNumberFormat="1" applyFont="1" applyAlignment="1">
      <alignment vertical="center"/>
    </xf>
    <xf numFmtId="0" fontId="9" fillId="3" borderId="4" xfId="0" applyFont="1" applyFill="1" applyBorder="1" applyAlignment="1">
      <alignment horizontal="left" vertical="center"/>
    </xf>
    <xf numFmtId="0" fontId="10" fillId="3" borderId="3" xfId="0" applyFont="1" applyFill="1" applyBorder="1" applyAlignment="1">
      <alignment vertical="center" wrapText="1"/>
    </xf>
    <xf numFmtId="0" fontId="4" fillId="0" borderId="0" xfId="0" applyFont="1"/>
    <xf numFmtId="0" fontId="3" fillId="4" borderId="4" xfId="0" applyFont="1" applyFill="1" applyBorder="1" applyAlignment="1">
      <alignment vertical="center"/>
    </xf>
    <xf numFmtId="3" fontId="3" fillId="0" borderId="4" xfId="0" applyNumberFormat="1" applyFont="1" applyBorder="1" applyAlignment="1">
      <alignment vertical="center" wrapText="1"/>
    </xf>
    <xf numFmtId="164" fontId="3" fillId="0" borderId="2" xfId="0" applyNumberFormat="1" applyFont="1" applyBorder="1" applyAlignment="1">
      <alignment vertical="center"/>
    </xf>
    <xf numFmtId="0" fontId="11" fillId="0" borderId="1" xfId="0" applyFont="1" applyBorder="1" applyAlignment="1">
      <alignment vertical="center"/>
    </xf>
    <xf numFmtId="0" fontId="11" fillId="0" borderId="1" xfId="0" applyFont="1" applyBorder="1" applyAlignment="1">
      <alignment vertical="center" wrapText="1"/>
    </xf>
    <xf numFmtId="3" fontId="3" fillId="0" borderId="2" xfId="0" applyNumberFormat="1" applyFont="1" applyBorder="1" applyAlignment="1">
      <alignment horizontal="center" vertical="center" wrapText="1"/>
    </xf>
    <xf numFmtId="164" fontId="3" fillId="0" borderId="1" xfId="0" applyNumberFormat="1" applyFont="1" applyBorder="1" applyAlignment="1">
      <alignment vertical="center"/>
    </xf>
    <xf numFmtId="3" fontId="4" fillId="0" borderId="0" xfId="0" applyNumberFormat="1" applyFont="1" applyAlignment="1">
      <alignment vertical="center"/>
    </xf>
    <xf numFmtId="3" fontId="11" fillId="0" borderId="0" xfId="0" applyNumberFormat="1" applyFont="1" applyAlignment="1">
      <alignment vertical="center"/>
    </xf>
    <xf numFmtId="0" fontId="1" fillId="3" borderId="2" xfId="0" applyFont="1" applyFill="1" applyBorder="1" applyAlignment="1">
      <alignment vertical="center" wrapText="1"/>
    </xf>
    <xf numFmtId="0" fontId="3" fillId="0" borderId="0" xfId="0" applyFont="1"/>
    <xf numFmtId="3" fontId="8" fillId="5" borderId="1" xfId="0" applyNumberFormat="1" applyFont="1" applyFill="1" applyBorder="1" applyAlignment="1">
      <alignment horizontal="center" vertical="center" wrapText="1"/>
    </xf>
    <xf numFmtId="164" fontId="8" fillId="5" borderId="1" xfId="0" applyNumberFormat="1" applyFont="1" applyFill="1" applyBorder="1" applyAlignment="1">
      <alignment horizontal="center" vertical="center" wrapText="1"/>
    </xf>
    <xf numFmtId="0" fontId="8" fillId="2" borderId="4" xfId="0" applyFont="1" applyFill="1" applyBorder="1" applyAlignment="1">
      <alignment horizontal="centerContinuous"/>
    </xf>
    <xf numFmtId="0" fontId="8" fillId="2" borderId="2" xfId="0" applyFont="1" applyFill="1" applyBorder="1" applyAlignment="1">
      <alignment horizontal="centerContinuous"/>
    </xf>
    <xf numFmtId="0" fontId="8" fillId="2" borderId="3" xfId="0" applyFont="1" applyFill="1" applyBorder="1" applyAlignment="1">
      <alignment horizontal="centerContinuous"/>
    </xf>
    <xf numFmtId="0" fontId="8" fillId="5" borderId="4" xfId="0" applyFont="1" applyFill="1" applyBorder="1" applyAlignment="1">
      <alignment horizontal="centerContinuous"/>
    </xf>
    <xf numFmtId="0" fontId="4" fillId="5" borderId="2" xfId="0" applyFont="1" applyFill="1" applyBorder="1" applyAlignment="1">
      <alignment horizontal="centerContinuous"/>
    </xf>
    <xf numFmtId="0" fontId="4" fillId="5" borderId="3" xfId="0" applyFont="1" applyFill="1" applyBorder="1" applyAlignment="1">
      <alignment horizontal="centerContinuous"/>
    </xf>
    <xf numFmtId="3" fontId="3" fillId="6" borderId="1" xfId="0" applyNumberFormat="1" applyFont="1" applyFill="1" applyBorder="1" applyAlignment="1">
      <alignment vertical="center"/>
    </xf>
    <xf numFmtId="164" fontId="3" fillId="6" borderId="1" xfId="0" applyNumberFormat="1" applyFont="1" applyFill="1" applyBorder="1" applyAlignment="1">
      <alignment vertical="center"/>
    </xf>
    <xf numFmtId="3" fontId="11" fillId="6" borderId="4" xfId="0" applyNumberFormat="1" applyFont="1" applyFill="1" applyBorder="1" applyAlignment="1">
      <alignment vertical="center"/>
    </xf>
    <xf numFmtId="0" fontId="2" fillId="7" borderId="4" xfId="0" applyFont="1" applyFill="1" applyBorder="1" applyAlignment="1">
      <alignment horizontal="left" vertical="center"/>
    </xf>
    <xf numFmtId="0" fontId="2" fillId="7" borderId="2" xfId="0" applyFont="1" applyFill="1" applyBorder="1" applyAlignment="1">
      <alignment vertical="center" wrapText="1"/>
    </xf>
    <xf numFmtId="164" fontId="9" fillId="7" borderId="2" xfId="0" applyNumberFormat="1" applyFont="1" applyFill="1" applyBorder="1" applyAlignment="1">
      <alignment vertical="center"/>
    </xf>
    <xf numFmtId="3" fontId="9" fillId="7" borderId="2" xfId="0" applyNumberFormat="1" applyFont="1" applyFill="1" applyBorder="1" applyAlignment="1">
      <alignment vertical="center"/>
    </xf>
    <xf numFmtId="164" fontId="9" fillId="7" borderId="1" xfId="0" applyNumberFormat="1" applyFont="1" applyFill="1" applyBorder="1" applyAlignment="1">
      <alignment vertical="center"/>
    </xf>
    <xf numFmtId="0" fontId="23" fillId="0" borderId="0" xfId="0" applyFont="1" applyAlignment="1">
      <alignment vertical="center"/>
    </xf>
    <xf numFmtId="0" fontId="24" fillId="8" borderId="4" xfId="0" applyFont="1" applyFill="1" applyBorder="1" applyAlignment="1">
      <alignment horizontal="center" vertical="center"/>
    </xf>
    <xf numFmtId="0" fontId="25" fillId="8" borderId="2" xfId="0" applyFont="1" applyFill="1" applyBorder="1" applyAlignment="1">
      <alignment vertical="center" wrapText="1"/>
    </xf>
    <xf numFmtId="164" fontId="24" fillId="8" borderId="2" xfId="0" applyNumberFormat="1" applyFont="1" applyFill="1" applyBorder="1" applyAlignment="1">
      <alignment vertical="center"/>
    </xf>
    <xf numFmtId="3" fontId="24" fillId="8" borderId="2" xfId="0" applyNumberFormat="1" applyFont="1" applyFill="1" applyBorder="1" applyAlignment="1">
      <alignment vertical="center"/>
    </xf>
    <xf numFmtId="164" fontId="26" fillId="8" borderId="1" xfId="0" applyNumberFormat="1" applyFont="1" applyFill="1" applyBorder="1" applyAlignment="1">
      <alignment vertical="center"/>
    </xf>
    <xf numFmtId="0" fontId="27" fillId="0" borderId="0" xfId="0" applyFont="1" applyAlignment="1">
      <alignment vertical="center"/>
    </xf>
    <xf numFmtId="0" fontId="0" fillId="0" borderId="0" xfId="0" applyAlignment="1">
      <alignment vertical="center"/>
    </xf>
    <xf numFmtId="3" fontId="9" fillId="7" borderId="1" xfId="0" applyNumberFormat="1" applyFont="1" applyFill="1" applyBorder="1" applyAlignment="1">
      <alignment vertical="center"/>
    </xf>
    <xf numFmtId="3" fontId="9" fillId="8" borderId="1" xfId="0" applyNumberFormat="1" applyFont="1" applyFill="1" applyBorder="1" applyAlignment="1">
      <alignment vertical="center"/>
    </xf>
    <xf numFmtId="0" fontId="28" fillId="0" borderId="0" xfId="0" applyFont="1" applyAlignment="1">
      <alignment horizontal="right" vertical="center"/>
    </xf>
    <xf numFmtId="0" fontId="3" fillId="6" borderId="2" xfId="0" applyFont="1" applyFill="1" applyBorder="1"/>
    <xf numFmtId="0" fontId="3" fillId="6" borderId="3" xfId="0" applyFont="1" applyFill="1" applyBorder="1"/>
    <xf numFmtId="164" fontId="8" fillId="2" borderId="5" xfId="0" applyNumberFormat="1" applyFont="1" applyFill="1" applyBorder="1" applyAlignment="1">
      <alignment vertical="center" wrapText="1"/>
    </xf>
    <xf numFmtId="3" fontId="8" fillId="2" borderId="5" xfId="0" applyNumberFormat="1" applyFont="1" applyFill="1" applyBorder="1" applyAlignment="1">
      <alignment vertical="center" wrapText="1"/>
    </xf>
    <xf numFmtId="3" fontId="11" fillId="0" borderId="4" xfId="0" applyNumberFormat="1" applyFont="1" applyBorder="1" applyAlignment="1">
      <alignment vertical="center"/>
    </xf>
    <xf numFmtId="0" fontId="3" fillId="0" borderId="2" xfId="0" applyFont="1" applyBorder="1"/>
    <xf numFmtId="0" fontId="3" fillId="0" borderId="3" xfId="0" applyFont="1" applyBorder="1"/>
    <xf numFmtId="3" fontId="3" fillId="0" borderId="1" xfId="0" applyNumberFormat="1" applyFont="1" applyBorder="1" applyAlignment="1">
      <alignment vertical="center"/>
    </xf>
    <xf numFmtId="3" fontId="11" fillId="6" borderId="1" xfId="0" applyNumberFormat="1" applyFont="1" applyFill="1" applyBorder="1" applyAlignment="1">
      <alignmen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14" fillId="0" borderId="0" xfId="0" applyFont="1" applyAlignment="1">
      <alignment horizontal="center" vertical="center"/>
    </xf>
    <xf numFmtId="0" fontId="7" fillId="0" borderId="0" xfId="0" applyFont="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vertical="center"/>
    </xf>
    <xf numFmtId="0" fontId="29" fillId="0" borderId="0" xfId="0" applyFont="1" applyAlignment="1">
      <alignment horizontal="center" vertical="center" wrapText="1"/>
    </xf>
    <xf numFmtId="164" fontId="8" fillId="2" borderId="5" xfId="0" applyNumberFormat="1" applyFont="1" applyFill="1" applyBorder="1" applyAlignment="1">
      <alignment horizontal="center" vertical="center" wrapText="1"/>
    </xf>
    <xf numFmtId="164" fontId="8" fillId="2" borderId="6" xfId="0" applyNumberFormat="1" applyFont="1" applyFill="1" applyBorder="1" applyAlignment="1">
      <alignment horizontal="center" vertical="center" wrapText="1"/>
    </xf>
    <xf numFmtId="3" fontId="8" fillId="2" borderId="5" xfId="0" applyNumberFormat="1" applyFont="1" applyFill="1" applyBorder="1" applyAlignment="1">
      <alignment horizontal="center" vertical="center" wrapText="1"/>
    </xf>
    <xf numFmtId="3" fontId="8" fillId="2" borderId="6" xfId="0" applyNumberFormat="1"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DCE6F1"/>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2990851</xdr:colOff>
      <xdr:row>0</xdr:row>
      <xdr:rowOff>323850</xdr:rowOff>
    </xdr:from>
    <xdr:to>
      <xdr:col>2</xdr:col>
      <xdr:colOff>1104901</xdr:colOff>
      <xdr:row>0</xdr:row>
      <xdr:rowOff>1382066</xdr:rowOff>
    </xdr:to>
    <xdr:pic>
      <xdr:nvPicPr>
        <xdr:cNvPr id="2" name="Image 1">
          <a:extLst>
            <a:ext uri="{FF2B5EF4-FFF2-40B4-BE49-F238E27FC236}">
              <a16:creationId xmlns:a16="http://schemas.microsoft.com/office/drawing/2014/main" id="{7C2F9385-D5A1-4D6B-ABEF-0205B2858B77}"/>
            </a:ext>
          </a:extLst>
        </xdr:cNvPr>
        <xdr:cNvPicPr>
          <a:picLocks noChangeAspect="1"/>
        </xdr:cNvPicPr>
      </xdr:nvPicPr>
      <xdr:blipFill>
        <a:blip xmlns:r="http://schemas.openxmlformats.org/officeDocument/2006/relationships" r:embed="rId1"/>
        <a:stretch>
          <a:fillRect/>
        </a:stretch>
      </xdr:blipFill>
      <xdr:spPr>
        <a:xfrm>
          <a:off x="3695701" y="323850"/>
          <a:ext cx="4305300" cy="1058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3886201</xdr:colOff>
      <xdr:row>0</xdr:row>
      <xdr:rowOff>323850</xdr:rowOff>
    </xdr:from>
    <xdr:to>
      <xdr:col>3</xdr:col>
      <xdr:colOff>276226</xdr:colOff>
      <xdr:row>0</xdr:row>
      <xdr:rowOff>1382066</xdr:rowOff>
    </xdr:to>
    <xdr:pic>
      <xdr:nvPicPr>
        <xdr:cNvPr id="8" name="Image 7">
          <a:extLst>
            <a:ext uri="{FF2B5EF4-FFF2-40B4-BE49-F238E27FC236}">
              <a16:creationId xmlns:a16="http://schemas.microsoft.com/office/drawing/2014/main" id="{CA787E94-7BDF-D97C-D8AD-FCEF9A9D4D74}"/>
            </a:ext>
          </a:extLst>
        </xdr:cNvPr>
        <xdr:cNvPicPr>
          <a:picLocks noChangeAspect="1"/>
        </xdr:cNvPicPr>
      </xdr:nvPicPr>
      <xdr:blipFill>
        <a:blip xmlns:r="http://schemas.openxmlformats.org/officeDocument/2006/relationships" r:embed="rId1"/>
        <a:stretch>
          <a:fillRect/>
        </a:stretch>
      </xdr:blipFill>
      <xdr:spPr>
        <a:xfrm>
          <a:off x="4591051" y="323850"/>
          <a:ext cx="4305300" cy="105821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F12D9A-645A-40C4-88F6-18ED12FA5E00}">
  <dimension ref="A1:G38"/>
  <sheetViews>
    <sheetView tabSelected="1" zoomScaleNormal="100" zoomScaleSheetLayoutView="100" workbookViewId="0">
      <selection activeCell="A3" sqref="A3:F3"/>
    </sheetView>
  </sheetViews>
  <sheetFormatPr baseColWidth="10" defaultColWidth="11.19921875" defaultRowHeight="13.8" x14ac:dyDescent="0.25"/>
  <cols>
    <col min="1" max="1" width="9.19921875" style="6" customWidth="1"/>
    <col min="2" max="2" width="81.19921875" style="7" customWidth="1"/>
    <col min="3" max="3" width="22.59765625" style="8" customWidth="1"/>
    <col min="4" max="4" width="6.5" style="21" customWidth="1"/>
    <col min="5" max="6" width="16.69921875" style="3" customWidth="1"/>
    <col min="7" max="16384" width="11.19921875" style="3"/>
  </cols>
  <sheetData>
    <row r="1" spans="1:6" ht="142.5" customHeight="1" x14ac:dyDescent="0.25">
      <c r="A1" s="64"/>
      <c r="B1" s="64"/>
      <c r="C1" s="64"/>
      <c r="D1" s="64"/>
      <c r="E1" s="64"/>
      <c r="F1" s="64"/>
    </row>
    <row r="2" spans="1:6" ht="19.5" customHeight="1" x14ac:dyDescent="0.25">
      <c r="A2" s="65"/>
      <c r="B2" s="65"/>
      <c r="C2" s="65"/>
      <c r="D2" s="65"/>
      <c r="E2" s="65"/>
      <c r="F2" s="65"/>
    </row>
    <row r="3" spans="1:6" ht="51" customHeight="1" x14ac:dyDescent="0.25">
      <c r="A3" s="60" t="s">
        <v>263</v>
      </c>
      <c r="B3" s="60"/>
      <c r="C3" s="60"/>
      <c r="D3" s="60"/>
      <c r="E3" s="60"/>
      <c r="F3" s="60"/>
    </row>
    <row r="4" spans="1:6" ht="19.5" customHeight="1" x14ac:dyDescent="0.25">
      <c r="A4" s="65"/>
      <c r="B4" s="65"/>
      <c r="C4" s="65"/>
      <c r="D4" s="65"/>
      <c r="E4" s="65"/>
      <c r="F4" s="65"/>
    </row>
    <row r="5" spans="1:6" ht="124.5" customHeight="1" x14ac:dyDescent="0.25">
      <c r="A5" s="66" t="s">
        <v>107</v>
      </c>
      <c r="B5" s="66"/>
      <c r="C5" s="66"/>
      <c r="D5" s="66"/>
      <c r="E5" s="66"/>
      <c r="F5" s="66"/>
    </row>
    <row r="6" spans="1:6" ht="19.5" customHeight="1" x14ac:dyDescent="0.25">
      <c r="A6" s="61"/>
      <c r="B6" s="61"/>
      <c r="C6" s="61"/>
      <c r="D6" s="61"/>
      <c r="E6" s="61"/>
      <c r="F6" s="61"/>
    </row>
    <row r="7" spans="1:6" ht="52.5" customHeight="1" x14ac:dyDescent="0.25">
      <c r="A7" s="60" t="s">
        <v>103</v>
      </c>
      <c r="B7" s="60"/>
      <c r="C7" s="60"/>
      <c r="D7" s="60"/>
      <c r="E7" s="60"/>
      <c r="F7" s="60"/>
    </row>
    <row r="8" spans="1:6" ht="18.75" customHeight="1" x14ac:dyDescent="0.25">
      <c r="A8" s="61"/>
      <c r="B8" s="61"/>
      <c r="C8" s="61"/>
      <c r="D8" s="61"/>
      <c r="E8" s="61"/>
      <c r="F8" s="61"/>
    </row>
    <row r="9" spans="1:6" ht="36" customHeight="1" x14ac:dyDescent="0.25">
      <c r="A9" s="60" t="s">
        <v>29</v>
      </c>
      <c r="B9" s="60"/>
      <c r="C9" s="60"/>
      <c r="D9" s="60"/>
      <c r="E9" s="60"/>
      <c r="F9" s="60"/>
    </row>
    <row r="10" spans="1:6" ht="24" customHeight="1" x14ac:dyDescent="0.25">
      <c r="A10" s="62"/>
      <c r="B10" s="62"/>
      <c r="C10" s="62"/>
      <c r="D10" s="62"/>
      <c r="E10" s="62"/>
      <c r="F10" s="62"/>
    </row>
    <row r="11" spans="1:6" ht="150.75" customHeight="1" x14ac:dyDescent="0.25">
      <c r="A11" s="63" t="s">
        <v>205</v>
      </c>
      <c r="B11" s="63"/>
      <c r="C11" s="63"/>
      <c r="D11" s="63"/>
      <c r="E11" s="63"/>
      <c r="F11" s="63"/>
    </row>
    <row r="13" spans="1:6" ht="27.6" x14ac:dyDescent="0.25">
      <c r="A13" s="53" t="s">
        <v>0</v>
      </c>
      <c r="B13" s="54" t="s">
        <v>9</v>
      </c>
      <c r="C13" s="5" t="s">
        <v>4</v>
      </c>
      <c r="D13" s="5" t="s">
        <v>30</v>
      </c>
      <c r="E13" s="4" t="s">
        <v>13</v>
      </c>
      <c r="F13" s="4" t="s">
        <v>14</v>
      </c>
    </row>
    <row r="14" spans="1:6" x14ac:dyDescent="0.25">
      <c r="A14" s="3" t="s">
        <v>10</v>
      </c>
      <c r="B14" s="7" t="s">
        <v>10</v>
      </c>
      <c r="C14" s="20" t="s">
        <v>10</v>
      </c>
    </row>
    <row r="15" spans="1:6" s="12" customFormat="1" ht="16.8" x14ac:dyDescent="0.25">
      <c r="A15" s="10">
        <v>1</v>
      </c>
      <c r="B15" s="2" t="s">
        <v>50</v>
      </c>
      <c r="C15" s="22"/>
      <c r="D15" s="22"/>
      <c r="E15" s="22"/>
      <c r="F15" s="11"/>
    </row>
    <row r="16" spans="1:6" s="23" customFormat="1" ht="39.6" x14ac:dyDescent="0.25">
      <c r="A16" s="13"/>
      <c r="B16" s="1" t="s">
        <v>112</v>
      </c>
      <c r="C16" s="14"/>
      <c r="D16" s="55"/>
      <c r="E16" s="56"/>
      <c r="F16" s="57"/>
    </row>
    <row r="17" spans="1:7" s="23" customFormat="1" ht="13.2" x14ac:dyDescent="0.25">
      <c r="A17" s="16" t="s">
        <v>33</v>
      </c>
      <c r="B17" s="17" t="s">
        <v>58</v>
      </c>
      <c r="C17" s="18"/>
      <c r="D17" s="58">
        <v>1</v>
      </c>
      <c r="E17" s="19">
        <v>0</v>
      </c>
      <c r="F17" s="19">
        <f t="shared" ref="F17:F21" si="0">E17*1.2</f>
        <v>0</v>
      </c>
    </row>
    <row r="18" spans="1:7" s="23" customFormat="1" ht="13.2" x14ac:dyDescent="0.25">
      <c r="A18" s="16" t="s">
        <v>34</v>
      </c>
      <c r="B18" s="17" t="s">
        <v>59</v>
      </c>
      <c r="C18" s="18"/>
      <c r="D18" s="58">
        <v>1</v>
      </c>
      <c r="E18" s="19">
        <v>0</v>
      </c>
      <c r="F18" s="19">
        <f t="shared" si="0"/>
        <v>0</v>
      </c>
    </row>
    <row r="19" spans="1:7" s="23" customFormat="1" ht="13.2" x14ac:dyDescent="0.25">
      <c r="A19" s="16" t="s">
        <v>47</v>
      </c>
      <c r="B19" s="17" t="s">
        <v>109</v>
      </c>
      <c r="C19" s="18"/>
      <c r="D19" s="58">
        <v>1</v>
      </c>
      <c r="E19" s="19">
        <v>0</v>
      </c>
      <c r="F19" s="19">
        <f t="shared" si="0"/>
        <v>0</v>
      </c>
    </row>
    <row r="20" spans="1:7" s="23" customFormat="1" ht="13.2" x14ac:dyDescent="0.25">
      <c r="A20" s="16" t="s">
        <v>37</v>
      </c>
      <c r="B20" s="17" t="s">
        <v>110</v>
      </c>
      <c r="C20" s="18"/>
      <c r="D20" s="58">
        <v>1</v>
      </c>
      <c r="E20" s="19">
        <v>0</v>
      </c>
      <c r="F20" s="19">
        <f t="shared" si="0"/>
        <v>0</v>
      </c>
    </row>
    <row r="21" spans="1:7" s="23" customFormat="1" ht="13.2" x14ac:dyDescent="0.25">
      <c r="A21" s="16" t="s">
        <v>38</v>
      </c>
      <c r="B21" s="17" t="s">
        <v>61</v>
      </c>
      <c r="C21" s="18"/>
      <c r="D21" s="58">
        <v>1</v>
      </c>
      <c r="E21" s="19">
        <v>0</v>
      </c>
      <c r="F21" s="19">
        <f t="shared" si="0"/>
        <v>0</v>
      </c>
    </row>
    <row r="22" spans="1:7" s="23" customFormat="1" ht="39.6" x14ac:dyDescent="0.25">
      <c r="A22" s="13"/>
      <c r="B22" s="1" t="s">
        <v>113</v>
      </c>
      <c r="C22" s="14"/>
      <c r="D22" s="55"/>
      <c r="E22" s="56"/>
      <c r="F22" s="57"/>
    </row>
    <row r="23" spans="1:7" s="23" customFormat="1" ht="13.2" x14ac:dyDescent="0.25">
      <c r="A23" s="16" t="s">
        <v>39</v>
      </c>
      <c r="B23" s="17" t="s">
        <v>58</v>
      </c>
      <c r="C23" s="18"/>
      <c r="D23" s="58">
        <v>1</v>
      </c>
      <c r="E23" s="19">
        <v>0</v>
      </c>
      <c r="F23" s="19">
        <f t="shared" ref="F23:F28" si="1">E23*1.2</f>
        <v>0</v>
      </c>
    </row>
    <row r="24" spans="1:7" s="23" customFormat="1" ht="13.2" x14ac:dyDescent="0.25">
      <c r="A24" s="16" t="s">
        <v>40</v>
      </c>
      <c r="B24" s="17" t="s">
        <v>59</v>
      </c>
      <c r="C24" s="18"/>
      <c r="D24" s="58">
        <v>1</v>
      </c>
      <c r="E24" s="19">
        <v>0</v>
      </c>
      <c r="F24" s="19">
        <f t="shared" si="1"/>
        <v>0</v>
      </c>
    </row>
    <row r="25" spans="1:7" s="23" customFormat="1" ht="13.2" x14ac:dyDescent="0.25">
      <c r="A25" s="16" t="s">
        <v>41</v>
      </c>
      <c r="B25" s="17" t="s">
        <v>109</v>
      </c>
      <c r="C25" s="18"/>
      <c r="D25" s="58">
        <v>1</v>
      </c>
      <c r="E25" s="19">
        <v>0</v>
      </c>
      <c r="F25" s="19">
        <f t="shared" si="1"/>
        <v>0</v>
      </c>
    </row>
    <row r="26" spans="1:7" s="23" customFormat="1" ht="13.2" x14ac:dyDescent="0.25">
      <c r="A26" s="16" t="s">
        <v>42</v>
      </c>
      <c r="B26" s="17" t="s">
        <v>110</v>
      </c>
      <c r="C26" s="18"/>
      <c r="D26" s="58">
        <v>1</v>
      </c>
      <c r="E26" s="19">
        <v>0</v>
      </c>
      <c r="F26" s="19">
        <f t="shared" si="1"/>
        <v>0</v>
      </c>
    </row>
    <row r="27" spans="1:7" s="23" customFormat="1" ht="13.2" x14ac:dyDescent="0.25">
      <c r="A27" s="16" t="s">
        <v>43</v>
      </c>
      <c r="B27" s="17" t="s">
        <v>60</v>
      </c>
      <c r="C27" s="18"/>
      <c r="D27" s="58">
        <v>1</v>
      </c>
      <c r="E27" s="19">
        <v>0</v>
      </c>
      <c r="F27" s="19">
        <f>E27*1.2</f>
        <v>0</v>
      </c>
    </row>
    <row r="28" spans="1:7" s="23" customFormat="1" ht="13.2" x14ac:dyDescent="0.25">
      <c r="A28" s="16" t="s">
        <v>44</v>
      </c>
      <c r="B28" s="17" t="s">
        <v>61</v>
      </c>
      <c r="C28" s="18"/>
      <c r="D28" s="58">
        <v>1</v>
      </c>
      <c r="E28" s="19">
        <v>0</v>
      </c>
      <c r="F28" s="19">
        <f t="shared" si="1"/>
        <v>0</v>
      </c>
    </row>
    <row r="29" spans="1:7" ht="15.6" x14ac:dyDescent="0.25">
      <c r="A29" s="35"/>
      <c r="B29" s="36" t="s">
        <v>35</v>
      </c>
      <c r="C29" s="37"/>
      <c r="D29" s="48"/>
      <c r="E29" s="39">
        <f>SUM(E15:E21)</f>
        <v>0</v>
      </c>
      <c r="F29" s="39">
        <f>SUM(F15:F21)</f>
        <v>0</v>
      </c>
      <c r="G29" s="40"/>
    </row>
    <row r="30" spans="1:7" x14ac:dyDescent="0.25">
      <c r="A30" s="3"/>
      <c r="C30" s="20"/>
    </row>
    <row r="31" spans="1:7" s="12" customFormat="1" ht="44.4" x14ac:dyDescent="0.25">
      <c r="A31" s="10">
        <v>2</v>
      </c>
      <c r="B31" s="2" t="s">
        <v>111</v>
      </c>
      <c r="C31" s="22"/>
      <c r="D31" s="22"/>
      <c r="E31" s="22"/>
      <c r="F31" s="11"/>
    </row>
    <row r="32" spans="1:7" s="23" customFormat="1" ht="13.2" x14ac:dyDescent="0.25">
      <c r="A32" s="13"/>
      <c r="B32" s="1" t="s">
        <v>105</v>
      </c>
      <c r="C32" s="14"/>
      <c r="D32" s="55"/>
      <c r="E32" s="56"/>
      <c r="F32" s="57"/>
    </row>
    <row r="33" spans="1:7" s="23" customFormat="1" ht="13.2" x14ac:dyDescent="0.25">
      <c r="A33" s="16" t="s">
        <v>17</v>
      </c>
      <c r="B33" s="17" t="s">
        <v>108</v>
      </c>
      <c r="C33" s="18"/>
      <c r="D33" s="58">
        <v>2</v>
      </c>
      <c r="E33" s="19">
        <v>0</v>
      </c>
      <c r="F33" s="19">
        <f t="shared" ref="F33" si="2">E33*1.2</f>
        <v>0</v>
      </c>
    </row>
    <row r="34" spans="1:7" ht="15.6" x14ac:dyDescent="0.25">
      <c r="A34" s="35"/>
      <c r="B34" s="36" t="s">
        <v>65</v>
      </c>
      <c r="C34" s="37"/>
      <c r="D34" s="48"/>
      <c r="E34" s="39">
        <f>SUM(E31:E33)</f>
        <v>0</v>
      </c>
      <c r="F34" s="39">
        <f>SUM(F31:F33)</f>
        <v>0</v>
      </c>
      <c r="G34" s="40"/>
    </row>
    <row r="37" spans="1:7" s="47" customFormat="1" ht="36.6" x14ac:dyDescent="0.25">
      <c r="A37" s="41"/>
      <c r="B37" s="42" t="s">
        <v>261</v>
      </c>
      <c r="C37" s="43"/>
      <c r="D37" s="49"/>
      <c r="E37" s="45">
        <f>E29+E34</f>
        <v>0</v>
      </c>
      <c r="F37" s="45">
        <f>F29+F34</f>
        <v>0</v>
      </c>
      <c r="G37" s="46"/>
    </row>
    <row r="38" spans="1:7" x14ac:dyDescent="0.25">
      <c r="E38" s="50" t="str">
        <f>IF(ABS(SUM(E13:E35)/2 - E37) &gt; 0.0001, "Erreur", "")</f>
        <v/>
      </c>
      <c r="F38" s="50" t="str">
        <f>IF(ABS(SUM(F13:F35)/2 - F37) &gt; 0.0001, "Erreur", "")</f>
        <v/>
      </c>
    </row>
  </sheetData>
  <mergeCells count="11">
    <mergeCell ref="A6:F6"/>
    <mergeCell ref="A1:F1"/>
    <mergeCell ref="A2:F2"/>
    <mergeCell ref="A3:F3"/>
    <mergeCell ref="A4:F4"/>
    <mergeCell ref="A5:F5"/>
    <mergeCell ref="A7:F7"/>
    <mergeCell ref="A8:F8"/>
    <mergeCell ref="A9:F9"/>
    <mergeCell ref="A10:F10"/>
    <mergeCell ref="A11:F11"/>
  </mergeCells>
  <phoneticPr fontId="19" type="noConversion"/>
  <printOptions horizontalCentered="1" verticalCentered="1"/>
  <pageMargins left="0.23622047244094491" right="0.23622047244094491" top="0.78740157480314965" bottom="0.70866141732283472" header="0.31496062992125984" footer="0.31496062992125984"/>
  <pageSetup paperSize="9" scale="70" fitToHeight="0" orientation="landscape" horizontalDpi="4294967293" r:id="rId1"/>
  <headerFooter differentFirst="1">
    <oddHeader>&amp;L&amp;G&amp;C&amp;10Fourniture, installation et maintenance 
de matériels audiovisuels et d’éclairage muséographique 
pour l’AGORA (BU SHS) de l’Université de Lille&amp;R&amp;10Lot 2
Équipement de l’espace exposition
et de l’espace événementiel</oddHeader>
    <oddFooter>&amp;L&amp;10Décomposition du prix global et forfaitaire (DPGF)&amp;C&amp;10Version 3a - Mars 2025&amp;R&amp;10Page &amp;P/&amp;N</oddFooter>
  </headerFooter>
  <rowBreaks count="1" manualBreakCount="1">
    <brk id="12" max="16383"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88"/>
  <sheetViews>
    <sheetView zoomScaleNormal="100" zoomScaleSheetLayoutView="100" workbookViewId="0">
      <selection activeCell="A9" sqref="A9:H9"/>
    </sheetView>
  </sheetViews>
  <sheetFormatPr baseColWidth="10" defaultColWidth="11.19921875" defaultRowHeight="13.8" x14ac:dyDescent="0.25"/>
  <cols>
    <col min="1" max="1" width="9.19921875" style="6" customWidth="1"/>
    <col min="2" max="2" width="81.19921875" style="7" customWidth="1"/>
    <col min="3" max="3" width="22.59765625" style="8" customWidth="1"/>
    <col min="4" max="5" width="11.8984375" style="9" customWidth="1"/>
    <col min="6" max="6" width="6.5" style="21" customWidth="1"/>
    <col min="7" max="8" width="16.69921875" style="3" customWidth="1"/>
    <col min="9" max="16384" width="11.19921875" style="3"/>
  </cols>
  <sheetData>
    <row r="1" spans="1:8" ht="142.5" customHeight="1" x14ac:dyDescent="0.25">
      <c r="A1" s="64"/>
      <c r="B1" s="64"/>
      <c r="C1" s="64"/>
      <c r="D1" s="64"/>
      <c r="E1" s="64"/>
      <c r="F1" s="64"/>
      <c r="G1" s="64"/>
      <c r="H1" s="64"/>
    </row>
    <row r="2" spans="1:8" ht="19.5" customHeight="1" x14ac:dyDescent="0.25">
      <c r="A2" s="65"/>
      <c r="B2" s="65"/>
      <c r="C2" s="65"/>
      <c r="D2" s="65"/>
      <c r="E2" s="65"/>
      <c r="F2" s="65"/>
      <c r="G2" s="65"/>
      <c r="H2" s="65"/>
    </row>
    <row r="3" spans="1:8" ht="51" customHeight="1" x14ac:dyDescent="0.25">
      <c r="A3" s="60" t="s">
        <v>106</v>
      </c>
      <c r="B3" s="60"/>
      <c r="C3" s="60"/>
      <c r="D3" s="60"/>
      <c r="E3" s="60"/>
      <c r="F3" s="60"/>
      <c r="G3" s="60"/>
      <c r="H3" s="60"/>
    </row>
    <row r="4" spans="1:8" ht="19.5" customHeight="1" x14ac:dyDescent="0.25">
      <c r="A4" s="65"/>
      <c r="B4" s="65"/>
      <c r="C4" s="65"/>
      <c r="D4" s="65"/>
      <c r="E4" s="65"/>
      <c r="F4" s="65"/>
      <c r="G4" s="65"/>
      <c r="H4" s="65"/>
    </row>
    <row r="5" spans="1:8" ht="124.5" customHeight="1" x14ac:dyDescent="0.25">
      <c r="A5" s="66" t="s">
        <v>107</v>
      </c>
      <c r="B5" s="66"/>
      <c r="C5" s="66"/>
      <c r="D5" s="66"/>
      <c r="E5" s="66"/>
      <c r="F5" s="66"/>
      <c r="G5" s="66"/>
      <c r="H5" s="66"/>
    </row>
    <row r="6" spans="1:8" ht="19.5" customHeight="1" x14ac:dyDescent="0.25">
      <c r="A6" s="61"/>
      <c r="B6" s="61"/>
      <c r="C6" s="61"/>
      <c r="D6" s="61"/>
      <c r="E6" s="61"/>
      <c r="F6" s="61"/>
      <c r="G6" s="61"/>
      <c r="H6" s="61"/>
    </row>
    <row r="7" spans="1:8" ht="52.5" customHeight="1" x14ac:dyDescent="0.25">
      <c r="A7" s="60" t="s">
        <v>78</v>
      </c>
      <c r="B7" s="60"/>
      <c r="C7" s="60"/>
      <c r="D7" s="60"/>
      <c r="E7" s="60"/>
      <c r="F7" s="60"/>
      <c r="G7" s="60"/>
      <c r="H7" s="60"/>
    </row>
    <row r="8" spans="1:8" ht="18.75" customHeight="1" x14ac:dyDescent="0.25">
      <c r="A8" s="61"/>
      <c r="B8" s="61"/>
      <c r="C8" s="61"/>
      <c r="D8" s="61"/>
      <c r="E8" s="61"/>
      <c r="F8" s="61"/>
      <c r="G8" s="61"/>
      <c r="H8" s="61"/>
    </row>
    <row r="9" spans="1:8" ht="36" customHeight="1" x14ac:dyDescent="0.25">
      <c r="A9" s="60" t="s">
        <v>29</v>
      </c>
      <c r="B9" s="60"/>
      <c r="C9" s="60"/>
      <c r="D9" s="60"/>
      <c r="E9" s="60"/>
      <c r="F9" s="60"/>
      <c r="G9" s="60"/>
      <c r="H9" s="60"/>
    </row>
    <row r="10" spans="1:8" ht="24" customHeight="1" x14ac:dyDescent="0.25">
      <c r="A10" s="62"/>
      <c r="B10" s="62"/>
      <c r="C10" s="62"/>
      <c r="D10" s="62"/>
      <c r="E10" s="62"/>
      <c r="F10" s="62"/>
      <c r="G10" s="62"/>
      <c r="H10" s="62"/>
    </row>
    <row r="11" spans="1:8" ht="150.75" customHeight="1" x14ac:dyDescent="0.25">
      <c r="A11" s="63" t="s">
        <v>204</v>
      </c>
      <c r="B11" s="63"/>
      <c r="C11" s="63"/>
      <c r="D11" s="63"/>
      <c r="E11" s="63"/>
      <c r="F11" s="63"/>
      <c r="G11" s="63"/>
      <c r="H11" s="63"/>
    </row>
    <row r="13" spans="1:8" s="12" customFormat="1" ht="15" customHeight="1" x14ac:dyDescent="0.25">
      <c r="A13" s="67" t="s">
        <v>0</v>
      </c>
      <c r="B13" s="69" t="s">
        <v>9</v>
      </c>
      <c r="C13" s="26" t="s">
        <v>31</v>
      </c>
      <c r="D13" s="27"/>
      <c r="E13" s="28"/>
      <c r="F13" s="29" t="s">
        <v>32</v>
      </c>
      <c r="G13" s="30"/>
      <c r="H13" s="31"/>
    </row>
    <row r="14" spans="1:8" ht="27.6" x14ac:dyDescent="0.25">
      <c r="A14" s="68"/>
      <c r="B14" s="70"/>
      <c r="C14" s="5" t="s">
        <v>4</v>
      </c>
      <c r="D14" s="4" t="s">
        <v>11</v>
      </c>
      <c r="E14" s="4" t="s">
        <v>12</v>
      </c>
      <c r="F14" s="24" t="s">
        <v>30</v>
      </c>
      <c r="G14" s="25" t="s">
        <v>13</v>
      </c>
      <c r="H14" s="25" t="s">
        <v>14</v>
      </c>
    </row>
    <row r="15" spans="1:8" x14ac:dyDescent="0.25">
      <c r="A15" s="3" t="s">
        <v>10</v>
      </c>
      <c r="B15" s="7" t="s">
        <v>10</v>
      </c>
      <c r="C15" s="20" t="s">
        <v>10</v>
      </c>
      <c r="D15" s="9" t="s">
        <v>10</v>
      </c>
    </row>
    <row r="16" spans="1:8" s="12" customFormat="1" ht="57.6" x14ac:dyDescent="0.25">
      <c r="A16" s="10">
        <v>1</v>
      </c>
      <c r="B16" s="2" t="s">
        <v>130</v>
      </c>
      <c r="C16" s="22"/>
      <c r="D16" s="22"/>
      <c r="E16" s="22"/>
      <c r="F16" s="22"/>
      <c r="G16" s="22"/>
      <c r="H16" s="11"/>
    </row>
    <row r="17" spans="1:8" s="23" customFormat="1" ht="39.6" x14ac:dyDescent="0.25">
      <c r="A17" s="13"/>
      <c r="B17" s="1" t="s">
        <v>124</v>
      </c>
      <c r="C17" s="14"/>
      <c r="D17" s="15"/>
      <c r="E17" s="15"/>
      <c r="F17" s="34"/>
      <c r="G17" s="51"/>
      <c r="H17" s="52"/>
    </row>
    <row r="18" spans="1:8" s="23" customFormat="1" ht="39.6" x14ac:dyDescent="0.25">
      <c r="A18" s="16" t="s">
        <v>33</v>
      </c>
      <c r="B18" s="17" t="s">
        <v>114</v>
      </c>
      <c r="C18" s="18"/>
      <c r="D18" s="19">
        <v>0</v>
      </c>
      <c r="E18" s="19">
        <f t="shared" ref="E18:E23" si="0">D18*1.2</f>
        <v>0</v>
      </c>
      <c r="F18" s="32">
        <v>1</v>
      </c>
      <c r="G18" s="33">
        <f t="shared" ref="G18:G23" si="1">F18*D18</f>
        <v>0</v>
      </c>
      <c r="H18" s="33">
        <f t="shared" ref="H18:H23" si="2">F18*E18</f>
        <v>0</v>
      </c>
    </row>
    <row r="19" spans="1:8" s="23" customFormat="1" ht="26.4" x14ac:dyDescent="0.25">
      <c r="A19" s="16" t="s">
        <v>34</v>
      </c>
      <c r="B19" s="17" t="s">
        <v>115</v>
      </c>
      <c r="C19" s="18"/>
      <c r="D19" s="19">
        <v>0</v>
      </c>
      <c r="E19" s="19">
        <f t="shared" si="0"/>
        <v>0</v>
      </c>
      <c r="F19" s="32">
        <v>1</v>
      </c>
      <c r="G19" s="33">
        <f t="shared" si="1"/>
        <v>0</v>
      </c>
      <c r="H19" s="33">
        <f t="shared" si="2"/>
        <v>0</v>
      </c>
    </row>
    <row r="20" spans="1:8" s="23" customFormat="1" ht="39.6" x14ac:dyDescent="0.25">
      <c r="A20" s="16" t="s">
        <v>47</v>
      </c>
      <c r="B20" s="17" t="s">
        <v>116</v>
      </c>
      <c r="C20" s="18"/>
      <c r="D20" s="19">
        <v>0</v>
      </c>
      <c r="E20" s="19">
        <f t="shared" si="0"/>
        <v>0</v>
      </c>
      <c r="F20" s="32">
        <v>1</v>
      </c>
      <c r="G20" s="33">
        <f t="shared" si="1"/>
        <v>0</v>
      </c>
      <c r="H20" s="33">
        <f t="shared" si="2"/>
        <v>0</v>
      </c>
    </row>
    <row r="21" spans="1:8" s="23" customFormat="1" ht="26.4" x14ac:dyDescent="0.25">
      <c r="A21" s="16" t="s">
        <v>37</v>
      </c>
      <c r="B21" s="17" t="s">
        <v>117</v>
      </c>
      <c r="C21" s="18"/>
      <c r="D21" s="19">
        <v>0</v>
      </c>
      <c r="E21" s="19">
        <f t="shared" si="0"/>
        <v>0</v>
      </c>
      <c r="F21" s="32">
        <v>1</v>
      </c>
      <c r="G21" s="33">
        <f t="shared" si="1"/>
        <v>0</v>
      </c>
      <c r="H21" s="33">
        <f t="shared" si="2"/>
        <v>0</v>
      </c>
    </row>
    <row r="22" spans="1:8" s="23" customFormat="1" ht="26.4" x14ac:dyDescent="0.25">
      <c r="A22" s="16" t="s">
        <v>38</v>
      </c>
      <c r="B22" s="17" t="s">
        <v>119</v>
      </c>
      <c r="C22" s="18"/>
      <c r="D22" s="19">
        <v>0</v>
      </c>
      <c r="E22" s="19">
        <f t="shared" si="0"/>
        <v>0</v>
      </c>
      <c r="F22" s="32">
        <v>1</v>
      </c>
      <c r="G22" s="33">
        <f t="shared" si="1"/>
        <v>0</v>
      </c>
      <c r="H22" s="33">
        <f t="shared" si="2"/>
        <v>0</v>
      </c>
    </row>
    <row r="23" spans="1:8" s="23" customFormat="1" ht="13.2" x14ac:dyDescent="0.25">
      <c r="A23" s="16" t="s">
        <v>39</v>
      </c>
      <c r="B23" s="17" t="s">
        <v>120</v>
      </c>
      <c r="C23" s="18"/>
      <c r="D23" s="19">
        <v>0</v>
      </c>
      <c r="E23" s="19">
        <f t="shared" si="0"/>
        <v>0</v>
      </c>
      <c r="F23" s="32">
        <v>1</v>
      </c>
      <c r="G23" s="33">
        <f t="shared" si="1"/>
        <v>0</v>
      </c>
      <c r="H23" s="33">
        <f t="shared" si="2"/>
        <v>0</v>
      </c>
    </row>
    <row r="24" spans="1:8" s="23" customFormat="1" ht="13.2" x14ac:dyDescent="0.25">
      <c r="A24" s="16" t="s">
        <v>40</v>
      </c>
      <c r="B24" s="17" t="s">
        <v>118</v>
      </c>
      <c r="C24" s="18"/>
      <c r="D24" s="19">
        <v>0</v>
      </c>
      <c r="E24" s="19">
        <f t="shared" ref="E24:E26" si="3">D24*1.2</f>
        <v>0</v>
      </c>
      <c r="F24" s="32">
        <v>14</v>
      </c>
      <c r="G24" s="33">
        <f t="shared" ref="G24:G26" si="4">F24*D24</f>
        <v>0</v>
      </c>
      <c r="H24" s="33">
        <f t="shared" ref="H24:H26" si="5">F24*E24</f>
        <v>0</v>
      </c>
    </row>
    <row r="25" spans="1:8" s="23" customFormat="1" ht="13.2" x14ac:dyDescent="0.25">
      <c r="A25" s="16" t="s">
        <v>41</v>
      </c>
      <c r="B25" s="17" t="s">
        <v>122</v>
      </c>
      <c r="C25" s="18"/>
      <c r="D25" s="19">
        <v>0</v>
      </c>
      <c r="E25" s="19">
        <f t="shared" si="3"/>
        <v>0</v>
      </c>
      <c r="F25" s="32">
        <v>2</v>
      </c>
      <c r="G25" s="33">
        <f t="shared" si="4"/>
        <v>0</v>
      </c>
      <c r="H25" s="33">
        <f t="shared" si="5"/>
        <v>0</v>
      </c>
    </row>
    <row r="26" spans="1:8" s="23" customFormat="1" ht="13.2" x14ac:dyDescent="0.25">
      <c r="A26" s="16" t="s">
        <v>42</v>
      </c>
      <c r="B26" s="17" t="s">
        <v>121</v>
      </c>
      <c r="C26" s="18"/>
      <c r="D26" s="19">
        <v>0</v>
      </c>
      <c r="E26" s="19">
        <f t="shared" si="3"/>
        <v>0</v>
      </c>
      <c r="F26" s="32">
        <v>1</v>
      </c>
      <c r="G26" s="33">
        <f t="shared" si="4"/>
        <v>0</v>
      </c>
      <c r="H26" s="33">
        <f t="shared" si="5"/>
        <v>0</v>
      </c>
    </row>
    <row r="27" spans="1:8" s="23" customFormat="1" ht="13.2" x14ac:dyDescent="0.25">
      <c r="A27" s="13"/>
      <c r="B27" s="1" t="s">
        <v>123</v>
      </c>
      <c r="C27" s="14"/>
      <c r="D27" s="15"/>
      <c r="E27" s="15"/>
      <c r="F27" s="34"/>
      <c r="G27" s="51"/>
      <c r="H27" s="52"/>
    </row>
    <row r="28" spans="1:8" s="23" customFormat="1" ht="13.2" x14ac:dyDescent="0.25">
      <c r="A28" s="16" t="s">
        <v>43</v>
      </c>
      <c r="B28" s="17" t="s">
        <v>125</v>
      </c>
      <c r="C28" s="18"/>
      <c r="D28" s="19">
        <v>0</v>
      </c>
      <c r="E28" s="19">
        <f t="shared" ref="E28:E30" si="6">D28*1.2</f>
        <v>0</v>
      </c>
      <c r="F28" s="32">
        <v>56</v>
      </c>
      <c r="G28" s="33">
        <f t="shared" ref="G28:G30" si="7">F28*D28</f>
        <v>0</v>
      </c>
      <c r="H28" s="33">
        <f t="shared" ref="H28:H30" si="8">F28*E28</f>
        <v>0</v>
      </c>
    </row>
    <row r="29" spans="1:8" s="23" customFormat="1" ht="13.2" x14ac:dyDescent="0.25">
      <c r="A29" s="16" t="s">
        <v>44</v>
      </c>
      <c r="B29" s="17" t="s">
        <v>126</v>
      </c>
      <c r="C29" s="18"/>
      <c r="D29" s="19">
        <v>0</v>
      </c>
      <c r="E29" s="19">
        <f t="shared" si="6"/>
        <v>0</v>
      </c>
      <c r="F29" s="32">
        <v>13</v>
      </c>
      <c r="G29" s="33">
        <f t="shared" si="7"/>
        <v>0</v>
      </c>
      <c r="H29" s="33">
        <f t="shared" si="8"/>
        <v>0</v>
      </c>
    </row>
    <row r="30" spans="1:8" s="23" customFormat="1" ht="13.2" x14ac:dyDescent="0.25">
      <c r="A30" s="16" t="s">
        <v>45</v>
      </c>
      <c r="B30" s="17" t="s">
        <v>127</v>
      </c>
      <c r="C30" s="18"/>
      <c r="D30" s="19">
        <v>0</v>
      </c>
      <c r="E30" s="19">
        <f t="shared" si="6"/>
        <v>0</v>
      </c>
      <c r="F30" s="32">
        <v>2</v>
      </c>
      <c r="G30" s="33">
        <f t="shared" si="7"/>
        <v>0</v>
      </c>
      <c r="H30" s="33">
        <f t="shared" si="8"/>
        <v>0</v>
      </c>
    </row>
    <row r="31" spans="1:8" s="23" customFormat="1" ht="13.2" x14ac:dyDescent="0.25">
      <c r="A31" s="13"/>
      <c r="B31" s="1" t="s">
        <v>128</v>
      </c>
      <c r="C31" s="14"/>
      <c r="D31" s="15"/>
      <c r="E31" s="15"/>
      <c r="F31" s="34"/>
      <c r="G31" s="51"/>
      <c r="H31" s="52"/>
    </row>
    <row r="32" spans="1:8" s="23" customFormat="1" ht="13.2" x14ac:dyDescent="0.25">
      <c r="A32" s="16" t="s">
        <v>46</v>
      </c>
      <c r="B32" s="17" t="s">
        <v>129</v>
      </c>
      <c r="C32" s="18"/>
      <c r="D32" s="19">
        <v>0</v>
      </c>
      <c r="E32" s="19">
        <f t="shared" ref="E32:E35" si="9">D32*1.2</f>
        <v>0</v>
      </c>
      <c r="F32" s="32">
        <v>13</v>
      </c>
      <c r="G32" s="33">
        <f t="shared" ref="G32:G35" si="10">F32*D32</f>
        <v>0</v>
      </c>
      <c r="H32" s="33">
        <f t="shared" ref="H32:H35" si="11">F32*E32</f>
        <v>0</v>
      </c>
    </row>
    <row r="33" spans="1:8" s="23" customFormat="1" ht="13.2" x14ac:dyDescent="0.25">
      <c r="A33" s="16" t="s">
        <v>51</v>
      </c>
      <c r="B33" s="17" t="s">
        <v>260</v>
      </c>
      <c r="C33" s="18"/>
      <c r="D33" s="19">
        <v>0</v>
      </c>
      <c r="E33" s="19">
        <f t="shared" si="9"/>
        <v>0</v>
      </c>
      <c r="F33" s="32">
        <v>13</v>
      </c>
      <c r="G33" s="33">
        <f t="shared" si="10"/>
        <v>0</v>
      </c>
      <c r="H33" s="33">
        <f t="shared" si="11"/>
        <v>0</v>
      </c>
    </row>
    <row r="34" spans="1:8" s="23" customFormat="1" ht="13.2" x14ac:dyDescent="0.25">
      <c r="A34" s="16" t="s">
        <v>52</v>
      </c>
      <c r="B34" s="17" t="s">
        <v>131</v>
      </c>
      <c r="C34" s="18"/>
      <c r="D34" s="19">
        <v>0</v>
      </c>
      <c r="E34" s="19">
        <f t="shared" si="9"/>
        <v>0</v>
      </c>
      <c r="F34" s="32">
        <v>1</v>
      </c>
      <c r="G34" s="33">
        <f t="shared" si="10"/>
        <v>0</v>
      </c>
      <c r="H34" s="33">
        <f t="shared" si="11"/>
        <v>0</v>
      </c>
    </row>
    <row r="35" spans="1:8" s="23" customFormat="1" ht="13.2" x14ac:dyDescent="0.25">
      <c r="A35" s="16" t="s">
        <v>53</v>
      </c>
      <c r="B35" s="17" t="s">
        <v>132</v>
      </c>
      <c r="C35" s="18"/>
      <c r="D35" s="19">
        <v>0</v>
      </c>
      <c r="E35" s="19">
        <f t="shared" si="9"/>
        <v>0</v>
      </c>
      <c r="F35" s="32">
        <v>1</v>
      </c>
      <c r="G35" s="33">
        <f t="shared" si="10"/>
        <v>0</v>
      </c>
      <c r="H35" s="33">
        <f t="shared" si="11"/>
        <v>0</v>
      </c>
    </row>
    <row r="36" spans="1:8" s="23" customFormat="1" ht="13.2" x14ac:dyDescent="0.25">
      <c r="A36" s="13"/>
      <c r="B36" s="1" t="s">
        <v>133</v>
      </c>
      <c r="C36" s="14"/>
      <c r="D36" s="15"/>
      <c r="E36" s="15"/>
      <c r="F36" s="34"/>
      <c r="G36" s="51"/>
      <c r="H36" s="52"/>
    </row>
    <row r="37" spans="1:8" s="23" customFormat="1" ht="13.2" x14ac:dyDescent="0.25">
      <c r="A37" s="16" t="s">
        <v>54</v>
      </c>
      <c r="B37" s="17" t="s">
        <v>134</v>
      </c>
      <c r="C37" s="18"/>
      <c r="D37" s="19">
        <v>0</v>
      </c>
      <c r="E37" s="19">
        <f t="shared" ref="E37:E38" si="12">D37*1.2</f>
        <v>0</v>
      </c>
      <c r="F37" s="32">
        <v>2</v>
      </c>
      <c r="G37" s="33">
        <f t="shared" ref="G37:G38" si="13">F37*D37</f>
        <v>0</v>
      </c>
      <c r="H37" s="33">
        <f t="shared" ref="H37:H38" si="14">F37*E37</f>
        <v>0</v>
      </c>
    </row>
    <row r="38" spans="1:8" s="23" customFormat="1" ht="13.2" x14ac:dyDescent="0.25">
      <c r="A38" s="16" t="s">
        <v>55</v>
      </c>
      <c r="B38" s="17" t="s">
        <v>135</v>
      </c>
      <c r="C38" s="18"/>
      <c r="D38" s="19">
        <v>0</v>
      </c>
      <c r="E38" s="19">
        <f t="shared" si="12"/>
        <v>0</v>
      </c>
      <c r="F38" s="32">
        <v>2</v>
      </c>
      <c r="G38" s="33">
        <f t="shared" si="13"/>
        <v>0</v>
      </c>
      <c r="H38" s="33">
        <f t="shared" si="14"/>
        <v>0</v>
      </c>
    </row>
    <row r="39" spans="1:8" s="23" customFormat="1" ht="13.2" x14ac:dyDescent="0.25">
      <c r="A39" s="13"/>
      <c r="B39" s="1" t="s">
        <v>136</v>
      </c>
      <c r="C39" s="14"/>
      <c r="D39" s="15"/>
      <c r="E39" s="15"/>
      <c r="F39" s="34"/>
      <c r="G39" s="51"/>
      <c r="H39" s="52"/>
    </row>
    <row r="40" spans="1:8" s="23" customFormat="1" ht="13.2" x14ac:dyDescent="0.25">
      <c r="A40" s="16" t="s">
        <v>56</v>
      </c>
      <c r="B40" s="17" t="s">
        <v>137</v>
      </c>
      <c r="C40" s="18"/>
      <c r="D40" s="19">
        <v>0</v>
      </c>
      <c r="E40" s="19">
        <f t="shared" ref="E40:E41" si="15">D40*1.2</f>
        <v>0</v>
      </c>
      <c r="F40" s="32">
        <v>2</v>
      </c>
      <c r="G40" s="33">
        <f t="shared" ref="G40:G41" si="16">F40*D40</f>
        <v>0</v>
      </c>
      <c r="H40" s="33">
        <f t="shared" ref="H40:H41" si="17">F40*E40</f>
        <v>0</v>
      </c>
    </row>
    <row r="41" spans="1:8" s="23" customFormat="1" ht="13.2" x14ac:dyDescent="0.25">
      <c r="A41" s="16" t="s">
        <v>57</v>
      </c>
      <c r="B41" s="17" t="s">
        <v>138</v>
      </c>
      <c r="C41" s="18"/>
      <c r="D41" s="19">
        <v>0</v>
      </c>
      <c r="E41" s="19">
        <f t="shared" si="15"/>
        <v>0</v>
      </c>
      <c r="F41" s="32">
        <v>2</v>
      </c>
      <c r="G41" s="33">
        <f t="shared" si="16"/>
        <v>0</v>
      </c>
      <c r="H41" s="33">
        <f t="shared" si="17"/>
        <v>0</v>
      </c>
    </row>
    <row r="42" spans="1:8" s="23" customFormat="1" ht="13.2" x14ac:dyDescent="0.25">
      <c r="A42" s="13"/>
      <c r="B42" s="1" t="s">
        <v>139</v>
      </c>
      <c r="C42" s="14"/>
      <c r="D42" s="15"/>
      <c r="E42" s="15"/>
      <c r="F42" s="34"/>
      <c r="G42" s="51"/>
      <c r="H42" s="52"/>
    </row>
    <row r="43" spans="1:8" s="23" customFormat="1" ht="13.2" x14ac:dyDescent="0.25">
      <c r="A43" s="16" t="s">
        <v>48</v>
      </c>
      <c r="B43" s="17" t="s">
        <v>137</v>
      </c>
      <c r="C43" s="18"/>
      <c r="D43" s="19">
        <v>0</v>
      </c>
      <c r="E43" s="19">
        <f t="shared" ref="E43:E47" si="18">D43*1.2</f>
        <v>0</v>
      </c>
      <c r="F43" s="32">
        <v>1</v>
      </c>
      <c r="G43" s="33">
        <f t="shared" ref="G43:G47" si="19">F43*D43</f>
        <v>0</v>
      </c>
      <c r="H43" s="33">
        <f t="shared" ref="H43:H47" si="20">F43*E43</f>
        <v>0</v>
      </c>
    </row>
    <row r="44" spans="1:8" s="23" customFormat="1" ht="13.2" x14ac:dyDescent="0.25">
      <c r="A44" s="16" t="s">
        <v>170</v>
      </c>
      <c r="B44" s="17" t="s">
        <v>138</v>
      </c>
      <c r="C44" s="18"/>
      <c r="D44" s="19">
        <v>0</v>
      </c>
      <c r="E44" s="19">
        <f t="shared" si="18"/>
        <v>0</v>
      </c>
      <c r="F44" s="32">
        <v>1</v>
      </c>
      <c r="G44" s="33">
        <f t="shared" si="19"/>
        <v>0</v>
      </c>
      <c r="H44" s="33">
        <f t="shared" si="20"/>
        <v>0</v>
      </c>
    </row>
    <row r="45" spans="1:8" s="23" customFormat="1" ht="13.2" x14ac:dyDescent="0.25">
      <c r="A45" s="16" t="s">
        <v>171</v>
      </c>
      <c r="B45" s="17" t="s">
        <v>140</v>
      </c>
      <c r="C45" s="18"/>
      <c r="D45" s="19">
        <v>0</v>
      </c>
      <c r="E45" s="19">
        <f t="shared" si="18"/>
        <v>0</v>
      </c>
      <c r="F45" s="32">
        <v>1</v>
      </c>
      <c r="G45" s="33">
        <f t="shared" si="19"/>
        <v>0</v>
      </c>
      <c r="H45" s="33">
        <f t="shared" si="20"/>
        <v>0</v>
      </c>
    </row>
    <row r="46" spans="1:8" s="23" customFormat="1" ht="13.2" x14ac:dyDescent="0.25">
      <c r="A46" s="16" t="s">
        <v>172</v>
      </c>
      <c r="B46" s="17" t="s">
        <v>141</v>
      </c>
      <c r="C46" s="18"/>
      <c r="D46" s="19">
        <v>0</v>
      </c>
      <c r="E46" s="19">
        <f t="shared" si="18"/>
        <v>0</v>
      </c>
      <c r="F46" s="32">
        <v>1</v>
      </c>
      <c r="G46" s="33">
        <f t="shared" si="19"/>
        <v>0</v>
      </c>
      <c r="H46" s="33">
        <f t="shared" si="20"/>
        <v>0</v>
      </c>
    </row>
    <row r="47" spans="1:8" s="23" customFormat="1" ht="13.2" x14ac:dyDescent="0.25">
      <c r="A47" s="16" t="s">
        <v>173</v>
      </c>
      <c r="B47" s="17" t="s">
        <v>142</v>
      </c>
      <c r="C47" s="18"/>
      <c r="D47" s="19">
        <v>0</v>
      </c>
      <c r="E47" s="19">
        <f t="shared" si="18"/>
        <v>0</v>
      </c>
      <c r="F47" s="32">
        <v>2</v>
      </c>
      <c r="G47" s="33">
        <f t="shared" si="19"/>
        <v>0</v>
      </c>
      <c r="H47" s="33">
        <f t="shared" si="20"/>
        <v>0</v>
      </c>
    </row>
    <row r="48" spans="1:8" s="23" customFormat="1" ht="13.2" x14ac:dyDescent="0.25">
      <c r="A48" s="13"/>
      <c r="B48" s="1" t="s">
        <v>143</v>
      </c>
      <c r="C48" s="14"/>
      <c r="D48" s="15"/>
      <c r="E48" s="15"/>
      <c r="F48" s="34"/>
      <c r="G48" s="51"/>
      <c r="H48" s="52"/>
    </row>
    <row r="49" spans="1:8" s="23" customFormat="1" ht="13.2" x14ac:dyDescent="0.25">
      <c r="A49" s="16" t="s">
        <v>174</v>
      </c>
      <c r="B49" s="17" t="s">
        <v>144</v>
      </c>
      <c r="C49" s="18"/>
      <c r="D49" s="19">
        <v>0</v>
      </c>
      <c r="E49" s="19">
        <f t="shared" ref="E49:E57" si="21">D49*1.2</f>
        <v>0</v>
      </c>
      <c r="F49" s="32">
        <v>3</v>
      </c>
      <c r="G49" s="33">
        <f t="shared" ref="G49:G57" si="22">F49*D49</f>
        <v>0</v>
      </c>
      <c r="H49" s="33">
        <f t="shared" ref="H49:H57" si="23">F49*E49</f>
        <v>0</v>
      </c>
    </row>
    <row r="50" spans="1:8" s="23" customFormat="1" ht="13.2" x14ac:dyDescent="0.25">
      <c r="A50" s="16" t="s">
        <v>175</v>
      </c>
      <c r="B50" s="17" t="s">
        <v>145</v>
      </c>
      <c r="C50" s="18"/>
      <c r="D50" s="19">
        <v>0</v>
      </c>
      <c r="E50" s="19">
        <f t="shared" si="21"/>
        <v>0</v>
      </c>
      <c r="F50" s="32">
        <v>3</v>
      </c>
      <c r="G50" s="33">
        <f t="shared" si="22"/>
        <v>0</v>
      </c>
      <c r="H50" s="33">
        <f t="shared" si="23"/>
        <v>0</v>
      </c>
    </row>
    <row r="51" spans="1:8" s="23" customFormat="1" ht="13.2" x14ac:dyDescent="0.25">
      <c r="A51" s="16" t="s">
        <v>176</v>
      </c>
      <c r="B51" s="17" t="s">
        <v>146</v>
      </c>
      <c r="C51" s="18"/>
      <c r="D51" s="19">
        <v>0</v>
      </c>
      <c r="E51" s="19">
        <f t="shared" si="21"/>
        <v>0</v>
      </c>
      <c r="F51" s="32">
        <v>3</v>
      </c>
      <c r="G51" s="33">
        <f t="shared" si="22"/>
        <v>0</v>
      </c>
      <c r="H51" s="33">
        <f t="shared" si="23"/>
        <v>0</v>
      </c>
    </row>
    <row r="52" spans="1:8" s="23" customFormat="1" ht="13.2" x14ac:dyDescent="0.25">
      <c r="A52" s="16" t="s">
        <v>177</v>
      </c>
      <c r="B52" s="17" t="s">
        <v>202</v>
      </c>
      <c r="C52" s="18"/>
      <c r="D52" s="19">
        <v>0</v>
      </c>
      <c r="E52" s="19">
        <f t="shared" si="21"/>
        <v>0</v>
      </c>
      <c r="F52" s="32">
        <v>1</v>
      </c>
      <c r="G52" s="33">
        <f t="shared" si="22"/>
        <v>0</v>
      </c>
      <c r="H52" s="33">
        <f t="shared" si="23"/>
        <v>0</v>
      </c>
    </row>
    <row r="53" spans="1:8" s="23" customFormat="1" ht="13.2" x14ac:dyDescent="0.25">
      <c r="A53" s="16" t="s">
        <v>178</v>
      </c>
      <c r="B53" s="17" t="s">
        <v>147</v>
      </c>
      <c r="C53" s="18"/>
      <c r="D53" s="19">
        <v>0</v>
      </c>
      <c r="E53" s="19">
        <f t="shared" si="21"/>
        <v>0</v>
      </c>
      <c r="F53" s="32">
        <v>1</v>
      </c>
      <c r="G53" s="33">
        <f t="shared" si="22"/>
        <v>0</v>
      </c>
      <c r="H53" s="33">
        <f t="shared" si="23"/>
        <v>0</v>
      </c>
    </row>
    <row r="54" spans="1:8" s="23" customFormat="1" ht="13.2" x14ac:dyDescent="0.25">
      <c r="A54" s="16" t="s">
        <v>179</v>
      </c>
      <c r="B54" s="17" t="s">
        <v>149</v>
      </c>
      <c r="C54" s="18"/>
      <c r="D54" s="19">
        <v>0</v>
      </c>
      <c r="E54" s="19">
        <f t="shared" si="21"/>
        <v>0</v>
      </c>
      <c r="F54" s="32">
        <v>1</v>
      </c>
      <c r="G54" s="33">
        <f t="shared" si="22"/>
        <v>0</v>
      </c>
      <c r="H54" s="33">
        <f t="shared" si="23"/>
        <v>0</v>
      </c>
    </row>
    <row r="55" spans="1:8" s="23" customFormat="1" ht="13.2" x14ac:dyDescent="0.25">
      <c r="A55" s="16" t="s">
        <v>180</v>
      </c>
      <c r="B55" s="17" t="s">
        <v>148</v>
      </c>
      <c r="C55" s="18"/>
      <c r="D55" s="19">
        <v>0</v>
      </c>
      <c r="E55" s="19">
        <f t="shared" si="21"/>
        <v>0</v>
      </c>
      <c r="F55" s="32">
        <v>1</v>
      </c>
      <c r="G55" s="33">
        <f t="shared" si="22"/>
        <v>0</v>
      </c>
      <c r="H55" s="33">
        <f t="shared" si="23"/>
        <v>0</v>
      </c>
    </row>
    <row r="56" spans="1:8" s="23" customFormat="1" ht="13.2" x14ac:dyDescent="0.25">
      <c r="A56" s="16" t="s">
        <v>181</v>
      </c>
      <c r="B56" s="17" t="s">
        <v>150</v>
      </c>
      <c r="C56" s="18"/>
      <c r="D56" s="19">
        <v>0</v>
      </c>
      <c r="E56" s="19">
        <f t="shared" si="21"/>
        <v>0</v>
      </c>
      <c r="F56" s="32">
        <v>1</v>
      </c>
      <c r="G56" s="33">
        <f t="shared" si="22"/>
        <v>0</v>
      </c>
      <c r="H56" s="33">
        <f t="shared" si="23"/>
        <v>0</v>
      </c>
    </row>
    <row r="57" spans="1:8" s="23" customFormat="1" ht="13.2" x14ac:dyDescent="0.25">
      <c r="A57" s="16" t="s">
        <v>182</v>
      </c>
      <c r="B57" s="17" t="s">
        <v>151</v>
      </c>
      <c r="C57" s="18"/>
      <c r="D57" s="19">
        <v>0</v>
      </c>
      <c r="E57" s="19">
        <f t="shared" si="21"/>
        <v>0</v>
      </c>
      <c r="F57" s="32">
        <v>1</v>
      </c>
      <c r="G57" s="33">
        <f t="shared" si="22"/>
        <v>0</v>
      </c>
      <c r="H57" s="33">
        <f t="shared" si="23"/>
        <v>0</v>
      </c>
    </row>
    <row r="58" spans="1:8" s="23" customFormat="1" ht="13.2" x14ac:dyDescent="0.25">
      <c r="A58" s="13"/>
      <c r="B58" s="1" t="s">
        <v>156</v>
      </c>
      <c r="C58" s="14"/>
      <c r="D58" s="15"/>
      <c r="E58" s="15"/>
      <c r="F58" s="34"/>
      <c r="G58" s="51"/>
      <c r="H58" s="52"/>
    </row>
    <row r="59" spans="1:8" s="23" customFormat="1" ht="13.2" x14ac:dyDescent="0.25">
      <c r="A59" s="16" t="s">
        <v>183</v>
      </c>
      <c r="B59" s="17" t="s">
        <v>153</v>
      </c>
      <c r="C59" s="18"/>
      <c r="D59" s="19">
        <v>0</v>
      </c>
      <c r="E59" s="19">
        <f t="shared" ref="E59:E62" si="24">D59*1.2</f>
        <v>0</v>
      </c>
      <c r="F59" s="32">
        <v>1</v>
      </c>
      <c r="G59" s="33">
        <f t="shared" ref="G59:G62" si="25">F59*D59</f>
        <v>0</v>
      </c>
      <c r="H59" s="33">
        <f t="shared" ref="H59:H62" si="26">F59*E59</f>
        <v>0</v>
      </c>
    </row>
    <row r="60" spans="1:8" s="23" customFormat="1" ht="26.4" x14ac:dyDescent="0.25">
      <c r="A60" s="16" t="s">
        <v>184</v>
      </c>
      <c r="B60" s="17" t="s">
        <v>206</v>
      </c>
      <c r="C60" s="18"/>
      <c r="D60" s="19">
        <v>0</v>
      </c>
      <c r="E60" s="19">
        <f t="shared" si="24"/>
        <v>0</v>
      </c>
      <c r="F60" s="32">
        <v>1</v>
      </c>
      <c r="G60" s="33">
        <f t="shared" si="25"/>
        <v>0</v>
      </c>
      <c r="H60" s="33">
        <f t="shared" si="26"/>
        <v>0</v>
      </c>
    </row>
    <row r="61" spans="1:8" s="23" customFormat="1" ht="13.2" x14ac:dyDescent="0.25">
      <c r="A61" s="16" t="s">
        <v>185</v>
      </c>
      <c r="B61" s="17" t="s">
        <v>154</v>
      </c>
      <c r="C61" s="18"/>
      <c r="D61" s="19">
        <v>0</v>
      </c>
      <c r="E61" s="19">
        <f t="shared" si="24"/>
        <v>0</v>
      </c>
      <c r="F61" s="32">
        <v>1</v>
      </c>
      <c r="G61" s="33">
        <f t="shared" si="25"/>
        <v>0</v>
      </c>
      <c r="H61" s="33">
        <f t="shared" si="26"/>
        <v>0</v>
      </c>
    </row>
    <row r="62" spans="1:8" s="23" customFormat="1" ht="13.2" x14ac:dyDescent="0.25">
      <c r="A62" s="16" t="s">
        <v>186</v>
      </c>
      <c r="B62" s="17" t="s">
        <v>155</v>
      </c>
      <c r="C62" s="18"/>
      <c r="D62" s="19">
        <v>0</v>
      </c>
      <c r="E62" s="19">
        <f t="shared" si="24"/>
        <v>0</v>
      </c>
      <c r="F62" s="32">
        <v>1</v>
      </c>
      <c r="G62" s="33">
        <f t="shared" si="25"/>
        <v>0</v>
      </c>
      <c r="H62" s="33">
        <f t="shared" si="26"/>
        <v>0</v>
      </c>
    </row>
    <row r="63" spans="1:8" s="23" customFormat="1" ht="13.2" x14ac:dyDescent="0.25">
      <c r="A63" s="13"/>
      <c r="B63" s="1" t="s">
        <v>152</v>
      </c>
      <c r="C63" s="14"/>
      <c r="D63" s="15"/>
      <c r="E63" s="15"/>
      <c r="F63" s="34"/>
      <c r="G63" s="51"/>
      <c r="H63" s="52"/>
    </row>
    <row r="64" spans="1:8" s="23" customFormat="1" ht="13.2" x14ac:dyDescent="0.25">
      <c r="A64" s="16" t="s">
        <v>187</v>
      </c>
      <c r="B64" s="17" t="s">
        <v>157</v>
      </c>
      <c r="C64" s="18"/>
      <c r="D64" s="19">
        <v>0</v>
      </c>
      <c r="E64" s="19">
        <f t="shared" ref="E64:E80" si="27">D64*1.2</f>
        <v>0</v>
      </c>
      <c r="F64" s="32">
        <v>1</v>
      </c>
      <c r="G64" s="33">
        <f t="shared" ref="G64:G80" si="28">F64*D64</f>
        <v>0</v>
      </c>
      <c r="H64" s="33">
        <f t="shared" ref="H64:H80" si="29">F64*E64</f>
        <v>0</v>
      </c>
    </row>
    <row r="65" spans="1:8" s="23" customFormat="1" ht="13.2" x14ac:dyDescent="0.25">
      <c r="A65" s="16" t="s">
        <v>188</v>
      </c>
      <c r="B65" s="17" t="s">
        <v>158</v>
      </c>
      <c r="C65" s="18"/>
      <c r="D65" s="19">
        <v>0</v>
      </c>
      <c r="E65" s="19">
        <f t="shared" si="27"/>
        <v>0</v>
      </c>
      <c r="F65" s="32">
        <v>1</v>
      </c>
      <c r="G65" s="33">
        <f t="shared" si="28"/>
        <v>0</v>
      </c>
      <c r="H65" s="33">
        <f t="shared" si="29"/>
        <v>0</v>
      </c>
    </row>
    <row r="66" spans="1:8" s="23" customFormat="1" ht="26.4" x14ac:dyDescent="0.25">
      <c r="A66" s="16" t="s">
        <v>189</v>
      </c>
      <c r="B66" s="17" t="s">
        <v>159</v>
      </c>
      <c r="C66" s="18"/>
      <c r="D66" s="19">
        <v>0</v>
      </c>
      <c r="E66" s="19">
        <f t="shared" si="27"/>
        <v>0</v>
      </c>
      <c r="F66" s="32">
        <v>3</v>
      </c>
      <c r="G66" s="33">
        <f t="shared" si="28"/>
        <v>0</v>
      </c>
      <c r="H66" s="33">
        <f t="shared" si="29"/>
        <v>0</v>
      </c>
    </row>
    <row r="67" spans="1:8" s="23" customFormat="1" ht="13.2" x14ac:dyDescent="0.25">
      <c r="A67" s="16" t="s">
        <v>190</v>
      </c>
      <c r="B67" s="17" t="s">
        <v>160</v>
      </c>
      <c r="C67" s="18"/>
      <c r="D67" s="19">
        <v>0</v>
      </c>
      <c r="E67" s="19">
        <f t="shared" si="27"/>
        <v>0</v>
      </c>
      <c r="F67" s="32">
        <v>2</v>
      </c>
      <c r="G67" s="33">
        <f t="shared" si="28"/>
        <v>0</v>
      </c>
      <c r="H67" s="33">
        <f t="shared" si="29"/>
        <v>0</v>
      </c>
    </row>
    <row r="68" spans="1:8" s="23" customFormat="1" ht="13.2" x14ac:dyDescent="0.25">
      <c r="A68" s="16" t="s">
        <v>191</v>
      </c>
      <c r="B68" s="17" t="s">
        <v>151</v>
      </c>
      <c r="C68" s="18"/>
      <c r="D68" s="19">
        <v>0</v>
      </c>
      <c r="E68" s="19">
        <f t="shared" si="27"/>
        <v>0</v>
      </c>
      <c r="F68" s="32">
        <v>2</v>
      </c>
      <c r="G68" s="33">
        <f t="shared" si="28"/>
        <v>0</v>
      </c>
      <c r="H68" s="33">
        <f t="shared" si="29"/>
        <v>0</v>
      </c>
    </row>
    <row r="69" spans="1:8" s="23" customFormat="1" ht="13.2" x14ac:dyDescent="0.25">
      <c r="A69" s="16" t="s">
        <v>192</v>
      </c>
      <c r="B69" s="17" t="s">
        <v>161</v>
      </c>
      <c r="C69" s="18"/>
      <c r="D69" s="19">
        <v>0</v>
      </c>
      <c r="E69" s="19">
        <f t="shared" si="27"/>
        <v>0</v>
      </c>
      <c r="F69" s="32">
        <v>1</v>
      </c>
      <c r="G69" s="33">
        <f t="shared" si="28"/>
        <v>0</v>
      </c>
      <c r="H69" s="33">
        <f t="shared" si="29"/>
        <v>0</v>
      </c>
    </row>
    <row r="70" spans="1:8" s="23" customFormat="1" ht="13.2" x14ac:dyDescent="0.25">
      <c r="A70" s="16" t="s">
        <v>193</v>
      </c>
      <c r="B70" s="17" t="s">
        <v>162</v>
      </c>
      <c r="C70" s="18"/>
      <c r="D70" s="19">
        <v>0</v>
      </c>
      <c r="E70" s="19">
        <f t="shared" si="27"/>
        <v>0</v>
      </c>
      <c r="F70" s="32">
        <v>1</v>
      </c>
      <c r="G70" s="33">
        <f t="shared" si="28"/>
        <v>0</v>
      </c>
      <c r="H70" s="33">
        <f t="shared" si="29"/>
        <v>0</v>
      </c>
    </row>
    <row r="71" spans="1:8" s="23" customFormat="1" ht="26.4" x14ac:dyDescent="0.25">
      <c r="A71" s="16" t="s">
        <v>194</v>
      </c>
      <c r="B71" s="17" t="s">
        <v>163</v>
      </c>
      <c r="C71" s="18"/>
      <c r="D71" s="19">
        <v>0</v>
      </c>
      <c r="E71" s="19">
        <f t="shared" si="27"/>
        <v>0</v>
      </c>
      <c r="F71" s="32">
        <v>1</v>
      </c>
      <c r="G71" s="33">
        <f t="shared" si="28"/>
        <v>0</v>
      </c>
      <c r="H71" s="33">
        <f t="shared" si="29"/>
        <v>0</v>
      </c>
    </row>
    <row r="72" spans="1:8" s="23" customFormat="1" ht="26.4" x14ac:dyDescent="0.25">
      <c r="A72" s="16" t="s">
        <v>195</v>
      </c>
      <c r="B72" s="17" t="s">
        <v>164</v>
      </c>
      <c r="C72" s="18"/>
      <c r="D72" s="19">
        <v>0</v>
      </c>
      <c r="E72" s="19">
        <f t="shared" si="27"/>
        <v>0</v>
      </c>
      <c r="F72" s="32">
        <v>1</v>
      </c>
      <c r="G72" s="33">
        <f t="shared" si="28"/>
        <v>0</v>
      </c>
      <c r="H72" s="33">
        <f t="shared" si="29"/>
        <v>0</v>
      </c>
    </row>
    <row r="73" spans="1:8" s="23" customFormat="1" ht="26.4" x14ac:dyDescent="0.25">
      <c r="A73" s="16" t="s">
        <v>196</v>
      </c>
      <c r="B73" s="17" t="s">
        <v>257</v>
      </c>
      <c r="C73" s="18"/>
      <c r="D73" s="19">
        <v>0</v>
      </c>
      <c r="E73" s="19">
        <f t="shared" si="27"/>
        <v>0</v>
      </c>
      <c r="F73" s="32">
        <v>2</v>
      </c>
      <c r="G73" s="33">
        <f t="shared" si="28"/>
        <v>0</v>
      </c>
      <c r="H73" s="33">
        <f t="shared" si="29"/>
        <v>0</v>
      </c>
    </row>
    <row r="74" spans="1:8" s="23" customFormat="1" ht="13.2" x14ac:dyDescent="0.25">
      <c r="A74" s="16" t="s">
        <v>197</v>
      </c>
      <c r="B74" s="17" t="s">
        <v>165</v>
      </c>
      <c r="C74" s="18"/>
      <c r="D74" s="19">
        <v>0</v>
      </c>
      <c r="E74" s="19">
        <f t="shared" si="27"/>
        <v>0</v>
      </c>
      <c r="F74" s="32">
        <v>1</v>
      </c>
      <c r="G74" s="33">
        <f t="shared" si="28"/>
        <v>0</v>
      </c>
      <c r="H74" s="33">
        <f t="shared" si="29"/>
        <v>0</v>
      </c>
    </row>
    <row r="75" spans="1:8" s="23" customFormat="1" ht="13.2" x14ac:dyDescent="0.25">
      <c r="A75" s="16" t="s">
        <v>198</v>
      </c>
      <c r="B75" s="17" t="s">
        <v>166</v>
      </c>
      <c r="C75" s="18"/>
      <c r="D75" s="19">
        <v>0</v>
      </c>
      <c r="E75" s="19">
        <f t="shared" si="27"/>
        <v>0</v>
      </c>
      <c r="F75" s="32">
        <v>1</v>
      </c>
      <c r="G75" s="33">
        <f t="shared" si="28"/>
        <v>0</v>
      </c>
      <c r="H75" s="33">
        <f t="shared" si="29"/>
        <v>0</v>
      </c>
    </row>
    <row r="76" spans="1:8" s="23" customFormat="1" ht="13.2" x14ac:dyDescent="0.25">
      <c r="A76" s="16" t="s">
        <v>199</v>
      </c>
      <c r="B76" s="17" t="s">
        <v>167</v>
      </c>
      <c r="C76" s="18"/>
      <c r="D76" s="19">
        <v>0</v>
      </c>
      <c r="E76" s="19">
        <f t="shared" si="27"/>
        <v>0</v>
      </c>
      <c r="F76" s="32">
        <v>1</v>
      </c>
      <c r="G76" s="33">
        <f t="shared" si="28"/>
        <v>0</v>
      </c>
      <c r="H76" s="33">
        <f t="shared" si="29"/>
        <v>0</v>
      </c>
    </row>
    <row r="77" spans="1:8" s="23" customFormat="1" ht="13.2" x14ac:dyDescent="0.25">
      <c r="A77" s="16" t="s">
        <v>200</v>
      </c>
      <c r="B77" s="17" t="s">
        <v>168</v>
      </c>
      <c r="C77" s="18"/>
      <c r="D77" s="19">
        <v>0</v>
      </c>
      <c r="E77" s="19">
        <f t="shared" si="27"/>
        <v>0</v>
      </c>
      <c r="F77" s="32">
        <v>1</v>
      </c>
      <c r="G77" s="33">
        <f t="shared" si="28"/>
        <v>0</v>
      </c>
      <c r="H77" s="33">
        <f t="shared" si="29"/>
        <v>0</v>
      </c>
    </row>
    <row r="78" spans="1:8" s="23" customFormat="1" ht="13.2" x14ac:dyDescent="0.25">
      <c r="A78" s="16" t="s">
        <v>201</v>
      </c>
      <c r="B78" s="17" t="s">
        <v>207</v>
      </c>
      <c r="C78" s="18"/>
      <c r="D78" s="19">
        <v>0</v>
      </c>
      <c r="E78" s="19">
        <f t="shared" ref="E78" si="30">D78*1.2</f>
        <v>0</v>
      </c>
      <c r="F78" s="32">
        <v>1</v>
      </c>
      <c r="G78" s="33">
        <f t="shared" ref="G78" si="31">F78*D78</f>
        <v>0</v>
      </c>
      <c r="H78" s="33">
        <f t="shared" ref="H78" si="32">F78*E78</f>
        <v>0</v>
      </c>
    </row>
    <row r="79" spans="1:8" s="23" customFormat="1" ht="13.2" x14ac:dyDescent="0.25">
      <c r="A79" s="16" t="s">
        <v>208</v>
      </c>
      <c r="B79" s="17" t="s">
        <v>203</v>
      </c>
      <c r="C79" s="18"/>
      <c r="D79" s="19">
        <v>0</v>
      </c>
      <c r="E79" s="19">
        <f t="shared" si="27"/>
        <v>0</v>
      </c>
      <c r="F79" s="32">
        <v>1</v>
      </c>
      <c r="G79" s="33">
        <f t="shared" si="28"/>
        <v>0</v>
      </c>
      <c r="H79" s="33">
        <f t="shared" si="29"/>
        <v>0</v>
      </c>
    </row>
    <row r="80" spans="1:8" s="23" customFormat="1" ht="13.2" x14ac:dyDescent="0.25">
      <c r="A80" s="16" t="s">
        <v>259</v>
      </c>
      <c r="B80" s="17" t="s">
        <v>169</v>
      </c>
      <c r="C80" s="18"/>
      <c r="D80" s="19">
        <v>0</v>
      </c>
      <c r="E80" s="19">
        <f t="shared" si="27"/>
        <v>0</v>
      </c>
      <c r="F80" s="32">
        <v>1</v>
      </c>
      <c r="G80" s="33">
        <f t="shared" si="28"/>
        <v>0</v>
      </c>
      <c r="H80" s="33">
        <f t="shared" si="29"/>
        <v>0</v>
      </c>
    </row>
    <row r="81" spans="1:9" ht="15.6" x14ac:dyDescent="0.25">
      <c r="A81" s="35"/>
      <c r="B81" s="36" t="s">
        <v>49</v>
      </c>
      <c r="C81" s="37"/>
      <c r="D81" s="38"/>
      <c r="E81" s="38"/>
      <c r="F81" s="48"/>
      <c r="G81" s="39">
        <f>SUM(G16:G80)</f>
        <v>0</v>
      </c>
      <c r="H81" s="39">
        <f>SUM(H16:H80)</f>
        <v>0</v>
      </c>
      <c r="I81" s="40"/>
    </row>
    <row r="82" spans="1:9" x14ac:dyDescent="0.25">
      <c r="A82" s="3"/>
      <c r="C82" s="20"/>
    </row>
    <row r="83" spans="1:9" s="12" customFormat="1" ht="70.8" x14ac:dyDescent="0.25">
      <c r="A83" s="10">
        <v>2</v>
      </c>
      <c r="B83" s="2" t="s">
        <v>210</v>
      </c>
      <c r="C83" s="22"/>
      <c r="D83" s="22"/>
      <c r="E83" s="22"/>
      <c r="F83" s="22"/>
      <c r="G83" s="22"/>
      <c r="H83" s="11"/>
    </row>
    <row r="84" spans="1:9" s="23" customFormat="1" ht="39.6" x14ac:dyDescent="0.25">
      <c r="A84" s="13"/>
      <c r="B84" s="1" t="s">
        <v>124</v>
      </c>
      <c r="C84" s="14"/>
      <c r="D84" s="15"/>
      <c r="E84" s="15"/>
      <c r="F84" s="34"/>
      <c r="G84" s="51"/>
      <c r="H84" s="52"/>
    </row>
    <row r="85" spans="1:9" s="23" customFormat="1" ht="39.6" x14ac:dyDescent="0.25">
      <c r="A85" s="16" t="s">
        <v>17</v>
      </c>
      <c r="B85" s="17" t="s">
        <v>114</v>
      </c>
      <c r="C85" s="18"/>
      <c r="D85" s="19">
        <v>0</v>
      </c>
      <c r="E85" s="19">
        <f t="shared" ref="E85:E93" si="33">D85*1.2</f>
        <v>0</v>
      </c>
      <c r="F85" s="32">
        <v>1</v>
      </c>
      <c r="G85" s="33">
        <f t="shared" ref="G85:G93" si="34">F85*D85</f>
        <v>0</v>
      </c>
      <c r="H85" s="33">
        <f t="shared" ref="H85:H93" si="35">F85*E85</f>
        <v>0</v>
      </c>
    </row>
    <row r="86" spans="1:9" s="23" customFormat="1" ht="26.4" x14ac:dyDescent="0.25">
      <c r="A86" s="16" t="s">
        <v>5</v>
      </c>
      <c r="B86" s="17" t="s">
        <v>115</v>
      </c>
      <c r="C86" s="18"/>
      <c r="D86" s="19">
        <v>0</v>
      </c>
      <c r="E86" s="19">
        <f t="shared" si="33"/>
        <v>0</v>
      </c>
      <c r="F86" s="32">
        <v>1</v>
      </c>
      <c r="G86" s="33">
        <f t="shared" si="34"/>
        <v>0</v>
      </c>
      <c r="H86" s="33">
        <f t="shared" si="35"/>
        <v>0</v>
      </c>
    </row>
    <row r="87" spans="1:9" s="23" customFormat="1" ht="39.6" x14ac:dyDescent="0.25">
      <c r="A87" s="16" t="s">
        <v>18</v>
      </c>
      <c r="B87" s="17" t="s">
        <v>116</v>
      </c>
      <c r="C87" s="18"/>
      <c r="D87" s="19">
        <v>0</v>
      </c>
      <c r="E87" s="19">
        <f t="shared" si="33"/>
        <v>0</v>
      </c>
      <c r="F87" s="32">
        <v>1</v>
      </c>
      <c r="G87" s="33">
        <f t="shared" si="34"/>
        <v>0</v>
      </c>
      <c r="H87" s="33">
        <f t="shared" si="35"/>
        <v>0</v>
      </c>
    </row>
    <row r="88" spans="1:9" s="23" customFormat="1" ht="26.4" x14ac:dyDescent="0.25">
      <c r="A88" s="16" t="s">
        <v>19</v>
      </c>
      <c r="B88" s="17" t="s">
        <v>117</v>
      </c>
      <c r="C88" s="18"/>
      <c r="D88" s="19">
        <v>0</v>
      </c>
      <c r="E88" s="19">
        <f t="shared" si="33"/>
        <v>0</v>
      </c>
      <c r="F88" s="32">
        <v>1</v>
      </c>
      <c r="G88" s="33">
        <f t="shared" si="34"/>
        <v>0</v>
      </c>
      <c r="H88" s="33">
        <f t="shared" si="35"/>
        <v>0</v>
      </c>
    </row>
    <row r="89" spans="1:9" s="23" customFormat="1" ht="26.4" x14ac:dyDescent="0.25">
      <c r="A89" s="16" t="s">
        <v>20</v>
      </c>
      <c r="B89" s="17" t="s">
        <v>119</v>
      </c>
      <c r="C89" s="18"/>
      <c r="D89" s="19">
        <v>0</v>
      </c>
      <c r="E89" s="19">
        <f t="shared" si="33"/>
        <v>0</v>
      </c>
      <c r="F89" s="32">
        <v>1</v>
      </c>
      <c r="G89" s="33">
        <f t="shared" si="34"/>
        <v>0</v>
      </c>
      <c r="H89" s="33">
        <f t="shared" si="35"/>
        <v>0</v>
      </c>
    </row>
    <row r="90" spans="1:9" s="23" customFormat="1" ht="13.2" x14ac:dyDescent="0.25">
      <c r="A90" s="16" t="s">
        <v>21</v>
      </c>
      <c r="B90" s="17" t="s">
        <v>120</v>
      </c>
      <c r="C90" s="18"/>
      <c r="D90" s="19">
        <v>0</v>
      </c>
      <c r="E90" s="19">
        <f t="shared" si="33"/>
        <v>0</v>
      </c>
      <c r="F90" s="32">
        <v>1</v>
      </c>
      <c r="G90" s="33">
        <f t="shared" si="34"/>
        <v>0</v>
      </c>
      <c r="H90" s="33">
        <f t="shared" si="35"/>
        <v>0</v>
      </c>
    </row>
    <row r="91" spans="1:9" s="23" customFormat="1" ht="13.2" x14ac:dyDescent="0.25">
      <c r="A91" s="16" t="s">
        <v>22</v>
      </c>
      <c r="B91" s="17" t="s">
        <v>118</v>
      </c>
      <c r="C91" s="18"/>
      <c r="D91" s="19">
        <v>0</v>
      </c>
      <c r="E91" s="19">
        <f t="shared" si="33"/>
        <v>0</v>
      </c>
      <c r="F91" s="32">
        <v>14</v>
      </c>
      <c r="G91" s="33">
        <f t="shared" si="34"/>
        <v>0</v>
      </c>
      <c r="H91" s="33">
        <f t="shared" si="35"/>
        <v>0</v>
      </c>
    </row>
    <row r="92" spans="1:9" s="23" customFormat="1" ht="13.2" x14ac:dyDescent="0.25">
      <c r="A92" s="16" t="s">
        <v>23</v>
      </c>
      <c r="B92" s="17" t="s">
        <v>122</v>
      </c>
      <c r="C92" s="18"/>
      <c r="D92" s="19">
        <v>0</v>
      </c>
      <c r="E92" s="19">
        <f t="shared" si="33"/>
        <v>0</v>
      </c>
      <c r="F92" s="32">
        <v>2</v>
      </c>
      <c r="G92" s="33">
        <f t="shared" si="34"/>
        <v>0</v>
      </c>
      <c r="H92" s="33">
        <f t="shared" si="35"/>
        <v>0</v>
      </c>
    </row>
    <row r="93" spans="1:9" s="23" customFormat="1" ht="13.2" x14ac:dyDescent="0.25">
      <c r="A93" s="16" t="s">
        <v>24</v>
      </c>
      <c r="B93" s="17" t="s">
        <v>121</v>
      </c>
      <c r="C93" s="18"/>
      <c r="D93" s="19">
        <v>0</v>
      </c>
      <c r="E93" s="19">
        <f t="shared" si="33"/>
        <v>0</v>
      </c>
      <c r="F93" s="32">
        <v>1</v>
      </c>
      <c r="G93" s="33">
        <f t="shared" si="34"/>
        <v>0</v>
      </c>
      <c r="H93" s="33">
        <f t="shared" si="35"/>
        <v>0</v>
      </c>
    </row>
    <row r="94" spans="1:9" s="23" customFormat="1" ht="13.2" x14ac:dyDescent="0.25">
      <c r="A94" s="13"/>
      <c r="B94" s="1" t="s">
        <v>123</v>
      </c>
      <c r="C94" s="14"/>
      <c r="D94" s="15"/>
      <c r="E94" s="15"/>
      <c r="F94" s="34"/>
      <c r="G94" s="51"/>
      <c r="H94" s="52"/>
    </row>
    <row r="95" spans="1:9" s="23" customFormat="1" ht="13.2" x14ac:dyDescent="0.25">
      <c r="A95" s="16" t="s">
        <v>25</v>
      </c>
      <c r="B95" s="17" t="s">
        <v>125</v>
      </c>
      <c r="C95" s="18"/>
      <c r="D95" s="19">
        <v>0</v>
      </c>
      <c r="E95" s="19">
        <f t="shared" ref="E95:E97" si="36">D95*1.2</f>
        <v>0</v>
      </c>
      <c r="F95" s="32">
        <v>56</v>
      </c>
      <c r="G95" s="33">
        <f t="shared" ref="G95:G97" si="37">F95*D95</f>
        <v>0</v>
      </c>
      <c r="H95" s="33">
        <f t="shared" ref="H95:H97" si="38">F95*E95</f>
        <v>0</v>
      </c>
    </row>
    <row r="96" spans="1:9" s="23" customFormat="1" ht="13.2" x14ac:dyDescent="0.25">
      <c r="A96" s="16" t="s">
        <v>26</v>
      </c>
      <c r="B96" s="17" t="s">
        <v>126</v>
      </c>
      <c r="C96" s="18"/>
      <c r="D96" s="19">
        <v>0</v>
      </c>
      <c r="E96" s="19">
        <f t="shared" si="36"/>
        <v>0</v>
      </c>
      <c r="F96" s="32">
        <v>13</v>
      </c>
      <c r="G96" s="33">
        <f t="shared" si="37"/>
        <v>0</v>
      </c>
      <c r="H96" s="33">
        <f t="shared" si="38"/>
        <v>0</v>
      </c>
    </row>
    <row r="97" spans="1:8" s="23" customFormat="1" ht="13.2" x14ac:dyDescent="0.25">
      <c r="A97" s="16" t="s">
        <v>27</v>
      </c>
      <c r="B97" s="17" t="s">
        <v>127</v>
      </c>
      <c r="C97" s="18"/>
      <c r="D97" s="19">
        <v>0</v>
      </c>
      <c r="E97" s="19">
        <f t="shared" si="36"/>
        <v>0</v>
      </c>
      <c r="F97" s="32">
        <v>2</v>
      </c>
      <c r="G97" s="33">
        <f t="shared" si="37"/>
        <v>0</v>
      </c>
      <c r="H97" s="33">
        <f t="shared" si="38"/>
        <v>0</v>
      </c>
    </row>
    <row r="98" spans="1:8" s="23" customFormat="1" ht="13.2" x14ac:dyDescent="0.25">
      <c r="A98" s="13"/>
      <c r="B98" s="1" t="s">
        <v>128</v>
      </c>
      <c r="C98" s="14"/>
      <c r="D98" s="15"/>
      <c r="E98" s="15"/>
      <c r="F98" s="34"/>
      <c r="G98" s="51"/>
      <c r="H98" s="52"/>
    </row>
    <row r="99" spans="1:8" s="23" customFormat="1" ht="13.2" x14ac:dyDescent="0.25">
      <c r="A99" s="16" t="s">
        <v>28</v>
      </c>
      <c r="B99" s="17" t="s">
        <v>129</v>
      </c>
      <c r="C99" s="18"/>
      <c r="D99" s="19">
        <v>0</v>
      </c>
      <c r="E99" s="19">
        <f t="shared" ref="E99:E102" si="39">D99*1.2</f>
        <v>0</v>
      </c>
      <c r="F99" s="32">
        <v>13</v>
      </c>
      <c r="G99" s="33">
        <f t="shared" ref="G99:G102" si="40">F99*D99</f>
        <v>0</v>
      </c>
      <c r="H99" s="33">
        <f t="shared" ref="H99:H102" si="41">F99*E99</f>
        <v>0</v>
      </c>
    </row>
    <row r="100" spans="1:8" s="23" customFormat="1" ht="13.2" x14ac:dyDescent="0.25">
      <c r="A100" s="16" t="s">
        <v>79</v>
      </c>
      <c r="B100" s="17" t="s">
        <v>260</v>
      </c>
      <c r="C100" s="18"/>
      <c r="D100" s="19">
        <v>0</v>
      </c>
      <c r="E100" s="19">
        <f t="shared" si="39"/>
        <v>0</v>
      </c>
      <c r="F100" s="32">
        <v>13</v>
      </c>
      <c r="G100" s="33">
        <f t="shared" si="40"/>
        <v>0</v>
      </c>
      <c r="H100" s="33">
        <f t="shared" si="41"/>
        <v>0</v>
      </c>
    </row>
    <row r="101" spans="1:8" s="23" customFormat="1" ht="13.2" x14ac:dyDescent="0.25">
      <c r="A101" s="16" t="s">
        <v>80</v>
      </c>
      <c r="B101" s="17" t="s">
        <v>131</v>
      </c>
      <c r="C101" s="18"/>
      <c r="D101" s="19">
        <v>0</v>
      </c>
      <c r="E101" s="19">
        <f t="shared" si="39"/>
        <v>0</v>
      </c>
      <c r="F101" s="32">
        <v>1</v>
      </c>
      <c r="G101" s="33">
        <f t="shared" si="40"/>
        <v>0</v>
      </c>
      <c r="H101" s="33">
        <f t="shared" si="41"/>
        <v>0</v>
      </c>
    </row>
    <row r="102" spans="1:8" s="23" customFormat="1" ht="13.2" x14ac:dyDescent="0.25">
      <c r="A102" s="16" t="s">
        <v>81</v>
      </c>
      <c r="B102" s="17" t="s">
        <v>132</v>
      </c>
      <c r="C102" s="18"/>
      <c r="D102" s="19">
        <v>0</v>
      </c>
      <c r="E102" s="19">
        <f t="shared" si="39"/>
        <v>0</v>
      </c>
      <c r="F102" s="32">
        <v>1</v>
      </c>
      <c r="G102" s="33">
        <f t="shared" si="40"/>
        <v>0</v>
      </c>
      <c r="H102" s="33">
        <f t="shared" si="41"/>
        <v>0</v>
      </c>
    </row>
    <row r="103" spans="1:8" s="23" customFormat="1" ht="13.2" x14ac:dyDescent="0.25">
      <c r="A103" s="13"/>
      <c r="B103" s="1" t="s">
        <v>133</v>
      </c>
      <c r="C103" s="14"/>
      <c r="D103" s="15"/>
      <c r="E103" s="15"/>
      <c r="F103" s="34"/>
      <c r="G103" s="51"/>
      <c r="H103" s="52"/>
    </row>
    <row r="104" spans="1:8" s="23" customFormat="1" ht="13.2" x14ac:dyDescent="0.25">
      <c r="A104" s="16" t="s">
        <v>82</v>
      </c>
      <c r="B104" s="17" t="s">
        <v>134</v>
      </c>
      <c r="C104" s="18"/>
      <c r="D104" s="19">
        <v>0</v>
      </c>
      <c r="E104" s="19">
        <f t="shared" ref="E104:E105" si="42">D104*1.2</f>
        <v>0</v>
      </c>
      <c r="F104" s="32">
        <v>2</v>
      </c>
      <c r="G104" s="33">
        <f t="shared" ref="G104:G105" si="43">F104*D104</f>
        <v>0</v>
      </c>
      <c r="H104" s="33">
        <f t="shared" ref="H104:H105" si="44">F104*E104</f>
        <v>0</v>
      </c>
    </row>
    <row r="105" spans="1:8" s="23" customFormat="1" ht="13.2" x14ac:dyDescent="0.25">
      <c r="A105" s="16" t="s">
        <v>83</v>
      </c>
      <c r="B105" s="17" t="s">
        <v>135</v>
      </c>
      <c r="C105" s="18"/>
      <c r="D105" s="19">
        <v>0</v>
      </c>
      <c r="E105" s="19">
        <f t="shared" si="42"/>
        <v>0</v>
      </c>
      <c r="F105" s="32">
        <v>2</v>
      </c>
      <c r="G105" s="33">
        <f t="shared" si="43"/>
        <v>0</v>
      </c>
      <c r="H105" s="33">
        <f t="shared" si="44"/>
        <v>0</v>
      </c>
    </row>
    <row r="106" spans="1:8" s="23" customFormat="1" ht="13.2" x14ac:dyDescent="0.25">
      <c r="A106" s="13"/>
      <c r="B106" s="1" t="s">
        <v>136</v>
      </c>
      <c r="C106" s="14"/>
      <c r="D106" s="15"/>
      <c r="E106" s="15"/>
      <c r="F106" s="34"/>
      <c r="G106" s="51"/>
      <c r="H106" s="52"/>
    </row>
    <row r="107" spans="1:8" s="23" customFormat="1" ht="13.2" x14ac:dyDescent="0.25">
      <c r="A107" s="16" t="s">
        <v>84</v>
      </c>
      <c r="B107" s="17" t="s">
        <v>137</v>
      </c>
      <c r="C107" s="18"/>
      <c r="D107" s="19">
        <v>0</v>
      </c>
      <c r="E107" s="19">
        <f t="shared" ref="E107:E108" si="45">D107*1.2</f>
        <v>0</v>
      </c>
      <c r="F107" s="32">
        <v>2</v>
      </c>
      <c r="G107" s="33">
        <f t="shared" ref="G107:G108" si="46">F107*D107</f>
        <v>0</v>
      </c>
      <c r="H107" s="33">
        <f t="shared" ref="H107:H108" si="47">F107*E107</f>
        <v>0</v>
      </c>
    </row>
    <row r="108" spans="1:8" s="23" customFormat="1" ht="13.2" x14ac:dyDescent="0.25">
      <c r="A108" s="16" t="s">
        <v>85</v>
      </c>
      <c r="B108" s="17" t="s">
        <v>138</v>
      </c>
      <c r="C108" s="18"/>
      <c r="D108" s="19">
        <v>0</v>
      </c>
      <c r="E108" s="19">
        <f t="shared" si="45"/>
        <v>0</v>
      </c>
      <c r="F108" s="32">
        <v>2</v>
      </c>
      <c r="G108" s="33">
        <f t="shared" si="46"/>
        <v>0</v>
      </c>
      <c r="H108" s="33">
        <f t="shared" si="47"/>
        <v>0</v>
      </c>
    </row>
    <row r="109" spans="1:8" s="23" customFormat="1" ht="13.2" x14ac:dyDescent="0.25">
      <c r="A109" s="13"/>
      <c r="B109" s="1" t="s">
        <v>139</v>
      </c>
      <c r="C109" s="14"/>
      <c r="D109" s="15"/>
      <c r="E109" s="15"/>
      <c r="F109" s="34"/>
      <c r="G109" s="51"/>
      <c r="H109" s="52"/>
    </row>
    <row r="110" spans="1:8" s="23" customFormat="1" ht="13.2" x14ac:dyDescent="0.25">
      <c r="A110" s="16" t="s">
        <v>86</v>
      </c>
      <c r="B110" s="17" t="s">
        <v>137</v>
      </c>
      <c r="C110" s="18"/>
      <c r="D110" s="19">
        <v>0</v>
      </c>
      <c r="E110" s="19">
        <f t="shared" ref="E110:E114" si="48">D110*1.2</f>
        <v>0</v>
      </c>
      <c r="F110" s="32">
        <v>1</v>
      </c>
      <c r="G110" s="33">
        <f t="shared" ref="G110:G114" si="49">F110*D110</f>
        <v>0</v>
      </c>
      <c r="H110" s="33">
        <f t="shared" ref="H110:H114" si="50">F110*E110</f>
        <v>0</v>
      </c>
    </row>
    <row r="111" spans="1:8" s="23" customFormat="1" ht="13.2" x14ac:dyDescent="0.25">
      <c r="A111" s="16" t="s">
        <v>216</v>
      </c>
      <c r="B111" s="17" t="s">
        <v>138</v>
      </c>
      <c r="C111" s="18"/>
      <c r="D111" s="19">
        <v>0</v>
      </c>
      <c r="E111" s="19">
        <f t="shared" si="48"/>
        <v>0</v>
      </c>
      <c r="F111" s="32">
        <v>1</v>
      </c>
      <c r="G111" s="33">
        <f t="shared" si="49"/>
        <v>0</v>
      </c>
      <c r="H111" s="33">
        <f t="shared" si="50"/>
        <v>0</v>
      </c>
    </row>
    <row r="112" spans="1:8" s="23" customFormat="1" ht="13.2" x14ac:dyDescent="0.25">
      <c r="A112" s="16" t="s">
        <v>217</v>
      </c>
      <c r="B112" s="17" t="s">
        <v>140</v>
      </c>
      <c r="C112" s="18"/>
      <c r="D112" s="19">
        <v>0</v>
      </c>
      <c r="E112" s="19">
        <f t="shared" si="48"/>
        <v>0</v>
      </c>
      <c r="F112" s="32">
        <v>1</v>
      </c>
      <c r="G112" s="33">
        <f t="shared" si="49"/>
        <v>0</v>
      </c>
      <c r="H112" s="33">
        <f t="shared" si="50"/>
        <v>0</v>
      </c>
    </row>
    <row r="113" spans="1:8" s="23" customFormat="1" ht="13.2" x14ac:dyDescent="0.25">
      <c r="A113" s="16" t="s">
        <v>218</v>
      </c>
      <c r="B113" s="17" t="s">
        <v>141</v>
      </c>
      <c r="C113" s="18"/>
      <c r="D113" s="19">
        <v>0</v>
      </c>
      <c r="E113" s="19">
        <f t="shared" si="48"/>
        <v>0</v>
      </c>
      <c r="F113" s="32">
        <v>1</v>
      </c>
      <c r="G113" s="33">
        <f t="shared" si="49"/>
        <v>0</v>
      </c>
      <c r="H113" s="33">
        <f t="shared" si="50"/>
        <v>0</v>
      </c>
    </row>
    <row r="114" spans="1:8" s="23" customFormat="1" ht="13.2" x14ac:dyDescent="0.25">
      <c r="A114" s="16" t="s">
        <v>219</v>
      </c>
      <c r="B114" s="17" t="s">
        <v>142</v>
      </c>
      <c r="C114" s="18"/>
      <c r="D114" s="19">
        <v>0</v>
      </c>
      <c r="E114" s="19">
        <f t="shared" si="48"/>
        <v>0</v>
      </c>
      <c r="F114" s="32">
        <v>2</v>
      </c>
      <c r="G114" s="33">
        <f t="shared" si="49"/>
        <v>0</v>
      </c>
      <c r="H114" s="33">
        <f t="shared" si="50"/>
        <v>0</v>
      </c>
    </row>
    <row r="115" spans="1:8" s="23" customFormat="1" ht="13.2" x14ac:dyDescent="0.25">
      <c r="A115" s="13"/>
      <c r="B115" s="1" t="s">
        <v>143</v>
      </c>
      <c r="C115" s="14"/>
      <c r="D115" s="15"/>
      <c r="E115" s="15"/>
      <c r="F115" s="34"/>
      <c r="G115" s="51"/>
      <c r="H115" s="52"/>
    </row>
    <row r="116" spans="1:8" s="23" customFormat="1" ht="13.2" x14ac:dyDescent="0.25">
      <c r="A116" s="16" t="s">
        <v>220</v>
      </c>
      <c r="B116" s="17" t="s">
        <v>144</v>
      </c>
      <c r="C116" s="18"/>
      <c r="D116" s="19">
        <v>0</v>
      </c>
      <c r="E116" s="19">
        <f t="shared" ref="E116:E124" si="51">D116*1.2</f>
        <v>0</v>
      </c>
      <c r="F116" s="32">
        <v>3</v>
      </c>
      <c r="G116" s="33">
        <f t="shared" ref="G116:G124" si="52">F116*D116</f>
        <v>0</v>
      </c>
      <c r="H116" s="33">
        <f t="shared" ref="H116:H124" si="53">F116*E116</f>
        <v>0</v>
      </c>
    </row>
    <row r="117" spans="1:8" s="23" customFormat="1" ht="13.2" x14ac:dyDescent="0.25">
      <c r="A117" s="16" t="s">
        <v>221</v>
      </c>
      <c r="B117" s="17" t="s">
        <v>145</v>
      </c>
      <c r="C117" s="18"/>
      <c r="D117" s="19">
        <v>0</v>
      </c>
      <c r="E117" s="19">
        <f t="shared" si="51"/>
        <v>0</v>
      </c>
      <c r="F117" s="32">
        <v>3</v>
      </c>
      <c r="G117" s="33">
        <f t="shared" si="52"/>
        <v>0</v>
      </c>
      <c r="H117" s="33">
        <f t="shared" si="53"/>
        <v>0</v>
      </c>
    </row>
    <row r="118" spans="1:8" s="23" customFormat="1" ht="13.2" x14ac:dyDescent="0.25">
      <c r="A118" s="16" t="s">
        <v>222</v>
      </c>
      <c r="B118" s="17" t="s">
        <v>146</v>
      </c>
      <c r="C118" s="18"/>
      <c r="D118" s="19">
        <v>0</v>
      </c>
      <c r="E118" s="19">
        <f t="shared" si="51"/>
        <v>0</v>
      </c>
      <c r="F118" s="32">
        <v>3</v>
      </c>
      <c r="G118" s="33">
        <f t="shared" si="52"/>
        <v>0</v>
      </c>
      <c r="H118" s="33">
        <f t="shared" si="53"/>
        <v>0</v>
      </c>
    </row>
    <row r="119" spans="1:8" s="23" customFormat="1" ht="13.2" x14ac:dyDescent="0.25">
      <c r="A119" s="16" t="s">
        <v>223</v>
      </c>
      <c r="B119" s="17" t="s">
        <v>202</v>
      </c>
      <c r="C119" s="18"/>
      <c r="D119" s="19">
        <v>0</v>
      </c>
      <c r="E119" s="19">
        <f t="shared" si="51"/>
        <v>0</v>
      </c>
      <c r="F119" s="32">
        <v>1</v>
      </c>
      <c r="G119" s="33">
        <f t="shared" si="52"/>
        <v>0</v>
      </c>
      <c r="H119" s="33">
        <f t="shared" si="53"/>
        <v>0</v>
      </c>
    </row>
    <row r="120" spans="1:8" s="23" customFormat="1" ht="13.2" x14ac:dyDescent="0.25">
      <c r="A120" s="16" t="s">
        <v>224</v>
      </c>
      <c r="B120" s="17" t="s">
        <v>147</v>
      </c>
      <c r="C120" s="18"/>
      <c r="D120" s="19">
        <v>0</v>
      </c>
      <c r="E120" s="19">
        <f t="shared" si="51"/>
        <v>0</v>
      </c>
      <c r="F120" s="32">
        <v>1</v>
      </c>
      <c r="G120" s="33">
        <f t="shared" si="52"/>
        <v>0</v>
      </c>
      <c r="H120" s="33">
        <f t="shared" si="53"/>
        <v>0</v>
      </c>
    </row>
    <row r="121" spans="1:8" s="23" customFormat="1" ht="13.2" x14ac:dyDescent="0.25">
      <c r="A121" s="16" t="s">
        <v>225</v>
      </c>
      <c r="B121" s="17" t="s">
        <v>149</v>
      </c>
      <c r="C121" s="18"/>
      <c r="D121" s="19">
        <v>0</v>
      </c>
      <c r="E121" s="19">
        <f t="shared" si="51"/>
        <v>0</v>
      </c>
      <c r="F121" s="32">
        <v>1</v>
      </c>
      <c r="G121" s="33">
        <f t="shared" si="52"/>
        <v>0</v>
      </c>
      <c r="H121" s="33">
        <f t="shared" si="53"/>
        <v>0</v>
      </c>
    </row>
    <row r="122" spans="1:8" s="23" customFormat="1" ht="13.2" x14ac:dyDescent="0.25">
      <c r="A122" s="16" t="s">
        <v>226</v>
      </c>
      <c r="B122" s="17" t="s">
        <v>148</v>
      </c>
      <c r="C122" s="18"/>
      <c r="D122" s="19">
        <v>0</v>
      </c>
      <c r="E122" s="19">
        <f t="shared" si="51"/>
        <v>0</v>
      </c>
      <c r="F122" s="32">
        <v>1</v>
      </c>
      <c r="G122" s="33">
        <f t="shared" si="52"/>
        <v>0</v>
      </c>
      <c r="H122" s="33">
        <f t="shared" si="53"/>
        <v>0</v>
      </c>
    </row>
    <row r="123" spans="1:8" s="23" customFormat="1" ht="13.2" x14ac:dyDescent="0.25">
      <c r="A123" s="16" t="s">
        <v>227</v>
      </c>
      <c r="B123" s="17" t="s">
        <v>150</v>
      </c>
      <c r="C123" s="18"/>
      <c r="D123" s="19">
        <v>0</v>
      </c>
      <c r="E123" s="19">
        <f t="shared" si="51"/>
        <v>0</v>
      </c>
      <c r="F123" s="32">
        <v>1</v>
      </c>
      <c r="G123" s="33">
        <f t="shared" si="52"/>
        <v>0</v>
      </c>
      <c r="H123" s="33">
        <f t="shared" si="53"/>
        <v>0</v>
      </c>
    </row>
    <row r="124" spans="1:8" s="23" customFormat="1" ht="13.2" x14ac:dyDescent="0.25">
      <c r="A124" s="16" t="s">
        <v>228</v>
      </c>
      <c r="B124" s="17" t="s">
        <v>151</v>
      </c>
      <c r="C124" s="18"/>
      <c r="D124" s="19">
        <v>0</v>
      </c>
      <c r="E124" s="19">
        <f t="shared" si="51"/>
        <v>0</v>
      </c>
      <c r="F124" s="32">
        <v>1</v>
      </c>
      <c r="G124" s="33">
        <f t="shared" si="52"/>
        <v>0</v>
      </c>
      <c r="H124" s="33">
        <f t="shared" si="53"/>
        <v>0</v>
      </c>
    </row>
    <row r="125" spans="1:8" s="23" customFormat="1" ht="13.2" x14ac:dyDescent="0.25">
      <c r="A125" s="13"/>
      <c r="B125" s="1" t="s">
        <v>156</v>
      </c>
      <c r="C125" s="14"/>
      <c r="D125" s="15"/>
      <c r="E125" s="15"/>
      <c r="F125" s="34"/>
      <c r="G125" s="51"/>
      <c r="H125" s="52"/>
    </row>
    <row r="126" spans="1:8" s="23" customFormat="1" ht="13.2" x14ac:dyDescent="0.25">
      <c r="A126" s="16" t="s">
        <v>229</v>
      </c>
      <c r="B126" s="17" t="s">
        <v>153</v>
      </c>
      <c r="C126" s="18"/>
      <c r="D126" s="19">
        <v>0</v>
      </c>
      <c r="E126" s="19">
        <f t="shared" ref="E126:E129" si="54">D126*1.2</f>
        <v>0</v>
      </c>
      <c r="F126" s="32">
        <v>1</v>
      </c>
      <c r="G126" s="33">
        <f t="shared" ref="G126:G129" si="55">F126*D126</f>
        <v>0</v>
      </c>
      <c r="H126" s="33">
        <f t="shared" ref="H126:H129" si="56">F126*E126</f>
        <v>0</v>
      </c>
    </row>
    <row r="127" spans="1:8" s="23" customFormat="1" ht="26.4" x14ac:dyDescent="0.25">
      <c r="A127" s="16" t="s">
        <v>230</v>
      </c>
      <c r="B127" s="17" t="s">
        <v>206</v>
      </c>
      <c r="C127" s="18"/>
      <c r="D127" s="19">
        <v>0</v>
      </c>
      <c r="E127" s="19">
        <f t="shared" si="54"/>
        <v>0</v>
      </c>
      <c r="F127" s="32">
        <v>1</v>
      </c>
      <c r="G127" s="33">
        <f t="shared" si="55"/>
        <v>0</v>
      </c>
      <c r="H127" s="33">
        <f t="shared" si="56"/>
        <v>0</v>
      </c>
    </row>
    <row r="128" spans="1:8" s="23" customFormat="1" ht="13.2" x14ac:dyDescent="0.25">
      <c r="A128" s="16" t="s">
        <v>231</v>
      </c>
      <c r="B128" s="17" t="s">
        <v>154</v>
      </c>
      <c r="C128" s="18"/>
      <c r="D128" s="19">
        <v>0</v>
      </c>
      <c r="E128" s="19">
        <f t="shared" si="54"/>
        <v>0</v>
      </c>
      <c r="F128" s="32">
        <v>1</v>
      </c>
      <c r="G128" s="33">
        <f t="shared" si="55"/>
        <v>0</v>
      </c>
      <c r="H128" s="33">
        <f t="shared" si="56"/>
        <v>0</v>
      </c>
    </row>
    <row r="129" spans="1:8" s="23" customFormat="1" ht="13.2" x14ac:dyDescent="0.25">
      <c r="A129" s="16" t="s">
        <v>232</v>
      </c>
      <c r="B129" s="17" t="s">
        <v>155</v>
      </c>
      <c r="C129" s="18"/>
      <c r="D129" s="19">
        <v>0</v>
      </c>
      <c r="E129" s="19">
        <f t="shared" si="54"/>
        <v>0</v>
      </c>
      <c r="F129" s="32">
        <v>1</v>
      </c>
      <c r="G129" s="33">
        <f t="shared" si="55"/>
        <v>0</v>
      </c>
      <c r="H129" s="33">
        <f t="shared" si="56"/>
        <v>0</v>
      </c>
    </row>
    <row r="130" spans="1:8" s="23" customFormat="1" ht="13.2" x14ac:dyDescent="0.25">
      <c r="A130" s="13"/>
      <c r="B130" s="1" t="s">
        <v>152</v>
      </c>
      <c r="C130" s="14"/>
      <c r="D130" s="15"/>
      <c r="E130" s="15"/>
      <c r="F130" s="34"/>
      <c r="G130" s="51"/>
      <c r="H130" s="52"/>
    </row>
    <row r="131" spans="1:8" s="23" customFormat="1" ht="13.2" x14ac:dyDescent="0.25">
      <c r="A131" s="16" t="s">
        <v>233</v>
      </c>
      <c r="B131" s="17" t="s">
        <v>157</v>
      </c>
      <c r="C131" s="18"/>
      <c r="D131" s="19">
        <v>0</v>
      </c>
      <c r="E131" s="19">
        <f t="shared" ref="E131:E147" si="57">D131*1.2</f>
        <v>0</v>
      </c>
      <c r="F131" s="32">
        <v>1</v>
      </c>
      <c r="G131" s="33">
        <f t="shared" ref="G131:G147" si="58">F131*D131</f>
        <v>0</v>
      </c>
      <c r="H131" s="33">
        <f t="shared" ref="H131:H147" si="59">F131*E131</f>
        <v>0</v>
      </c>
    </row>
    <row r="132" spans="1:8" s="23" customFormat="1" ht="13.2" x14ac:dyDescent="0.25">
      <c r="A132" s="16" t="s">
        <v>234</v>
      </c>
      <c r="B132" s="17" t="s">
        <v>158</v>
      </c>
      <c r="C132" s="18"/>
      <c r="D132" s="19">
        <v>0</v>
      </c>
      <c r="E132" s="19">
        <f t="shared" si="57"/>
        <v>0</v>
      </c>
      <c r="F132" s="32">
        <v>1</v>
      </c>
      <c r="G132" s="33">
        <f t="shared" si="58"/>
        <v>0</v>
      </c>
      <c r="H132" s="33">
        <f t="shared" si="59"/>
        <v>0</v>
      </c>
    </row>
    <row r="133" spans="1:8" s="23" customFormat="1" ht="26.4" x14ac:dyDescent="0.25">
      <c r="A133" s="16" t="s">
        <v>235</v>
      </c>
      <c r="B133" s="17" t="s">
        <v>159</v>
      </c>
      <c r="C133" s="18"/>
      <c r="D133" s="19">
        <v>0</v>
      </c>
      <c r="E133" s="19">
        <f t="shared" si="57"/>
        <v>0</v>
      </c>
      <c r="F133" s="32">
        <v>3</v>
      </c>
      <c r="G133" s="33">
        <f t="shared" si="58"/>
        <v>0</v>
      </c>
      <c r="H133" s="33">
        <f t="shared" si="59"/>
        <v>0</v>
      </c>
    </row>
    <row r="134" spans="1:8" s="23" customFormat="1" ht="13.2" x14ac:dyDescent="0.25">
      <c r="A134" s="16" t="s">
        <v>236</v>
      </c>
      <c r="B134" s="17" t="s">
        <v>160</v>
      </c>
      <c r="C134" s="18"/>
      <c r="D134" s="19">
        <v>0</v>
      </c>
      <c r="E134" s="19">
        <f t="shared" si="57"/>
        <v>0</v>
      </c>
      <c r="F134" s="32">
        <v>2</v>
      </c>
      <c r="G134" s="33">
        <f t="shared" si="58"/>
        <v>0</v>
      </c>
      <c r="H134" s="33">
        <f t="shared" si="59"/>
        <v>0</v>
      </c>
    </row>
    <row r="135" spans="1:8" s="23" customFormat="1" ht="13.2" x14ac:dyDescent="0.25">
      <c r="A135" s="16" t="s">
        <v>237</v>
      </c>
      <c r="B135" s="17" t="s">
        <v>151</v>
      </c>
      <c r="C135" s="18"/>
      <c r="D135" s="19">
        <v>0</v>
      </c>
      <c r="E135" s="19">
        <f t="shared" si="57"/>
        <v>0</v>
      </c>
      <c r="F135" s="32">
        <v>2</v>
      </c>
      <c r="G135" s="33">
        <f t="shared" si="58"/>
        <v>0</v>
      </c>
      <c r="H135" s="33">
        <f t="shared" si="59"/>
        <v>0</v>
      </c>
    </row>
    <row r="136" spans="1:8" s="23" customFormat="1" ht="13.2" x14ac:dyDescent="0.25">
      <c r="A136" s="16" t="s">
        <v>238</v>
      </c>
      <c r="B136" s="17" t="s">
        <v>161</v>
      </c>
      <c r="C136" s="18"/>
      <c r="D136" s="19">
        <v>0</v>
      </c>
      <c r="E136" s="19">
        <f t="shared" si="57"/>
        <v>0</v>
      </c>
      <c r="F136" s="32">
        <v>1</v>
      </c>
      <c r="G136" s="33">
        <f t="shared" si="58"/>
        <v>0</v>
      </c>
      <c r="H136" s="33">
        <f t="shared" si="59"/>
        <v>0</v>
      </c>
    </row>
    <row r="137" spans="1:8" s="23" customFormat="1" ht="13.2" x14ac:dyDescent="0.25">
      <c r="A137" s="16" t="s">
        <v>239</v>
      </c>
      <c r="B137" s="17" t="s">
        <v>162</v>
      </c>
      <c r="C137" s="18"/>
      <c r="D137" s="19">
        <v>0</v>
      </c>
      <c r="E137" s="19">
        <f t="shared" si="57"/>
        <v>0</v>
      </c>
      <c r="F137" s="32">
        <v>1</v>
      </c>
      <c r="G137" s="33">
        <f t="shared" si="58"/>
        <v>0</v>
      </c>
      <c r="H137" s="33">
        <f t="shared" si="59"/>
        <v>0</v>
      </c>
    </row>
    <row r="138" spans="1:8" s="23" customFormat="1" ht="26.4" x14ac:dyDescent="0.25">
      <c r="A138" s="16" t="s">
        <v>240</v>
      </c>
      <c r="B138" s="17" t="s">
        <v>163</v>
      </c>
      <c r="C138" s="18"/>
      <c r="D138" s="19">
        <v>0</v>
      </c>
      <c r="E138" s="19">
        <f t="shared" si="57"/>
        <v>0</v>
      </c>
      <c r="F138" s="32">
        <v>1</v>
      </c>
      <c r="G138" s="33">
        <f t="shared" si="58"/>
        <v>0</v>
      </c>
      <c r="H138" s="33">
        <f t="shared" si="59"/>
        <v>0</v>
      </c>
    </row>
    <row r="139" spans="1:8" s="23" customFormat="1" ht="26.4" x14ac:dyDescent="0.25">
      <c r="A139" s="16" t="s">
        <v>241</v>
      </c>
      <c r="B139" s="17" t="s">
        <v>164</v>
      </c>
      <c r="C139" s="18"/>
      <c r="D139" s="19">
        <v>0</v>
      </c>
      <c r="E139" s="19">
        <f t="shared" si="57"/>
        <v>0</v>
      </c>
      <c r="F139" s="32">
        <v>1</v>
      </c>
      <c r="G139" s="33">
        <f t="shared" si="58"/>
        <v>0</v>
      </c>
      <c r="H139" s="33">
        <f t="shared" si="59"/>
        <v>0</v>
      </c>
    </row>
    <row r="140" spans="1:8" s="23" customFormat="1" ht="26.4" x14ac:dyDescent="0.25">
      <c r="A140" s="16" t="s">
        <v>242</v>
      </c>
      <c r="B140" s="17" t="s">
        <v>257</v>
      </c>
      <c r="C140" s="18"/>
      <c r="D140" s="19">
        <v>0</v>
      </c>
      <c r="E140" s="19">
        <f t="shared" si="57"/>
        <v>0</v>
      </c>
      <c r="F140" s="32">
        <v>2</v>
      </c>
      <c r="G140" s="33">
        <f t="shared" si="58"/>
        <v>0</v>
      </c>
      <c r="H140" s="33">
        <f t="shared" si="59"/>
        <v>0</v>
      </c>
    </row>
    <row r="141" spans="1:8" s="23" customFormat="1" ht="13.2" x14ac:dyDescent="0.25">
      <c r="A141" s="16" t="s">
        <v>243</v>
      </c>
      <c r="B141" s="17" t="s">
        <v>165</v>
      </c>
      <c r="C141" s="18"/>
      <c r="D141" s="19">
        <v>0</v>
      </c>
      <c r="E141" s="19">
        <f t="shared" si="57"/>
        <v>0</v>
      </c>
      <c r="F141" s="32">
        <v>1</v>
      </c>
      <c r="G141" s="33">
        <f t="shared" si="58"/>
        <v>0</v>
      </c>
      <c r="H141" s="33">
        <f t="shared" si="59"/>
        <v>0</v>
      </c>
    </row>
    <row r="142" spans="1:8" s="23" customFormat="1" ht="13.2" x14ac:dyDescent="0.25">
      <c r="A142" s="16" t="s">
        <v>244</v>
      </c>
      <c r="B142" s="17" t="s">
        <v>166</v>
      </c>
      <c r="C142" s="18"/>
      <c r="D142" s="19">
        <v>0</v>
      </c>
      <c r="E142" s="19">
        <f t="shared" si="57"/>
        <v>0</v>
      </c>
      <c r="F142" s="32">
        <v>1</v>
      </c>
      <c r="G142" s="33">
        <f t="shared" si="58"/>
        <v>0</v>
      </c>
      <c r="H142" s="33">
        <f t="shared" si="59"/>
        <v>0</v>
      </c>
    </row>
    <row r="143" spans="1:8" s="23" customFormat="1" ht="13.2" x14ac:dyDescent="0.25">
      <c r="A143" s="16" t="s">
        <v>245</v>
      </c>
      <c r="B143" s="17" t="s">
        <v>167</v>
      </c>
      <c r="C143" s="18"/>
      <c r="D143" s="19">
        <v>0</v>
      </c>
      <c r="E143" s="19">
        <f t="shared" si="57"/>
        <v>0</v>
      </c>
      <c r="F143" s="32">
        <v>1</v>
      </c>
      <c r="G143" s="33">
        <f t="shared" si="58"/>
        <v>0</v>
      </c>
      <c r="H143" s="33">
        <f t="shared" si="59"/>
        <v>0</v>
      </c>
    </row>
    <row r="144" spans="1:8" s="23" customFormat="1" ht="13.2" x14ac:dyDescent="0.25">
      <c r="A144" s="16" t="s">
        <v>246</v>
      </c>
      <c r="B144" s="17" t="s">
        <v>168</v>
      </c>
      <c r="C144" s="18"/>
      <c r="D144" s="19">
        <v>0</v>
      </c>
      <c r="E144" s="19">
        <f t="shared" si="57"/>
        <v>0</v>
      </c>
      <c r="F144" s="32">
        <v>1</v>
      </c>
      <c r="G144" s="33">
        <f t="shared" si="58"/>
        <v>0</v>
      </c>
      <c r="H144" s="33">
        <f t="shared" si="59"/>
        <v>0</v>
      </c>
    </row>
    <row r="145" spans="1:9" s="23" customFormat="1" ht="13.2" x14ac:dyDescent="0.25">
      <c r="A145" s="16" t="s">
        <v>247</v>
      </c>
      <c r="B145" s="17" t="s">
        <v>207</v>
      </c>
      <c r="C145" s="18"/>
      <c r="D145" s="19">
        <v>0</v>
      </c>
      <c r="E145" s="19">
        <f t="shared" si="57"/>
        <v>0</v>
      </c>
      <c r="F145" s="32">
        <v>1</v>
      </c>
      <c r="G145" s="33">
        <f t="shared" si="58"/>
        <v>0</v>
      </c>
      <c r="H145" s="33">
        <f t="shared" si="59"/>
        <v>0</v>
      </c>
    </row>
    <row r="146" spans="1:9" s="23" customFormat="1" ht="13.2" x14ac:dyDescent="0.25">
      <c r="A146" s="16" t="s">
        <v>248</v>
      </c>
      <c r="B146" s="17" t="s">
        <v>203</v>
      </c>
      <c r="C146" s="18"/>
      <c r="D146" s="19">
        <v>0</v>
      </c>
      <c r="E146" s="19">
        <f t="shared" si="57"/>
        <v>0</v>
      </c>
      <c r="F146" s="32">
        <v>1</v>
      </c>
      <c r="G146" s="33">
        <f t="shared" si="58"/>
        <v>0</v>
      </c>
      <c r="H146" s="33">
        <f t="shared" si="59"/>
        <v>0</v>
      </c>
    </row>
    <row r="147" spans="1:9" s="23" customFormat="1" ht="13.2" x14ac:dyDescent="0.25">
      <c r="A147" s="16" t="s">
        <v>258</v>
      </c>
      <c r="B147" s="17" t="s">
        <v>169</v>
      </c>
      <c r="C147" s="18"/>
      <c r="D147" s="19">
        <v>0</v>
      </c>
      <c r="E147" s="19">
        <f t="shared" si="57"/>
        <v>0</v>
      </c>
      <c r="F147" s="32">
        <v>1</v>
      </c>
      <c r="G147" s="33">
        <f t="shared" si="58"/>
        <v>0</v>
      </c>
      <c r="H147" s="33">
        <f t="shared" si="59"/>
        <v>0</v>
      </c>
    </row>
    <row r="148" spans="1:9" ht="31.2" x14ac:dyDescent="0.25">
      <c r="A148" s="35"/>
      <c r="B148" s="36" t="s">
        <v>209</v>
      </c>
      <c r="C148" s="37"/>
      <c r="D148" s="38"/>
      <c r="E148" s="38"/>
      <c r="F148" s="48"/>
      <c r="G148" s="39">
        <f>SUM(G83:G147)</f>
        <v>0</v>
      </c>
      <c r="H148" s="39">
        <f>SUM(H83:H147)</f>
        <v>0</v>
      </c>
      <c r="I148" s="40"/>
    </row>
    <row r="149" spans="1:9" x14ac:dyDescent="0.25">
      <c r="A149" s="3"/>
      <c r="C149" s="20"/>
    </row>
    <row r="150" spans="1:9" s="12" customFormat="1" ht="16.8" x14ac:dyDescent="0.25">
      <c r="A150" s="10">
        <v>3</v>
      </c>
      <c r="B150" s="2" t="s">
        <v>212</v>
      </c>
      <c r="C150" s="22"/>
      <c r="D150" s="22"/>
      <c r="E150" s="22"/>
      <c r="F150" s="22"/>
      <c r="G150" s="22"/>
      <c r="H150" s="11"/>
    </row>
    <row r="151" spans="1:9" s="23" customFormat="1" ht="13.2" x14ac:dyDescent="0.25">
      <c r="A151" s="13"/>
      <c r="B151" s="1" t="s">
        <v>211</v>
      </c>
      <c r="C151" s="14"/>
      <c r="D151" s="15"/>
      <c r="E151" s="15"/>
      <c r="F151" s="34"/>
      <c r="G151" s="51"/>
      <c r="H151" s="52"/>
    </row>
    <row r="152" spans="1:9" s="23" customFormat="1" ht="26.4" x14ac:dyDescent="0.25">
      <c r="A152" s="16" t="s">
        <v>6</v>
      </c>
      <c r="B152" s="17" t="s">
        <v>214</v>
      </c>
      <c r="C152" s="18"/>
      <c r="D152" s="19">
        <v>0</v>
      </c>
      <c r="E152" s="19">
        <f t="shared" ref="E152:E153" si="60">D152*1.2</f>
        <v>0</v>
      </c>
      <c r="F152" s="32">
        <v>1</v>
      </c>
      <c r="G152" s="33">
        <f t="shared" ref="G152:G153" si="61">F152*D152</f>
        <v>0</v>
      </c>
      <c r="H152" s="33">
        <f t="shared" ref="H152:H153" si="62">F152*E152</f>
        <v>0</v>
      </c>
    </row>
    <row r="153" spans="1:9" s="23" customFormat="1" ht="13.2" x14ac:dyDescent="0.25">
      <c r="A153" s="16" t="s">
        <v>16</v>
      </c>
      <c r="B153" s="17" t="s">
        <v>215</v>
      </c>
      <c r="C153" s="18"/>
      <c r="D153" s="19">
        <v>0</v>
      </c>
      <c r="E153" s="19">
        <f t="shared" si="60"/>
        <v>0</v>
      </c>
      <c r="F153" s="32">
        <v>1</v>
      </c>
      <c r="G153" s="33">
        <f t="shared" si="61"/>
        <v>0</v>
      </c>
      <c r="H153" s="33">
        <f t="shared" si="62"/>
        <v>0</v>
      </c>
    </row>
    <row r="154" spans="1:9" ht="15.6" x14ac:dyDescent="0.25">
      <c r="A154" s="35"/>
      <c r="B154" s="36" t="s">
        <v>213</v>
      </c>
      <c r="C154" s="37"/>
      <c r="D154" s="38"/>
      <c r="E154" s="38"/>
      <c r="F154" s="48"/>
      <c r="G154" s="39">
        <f>SUM(G150:G153)</f>
        <v>0</v>
      </c>
      <c r="H154" s="39">
        <f>SUM(H150:H153)</f>
        <v>0</v>
      </c>
      <c r="I154" s="40"/>
    </row>
    <row r="155" spans="1:9" x14ac:dyDescent="0.25">
      <c r="A155" s="3"/>
      <c r="C155" s="20"/>
    </row>
    <row r="156" spans="1:9" s="12" customFormat="1" ht="16.8" x14ac:dyDescent="0.25">
      <c r="A156" s="10">
        <v>4</v>
      </c>
      <c r="B156" s="2" t="s">
        <v>50</v>
      </c>
      <c r="C156" s="22"/>
      <c r="D156" s="22"/>
      <c r="E156" s="22"/>
      <c r="F156" s="22"/>
      <c r="G156" s="22"/>
      <c r="H156" s="11"/>
    </row>
    <row r="157" spans="1:9" s="23" customFormat="1" ht="39.6" x14ac:dyDescent="0.25">
      <c r="A157" s="13"/>
      <c r="B157" s="1" t="s">
        <v>62</v>
      </c>
      <c r="C157" s="14"/>
      <c r="D157" s="15"/>
      <c r="E157" s="15"/>
      <c r="F157" s="34"/>
      <c r="G157" s="51"/>
      <c r="H157" s="52"/>
    </row>
    <row r="158" spans="1:9" s="23" customFormat="1" ht="13.2" x14ac:dyDescent="0.25">
      <c r="A158" s="16" t="s">
        <v>7</v>
      </c>
      <c r="B158" s="17" t="s">
        <v>63</v>
      </c>
      <c r="C158" s="18"/>
      <c r="D158" s="19">
        <v>0</v>
      </c>
      <c r="E158" s="19">
        <f t="shared" ref="E158:E159" si="63">D158*1.2</f>
        <v>0</v>
      </c>
      <c r="F158" s="32">
        <v>1</v>
      </c>
      <c r="G158" s="33">
        <f t="shared" ref="G158:G159" si="64">F158*D158</f>
        <v>0</v>
      </c>
      <c r="H158" s="33">
        <f t="shared" ref="H158:H159" si="65">F158*E158</f>
        <v>0</v>
      </c>
    </row>
    <row r="159" spans="1:9" s="23" customFormat="1" ht="13.2" x14ac:dyDescent="0.25">
      <c r="A159" s="16" t="s">
        <v>8</v>
      </c>
      <c r="B159" s="17" t="s">
        <v>64</v>
      </c>
      <c r="C159" s="18"/>
      <c r="D159" s="19">
        <v>0</v>
      </c>
      <c r="E159" s="19">
        <f t="shared" si="63"/>
        <v>0</v>
      </c>
      <c r="F159" s="32">
        <v>2</v>
      </c>
      <c r="G159" s="33">
        <f t="shared" si="64"/>
        <v>0</v>
      </c>
      <c r="H159" s="33">
        <f t="shared" si="65"/>
        <v>0</v>
      </c>
    </row>
    <row r="160" spans="1:9" s="23" customFormat="1" ht="39.6" x14ac:dyDescent="0.25">
      <c r="A160" s="13"/>
      <c r="B160" s="1" t="s">
        <v>256</v>
      </c>
      <c r="C160" s="14"/>
      <c r="D160" s="15"/>
      <c r="E160" s="15"/>
      <c r="F160" s="34"/>
      <c r="G160" s="51"/>
      <c r="H160" s="52"/>
    </row>
    <row r="161" spans="1:9" s="23" customFormat="1" ht="26.4" x14ac:dyDescent="0.25">
      <c r="A161" s="16" t="s">
        <v>15</v>
      </c>
      <c r="B161" s="17" t="s">
        <v>253</v>
      </c>
      <c r="C161" s="18"/>
      <c r="D161" s="19">
        <v>0</v>
      </c>
      <c r="E161" s="19">
        <f t="shared" ref="E161" si="66">D161*1.2</f>
        <v>0</v>
      </c>
      <c r="F161" s="32">
        <v>1</v>
      </c>
      <c r="G161" s="33">
        <f t="shared" ref="G161" si="67">F161*D161</f>
        <v>0</v>
      </c>
      <c r="H161" s="33">
        <f t="shared" ref="H161" si="68">F161*E161</f>
        <v>0</v>
      </c>
    </row>
    <row r="162" spans="1:9" ht="15.6" x14ac:dyDescent="0.25">
      <c r="A162" s="35"/>
      <c r="B162" s="36" t="s">
        <v>35</v>
      </c>
      <c r="C162" s="37"/>
      <c r="D162" s="38"/>
      <c r="E162" s="38"/>
      <c r="F162" s="48"/>
      <c r="G162" s="39">
        <f>SUM(G156:G161)</f>
        <v>0</v>
      </c>
      <c r="H162" s="39">
        <f>SUM(H156:H161)</f>
        <v>0</v>
      </c>
      <c r="I162" s="40"/>
    </row>
    <row r="163" spans="1:9" x14ac:dyDescent="0.25">
      <c r="A163" s="3"/>
      <c r="C163" s="20"/>
    </row>
    <row r="164" spans="1:9" s="12" customFormat="1" ht="16.8" x14ac:dyDescent="0.25">
      <c r="A164" s="10">
        <v>5</v>
      </c>
      <c r="B164" s="2" t="s">
        <v>1</v>
      </c>
      <c r="C164" s="22"/>
      <c r="D164" s="22"/>
      <c r="E164" s="22"/>
      <c r="F164" s="22"/>
      <c r="G164" s="22"/>
      <c r="H164" s="11"/>
    </row>
    <row r="165" spans="1:9" s="12" customFormat="1" x14ac:dyDescent="0.25">
      <c r="A165" s="16" t="s">
        <v>87</v>
      </c>
      <c r="B165" s="17" t="s">
        <v>66</v>
      </c>
      <c r="C165" s="18"/>
      <c r="D165" s="19">
        <v>0</v>
      </c>
      <c r="E165" s="19">
        <f t="shared" ref="E165" si="69">D165*1.2</f>
        <v>0</v>
      </c>
      <c r="F165" s="59">
        <v>1</v>
      </c>
      <c r="G165" s="33">
        <f t="shared" ref="G165" si="70">F165*D165</f>
        <v>0</v>
      </c>
      <c r="H165" s="33">
        <f t="shared" ref="H165" si="71">F165*E165</f>
        <v>0</v>
      </c>
    </row>
    <row r="166" spans="1:9" s="12" customFormat="1" x14ac:dyDescent="0.25">
      <c r="A166" s="16" t="s">
        <v>88</v>
      </c>
      <c r="B166" s="17" t="s">
        <v>68</v>
      </c>
      <c r="C166" s="18"/>
      <c r="D166" s="19">
        <v>0</v>
      </c>
      <c r="E166" s="19">
        <f t="shared" ref="E166:E180" si="72">D166*1.2</f>
        <v>0</v>
      </c>
      <c r="F166" s="59">
        <v>1</v>
      </c>
      <c r="G166" s="33">
        <f t="shared" ref="G166:G180" si="73">F166*D166</f>
        <v>0</v>
      </c>
      <c r="H166" s="33">
        <f t="shared" ref="H166:H180" si="74">F166*E166</f>
        <v>0</v>
      </c>
    </row>
    <row r="167" spans="1:9" s="12" customFormat="1" x14ac:dyDescent="0.25">
      <c r="A167" s="16" t="s">
        <v>89</v>
      </c>
      <c r="B167" s="17" t="s">
        <v>67</v>
      </c>
      <c r="C167" s="18"/>
      <c r="D167" s="19">
        <v>0</v>
      </c>
      <c r="E167" s="19">
        <f t="shared" si="72"/>
        <v>0</v>
      </c>
      <c r="F167" s="59">
        <v>1</v>
      </c>
      <c r="G167" s="33">
        <f t="shared" si="73"/>
        <v>0</v>
      </c>
      <c r="H167" s="33">
        <f t="shared" si="74"/>
        <v>0</v>
      </c>
    </row>
    <row r="168" spans="1:9" s="12" customFormat="1" x14ac:dyDescent="0.25">
      <c r="A168" s="16" t="s">
        <v>90</v>
      </c>
      <c r="B168" s="17" t="s">
        <v>69</v>
      </c>
      <c r="C168" s="18"/>
      <c r="D168" s="19">
        <v>0</v>
      </c>
      <c r="E168" s="19">
        <f t="shared" si="72"/>
        <v>0</v>
      </c>
      <c r="F168" s="59">
        <v>1</v>
      </c>
      <c r="G168" s="33">
        <f t="shared" si="73"/>
        <v>0</v>
      </c>
      <c r="H168" s="33">
        <f t="shared" si="74"/>
        <v>0</v>
      </c>
    </row>
    <row r="169" spans="1:9" s="12" customFormat="1" x14ac:dyDescent="0.25">
      <c r="A169" s="16" t="s">
        <v>91</v>
      </c>
      <c r="B169" s="17" t="s">
        <v>70</v>
      </c>
      <c r="C169" s="18"/>
      <c r="D169" s="19">
        <v>0</v>
      </c>
      <c r="E169" s="19">
        <f t="shared" si="72"/>
        <v>0</v>
      </c>
      <c r="F169" s="59">
        <v>1</v>
      </c>
      <c r="G169" s="33">
        <f t="shared" si="73"/>
        <v>0</v>
      </c>
      <c r="H169" s="33">
        <f t="shared" si="74"/>
        <v>0</v>
      </c>
    </row>
    <row r="170" spans="1:9" s="12" customFormat="1" x14ac:dyDescent="0.25">
      <c r="A170" s="16" t="s">
        <v>92</v>
      </c>
      <c r="B170" s="17" t="s">
        <v>71</v>
      </c>
      <c r="C170" s="18"/>
      <c r="D170" s="19">
        <v>0</v>
      </c>
      <c r="E170" s="19">
        <f t="shared" si="72"/>
        <v>0</v>
      </c>
      <c r="F170" s="59">
        <v>1</v>
      </c>
      <c r="G170" s="33">
        <f t="shared" si="73"/>
        <v>0</v>
      </c>
      <c r="H170" s="33">
        <f t="shared" si="74"/>
        <v>0</v>
      </c>
    </row>
    <row r="171" spans="1:9" s="12" customFormat="1" x14ac:dyDescent="0.25">
      <c r="A171" s="16" t="s">
        <v>93</v>
      </c>
      <c r="B171" s="17" t="s">
        <v>72</v>
      </c>
      <c r="C171" s="18"/>
      <c r="D171" s="19">
        <v>0</v>
      </c>
      <c r="E171" s="19">
        <f t="shared" si="72"/>
        <v>0</v>
      </c>
      <c r="F171" s="59">
        <v>1</v>
      </c>
      <c r="G171" s="33">
        <f t="shared" si="73"/>
        <v>0</v>
      </c>
      <c r="H171" s="33">
        <f t="shared" si="74"/>
        <v>0</v>
      </c>
    </row>
    <row r="172" spans="1:9" s="12" customFormat="1" x14ac:dyDescent="0.25">
      <c r="A172" s="16" t="s">
        <v>94</v>
      </c>
      <c r="B172" s="17" t="s">
        <v>73</v>
      </c>
      <c r="C172" s="18"/>
      <c r="D172" s="19">
        <v>0</v>
      </c>
      <c r="E172" s="19">
        <f t="shared" si="72"/>
        <v>0</v>
      </c>
      <c r="F172" s="59">
        <v>1</v>
      </c>
      <c r="G172" s="33">
        <f t="shared" si="73"/>
        <v>0</v>
      </c>
      <c r="H172" s="33">
        <f t="shared" si="74"/>
        <v>0</v>
      </c>
    </row>
    <row r="173" spans="1:9" s="12" customFormat="1" x14ac:dyDescent="0.25">
      <c r="A173" s="16" t="s">
        <v>95</v>
      </c>
      <c r="B173" s="17" t="s">
        <v>249</v>
      </c>
      <c r="C173" s="18"/>
      <c r="D173" s="19">
        <v>0</v>
      </c>
      <c r="E173" s="19">
        <f t="shared" si="72"/>
        <v>0</v>
      </c>
      <c r="F173" s="59">
        <v>1</v>
      </c>
      <c r="G173" s="33">
        <f t="shared" si="73"/>
        <v>0</v>
      </c>
      <c r="H173" s="33">
        <f t="shared" si="74"/>
        <v>0</v>
      </c>
    </row>
    <row r="174" spans="1:9" s="12" customFormat="1" x14ac:dyDescent="0.25">
      <c r="A174" s="16" t="s">
        <v>96</v>
      </c>
      <c r="B174" s="17" t="s">
        <v>251</v>
      </c>
      <c r="C174" s="18"/>
      <c r="D174" s="19">
        <v>0</v>
      </c>
      <c r="E174" s="19">
        <f t="shared" si="72"/>
        <v>0</v>
      </c>
      <c r="F174" s="59">
        <v>1</v>
      </c>
      <c r="G174" s="33">
        <f t="shared" si="73"/>
        <v>0</v>
      </c>
      <c r="H174" s="33">
        <f t="shared" si="74"/>
        <v>0</v>
      </c>
    </row>
    <row r="175" spans="1:9" s="12" customFormat="1" x14ac:dyDescent="0.25">
      <c r="A175" s="16" t="s">
        <v>97</v>
      </c>
      <c r="B175" s="17" t="s">
        <v>252</v>
      </c>
      <c r="C175" s="18"/>
      <c r="D175" s="19">
        <v>0</v>
      </c>
      <c r="E175" s="19">
        <f t="shared" ref="E175:E176" si="75">D175*1.2</f>
        <v>0</v>
      </c>
      <c r="F175" s="59">
        <v>1</v>
      </c>
      <c r="G175" s="33">
        <f t="shared" ref="G175:G176" si="76">F175*D175</f>
        <v>0</v>
      </c>
      <c r="H175" s="33">
        <f t="shared" ref="H175:H176" si="77">F175*E175</f>
        <v>0</v>
      </c>
    </row>
    <row r="176" spans="1:9" s="12" customFormat="1" x14ac:dyDescent="0.25">
      <c r="A176" s="16" t="s">
        <v>98</v>
      </c>
      <c r="B176" s="17" t="s">
        <v>250</v>
      </c>
      <c r="C176" s="18"/>
      <c r="D176" s="19">
        <v>0</v>
      </c>
      <c r="E176" s="19">
        <f t="shared" si="75"/>
        <v>0</v>
      </c>
      <c r="F176" s="59">
        <v>1</v>
      </c>
      <c r="G176" s="33">
        <f t="shared" si="76"/>
        <v>0</v>
      </c>
      <c r="H176" s="33">
        <f t="shared" si="77"/>
        <v>0</v>
      </c>
    </row>
    <row r="177" spans="1:9" s="12" customFormat="1" x14ac:dyDescent="0.25">
      <c r="A177" s="16" t="s">
        <v>99</v>
      </c>
      <c r="B177" s="17" t="s">
        <v>74</v>
      </c>
      <c r="C177" s="18"/>
      <c r="D177" s="19">
        <v>0</v>
      </c>
      <c r="E177" s="19">
        <f t="shared" ref="E177:E178" si="78">D177*1.2</f>
        <v>0</v>
      </c>
      <c r="F177" s="59">
        <v>1</v>
      </c>
      <c r="G177" s="33">
        <f t="shared" ref="G177:G178" si="79">F177*D177</f>
        <v>0</v>
      </c>
      <c r="H177" s="33">
        <f t="shared" ref="H177:H178" si="80">F177*E177</f>
        <v>0</v>
      </c>
    </row>
    <row r="178" spans="1:9" s="12" customFormat="1" x14ac:dyDescent="0.25">
      <c r="A178" s="16" t="s">
        <v>100</v>
      </c>
      <c r="B178" s="17" t="s">
        <v>75</v>
      </c>
      <c r="C178" s="18"/>
      <c r="D178" s="19">
        <v>0</v>
      </c>
      <c r="E178" s="19">
        <f t="shared" si="78"/>
        <v>0</v>
      </c>
      <c r="F178" s="59">
        <v>1</v>
      </c>
      <c r="G178" s="33">
        <f t="shared" si="79"/>
        <v>0</v>
      </c>
      <c r="H178" s="33">
        <f t="shared" si="80"/>
        <v>0</v>
      </c>
    </row>
    <row r="179" spans="1:9" s="12" customFormat="1" x14ac:dyDescent="0.25">
      <c r="A179" s="16" t="s">
        <v>101</v>
      </c>
      <c r="B179" s="17" t="s">
        <v>2</v>
      </c>
      <c r="C179" s="18"/>
      <c r="D179" s="19">
        <v>0</v>
      </c>
      <c r="E179" s="19">
        <f t="shared" si="72"/>
        <v>0</v>
      </c>
      <c r="F179" s="59">
        <v>1</v>
      </c>
      <c r="G179" s="33">
        <f t="shared" si="73"/>
        <v>0</v>
      </c>
      <c r="H179" s="33">
        <f t="shared" si="74"/>
        <v>0</v>
      </c>
    </row>
    <row r="180" spans="1:9" s="12" customFormat="1" x14ac:dyDescent="0.25">
      <c r="A180" s="16" t="s">
        <v>102</v>
      </c>
      <c r="B180" s="17" t="s">
        <v>3</v>
      </c>
      <c r="C180" s="18"/>
      <c r="D180" s="19">
        <v>0</v>
      </c>
      <c r="E180" s="19">
        <f t="shared" si="72"/>
        <v>0</v>
      </c>
      <c r="F180" s="59">
        <v>1</v>
      </c>
      <c r="G180" s="33">
        <f t="shared" si="73"/>
        <v>0</v>
      </c>
      <c r="H180" s="33">
        <f t="shared" si="74"/>
        <v>0</v>
      </c>
    </row>
    <row r="181" spans="1:9" s="12" customFormat="1" x14ac:dyDescent="0.25">
      <c r="A181" s="16" t="s">
        <v>254</v>
      </c>
      <c r="B181" s="17" t="s">
        <v>76</v>
      </c>
      <c r="C181" s="18"/>
      <c r="D181" s="19">
        <v>0</v>
      </c>
      <c r="E181" s="19">
        <f t="shared" ref="E181:E182" si="81">D181*1.2</f>
        <v>0</v>
      </c>
      <c r="F181" s="59">
        <v>1</v>
      </c>
      <c r="G181" s="33">
        <f t="shared" ref="G181:G182" si="82">F181*D181</f>
        <v>0</v>
      </c>
      <c r="H181" s="33">
        <f t="shared" ref="H181:H182" si="83">F181*E181</f>
        <v>0</v>
      </c>
    </row>
    <row r="182" spans="1:9" s="12" customFormat="1" x14ac:dyDescent="0.25">
      <c r="A182" s="16" t="s">
        <v>255</v>
      </c>
      <c r="B182" s="17" t="s">
        <v>77</v>
      </c>
      <c r="C182" s="18"/>
      <c r="D182" s="19">
        <v>0</v>
      </c>
      <c r="E182" s="19">
        <f t="shared" si="81"/>
        <v>0</v>
      </c>
      <c r="F182" s="59">
        <v>1</v>
      </c>
      <c r="G182" s="33">
        <f t="shared" si="82"/>
        <v>0</v>
      </c>
      <c r="H182" s="33">
        <f t="shared" si="83"/>
        <v>0</v>
      </c>
    </row>
    <row r="183" spans="1:9" ht="15.6" x14ac:dyDescent="0.25">
      <c r="A183" s="35"/>
      <c r="B183" s="36" t="s">
        <v>36</v>
      </c>
      <c r="C183" s="37"/>
      <c r="D183" s="38"/>
      <c r="E183" s="38"/>
      <c r="F183" s="48"/>
      <c r="G183" s="39">
        <f>SUM(G164:G182)</f>
        <v>0</v>
      </c>
      <c r="H183" s="39">
        <f>SUM(H164:H182)</f>
        <v>0</v>
      </c>
      <c r="I183" s="40"/>
    </row>
    <row r="186" spans="1:9" s="47" customFormat="1" ht="21" x14ac:dyDescent="0.25">
      <c r="A186" s="41"/>
      <c r="B186" s="42" t="s">
        <v>104</v>
      </c>
      <c r="C186" s="43"/>
      <c r="D186" s="44"/>
      <c r="E186" s="44"/>
      <c r="F186" s="49"/>
      <c r="G186" s="45">
        <f>G81+G148+G154+G162+G183</f>
        <v>0</v>
      </c>
      <c r="H186" s="45">
        <f>H81+H148+H154+H162+H183</f>
        <v>0</v>
      </c>
      <c r="I186" s="46"/>
    </row>
    <row r="187" spans="1:9" x14ac:dyDescent="0.25">
      <c r="G187" s="50" t="str">
        <f>IF(ABS(SUM(G14:G184)/2 - G186) &gt; 0.0001, "Erreur", "")</f>
        <v/>
      </c>
      <c r="H187" s="50" t="str">
        <f>IF(ABS(SUM(H14:H184)/2 - H186) &gt; 0.0001, "Erreur", "")</f>
        <v/>
      </c>
    </row>
    <row r="188" spans="1:9" s="47" customFormat="1" ht="36.6" x14ac:dyDescent="0.25">
      <c r="A188" s="41"/>
      <c r="B188" s="42" t="s">
        <v>262</v>
      </c>
      <c r="C188" s="43"/>
      <c r="D188" s="44"/>
      <c r="E188" s="44"/>
      <c r="F188" s="49"/>
      <c r="G188" s="45">
        <f>G186-G148</f>
        <v>0</v>
      </c>
      <c r="H188" s="45">
        <f>H186-H148</f>
        <v>0</v>
      </c>
      <c r="I188" s="46"/>
    </row>
  </sheetData>
  <mergeCells count="13">
    <mergeCell ref="A3:H3"/>
    <mergeCell ref="A2:H2"/>
    <mergeCell ref="A1:H1"/>
    <mergeCell ref="A8:H8"/>
    <mergeCell ref="A7:H7"/>
    <mergeCell ref="A6:H6"/>
    <mergeCell ref="A5:H5"/>
    <mergeCell ref="A4:H4"/>
    <mergeCell ref="A13:A14"/>
    <mergeCell ref="B13:B14"/>
    <mergeCell ref="A11:H11"/>
    <mergeCell ref="A10:H10"/>
    <mergeCell ref="A9:H9"/>
  </mergeCells>
  <phoneticPr fontId="19" type="noConversion"/>
  <printOptions horizontalCentered="1" verticalCentered="1"/>
  <pageMargins left="0.25" right="0.25" top="0.77" bottom="0.7" header="0.3" footer="0.3"/>
  <pageSetup paperSize="9" scale="74" fitToHeight="0" orientation="landscape" horizontalDpi="4294967293" r:id="rId1"/>
  <headerFooter differentFirst="1">
    <oddHeader>&amp;L&amp;G&amp;C&amp;10Fourniture, installation et maintenance 
de matériels audiovisuels et d’éclairage muséographique 
pour l’AGORA (BU SHS) de l’Université de Lille&amp;R&amp;10Lot 2
Équipement de l’espace exposition
et de l’espace événementiel</oddHeader>
    <oddFooter>&amp;L&amp;10Bordereau des prix unitaires (BPU)
Détail quantitatif estimatif (DQE)&amp;C&amp;10Version 4 - Avril 2025&amp;R&amp;10Page &amp;P/&amp;N</oddFooter>
  </headerFooter>
  <rowBreaks count="6" manualBreakCount="6">
    <brk id="12" max="16383" man="1"/>
    <brk id="47" max="16383" man="1"/>
    <brk id="82" max="16383" man="1"/>
    <brk id="108" max="16383" man="1"/>
    <brk id="149" max="16383" man="1"/>
    <brk id="163" max="16383" man="1"/>
  </rowBreak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DPGF</vt:lpstr>
      <vt:lpstr>BPU-DQE</vt:lpstr>
      <vt:lpstr>'BPU-DQE'!Impression_des_titres</vt:lpstr>
      <vt:lpstr>DPGF!Impression_des_titres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Savoir Sphère</dc:creator>
  <cp:lastModifiedBy>Christophe Dureux</cp:lastModifiedBy>
  <cp:lastPrinted>2025-03-25T16:39:47Z</cp:lastPrinted>
  <dcterms:created xsi:type="dcterms:W3CDTF">2010-03-01T21:45:55Z</dcterms:created>
  <dcterms:modified xsi:type="dcterms:W3CDTF">2025-04-10T07:37:35Z</dcterms:modified>
</cp:coreProperties>
</file>