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Travaux\1.N. BUNEL\1.MARCHES\EN COURS\2025 Etanchéité terrasse 91\DCE TOITURE 91 BD HOPITAL\"/>
    </mc:Choice>
  </mc:AlternateContent>
  <bookViews>
    <workbookView xWindow="0" yWindow="0" windowWidth="23805" windowHeight="11670" tabRatio="500"/>
  </bookViews>
  <sheets>
    <sheet name="LOT N°2" sheetId="1" r:id="rId1"/>
  </sheets>
  <definedNames>
    <definedName name="_xlnm.Print_Titles" localSheetId="0">'LOT N°2'!$1:$5</definedName>
    <definedName name="_xlnm.Print_Area" localSheetId="0">'LOT N°2'!$A$2:$G$110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1" l="1"/>
  <c r="G105" i="1"/>
  <c r="G106" i="1" s="1"/>
  <c r="G101" i="1"/>
  <c r="G100" i="1"/>
  <c r="G99" i="1"/>
  <c r="G94" i="1"/>
  <c r="G93" i="1"/>
  <c r="G92" i="1"/>
  <c r="G91" i="1"/>
  <c r="G90" i="1"/>
  <c r="G89" i="1"/>
  <c r="G85" i="1"/>
  <c r="G84" i="1"/>
  <c r="G80" i="1"/>
  <c r="G79" i="1"/>
  <c r="G75" i="1"/>
  <c r="G74" i="1"/>
  <c r="G73" i="1"/>
  <c r="G67" i="1"/>
  <c r="G66" i="1"/>
  <c r="G65" i="1"/>
  <c r="G61" i="1"/>
  <c r="G60" i="1"/>
  <c r="G56" i="1"/>
  <c r="G55" i="1"/>
  <c r="G54" i="1"/>
  <c r="G49" i="1"/>
  <c r="G50" i="1" s="1"/>
  <c r="G40" i="1"/>
  <c r="G39" i="1"/>
  <c r="G34" i="1"/>
  <c r="G33" i="1"/>
  <c r="G32" i="1"/>
  <c r="G31" i="1"/>
  <c r="G27" i="1"/>
  <c r="G26" i="1"/>
  <c r="G22" i="1"/>
  <c r="G21" i="1"/>
  <c r="G20" i="1"/>
  <c r="G19" i="1"/>
  <c r="G15" i="1"/>
  <c r="G16" i="1" s="1"/>
  <c r="G110" i="1" l="1"/>
  <c r="G44" i="1"/>
  <c r="G57" i="1"/>
  <c r="G62" i="1"/>
  <c r="G68" i="1"/>
  <c r="G102" i="1"/>
  <c r="G41" i="1"/>
  <c r="G76" i="1"/>
  <c r="G81" i="1"/>
  <c r="G86" i="1"/>
  <c r="G95" i="1"/>
  <c r="G96" i="1"/>
  <c r="G23" i="1"/>
  <c r="G28" i="1"/>
  <c r="G69" i="1"/>
  <c r="G35" i="1"/>
  <c r="G107" i="1"/>
  <c r="G45" i="1"/>
</calcChain>
</file>

<file path=xl/sharedStrings.xml><?xml version="1.0" encoding="utf-8"?>
<sst xmlns="http://schemas.openxmlformats.org/spreadsheetml/2006/main" count="194" uniqueCount="134">
  <si>
    <t>Décomposition du Prix Globale et Forfaitaire (D.P.G.F.)</t>
  </si>
  <si>
    <t>PRO-DCE - V1</t>
  </si>
  <si>
    <t>Pour rappel : L'entreprise s'engage sur un prix global et forfaitaire. Les quantités inscrites au présent document sont données à titre indicatif.</t>
  </si>
  <si>
    <t>Ref. Env.</t>
  </si>
  <si>
    <t>L'entreprise est responsable de la vérification des formules, totaux, etc … du présent fichier excel</t>
  </si>
  <si>
    <t>N°</t>
  </si>
  <si>
    <t>Ref.</t>
  </si>
  <si>
    <t>Désignation</t>
  </si>
  <si>
    <t>U</t>
  </si>
  <si>
    <t>Qté</t>
  </si>
  <si>
    <t>Prix Unitaire</t>
  </si>
  <si>
    <t>Montant HT</t>
  </si>
  <si>
    <t>2</t>
  </si>
  <si>
    <t>CVC</t>
  </si>
  <si>
    <t>2.2</t>
  </si>
  <si>
    <t>Travaux de dépose</t>
  </si>
  <si>
    <t>2.2.1</t>
  </si>
  <si>
    <t>Consignation et coupure de l'alimentation</t>
  </si>
  <si>
    <t>Localisation</t>
  </si>
  <si>
    <t>L'ensemble des systèmes en toiture terrasse</t>
  </si>
  <si>
    <t>Consignation électrique des équipements</t>
  </si>
  <si>
    <t>HL</t>
  </si>
  <si>
    <t>Sous-Total HT de Consignation et coupure de l'alimentation</t>
  </si>
  <si>
    <t>2.2.2</t>
  </si>
  <si>
    <t>Dépose des systèmes de ventilation</t>
  </si>
  <si>
    <t>Repérage plan : n°1, n°2</t>
  </si>
  <si>
    <t>Dépose des caissons de désenfumage</t>
  </si>
  <si>
    <t>u</t>
  </si>
  <si>
    <t>Dépose des gaines de ventilation</t>
  </si>
  <si>
    <t>ml</t>
  </si>
  <si>
    <t>Dépose CTA</t>
  </si>
  <si>
    <t>Dépose du calorifuge des gaine de soufflage et d'extraction des CTA</t>
  </si>
  <si>
    <t>Sous-Total HT de Dépose des systèmes de ventilation</t>
  </si>
  <si>
    <t>2.2.3</t>
  </si>
  <si>
    <t>Dépose des splits et VRV</t>
  </si>
  <si>
    <t>Repérage plan : n°3-n°12</t>
  </si>
  <si>
    <t>Tirage au vide des circuits frigorigènes</t>
  </si>
  <si>
    <t>Déposes des groupes à détente directe</t>
  </si>
  <si>
    <t>Sous-Total HT de Dépose des splits et VRV</t>
  </si>
  <si>
    <t>2.2.4</t>
  </si>
  <si>
    <t>Dépose du groupe froid</t>
  </si>
  <si>
    <t>Repérage plan : n°0</t>
  </si>
  <si>
    <t>Consignation hydraulique (vidange et désaccouplement)</t>
  </si>
  <si>
    <t>Dépose des circuits d'eau glacée</t>
  </si>
  <si>
    <t>Tirage au vide du groupe froid</t>
  </si>
  <si>
    <t>Dépose du groupe</t>
  </si>
  <si>
    <t>Sous-Total HT de Dépose du groupe froid</t>
  </si>
  <si>
    <t>2.2.5</t>
  </si>
  <si>
    <t>Grutage et stockage du matériel</t>
  </si>
  <si>
    <t>2.2.5.1</t>
  </si>
  <si>
    <t>Grutage</t>
  </si>
  <si>
    <t>Parvis du bâtiment</t>
  </si>
  <si>
    <t>Repérage des installations et balisage</t>
  </si>
  <si>
    <t>ens</t>
  </si>
  <si>
    <t>Grutage des équipements (évacuation)</t>
  </si>
  <si>
    <t>Sous-Total HT de Grutage</t>
  </si>
  <si>
    <t>2.2.5.2</t>
  </si>
  <si>
    <t>Zone de stockage et contraintes</t>
  </si>
  <si>
    <t>Sous-Total HT de Grutage et stockage du matériel</t>
  </si>
  <si>
    <t>Sous-Total HT de Travaux de dépose</t>
  </si>
  <si>
    <t>2.3</t>
  </si>
  <si>
    <t>Travaux de repose</t>
  </si>
  <si>
    <t>2.3.1</t>
  </si>
  <si>
    <t>Grutage des systèmes en toiture</t>
  </si>
  <si>
    <t>Grutage des équipements (pose)</t>
  </si>
  <si>
    <t>Sous-Total HT de Grutage des systèmes en toiture</t>
  </si>
  <si>
    <t>2.3.2</t>
  </si>
  <si>
    <t>Repose des systèmes de ventilation</t>
  </si>
  <si>
    <t>2.3.2.1</t>
  </si>
  <si>
    <t>Pose des gaines de ventilation</t>
  </si>
  <si>
    <t>Provision pour fourniture de gaines de ventilation compris adaptations tés souches (30%)</t>
  </si>
  <si>
    <t>Provision pieds de supportage de gaine</t>
  </si>
  <si>
    <t>Sous-Total HT de Pose des gaines de ventilation</t>
  </si>
  <si>
    <t>2.3.2.2</t>
  </si>
  <si>
    <t>Calorifuge</t>
  </si>
  <si>
    <t>Repérage plan : n°2</t>
  </si>
  <si>
    <t>Isolant 50mm</t>
  </si>
  <si>
    <t>m²</t>
  </si>
  <si>
    <t>Tôle isoxale</t>
  </si>
  <si>
    <t>Sous-Total HT de Calorifuge</t>
  </si>
  <si>
    <t>2.3.2.3</t>
  </si>
  <si>
    <t>Pose des extracteurs et raccord aérauliques</t>
  </si>
  <si>
    <t>Pose des extracteurs de désenfumage et raccords aérauliques</t>
  </si>
  <si>
    <t>Pose des CTA et raccords aérauliques et hydrauliques</t>
  </si>
  <si>
    <t>Fourniture et pose de support métallique de réhausse (hauteur : 80cm)</t>
  </si>
  <si>
    <t>Sous-Total HT de Pose des extracteurs et raccord aérauliques</t>
  </si>
  <si>
    <t>Sous-Total HT de Repose des systèmes de ventilation</t>
  </si>
  <si>
    <t>2.3.3</t>
  </si>
  <si>
    <t>Repose des systèmes de refroidissement</t>
  </si>
  <si>
    <t>2.3.3.1</t>
  </si>
  <si>
    <t>Pose des groupes à détente directe et groupe froid</t>
  </si>
  <si>
    <t>Repérage plan : n°0 et n°3-n°12</t>
  </si>
  <si>
    <t>Pose des splits sur support existant</t>
  </si>
  <si>
    <t>Pose du groupe froid et de sa réhausse métallique existante</t>
  </si>
  <si>
    <t>Support métallique bigfoot</t>
  </si>
  <si>
    <t>Sous-Total HT de Pose des groupes à détente directe et groupe froid</t>
  </si>
  <si>
    <t>2.3.3.2</t>
  </si>
  <si>
    <t>Adaptation des réseaux frigorigènes</t>
  </si>
  <si>
    <t xml:space="preserve">Repérage plan : n°11, n°12, n°5, n°7, </t>
  </si>
  <si>
    <t>Raccords</t>
  </si>
  <si>
    <t>Provision réseau cuivre pré-isolé</t>
  </si>
  <si>
    <t>Sous-Total HT de Adaptation des réseaux frigorigènes</t>
  </si>
  <si>
    <t>2.3.3.3</t>
  </si>
  <si>
    <t>Charge frigorigène des unités à détente directe</t>
  </si>
  <si>
    <t>Remise en charge du fluide frigorigène</t>
  </si>
  <si>
    <t>Certificats CERFA</t>
  </si>
  <si>
    <t>Sous-Total HT de Charge frigorigène des unités à détente directe</t>
  </si>
  <si>
    <t>2.3.3.4</t>
  </si>
  <si>
    <t>Pose et remise en eau des circuits d’eau glacée du groupe froid</t>
  </si>
  <si>
    <t>Provision pour fourniture de conduite et calorifuge (25%)</t>
  </si>
  <si>
    <t>Pose des conduites du circuit d'eau glacée (compris accessoires)</t>
  </si>
  <si>
    <t>Remise en eau du circuit d'eau glacée</t>
  </si>
  <si>
    <t>Fourniture et pose de calorifuge  de classe 4 finition isoxale</t>
  </si>
  <si>
    <t>Peinture anti-rouille</t>
  </si>
  <si>
    <t>Essai de charge sur le circuit d’eau glacée</t>
  </si>
  <si>
    <t>Sous-Total HT de Pose et remise en eau des circuits d’eau glacée du groupe froid</t>
  </si>
  <si>
    <t>Sous-Total HT de Repose des systèmes de refroidissement</t>
  </si>
  <si>
    <t>2.3.4</t>
  </si>
  <si>
    <t>Raccordement et déconsignation électrique des installations</t>
  </si>
  <si>
    <t>Raccordement électrique des systèmes</t>
  </si>
  <si>
    <t>Prolongement des câbles électriques</t>
  </si>
  <si>
    <t>Déconsignation des installations</t>
  </si>
  <si>
    <t>Sous-Total HT de Raccordement et déconsignation électrique des installations</t>
  </si>
  <si>
    <t>2.3.5</t>
  </si>
  <si>
    <t>Mise en service des systèmes</t>
  </si>
  <si>
    <t>Mise en service et essais</t>
  </si>
  <si>
    <t>Sous-Total HT de Mise en service des systèmes</t>
  </si>
  <si>
    <t>Sous-Total HT de Travaux de repose</t>
  </si>
  <si>
    <t>2.4</t>
  </si>
  <si>
    <t>Documents d'exécutions</t>
  </si>
  <si>
    <t>Sous-Total HT de Documents d'exécutions</t>
  </si>
  <si>
    <t>Lot n°  2 - CVP</t>
  </si>
  <si>
    <t>MONTANT HT - 2 - CVP</t>
  </si>
  <si>
    <t xml:space="preserve">Travaux de rénovation de la toiture terrasse du bâtiment 91 de la Faculté de Santé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</si>
</sst>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#,##0.000"/>
  </numFmts>
  <fonts count="32" x14ac:knownFonts="1">
    <font>
      <sz val="8.25"/>
      <name val="Tahoma"/>
      <family val="2"/>
      <charset val="1"/>
    </font>
    <font>
      <b/>
      <sz val="18"/>
      <color theme="1"/>
      <name val="Arial"/>
      <charset val="1"/>
    </font>
    <font>
      <b/>
      <sz val="18"/>
      <name val="Arial"/>
      <charset val="1"/>
    </font>
    <font>
      <b/>
      <sz val="16"/>
      <name val="Arial"/>
      <charset val="1"/>
    </font>
    <font>
      <b/>
      <sz val="14"/>
      <color rgb="FF727272"/>
      <name val="Arial"/>
      <charset val="1"/>
    </font>
    <font>
      <b/>
      <sz val="14"/>
      <color rgb="FF7F7F7F"/>
      <name val="Arial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"/>
      <color rgb="FF000000"/>
      <name val="Calibri"/>
      <charset val="1"/>
    </font>
    <font>
      <b/>
      <sz val="10"/>
      <color rgb="FF000000"/>
      <name val="Arial"/>
      <charset val="1"/>
    </font>
    <font>
      <b/>
      <sz val="13"/>
      <color rgb="FF000000"/>
      <name val="Century Gothic"/>
      <charset val="1"/>
    </font>
    <font>
      <b/>
      <sz val="12"/>
      <color theme="1"/>
      <name val="Arial"/>
      <charset val="1"/>
    </font>
    <font>
      <b/>
      <sz val="14"/>
      <color theme="1"/>
      <name val="Arial"/>
      <charset val="1"/>
    </font>
    <font>
      <sz val="10"/>
      <color theme="1"/>
      <name val="Arial"/>
      <charset val="1"/>
    </font>
    <font>
      <b/>
      <sz val="15"/>
      <color theme="1"/>
      <name val="Arial"/>
      <charset val="1"/>
    </font>
    <font>
      <b/>
      <sz val="10"/>
      <color theme="1"/>
      <name val="Arial"/>
      <charset val="1"/>
    </font>
    <font>
      <sz val="10"/>
      <color rgb="FF808080"/>
      <name val="Arial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9"/>
      <color theme="1"/>
      <name val="Arial"/>
      <charset val="1"/>
    </font>
    <font>
      <b/>
      <i/>
      <sz val="10"/>
      <color rgb="FF000000"/>
      <name val="Arial"/>
      <charset val="1"/>
    </font>
    <font>
      <b/>
      <i/>
      <sz val="10"/>
      <color theme="1"/>
      <name val="Arial"/>
      <charset val="1"/>
    </font>
    <font>
      <i/>
      <sz val="9"/>
      <color theme="1"/>
      <name val="Arial"/>
      <charset val="1"/>
    </font>
    <font>
      <i/>
      <u/>
      <sz val="10"/>
      <color rgb="FF000000"/>
      <name val="Arial"/>
      <charset val="1"/>
    </font>
    <font>
      <i/>
      <u/>
      <sz val="10"/>
      <color theme="1"/>
      <name val="Arial"/>
      <charset val="1"/>
    </font>
    <font>
      <b/>
      <u/>
      <sz val="12"/>
      <color rgb="FF000000"/>
      <name val="Arial"/>
      <charset val="1"/>
    </font>
    <font>
      <b/>
      <u/>
      <sz val="12"/>
      <color theme="1"/>
      <name val="Arial"/>
      <charset val="1"/>
    </font>
    <font>
      <b/>
      <u/>
      <sz val="13"/>
      <color rgb="FF000000"/>
      <name val="Arial"/>
      <charset val="1"/>
    </font>
    <font>
      <b/>
      <u/>
      <sz val="14"/>
      <name val="Arial"/>
      <charset val="1"/>
    </font>
    <font>
      <b/>
      <u/>
      <sz val="15"/>
      <color theme="1"/>
      <name val="Arial"/>
      <charset val="1"/>
    </font>
    <font>
      <b/>
      <u/>
      <sz val="14"/>
      <color theme="1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BFBFBF"/>
        <bgColor rgb="FFBFBFBF"/>
      </patternFill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 style="medium">
        <color rgb="FF646464"/>
      </diagonal>
    </border>
    <border>
      <left/>
      <right style="thin">
        <color rgb="FF646464"/>
      </right>
      <top/>
      <bottom/>
      <diagonal style="medium">
        <color rgb="FF646464"/>
      </diagonal>
    </border>
    <border>
      <left style="thin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C0C0C0"/>
      </bottom>
      <diagonal/>
    </border>
    <border>
      <left/>
      <right/>
      <top style="thin">
        <color rgb="FF646464"/>
      </top>
      <bottom style="thin">
        <color rgb="FFC0C0C0"/>
      </bottom>
      <diagonal/>
    </border>
    <border>
      <left/>
      <right style="thin">
        <color rgb="FFC0C0C0"/>
      </right>
      <top style="thin">
        <color rgb="FF646464"/>
      </top>
      <bottom style="thin">
        <color rgb="FFC0C0C0"/>
      </bottom>
      <diagonal/>
    </border>
    <border>
      <left/>
      <right style="medium">
        <color rgb="FF646464"/>
      </right>
      <top style="thin">
        <color rgb="FF646464"/>
      </top>
      <bottom style="thin">
        <color rgb="FFC0C0C0"/>
      </bottom>
      <diagonal/>
    </border>
    <border>
      <left/>
      <right style="thin">
        <color rgb="FF646464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0" xfId="0" applyFont="1" applyFill="1" applyAlignment="1">
      <alignment vertical="center"/>
      <protection locked="0"/>
    </xf>
    <xf numFmtId="0" fontId="1" fillId="0" borderId="0" xfId="0" applyFont="1" applyProtection="1">
      <alignment vertical="top"/>
    </xf>
    <xf numFmtId="0" fontId="1" fillId="0" borderId="0" xfId="0" applyFont="1" applyAlignment="1">
      <alignment horizontal="center" vertical="center"/>
      <protection locked="0"/>
    </xf>
    <xf numFmtId="0" fontId="1" fillId="0" borderId="0" xfId="0" applyFont="1" applyAlignment="1">
      <alignment vertical="center"/>
      <protection locked="0"/>
    </xf>
    <xf numFmtId="0" fontId="0" fillId="0" borderId="0" xfId="0" applyAlignment="1">
      <alignment vertical="center"/>
      <protection locked="0"/>
    </xf>
    <xf numFmtId="0" fontId="0" fillId="2" borderId="0" xfId="0" applyFill="1">
      <alignment vertical="top"/>
      <protection locked="0"/>
    </xf>
    <xf numFmtId="0" fontId="1" fillId="2" borderId="0" xfId="0" applyFont="1" applyFill="1" applyAlignment="1">
      <alignment horizontal="center" vertical="center"/>
      <protection locked="0"/>
    </xf>
    <xf numFmtId="0" fontId="9" fillId="2" borderId="0" xfId="0" applyFont="1" applyFill="1" applyAlignment="1">
      <alignment vertical="center"/>
      <protection locked="0"/>
    </xf>
    <xf numFmtId="0" fontId="10" fillId="4" borderId="9" xfId="0" applyFont="1" applyFill="1" applyBorder="1" applyAlignment="1">
      <alignment horizontal="center" vertical="center"/>
      <protection locked="0"/>
    </xf>
    <xf numFmtId="0" fontId="11" fillId="4" borderId="10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 wrapText="1"/>
      <protection locked="0"/>
    </xf>
    <xf numFmtId="0" fontId="10" fillId="4" borderId="11" xfId="0" applyFont="1" applyFill="1" applyBorder="1" applyAlignment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left" vertical="center" wrapText="1"/>
    </xf>
    <xf numFmtId="0" fontId="14" fillId="0" borderId="13" xfId="0" applyFont="1" applyBorder="1" applyAlignment="1">
      <alignment horizontal="left" vertical="center"/>
      <protection locked="0"/>
    </xf>
    <xf numFmtId="0" fontId="15" fillId="0" borderId="13" xfId="0" applyFont="1" applyBorder="1" applyAlignment="1" applyProtection="1">
      <alignment horizontal="left" vertical="center" wrapText="1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5" xfId="0" applyFont="1" applyBorder="1" applyAlignment="1">
      <alignment horizontal="right" vertical="center"/>
      <protection locked="0"/>
    </xf>
    <xf numFmtId="0" fontId="14" fillId="0" borderId="5" xfId="0" applyFont="1" applyBorder="1" applyAlignment="1">
      <alignment horizontal="right" vertical="center"/>
      <protection locked="0"/>
    </xf>
    <xf numFmtId="0" fontId="13" fillId="0" borderId="12" xfId="0" applyFont="1" applyBorder="1" applyAlignment="1">
      <alignment horizontal="left" vertical="center"/>
      <protection locked="0"/>
    </xf>
    <xf numFmtId="49" fontId="12" fillId="0" borderId="12" xfId="0" applyNumberFormat="1" applyFont="1" applyBorder="1" applyAlignment="1" applyProtection="1">
      <alignment vertical="center" wrapText="1"/>
    </xf>
    <xf numFmtId="0" fontId="14" fillId="0" borderId="13" xfId="0" applyFont="1" applyBorder="1" applyAlignment="1">
      <alignment vertical="center"/>
      <protection locked="0"/>
    </xf>
    <xf numFmtId="0" fontId="12" fillId="0" borderId="13" xfId="0" applyFont="1" applyBorder="1" applyAlignment="1" applyProtection="1">
      <alignment horizontal="left" vertical="center" wrapText="1" indent="1"/>
    </xf>
    <xf numFmtId="49" fontId="16" fillId="0" borderId="12" xfId="0" applyNumberFormat="1" applyFont="1" applyBorder="1" applyAlignment="1" applyProtection="1">
      <alignment vertical="center" wrapText="1"/>
    </xf>
    <xf numFmtId="0" fontId="16" fillId="0" borderId="13" xfId="0" applyFont="1" applyBorder="1" applyAlignment="1" applyProtection="1">
      <alignment horizontal="left" vertical="center" wrapText="1" indent="2"/>
    </xf>
    <xf numFmtId="49" fontId="17" fillId="0" borderId="16" xfId="0" applyNumberFormat="1" applyFont="1" applyBorder="1" applyAlignment="1" applyProtection="1">
      <alignment vertical="center" wrapText="1"/>
    </xf>
    <xf numFmtId="0" fontId="18" fillId="0" borderId="0" xfId="0" applyFont="1" applyAlignment="1">
      <alignment vertical="center"/>
      <protection locked="0"/>
    </xf>
    <xf numFmtId="0" fontId="17" fillId="0" borderId="15" xfId="0" applyFont="1" applyBorder="1" applyAlignment="1" applyProtection="1">
      <alignment vertical="center" wrapText="1"/>
    </xf>
    <xf numFmtId="0" fontId="19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5" xfId="0" applyFont="1" applyBorder="1" applyAlignment="1">
      <alignment vertical="center"/>
      <protection locked="0"/>
    </xf>
    <xf numFmtId="0" fontId="19" fillId="0" borderId="5" xfId="0" applyFont="1" applyBorder="1" applyAlignment="1">
      <alignment horizontal="right" vertical="center"/>
      <protection locked="0"/>
    </xf>
    <xf numFmtId="0" fontId="17" fillId="0" borderId="0" xfId="0" applyFont="1" applyAlignment="1">
      <alignment vertical="center"/>
      <protection locked="0"/>
    </xf>
    <xf numFmtId="49" fontId="20" fillId="0" borderId="12" xfId="0" applyNumberFormat="1" applyFont="1" applyBorder="1" applyAlignment="1" applyProtection="1">
      <alignment vertical="center" wrapText="1"/>
    </xf>
    <xf numFmtId="0" fontId="14" fillId="0" borderId="13" xfId="0" applyFont="1" applyBorder="1" applyAlignment="1" applyProtection="1">
      <alignment horizontal="left" vertical="center" wrapText="1" indent="4"/>
    </xf>
    <xf numFmtId="49" fontId="14" fillId="0" borderId="14" xfId="0" applyNumberFormat="1" applyFont="1" applyBorder="1" applyAlignment="1" applyProtection="1">
      <alignment horizontal="center" vertical="center" wrapText="1"/>
    </xf>
    <xf numFmtId="3" fontId="14" fillId="0" borderId="15" xfId="0" applyNumberFormat="1" applyFont="1" applyBorder="1" applyAlignment="1" applyProtection="1">
      <alignment horizontal="center" vertical="center"/>
    </xf>
    <xf numFmtId="7" fontId="14" fillId="0" borderId="15" xfId="0" applyNumberFormat="1" applyFont="1" applyBorder="1" applyAlignment="1">
      <alignment horizontal="right" vertical="center"/>
      <protection locked="0"/>
    </xf>
    <xf numFmtId="7" fontId="14" fillId="0" borderId="5" xfId="0" applyNumberFormat="1" applyFont="1" applyBorder="1" applyAlignment="1">
      <alignment horizontal="right" vertical="center"/>
      <protection locked="0"/>
    </xf>
    <xf numFmtId="7" fontId="22" fillId="5" borderId="5" xfId="0" applyNumberFormat="1" applyFont="1" applyFill="1" applyBorder="1" applyAlignment="1" applyProtection="1">
      <alignment horizontal="right" vertical="center"/>
    </xf>
    <xf numFmtId="0" fontId="21" fillId="5" borderId="0" xfId="0" applyFont="1" applyFill="1" applyAlignment="1">
      <alignment horizontal="right" vertical="center"/>
      <protection locked="0"/>
    </xf>
    <xf numFmtId="4" fontId="14" fillId="0" borderId="15" xfId="0" applyNumberFormat="1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left" vertical="center" wrapText="1" indent="5"/>
    </xf>
    <xf numFmtId="164" fontId="14" fillId="0" borderId="15" xfId="0" applyNumberFormat="1" applyFont="1" applyBorder="1" applyAlignment="1" applyProtection="1">
      <alignment horizontal="center" vertical="center"/>
    </xf>
    <xf numFmtId="7" fontId="25" fillId="5" borderId="5" xfId="0" applyNumberFormat="1" applyFont="1" applyFill="1" applyBorder="1" applyAlignment="1" applyProtection="1">
      <alignment horizontal="right" vertical="center"/>
    </xf>
    <xf numFmtId="0" fontId="24" fillId="5" borderId="0" xfId="0" applyFont="1" applyFill="1" applyAlignment="1">
      <alignment horizontal="right" vertical="center"/>
      <protection locked="0"/>
    </xf>
    <xf numFmtId="7" fontId="27" fillId="6" borderId="20" xfId="0" applyNumberFormat="1" applyFont="1" applyFill="1" applyBorder="1" applyAlignment="1" applyProtection="1">
      <alignment horizontal="right" vertical="center"/>
    </xf>
    <xf numFmtId="0" fontId="28" fillId="6" borderId="0" xfId="0" applyFont="1" applyFill="1" applyAlignment="1">
      <alignment horizontal="right" vertical="center"/>
      <protection locked="0"/>
    </xf>
    <xf numFmtId="0" fontId="27" fillId="6" borderId="20" xfId="0" applyFont="1" applyFill="1" applyBorder="1" applyAlignment="1" applyProtection="1">
      <alignment horizontal="right" vertical="center"/>
    </xf>
    <xf numFmtId="7" fontId="31" fillId="4" borderId="3" xfId="0" applyNumberFormat="1" applyFont="1" applyFill="1" applyBorder="1" applyAlignment="1" applyProtection="1">
      <alignment horizontal="right" vertical="center"/>
    </xf>
    <xf numFmtId="0" fontId="30" fillId="4" borderId="0" xfId="0" applyFont="1" applyFill="1" applyAlignment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  <protection locked="0"/>
    </xf>
    <xf numFmtId="0" fontId="0" fillId="0" borderId="4" xfId="0" applyBorder="1" applyProtection="1">
      <alignment vertical="top"/>
    </xf>
    <xf numFmtId="0" fontId="0" fillId="0" borderId="0" xfId="0" applyProtection="1">
      <alignment vertical="top"/>
    </xf>
    <xf numFmtId="0" fontId="0" fillId="0" borderId="5" xfId="0" applyBorder="1" applyProtection="1">
      <alignment vertical="top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9" fontId="21" fillId="5" borderId="4" xfId="0" applyNumberFormat="1" applyFont="1" applyFill="1" applyBorder="1" applyAlignment="1" applyProtection="1">
      <alignment horizontal="right" vertical="center" wrapText="1"/>
    </xf>
    <xf numFmtId="49" fontId="21" fillId="5" borderId="0" xfId="0" applyNumberFormat="1" applyFont="1" applyFill="1" applyAlignment="1" applyProtection="1">
      <alignment horizontal="right" vertical="center" wrapText="1"/>
    </xf>
    <xf numFmtId="49" fontId="24" fillId="5" borderId="4" xfId="0" applyNumberFormat="1" applyFont="1" applyFill="1" applyBorder="1" applyAlignment="1" applyProtection="1">
      <alignment horizontal="right" vertical="center" wrapText="1"/>
    </xf>
    <xf numFmtId="49" fontId="24" fillId="5" borderId="0" xfId="0" applyNumberFormat="1" applyFont="1" applyFill="1" applyAlignment="1" applyProtection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  <protection locked="0"/>
    </xf>
    <xf numFmtId="0" fontId="2" fillId="2" borderId="8" xfId="0" applyFont="1" applyFill="1" applyBorder="1" applyAlignment="1">
      <alignment horizontal="center" vertical="center" wrapText="1"/>
      <protection locked="0"/>
    </xf>
    <xf numFmtId="0" fontId="6" fillId="2" borderId="0" xfId="0" applyFont="1" applyFill="1" applyAlignment="1">
      <alignment vertical="distributed"/>
      <protection locked="0"/>
    </xf>
    <xf numFmtId="0" fontId="7" fillId="2" borderId="0" xfId="0" applyFont="1" applyFill="1" applyAlignment="1">
      <alignment vertical="distributed"/>
      <protection locked="0"/>
    </xf>
    <xf numFmtId="0" fontId="8" fillId="0" borderId="0" xfId="0" applyFont="1" applyAlignment="1">
      <alignment horizontal="center" vertical="distributed"/>
      <protection locked="0"/>
    </xf>
    <xf numFmtId="0" fontId="7" fillId="3" borderId="0" xfId="0" applyFont="1" applyFill="1" applyAlignment="1">
      <alignment horizontal="center" vertical="distributed"/>
      <protection locked="0"/>
    </xf>
    <xf numFmtId="0" fontId="7" fillId="3" borderId="0" xfId="0" applyFont="1" applyFill="1" applyAlignment="1">
      <alignment vertical="distributed"/>
      <protection locked="0"/>
    </xf>
    <xf numFmtId="0" fontId="0" fillId="2" borderId="0" xfId="0" applyFill="1" applyProtection="1">
      <alignment vertical="top"/>
    </xf>
    <xf numFmtId="0" fontId="0" fillId="2" borderId="0" xfId="0" applyFill="1">
      <alignment vertical="top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49" fontId="26" fillId="6" borderId="17" xfId="0" applyNumberFormat="1" applyFont="1" applyFill="1" applyBorder="1" applyAlignment="1" applyProtection="1">
      <alignment horizontal="right" vertical="center" wrapText="1"/>
    </xf>
    <xf numFmtId="49" fontId="26" fillId="6" borderId="18" xfId="0" applyNumberFormat="1" applyFont="1" applyFill="1" applyBorder="1" applyAlignment="1" applyProtection="1">
      <alignment horizontal="right" vertical="center" wrapText="1"/>
    </xf>
    <xf numFmtId="49" fontId="26" fillId="6" borderId="19" xfId="0" applyNumberFormat="1" applyFont="1" applyFill="1" applyBorder="1" applyAlignment="1" applyProtection="1">
      <alignment horizontal="right" vertical="center" wrapText="1"/>
    </xf>
    <xf numFmtId="49" fontId="29" fillId="4" borderId="1" xfId="0" applyNumberFormat="1" applyFont="1" applyFill="1" applyBorder="1" applyAlignment="1" applyProtection="1">
      <alignment horizontal="right" vertical="center" wrapText="1"/>
    </xf>
    <xf numFmtId="49" fontId="29" fillId="4" borderId="2" xfId="0" applyNumberFormat="1" applyFont="1" applyFill="1" applyBorder="1" applyAlignment="1" applyProtection="1">
      <alignment horizontal="right" vertical="center" wrapText="1"/>
    </xf>
    <xf numFmtId="49" fontId="29" fillId="4" borderId="21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showZeros="0" tabSelected="1" view="pageBreakPreview" topLeftCell="A90" zoomScaleNormal="100" zoomScaleSheetLayoutView="100" workbookViewId="0">
      <selection activeCell="A7" sqref="A7:G7"/>
    </sheetView>
  </sheetViews>
  <sheetFormatPr baseColWidth="10" defaultColWidth="10" defaultRowHeight="15" customHeight="1" x14ac:dyDescent="0.15"/>
  <cols>
    <col min="1" max="1" width="14.1640625" style="1" customWidth="1"/>
    <col min="2" max="2" width="0" hidden="1" customWidth="1"/>
    <col min="3" max="3" width="70.5" style="1" customWidth="1"/>
    <col min="4" max="4" width="8.6640625" style="1" customWidth="1"/>
    <col min="5" max="5" width="12.5" style="1" customWidth="1"/>
    <col min="6" max="6" width="13.33203125" customWidth="1"/>
    <col min="7" max="7" width="26.5" customWidth="1"/>
    <col min="8" max="8" width="0" hidden="1" customWidth="1"/>
  </cols>
  <sheetData>
    <row r="1" spans="1:8" ht="9.75" customHeight="1" x14ac:dyDescent="0.15">
      <c r="B1" s="2"/>
      <c r="C1" s="3"/>
      <c r="D1" s="4"/>
      <c r="E1" s="5"/>
      <c r="F1" s="6"/>
    </row>
    <row r="2" spans="1:8" ht="27.75" customHeight="1" x14ac:dyDescent="0.15">
      <c r="A2" s="56" t="s">
        <v>0</v>
      </c>
      <c r="B2" s="57"/>
      <c r="C2" s="57"/>
      <c r="D2" s="57"/>
      <c r="E2" s="57"/>
      <c r="F2" s="57"/>
      <c r="G2" s="58"/>
      <c r="H2" s="7"/>
    </row>
    <row r="3" spans="1:8" ht="6.75" customHeight="1" x14ac:dyDescent="0.15">
      <c r="A3" s="59"/>
      <c r="B3" s="60"/>
      <c r="C3" s="60"/>
      <c r="D3" s="60"/>
      <c r="E3" s="60"/>
      <c r="F3" s="60"/>
      <c r="G3" s="61"/>
    </row>
    <row r="4" spans="1:8" ht="24.75" customHeight="1" x14ac:dyDescent="0.15">
      <c r="A4" s="62"/>
      <c r="B4" s="63"/>
      <c r="C4" s="63"/>
      <c r="D4" s="63"/>
      <c r="E4" s="63"/>
      <c r="F4" s="63"/>
      <c r="G4" s="64"/>
      <c r="H4" s="8"/>
    </row>
    <row r="5" spans="1:8" ht="37.9" customHeight="1" x14ac:dyDescent="0.15">
      <c r="A5" s="79" t="s">
        <v>133</v>
      </c>
      <c r="B5" s="80"/>
      <c r="C5" s="80"/>
      <c r="D5" s="80"/>
      <c r="E5" s="80"/>
      <c r="F5" s="80"/>
      <c r="G5" s="81"/>
      <c r="H5" s="2"/>
    </row>
    <row r="6" spans="1:8" ht="29.25" customHeight="1" x14ac:dyDescent="0.15">
      <c r="A6" s="82" t="s">
        <v>1</v>
      </c>
      <c r="B6" s="83"/>
      <c r="C6" s="83"/>
      <c r="D6" s="83"/>
      <c r="E6" s="83"/>
      <c r="F6" s="83"/>
      <c r="G6" s="84"/>
    </row>
    <row r="7" spans="1:8" ht="32.25" customHeight="1" x14ac:dyDescent="0.15">
      <c r="A7" s="69" t="s">
        <v>131</v>
      </c>
      <c r="B7" s="70"/>
      <c r="C7" s="70"/>
      <c r="D7" s="70"/>
      <c r="E7" s="70"/>
      <c r="F7" s="70"/>
      <c r="G7" s="71"/>
      <c r="H7" s="9"/>
    </row>
    <row r="8" spans="1:8" ht="16.5" customHeight="1" x14ac:dyDescent="0.15">
      <c r="A8" s="72" t="s">
        <v>2</v>
      </c>
      <c r="B8" s="73"/>
      <c r="C8" s="73"/>
      <c r="D8" s="74"/>
      <c r="E8" s="75"/>
      <c r="F8" s="76"/>
      <c r="G8" s="76"/>
      <c r="H8" s="10" t="s">
        <v>3</v>
      </c>
    </row>
    <row r="9" spans="1:8" ht="15" customHeight="1" x14ac:dyDescent="0.15">
      <c r="A9" s="77" t="s">
        <v>4</v>
      </c>
      <c r="B9" s="78"/>
      <c r="C9" s="77"/>
      <c r="D9" s="77"/>
      <c r="E9" s="77"/>
      <c r="F9" s="78"/>
      <c r="G9" s="78"/>
      <c r="H9" s="8"/>
    </row>
    <row r="10" spans="1:8" ht="54.75" customHeight="1" x14ac:dyDescent="0.15">
      <c r="A10" s="11" t="s">
        <v>5</v>
      </c>
      <c r="B10" s="12" t="s">
        <v>6</v>
      </c>
      <c r="C10" s="13" t="s">
        <v>7</v>
      </c>
      <c r="D10" s="13" t="s">
        <v>8</v>
      </c>
      <c r="E10" s="14" t="s">
        <v>9</v>
      </c>
      <c r="F10" s="14" t="s">
        <v>10</v>
      </c>
      <c r="G10" s="15" t="s">
        <v>11</v>
      </c>
      <c r="H10" s="16" t="s">
        <v>3</v>
      </c>
    </row>
    <row r="11" spans="1:8" ht="33.75" customHeight="1" x14ac:dyDescent="0.15">
      <c r="A11" s="17" t="s">
        <v>12</v>
      </c>
      <c r="B11" s="18"/>
      <c r="C11" s="19" t="s">
        <v>13</v>
      </c>
      <c r="D11" s="20"/>
      <c r="E11" s="21"/>
      <c r="F11" s="22"/>
      <c r="G11" s="23"/>
      <c r="H11" s="24"/>
    </row>
    <row r="12" spans="1:8" ht="30" customHeight="1" x14ac:dyDescent="0.15">
      <c r="A12" s="25" t="s">
        <v>14</v>
      </c>
      <c r="B12" s="26"/>
      <c r="C12" s="27" t="s">
        <v>15</v>
      </c>
      <c r="D12" s="20"/>
      <c r="E12" s="21"/>
      <c r="F12" s="22"/>
      <c r="G12" s="23"/>
      <c r="H12" s="24"/>
    </row>
    <row r="13" spans="1:8" ht="27.75" customHeight="1" x14ac:dyDescent="0.15">
      <c r="A13" s="28" t="s">
        <v>16</v>
      </c>
      <c r="B13" s="26"/>
      <c r="C13" s="29" t="s">
        <v>17</v>
      </c>
      <c r="D13" s="20"/>
      <c r="E13" s="21"/>
      <c r="F13" s="22"/>
      <c r="G13" s="23"/>
      <c r="H13" s="24"/>
    </row>
    <row r="14" spans="1:8" ht="19.5" hidden="1" customHeight="1" x14ac:dyDescent="0.15">
      <c r="A14" s="30" t="s">
        <v>18</v>
      </c>
      <c r="B14" s="31"/>
      <c r="C14" s="32" t="s">
        <v>19</v>
      </c>
      <c r="D14" s="33"/>
      <c r="E14" s="34"/>
      <c r="F14" s="35"/>
      <c r="G14" s="36"/>
      <c r="H14" s="37"/>
    </row>
    <row r="15" spans="1:8" ht="26.25" customHeight="1" x14ac:dyDescent="0.15">
      <c r="A15" s="38"/>
      <c r="B15" s="26"/>
      <c r="C15" s="39" t="s">
        <v>20</v>
      </c>
      <c r="D15" s="40" t="s">
        <v>21</v>
      </c>
      <c r="E15" s="41">
        <v>0</v>
      </c>
      <c r="F15" s="42"/>
      <c r="G15" s="43">
        <f>IF(ISNUMBER(#REF!),IF(ISNUMBER(#REF!),ROUND(#REF!*#REF!,2),ROUND(#REF!*$E15,2)),IF(ISNUMBER(#REF!),ROUND($F15*#REF!,2),ROUND($F15*$E15,2)))</f>
        <v>0</v>
      </c>
      <c r="H15" s="24"/>
    </row>
    <row r="16" spans="1:8" ht="31.5" customHeight="1" x14ac:dyDescent="0.15">
      <c r="A16" s="65" t="s">
        <v>22</v>
      </c>
      <c r="B16" s="66"/>
      <c r="C16" s="66"/>
      <c r="D16" s="66"/>
      <c r="E16" s="66"/>
      <c r="F16" s="66"/>
      <c r="G16" s="44">
        <f>G$15</f>
        <v>0</v>
      </c>
      <c r="H16" s="45"/>
    </row>
    <row r="17" spans="1:8" ht="27.75" customHeight="1" x14ac:dyDescent="0.15">
      <c r="A17" s="28" t="s">
        <v>23</v>
      </c>
      <c r="B17" s="26"/>
      <c r="C17" s="29" t="s">
        <v>24</v>
      </c>
      <c r="D17" s="20"/>
      <c r="E17" s="21"/>
      <c r="F17" s="22"/>
      <c r="G17" s="23"/>
      <c r="H17" s="24"/>
    </row>
    <row r="18" spans="1:8" ht="19.5" hidden="1" customHeight="1" x14ac:dyDescent="0.15">
      <c r="A18" s="30" t="s">
        <v>18</v>
      </c>
      <c r="B18" s="31"/>
      <c r="C18" s="32" t="s">
        <v>25</v>
      </c>
      <c r="D18" s="33"/>
      <c r="E18" s="34"/>
      <c r="F18" s="35"/>
      <c r="G18" s="36"/>
      <c r="H18" s="37"/>
    </row>
    <row r="19" spans="1:8" ht="26.25" customHeight="1" x14ac:dyDescent="0.15">
      <c r="A19" s="38"/>
      <c r="B19" s="26"/>
      <c r="C19" s="39" t="s">
        <v>26</v>
      </c>
      <c r="D19" s="40" t="s">
        <v>27</v>
      </c>
      <c r="E19" s="41">
        <v>5</v>
      </c>
      <c r="F19" s="42"/>
      <c r="G19" s="43">
        <f>IF(ISNUMBER(#REF!),IF(ISNUMBER(#REF!),ROUND(#REF!*#REF!,2),ROUND(#REF!*$E19,2)),IF(ISNUMBER(#REF!),ROUND($F19*#REF!,2),ROUND($F19*$E19,2)))</f>
        <v>0</v>
      </c>
      <c r="H19" s="24"/>
    </row>
    <row r="20" spans="1:8" ht="26.25" customHeight="1" x14ac:dyDescent="0.15">
      <c r="A20" s="38"/>
      <c r="B20" s="26"/>
      <c r="C20" s="39" t="s">
        <v>28</v>
      </c>
      <c r="D20" s="40" t="s">
        <v>29</v>
      </c>
      <c r="E20" s="46">
        <v>80</v>
      </c>
      <c r="F20" s="42"/>
      <c r="G20" s="43">
        <f>IF(ISNUMBER(#REF!),IF(ISNUMBER(#REF!),ROUND(#REF!*#REF!,2),ROUND(#REF!*$E20,2)),IF(ISNUMBER(#REF!),ROUND($F20*#REF!,2),ROUND($F20*$E20,2)))</f>
        <v>0</v>
      </c>
      <c r="H20" s="24"/>
    </row>
    <row r="21" spans="1:8" ht="26.25" customHeight="1" x14ac:dyDescent="0.15">
      <c r="A21" s="38"/>
      <c r="B21" s="26"/>
      <c r="C21" s="39" t="s">
        <v>30</v>
      </c>
      <c r="D21" s="40" t="s">
        <v>27</v>
      </c>
      <c r="E21" s="41">
        <v>2</v>
      </c>
      <c r="F21" s="42"/>
      <c r="G21" s="43">
        <f>IF(ISNUMBER(#REF!),IF(ISNUMBER(#REF!),ROUND(#REF!*#REF!,2),ROUND(#REF!*$E21,2)),IF(ISNUMBER(#REF!),ROUND($F21*#REF!,2),ROUND($F21*$E21,2)))</f>
        <v>0</v>
      </c>
      <c r="H21" s="24"/>
    </row>
    <row r="22" spans="1:8" ht="27.75" customHeight="1" x14ac:dyDescent="0.15">
      <c r="A22" s="38"/>
      <c r="B22" s="26"/>
      <c r="C22" s="39" t="s">
        <v>31</v>
      </c>
      <c r="D22" s="40" t="s">
        <v>29</v>
      </c>
      <c r="E22" s="46">
        <v>43</v>
      </c>
      <c r="F22" s="42"/>
      <c r="G22" s="43">
        <f>IF(ISNUMBER(#REF!),IF(ISNUMBER(#REF!),ROUND(#REF!*#REF!,2),ROUND(#REF!*$E22,2)),IF(ISNUMBER(#REF!),ROUND($F22*#REF!,2),ROUND($F22*$E22,2)))</f>
        <v>0</v>
      </c>
      <c r="H22" s="24"/>
    </row>
    <row r="23" spans="1:8" ht="31.5" customHeight="1" x14ac:dyDescent="0.15">
      <c r="A23" s="65" t="s">
        <v>32</v>
      </c>
      <c r="B23" s="66"/>
      <c r="C23" s="66"/>
      <c r="D23" s="66"/>
      <c r="E23" s="66"/>
      <c r="F23" s="66"/>
      <c r="G23" s="44">
        <f>SUM(G$19:G$22)</f>
        <v>0</v>
      </c>
      <c r="H23" s="45"/>
    </row>
    <row r="24" spans="1:8" ht="27.75" customHeight="1" x14ac:dyDescent="0.15">
      <c r="A24" s="28" t="s">
        <v>33</v>
      </c>
      <c r="B24" s="26"/>
      <c r="C24" s="29" t="s">
        <v>34</v>
      </c>
      <c r="D24" s="20"/>
      <c r="E24" s="21"/>
      <c r="F24" s="22"/>
      <c r="G24" s="23"/>
      <c r="H24" s="24"/>
    </row>
    <row r="25" spans="1:8" ht="19.5" hidden="1" customHeight="1" x14ac:dyDescent="0.15">
      <c r="A25" s="30" t="s">
        <v>18</v>
      </c>
      <c r="B25" s="31"/>
      <c r="C25" s="32" t="s">
        <v>35</v>
      </c>
      <c r="D25" s="33"/>
      <c r="E25" s="34"/>
      <c r="F25" s="35"/>
      <c r="G25" s="36"/>
      <c r="H25" s="37"/>
    </row>
    <row r="26" spans="1:8" ht="26.25" customHeight="1" x14ac:dyDescent="0.15">
      <c r="A26" s="38"/>
      <c r="B26" s="26"/>
      <c r="C26" s="39" t="s">
        <v>36</v>
      </c>
      <c r="D26" s="40" t="s">
        <v>27</v>
      </c>
      <c r="E26" s="41">
        <v>35</v>
      </c>
      <c r="F26" s="42"/>
      <c r="G26" s="43">
        <f>IF(ISNUMBER(#REF!),IF(ISNUMBER(#REF!),ROUND(#REF!*#REF!,2),ROUND(#REF!*$E26,2)),IF(ISNUMBER(#REF!),ROUND($F26*#REF!,2),ROUND($F26*$E26,2)))</f>
        <v>0</v>
      </c>
      <c r="H26" s="24"/>
    </row>
    <row r="27" spans="1:8" ht="26.25" customHeight="1" x14ac:dyDescent="0.15">
      <c r="A27" s="38"/>
      <c r="B27" s="26"/>
      <c r="C27" s="39" t="s">
        <v>37</v>
      </c>
      <c r="D27" s="40" t="s">
        <v>27</v>
      </c>
      <c r="E27" s="41">
        <v>35</v>
      </c>
      <c r="F27" s="42"/>
      <c r="G27" s="43">
        <f>IF(ISNUMBER(#REF!),IF(ISNUMBER(#REF!),ROUND(#REF!*#REF!,2),ROUND(#REF!*$E27,2)),IF(ISNUMBER(#REF!),ROUND($F27*#REF!,2),ROUND($F27*$E27,2)))</f>
        <v>0</v>
      </c>
      <c r="H27" s="24"/>
    </row>
    <row r="28" spans="1:8" ht="31.5" customHeight="1" x14ac:dyDescent="0.15">
      <c r="A28" s="65" t="s">
        <v>38</v>
      </c>
      <c r="B28" s="66"/>
      <c r="C28" s="66"/>
      <c r="D28" s="66"/>
      <c r="E28" s="66"/>
      <c r="F28" s="66"/>
      <c r="G28" s="44">
        <f>SUM(G$26:G$27)</f>
        <v>0</v>
      </c>
      <c r="H28" s="45"/>
    </row>
    <row r="29" spans="1:8" ht="27.75" customHeight="1" x14ac:dyDescent="0.15">
      <c r="A29" s="28" t="s">
        <v>39</v>
      </c>
      <c r="B29" s="26"/>
      <c r="C29" s="29" t="s">
        <v>40</v>
      </c>
      <c r="D29" s="20"/>
      <c r="E29" s="21"/>
      <c r="F29" s="22"/>
      <c r="G29" s="23"/>
      <c r="H29" s="24"/>
    </row>
    <row r="30" spans="1:8" ht="19.5" hidden="1" customHeight="1" x14ac:dyDescent="0.15">
      <c r="A30" s="30" t="s">
        <v>18</v>
      </c>
      <c r="B30" s="31"/>
      <c r="C30" s="32" t="s">
        <v>41</v>
      </c>
      <c r="D30" s="33"/>
      <c r="E30" s="34"/>
      <c r="F30" s="35"/>
      <c r="G30" s="36"/>
      <c r="H30" s="37"/>
    </row>
    <row r="31" spans="1:8" ht="26.25" customHeight="1" x14ac:dyDescent="0.15">
      <c r="A31" s="38"/>
      <c r="B31" s="26"/>
      <c r="C31" s="39" t="s">
        <v>42</v>
      </c>
      <c r="D31" s="40" t="s">
        <v>21</v>
      </c>
      <c r="E31" s="41">
        <v>0</v>
      </c>
      <c r="F31" s="42"/>
      <c r="G31" s="43">
        <f>IF(ISNUMBER(#REF!),IF(ISNUMBER(#REF!),ROUND(#REF!*#REF!,2),ROUND(#REF!*$E31,2)),IF(ISNUMBER(#REF!),ROUND($F31*#REF!,2),ROUND($F31*$E31,2)))</f>
        <v>0</v>
      </c>
      <c r="H31" s="24"/>
    </row>
    <row r="32" spans="1:8" ht="26.25" customHeight="1" x14ac:dyDescent="0.15">
      <c r="A32" s="38"/>
      <c r="B32" s="26"/>
      <c r="C32" s="39" t="s">
        <v>43</v>
      </c>
      <c r="D32" s="40" t="s">
        <v>29</v>
      </c>
      <c r="E32" s="46">
        <v>30</v>
      </c>
      <c r="F32" s="42"/>
      <c r="G32" s="43">
        <f>IF(ISNUMBER(#REF!),IF(ISNUMBER(#REF!),ROUND(#REF!*#REF!,2),ROUND(#REF!*$E32,2)),IF(ISNUMBER(#REF!),ROUND($F32*#REF!,2),ROUND($F32*$E32,2)))</f>
        <v>0</v>
      </c>
      <c r="H32" s="24"/>
    </row>
    <row r="33" spans="1:8" ht="26.25" customHeight="1" x14ac:dyDescent="0.15">
      <c r="A33" s="38"/>
      <c r="B33" s="26"/>
      <c r="C33" s="39" t="s">
        <v>44</v>
      </c>
      <c r="D33" s="40" t="s">
        <v>27</v>
      </c>
      <c r="E33" s="41">
        <v>1</v>
      </c>
      <c r="F33" s="42"/>
      <c r="G33" s="43">
        <f>IF(ISNUMBER(#REF!),IF(ISNUMBER(#REF!),ROUND(#REF!*#REF!,2),ROUND(#REF!*$E33,2)),IF(ISNUMBER(#REF!),ROUND($F33*#REF!,2),ROUND($F33*$E33,2)))</f>
        <v>0</v>
      </c>
      <c r="H33" s="24"/>
    </row>
    <row r="34" spans="1:8" ht="26.25" customHeight="1" x14ac:dyDescent="0.15">
      <c r="A34" s="38"/>
      <c r="B34" s="26"/>
      <c r="C34" s="39" t="s">
        <v>45</v>
      </c>
      <c r="D34" s="40" t="s">
        <v>27</v>
      </c>
      <c r="E34" s="41">
        <v>1</v>
      </c>
      <c r="F34" s="42"/>
      <c r="G34" s="43">
        <f>IF(ISNUMBER(#REF!),IF(ISNUMBER(#REF!),ROUND(#REF!*#REF!,2),ROUND(#REF!*$E34,2)),IF(ISNUMBER(#REF!),ROUND($F34*#REF!,2),ROUND($F34*$E34,2)))</f>
        <v>0</v>
      </c>
      <c r="H34" s="24"/>
    </row>
    <row r="35" spans="1:8" ht="31.5" customHeight="1" x14ac:dyDescent="0.15">
      <c r="A35" s="65" t="s">
        <v>46</v>
      </c>
      <c r="B35" s="66"/>
      <c r="C35" s="66"/>
      <c r="D35" s="66"/>
      <c r="E35" s="66"/>
      <c r="F35" s="66"/>
      <c r="G35" s="44">
        <f>SUM(G$31:G$34)</f>
        <v>0</v>
      </c>
      <c r="H35" s="45"/>
    </row>
    <row r="36" spans="1:8" ht="27.75" customHeight="1" x14ac:dyDescent="0.15">
      <c r="A36" s="28" t="s">
        <v>47</v>
      </c>
      <c r="B36" s="26"/>
      <c r="C36" s="29" t="s">
        <v>48</v>
      </c>
      <c r="D36" s="20"/>
      <c r="E36" s="21"/>
      <c r="F36" s="22"/>
      <c r="G36" s="23"/>
      <c r="H36" s="24"/>
    </row>
    <row r="37" spans="1:8" ht="26.25" customHeight="1" x14ac:dyDescent="0.15">
      <c r="A37" s="38" t="s">
        <v>49</v>
      </c>
      <c r="B37" s="26"/>
      <c r="C37" s="39" t="s">
        <v>50</v>
      </c>
      <c r="D37" s="20"/>
      <c r="E37" s="21"/>
      <c r="F37" s="22"/>
      <c r="G37" s="23"/>
      <c r="H37" s="24"/>
    </row>
    <row r="38" spans="1:8" ht="19.5" hidden="1" customHeight="1" x14ac:dyDescent="0.15">
      <c r="A38" s="30" t="s">
        <v>18</v>
      </c>
      <c r="B38" s="31"/>
      <c r="C38" s="32" t="s">
        <v>51</v>
      </c>
      <c r="D38" s="33"/>
      <c r="E38" s="34"/>
      <c r="F38" s="35"/>
      <c r="G38" s="36"/>
      <c r="H38" s="37"/>
    </row>
    <row r="39" spans="1:8" ht="22.5" customHeight="1" x14ac:dyDescent="0.15">
      <c r="A39" s="38"/>
      <c r="B39" s="26"/>
      <c r="C39" s="47" t="s">
        <v>52</v>
      </c>
      <c r="D39" s="40" t="s">
        <v>53</v>
      </c>
      <c r="E39" s="48">
        <v>1</v>
      </c>
      <c r="F39" s="42"/>
      <c r="G39" s="43">
        <f>IF(ISNUMBER(#REF!),IF(ISNUMBER(#REF!),ROUND(#REF!*#REF!,2),ROUND(#REF!*$E39,2)),IF(ISNUMBER(#REF!),ROUND($F39*#REF!,2),ROUND($F39*$E39,2)))</f>
        <v>0</v>
      </c>
      <c r="H39" s="24"/>
    </row>
    <row r="40" spans="1:8" ht="22.5" customHeight="1" x14ac:dyDescent="0.15">
      <c r="A40" s="38"/>
      <c r="B40" s="26"/>
      <c r="C40" s="47" t="s">
        <v>54</v>
      </c>
      <c r="D40" s="40" t="s">
        <v>27</v>
      </c>
      <c r="E40" s="41">
        <v>43</v>
      </c>
      <c r="F40" s="42"/>
      <c r="G40" s="43">
        <f>IF(ISNUMBER(#REF!),IF(ISNUMBER(#REF!),ROUND(#REF!*#REF!,2),ROUND(#REF!*$E40,2)),IF(ISNUMBER(#REF!),ROUND($F40*#REF!,2),ROUND($F40*$E40,2)))</f>
        <v>0</v>
      </c>
      <c r="H40" s="24"/>
    </row>
    <row r="41" spans="1:8" ht="15" hidden="1" customHeight="1" x14ac:dyDescent="0.15">
      <c r="A41" s="67" t="s">
        <v>55</v>
      </c>
      <c r="B41" s="68"/>
      <c r="C41" s="68"/>
      <c r="D41" s="68"/>
      <c r="E41" s="68"/>
      <c r="F41" s="68"/>
      <c r="G41" s="49">
        <f>SUM(G$39:G$40)</f>
        <v>0</v>
      </c>
      <c r="H41" s="50"/>
    </row>
    <row r="42" spans="1:8" ht="26.25" customHeight="1" x14ac:dyDescent="0.15">
      <c r="A42" s="38" t="s">
        <v>56</v>
      </c>
      <c r="B42" s="26"/>
      <c r="C42" s="39" t="s">
        <v>57</v>
      </c>
      <c r="D42" s="20"/>
      <c r="E42" s="21"/>
      <c r="F42" s="22"/>
      <c r="G42" s="23"/>
      <c r="H42" s="24"/>
    </row>
    <row r="43" spans="1:8" ht="19.5" hidden="1" customHeight="1" x14ac:dyDescent="0.15">
      <c r="A43" s="30" t="s">
        <v>18</v>
      </c>
      <c r="B43" s="31"/>
      <c r="C43" s="32" t="s">
        <v>51</v>
      </c>
      <c r="D43" s="33"/>
      <c r="E43" s="34"/>
      <c r="F43" s="35"/>
      <c r="G43" s="36"/>
      <c r="H43" s="37"/>
    </row>
    <row r="44" spans="1:8" ht="31.5" customHeight="1" x14ac:dyDescent="0.15">
      <c r="A44" s="65" t="s">
        <v>58</v>
      </c>
      <c r="B44" s="66"/>
      <c r="C44" s="66"/>
      <c r="D44" s="66"/>
      <c r="E44" s="66"/>
      <c r="F44" s="66"/>
      <c r="G44" s="44">
        <f>SUM(G$39:G$40)</f>
        <v>0</v>
      </c>
      <c r="H44" s="45"/>
    </row>
    <row r="45" spans="1:8" ht="30" customHeight="1" x14ac:dyDescent="0.15">
      <c r="A45" s="85" t="s">
        <v>59</v>
      </c>
      <c r="B45" s="86"/>
      <c r="C45" s="86"/>
      <c r="D45" s="86"/>
      <c r="E45" s="86"/>
      <c r="F45" s="87"/>
      <c r="G45" s="51">
        <f>G$15+SUM(G$19:G$22)+SUM(G$26:G$27)+SUM(G$31:G$34)+SUM(G$39:G$40)</f>
        <v>0</v>
      </c>
      <c r="H45" s="52"/>
    </row>
    <row r="46" spans="1:8" ht="30" customHeight="1" x14ac:dyDescent="0.15">
      <c r="A46" s="25" t="s">
        <v>60</v>
      </c>
      <c r="B46" s="26"/>
      <c r="C46" s="27" t="s">
        <v>61</v>
      </c>
      <c r="D46" s="20"/>
      <c r="E46" s="21"/>
      <c r="F46" s="22"/>
      <c r="G46" s="23"/>
      <c r="H46" s="24"/>
    </row>
    <row r="47" spans="1:8" ht="27.75" customHeight="1" x14ac:dyDescent="0.15">
      <c r="A47" s="28" t="s">
        <v>62</v>
      </c>
      <c r="B47" s="26"/>
      <c r="C47" s="29" t="s">
        <v>63</v>
      </c>
      <c r="D47" s="20"/>
      <c r="E47" s="21"/>
      <c r="F47" s="22"/>
      <c r="G47" s="23"/>
      <c r="H47" s="24"/>
    </row>
    <row r="48" spans="1:8" ht="19.5" hidden="1" customHeight="1" x14ac:dyDescent="0.15">
      <c r="A48" s="30" t="s">
        <v>18</v>
      </c>
      <c r="B48" s="31"/>
      <c r="C48" s="32" t="s">
        <v>51</v>
      </c>
      <c r="D48" s="33"/>
      <c r="E48" s="34"/>
      <c r="F48" s="35"/>
      <c r="G48" s="36"/>
      <c r="H48" s="37"/>
    </row>
    <row r="49" spans="1:8" ht="26.25" customHeight="1" x14ac:dyDescent="0.15">
      <c r="A49" s="38"/>
      <c r="B49" s="26"/>
      <c r="C49" s="39" t="s">
        <v>64</v>
      </c>
      <c r="D49" s="40" t="s">
        <v>27</v>
      </c>
      <c r="E49" s="41">
        <v>41</v>
      </c>
      <c r="F49" s="42"/>
      <c r="G49" s="43">
        <f>IF(ISNUMBER(#REF!),IF(ISNUMBER(#REF!),ROUND(#REF!*#REF!,2),ROUND(#REF!*$E49,2)),IF(ISNUMBER(#REF!),ROUND($F49*#REF!,2),ROUND($F49*$E49,2)))</f>
        <v>0</v>
      </c>
      <c r="H49" s="24"/>
    </row>
    <row r="50" spans="1:8" ht="31.5" customHeight="1" x14ac:dyDescent="0.15">
      <c r="A50" s="65" t="s">
        <v>65</v>
      </c>
      <c r="B50" s="66"/>
      <c r="C50" s="66"/>
      <c r="D50" s="66"/>
      <c r="E50" s="66"/>
      <c r="F50" s="66"/>
      <c r="G50" s="44">
        <f>G$49</f>
        <v>0</v>
      </c>
      <c r="H50" s="45"/>
    </row>
    <row r="51" spans="1:8" ht="27.75" customHeight="1" x14ac:dyDescent="0.15">
      <c r="A51" s="28" t="s">
        <v>66</v>
      </c>
      <c r="B51" s="26"/>
      <c r="C51" s="29" t="s">
        <v>67</v>
      </c>
      <c r="D51" s="20"/>
      <c r="E51" s="21"/>
      <c r="F51" s="22"/>
      <c r="G51" s="23"/>
      <c r="H51" s="24"/>
    </row>
    <row r="52" spans="1:8" ht="26.25" customHeight="1" x14ac:dyDescent="0.15">
      <c r="A52" s="38" t="s">
        <v>68</v>
      </c>
      <c r="B52" s="26"/>
      <c r="C52" s="39" t="s">
        <v>69</v>
      </c>
      <c r="D52" s="20"/>
      <c r="E52" s="21"/>
      <c r="F52" s="22"/>
      <c r="G52" s="23"/>
      <c r="H52" s="24"/>
    </row>
    <row r="53" spans="1:8" ht="19.5" hidden="1" customHeight="1" x14ac:dyDescent="0.15">
      <c r="A53" s="30" t="s">
        <v>18</v>
      </c>
      <c r="B53" s="31"/>
      <c r="C53" s="32" t="s">
        <v>25</v>
      </c>
      <c r="D53" s="33"/>
      <c r="E53" s="34"/>
      <c r="F53" s="35"/>
      <c r="G53" s="36"/>
      <c r="H53" s="37"/>
    </row>
    <row r="54" spans="1:8" ht="26.25" customHeight="1" x14ac:dyDescent="0.15">
      <c r="A54" s="38"/>
      <c r="B54" s="26"/>
      <c r="C54" s="47" t="s">
        <v>70</v>
      </c>
      <c r="D54" s="40" t="s">
        <v>29</v>
      </c>
      <c r="E54" s="46">
        <v>24</v>
      </c>
      <c r="F54" s="42"/>
      <c r="G54" s="43">
        <f>IF(ISNUMBER(#REF!),IF(ISNUMBER(#REF!),ROUND(#REF!*#REF!,2),ROUND(#REF!*$E54,2)),IF(ISNUMBER(#REF!),ROUND($F54*#REF!,2),ROUND($F54*$E54,2)))</f>
        <v>0</v>
      </c>
      <c r="H54" s="24"/>
    </row>
    <row r="55" spans="1:8" ht="22.5" customHeight="1" x14ac:dyDescent="0.15">
      <c r="A55" s="38"/>
      <c r="B55" s="26"/>
      <c r="C55" s="47" t="s">
        <v>69</v>
      </c>
      <c r="D55" s="40" t="s">
        <v>29</v>
      </c>
      <c r="E55" s="46">
        <v>80</v>
      </c>
      <c r="F55" s="42"/>
      <c r="G55" s="43">
        <f>IF(ISNUMBER(#REF!),IF(ISNUMBER(#REF!),ROUND(#REF!*#REF!,2),ROUND(#REF!*$E55,2)),IF(ISNUMBER(#REF!),ROUND($F55*#REF!,2),ROUND($F55*$E55,2)))</f>
        <v>0</v>
      </c>
      <c r="H55" s="24"/>
    </row>
    <row r="56" spans="1:8" ht="22.5" customHeight="1" x14ac:dyDescent="0.15">
      <c r="A56" s="38"/>
      <c r="B56" s="26"/>
      <c r="C56" s="47" t="s">
        <v>71</v>
      </c>
      <c r="D56" s="40" t="s">
        <v>53</v>
      </c>
      <c r="E56" s="48">
        <v>1</v>
      </c>
      <c r="F56" s="42"/>
      <c r="G56" s="43">
        <f>IF(ISNUMBER(#REF!),IF(ISNUMBER(#REF!),ROUND(#REF!*#REF!,2),ROUND(#REF!*$E56,2)),IF(ISNUMBER(#REF!),ROUND($F56*#REF!,2),ROUND($F56*$E56,2)))</f>
        <v>0</v>
      </c>
      <c r="H56" s="24"/>
    </row>
    <row r="57" spans="1:8" ht="15" hidden="1" customHeight="1" x14ac:dyDescent="0.15">
      <c r="A57" s="67" t="s">
        <v>72</v>
      </c>
      <c r="B57" s="68"/>
      <c r="C57" s="68"/>
      <c r="D57" s="68"/>
      <c r="E57" s="68"/>
      <c r="F57" s="68"/>
      <c r="G57" s="49">
        <f>SUM(G$54:G$56)</f>
        <v>0</v>
      </c>
      <c r="H57" s="50"/>
    </row>
    <row r="58" spans="1:8" ht="26.25" customHeight="1" x14ac:dyDescent="0.15">
      <c r="A58" s="38" t="s">
        <v>73</v>
      </c>
      <c r="B58" s="26"/>
      <c r="C58" s="39" t="s">
        <v>74</v>
      </c>
      <c r="D58" s="20"/>
      <c r="E58" s="21"/>
      <c r="F58" s="22"/>
      <c r="G58" s="23"/>
      <c r="H58" s="24"/>
    </row>
    <row r="59" spans="1:8" ht="19.5" hidden="1" customHeight="1" x14ac:dyDescent="0.15">
      <c r="A59" s="30" t="s">
        <v>18</v>
      </c>
      <c r="B59" s="31"/>
      <c r="C59" s="32" t="s">
        <v>75</v>
      </c>
      <c r="D59" s="33"/>
      <c r="E59" s="34"/>
      <c r="F59" s="35"/>
      <c r="G59" s="36"/>
      <c r="H59" s="37"/>
    </row>
    <row r="60" spans="1:8" ht="22.5" customHeight="1" x14ac:dyDescent="0.15">
      <c r="A60" s="38"/>
      <c r="B60" s="26"/>
      <c r="C60" s="47" t="s">
        <v>76</v>
      </c>
      <c r="D60" s="40" t="s">
        <v>77</v>
      </c>
      <c r="E60" s="46">
        <v>100</v>
      </c>
      <c r="F60" s="42"/>
      <c r="G60" s="43">
        <f>IF(ISNUMBER(#REF!),IF(ISNUMBER(#REF!),ROUND(#REF!*#REF!,2),ROUND(#REF!*$E60,2)),IF(ISNUMBER(#REF!),ROUND($F60*#REF!,2),ROUND($F60*$E60,2)))</f>
        <v>0</v>
      </c>
      <c r="H60" s="24"/>
    </row>
    <row r="61" spans="1:8" ht="22.5" customHeight="1" x14ac:dyDescent="0.15">
      <c r="A61" s="38"/>
      <c r="B61" s="26"/>
      <c r="C61" s="47" t="s">
        <v>78</v>
      </c>
      <c r="D61" s="40" t="s">
        <v>77</v>
      </c>
      <c r="E61" s="46">
        <v>100</v>
      </c>
      <c r="F61" s="42"/>
      <c r="G61" s="43">
        <f>IF(ISNUMBER(#REF!),IF(ISNUMBER(#REF!),ROUND(#REF!*#REF!,2),ROUND(#REF!*$E61,2)),IF(ISNUMBER(#REF!),ROUND($F61*#REF!,2),ROUND($F61*$E61,2)))</f>
        <v>0</v>
      </c>
      <c r="H61" s="24"/>
    </row>
    <row r="62" spans="1:8" ht="15" hidden="1" customHeight="1" x14ac:dyDescent="0.15">
      <c r="A62" s="67" t="s">
        <v>79</v>
      </c>
      <c r="B62" s="68"/>
      <c r="C62" s="68"/>
      <c r="D62" s="68"/>
      <c r="E62" s="68"/>
      <c r="F62" s="68"/>
      <c r="G62" s="49">
        <f>SUM(G$60:G$61)</f>
        <v>0</v>
      </c>
      <c r="H62" s="50"/>
    </row>
    <row r="63" spans="1:8" ht="26.25" customHeight="1" x14ac:dyDescent="0.15">
      <c r="A63" s="38" t="s">
        <v>80</v>
      </c>
      <c r="B63" s="26"/>
      <c r="C63" s="39" t="s">
        <v>81</v>
      </c>
      <c r="D63" s="20"/>
      <c r="E63" s="21"/>
      <c r="F63" s="22"/>
      <c r="G63" s="23"/>
      <c r="H63" s="24"/>
    </row>
    <row r="64" spans="1:8" ht="19.5" hidden="1" customHeight="1" x14ac:dyDescent="0.15">
      <c r="A64" s="30" t="s">
        <v>18</v>
      </c>
      <c r="B64" s="31"/>
      <c r="C64" s="32" t="s">
        <v>25</v>
      </c>
      <c r="D64" s="33"/>
      <c r="E64" s="34"/>
      <c r="F64" s="35"/>
      <c r="G64" s="36"/>
      <c r="H64" s="37"/>
    </row>
    <row r="65" spans="1:8" ht="22.5" customHeight="1" x14ac:dyDescent="0.15">
      <c r="A65" s="38"/>
      <c r="B65" s="26"/>
      <c r="C65" s="47" t="s">
        <v>82</v>
      </c>
      <c r="D65" s="40" t="s">
        <v>27</v>
      </c>
      <c r="E65" s="41">
        <v>4</v>
      </c>
      <c r="F65" s="42"/>
      <c r="G65" s="43">
        <f>IF(ISNUMBER(#REF!),IF(ISNUMBER(#REF!),ROUND(#REF!*#REF!,2),ROUND(#REF!*$E65,2)),IF(ISNUMBER(#REF!),ROUND($F65*#REF!,2),ROUND($F65*$E65,2)))</f>
        <v>0</v>
      </c>
      <c r="H65" s="24"/>
    </row>
    <row r="66" spans="1:8" ht="22.5" customHeight="1" x14ac:dyDescent="0.15">
      <c r="A66" s="38"/>
      <c r="B66" s="26"/>
      <c r="C66" s="47" t="s">
        <v>83</v>
      </c>
      <c r="D66" s="40" t="s">
        <v>27</v>
      </c>
      <c r="E66" s="41">
        <v>2</v>
      </c>
      <c r="F66" s="42"/>
      <c r="G66" s="43">
        <f>IF(ISNUMBER(#REF!),IF(ISNUMBER(#REF!),ROUND(#REF!*#REF!,2),ROUND(#REF!*$E66,2)),IF(ISNUMBER(#REF!),ROUND($F66*#REF!,2),ROUND($F66*$E66,2)))</f>
        <v>0</v>
      </c>
      <c r="H66" s="24"/>
    </row>
    <row r="67" spans="1:8" ht="26.25" customHeight="1" x14ac:dyDescent="0.15">
      <c r="A67" s="38"/>
      <c r="B67" s="26"/>
      <c r="C67" s="47" t="s">
        <v>84</v>
      </c>
      <c r="D67" s="40" t="s">
        <v>27</v>
      </c>
      <c r="E67" s="41">
        <v>4</v>
      </c>
      <c r="F67" s="42"/>
      <c r="G67" s="43">
        <f>IF(ISNUMBER(#REF!),IF(ISNUMBER(#REF!),ROUND(#REF!*#REF!,2),ROUND(#REF!*$E67,2)),IF(ISNUMBER(#REF!),ROUND($F67*#REF!,2),ROUND($F67*$E67,2)))</f>
        <v>0</v>
      </c>
      <c r="H67" s="24"/>
    </row>
    <row r="68" spans="1:8" ht="15" hidden="1" customHeight="1" x14ac:dyDescent="0.15">
      <c r="A68" s="67" t="s">
        <v>85</v>
      </c>
      <c r="B68" s="68"/>
      <c r="C68" s="68"/>
      <c r="D68" s="68"/>
      <c r="E68" s="68"/>
      <c r="F68" s="68"/>
      <c r="G68" s="49">
        <f>SUM(G$65:G$67)</f>
        <v>0</v>
      </c>
      <c r="H68" s="50"/>
    </row>
    <row r="69" spans="1:8" ht="31.5" customHeight="1" x14ac:dyDescent="0.15">
      <c r="A69" s="65" t="s">
        <v>86</v>
      </c>
      <c r="B69" s="66"/>
      <c r="C69" s="66"/>
      <c r="D69" s="66"/>
      <c r="E69" s="66"/>
      <c r="F69" s="66"/>
      <c r="G69" s="44">
        <f>SUM(G$54:G$56)+SUM(G$60:G$61)+SUM(G$65:G$67)</f>
        <v>0</v>
      </c>
      <c r="H69" s="45"/>
    </row>
    <row r="70" spans="1:8" ht="27.75" customHeight="1" x14ac:dyDescent="0.15">
      <c r="A70" s="28" t="s">
        <v>87</v>
      </c>
      <c r="B70" s="26"/>
      <c r="C70" s="29" t="s">
        <v>88</v>
      </c>
      <c r="D70" s="20"/>
      <c r="E70" s="21"/>
      <c r="F70" s="22"/>
      <c r="G70" s="23"/>
      <c r="H70" s="24"/>
    </row>
    <row r="71" spans="1:8" ht="26.25" customHeight="1" x14ac:dyDescent="0.15">
      <c r="A71" s="38" t="s">
        <v>89</v>
      </c>
      <c r="B71" s="26"/>
      <c r="C71" s="39" t="s">
        <v>90</v>
      </c>
      <c r="D71" s="20"/>
      <c r="E71" s="21"/>
      <c r="F71" s="22"/>
      <c r="G71" s="23"/>
      <c r="H71" s="24"/>
    </row>
    <row r="72" spans="1:8" ht="19.5" hidden="1" customHeight="1" x14ac:dyDescent="0.15">
      <c r="A72" s="30" t="s">
        <v>18</v>
      </c>
      <c r="B72" s="31"/>
      <c r="C72" s="32" t="s">
        <v>91</v>
      </c>
      <c r="D72" s="33"/>
      <c r="E72" s="34"/>
      <c r="F72" s="35"/>
      <c r="G72" s="36"/>
      <c r="H72" s="37"/>
    </row>
    <row r="73" spans="1:8" ht="22.5" customHeight="1" x14ac:dyDescent="0.15">
      <c r="A73" s="38"/>
      <c r="B73" s="26"/>
      <c r="C73" s="47" t="s">
        <v>92</v>
      </c>
      <c r="D73" s="40" t="s">
        <v>27</v>
      </c>
      <c r="E73" s="41">
        <v>34</v>
      </c>
      <c r="F73" s="42"/>
      <c r="G73" s="43">
        <f>IF(ISNUMBER(#REF!),IF(ISNUMBER(#REF!),ROUND(#REF!*#REF!,2),ROUND(#REF!*$E73,2)),IF(ISNUMBER(#REF!),ROUND($F73*#REF!,2),ROUND($F73*$E73,2)))</f>
        <v>0</v>
      </c>
      <c r="H73" s="24"/>
    </row>
    <row r="74" spans="1:8" ht="22.5" customHeight="1" x14ac:dyDescent="0.15">
      <c r="A74" s="38"/>
      <c r="B74" s="26"/>
      <c r="C74" s="47" t="s">
        <v>93</v>
      </c>
      <c r="D74" s="40" t="s">
        <v>27</v>
      </c>
      <c r="E74" s="41">
        <v>1</v>
      </c>
      <c r="F74" s="42"/>
      <c r="G74" s="43">
        <f>IF(ISNUMBER(#REF!),IF(ISNUMBER(#REF!),ROUND(#REF!*#REF!,2),ROUND(#REF!*$E74,2)),IF(ISNUMBER(#REF!),ROUND($F74*#REF!,2),ROUND($F74*$E74,2)))</f>
        <v>0</v>
      </c>
      <c r="H74" s="24"/>
    </row>
    <row r="75" spans="1:8" ht="22.5" customHeight="1" x14ac:dyDescent="0.15">
      <c r="A75" s="38"/>
      <c r="B75" s="26"/>
      <c r="C75" s="47" t="s">
        <v>94</v>
      </c>
      <c r="D75" s="40" t="s">
        <v>27</v>
      </c>
      <c r="E75" s="41">
        <v>4</v>
      </c>
      <c r="F75" s="42"/>
      <c r="G75" s="43">
        <f>IF(ISNUMBER(#REF!),IF(ISNUMBER(#REF!),ROUND(#REF!*#REF!,2),ROUND(#REF!*$E75,2)),IF(ISNUMBER(#REF!),ROUND($F75*#REF!,2),ROUND($F75*$E75,2)))</f>
        <v>0</v>
      </c>
      <c r="H75" s="24"/>
    </row>
    <row r="76" spans="1:8" ht="15" hidden="1" customHeight="1" x14ac:dyDescent="0.15">
      <c r="A76" s="67" t="s">
        <v>95</v>
      </c>
      <c r="B76" s="68"/>
      <c r="C76" s="68"/>
      <c r="D76" s="68"/>
      <c r="E76" s="68"/>
      <c r="F76" s="68"/>
      <c r="G76" s="49">
        <f>SUM(G$73:G$75)</f>
        <v>0</v>
      </c>
      <c r="H76" s="50"/>
    </row>
    <row r="77" spans="1:8" ht="26.25" customHeight="1" x14ac:dyDescent="0.15">
      <c r="A77" s="38" t="s">
        <v>96</v>
      </c>
      <c r="B77" s="26"/>
      <c r="C77" s="39" t="s">
        <v>97</v>
      </c>
      <c r="D77" s="20"/>
      <c r="E77" s="21"/>
      <c r="F77" s="22"/>
      <c r="G77" s="23"/>
      <c r="H77" s="24"/>
    </row>
    <row r="78" spans="1:8" ht="19.5" hidden="1" customHeight="1" x14ac:dyDescent="0.15">
      <c r="A78" s="30" t="s">
        <v>18</v>
      </c>
      <c r="B78" s="31"/>
      <c r="C78" s="32" t="s">
        <v>98</v>
      </c>
      <c r="D78" s="33"/>
      <c r="E78" s="34"/>
      <c r="F78" s="35"/>
      <c r="G78" s="36"/>
      <c r="H78" s="37"/>
    </row>
    <row r="79" spans="1:8" ht="22.5" customHeight="1" x14ac:dyDescent="0.15">
      <c r="A79" s="38"/>
      <c r="B79" s="26"/>
      <c r="C79" s="47" t="s">
        <v>99</v>
      </c>
      <c r="D79" s="40" t="s">
        <v>53</v>
      </c>
      <c r="E79" s="48">
        <v>4</v>
      </c>
      <c r="F79" s="42"/>
      <c r="G79" s="43">
        <f>IF(ISNUMBER(#REF!),IF(ISNUMBER(#REF!),ROUND(#REF!*#REF!,2),ROUND(#REF!*$E79,2)),IF(ISNUMBER(#REF!),ROUND($F79*#REF!,2),ROUND($F79*$E79,2)))</f>
        <v>0</v>
      </c>
      <c r="H79" s="24"/>
    </row>
    <row r="80" spans="1:8" ht="22.5" customHeight="1" x14ac:dyDescent="0.15">
      <c r="A80" s="38"/>
      <c r="B80" s="26"/>
      <c r="C80" s="47" t="s">
        <v>100</v>
      </c>
      <c r="D80" s="40" t="s">
        <v>29</v>
      </c>
      <c r="E80" s="46">
        <v>20</v>
      </c>
      <c r="F80" s="42"/>
      <c r="G80" s="43">
        <f>IF(ISNUMBER(#REF!),IF(ISNUMBER(#REF!),ROUND(#REF!*#REF!,2),ROUND(#REF!*$E80,2)),IF(ISNUMBER(#REF!),ROUND($F80*#REF!,2),ROUND($F80*$E80,2)))</f>
        <v>0</v>
      </c>
      <c r="H80" s="24"/>
    </row>
    <row r="81" spans="1:8" ht="15" hidden="1" customHeight="1" x14ac:dyDescent="0.15">
      <c r="A81" s="67" t="s">
        <v>101</v>
      </c>
      <c r="B81" s="68"/>
      <c r="C81" s="68"/>
      <c r="D81" s="68"/>
      <c r="E81" s="68"/>
      <c r="F81" s="68"/>
      <c r="G81" s="49">
        <f>SUM(G$79:G$80)</f>
        <v>0</v>
      </c>
      <c r="H81" s="50"/>
    </row>
    <row r="82" spans="1:8" ht="26.25" customHeight="1" x14ac:dyDescent="0.15">
      <c r="A82" s="38" t="s">
        <v>102</v>
      </c>
      <c r="B82" s="26"/>
      <c r="C82" s="39" t="s">
        <v>103</v>
      </c>
      <c r="D82" s="20"/>
      <c r="E82" s="21"/>
      <c r="F82" s="22"/>
      <c r="G82" s="23"/>
      <c r="H82" s="24"/>
    </row>
    <row r="83" spans="1:8" ht="19.5" hidden="1" customHeight="1" x14ac:dyDescent="0.15">
      <c r="A83" s="30" t="s">
        <v>18</v>
      </c>
      <c r="B83" s="31"/>
      <c r="C83" s="32" t="s">
        <v>91</v>
      </c>
      <c r="D83" s="33"/>
      <c r="E83" s="34"/>
      <c r="F83" s="35"/>
      <c r="G83" s="36"/>
      <c r="H83" s="37"/>
    </row>
    <row r="84" spans="1:8" ht="22.5" customHeight="1" x14ac:dyDescent="0.15">
      <c r="A84" s="38"/>
      <c r="B84" s="26"/>
      <c r="C84" s="47" t="s">
        <v>104</v>
      </c>
      <c r="D84" s="40" t="s">
        <v>27</v>
      </c>
      <c r="E84" s="41">
        <v>34</v>
      </c>
      <c r="F84" s="42"/>
      <c r="G84" s="43">
        <f>IF(ISNUMBER(#REF!),IF(ISNUMBER(#REF!),ROUND(#REF!*#REF!,2),ROUND(#REF!*$E84,2)),IF(ISNUMBER(#REF!),ROUND($F84*#REF!,2),ROUND($F84*$E84,2)))</f>
        <v>0</v>
      </c>
      <c r="H84" s="24"/>
    </row>
    <row r="85" spans="1:8" ht="22.5" customHeight="1" x14ac:dyDescent="0.15">
      <c r="A85" s="38"/>
      <c r="B85" s="26"/>
      <c r="C85" s="47" t="s">
        <v>105</v>
      </c>
      <c r="D85" s="40" t="s">
        <v>27</v>
      </c>
      <c r="E85" s="41">
        <v>35</v>
      </c>
      <c r="F85" s="42"/>
      <c r="G85" s="43">
        <f>IF(ISNUMBER(#REF!),IF(ISNUMBER(#REF!),ROUND(#REF!*#REF!,2),ROUND(#REF!*$E85,2)),IF(ISNUMBER(#REF!),ROUND($F85*#REF!,2),ROUND($F85*$E85,2)))</f>
        <v>0</v>
      </c>
      <c r="H85" s="24"/>
    </row>
    <row r="86" spans="1:8" ht="15" hidden="1" customHeight="1" x14ac:dyDescent="0.15">
      <c r="A86" s="67" t="s">
        <v>106</v>
      </c>
      <c r="B86" s="68"/>
      <c r="C86" s="68"/>
      <c r="D86" s="68"/>
      <c r="E86" s="68"/>
      <c r="F86" s="68"/>
      <c r="G86" s="49">
        <f>SUM(G$84:G$85)</f>
        <v>0</v>
      </c>
      <c r="H86" s="50"/>
    </row>
    <row r="87" spans="1:8" ht="27.75" customHeight="1" x14ac:dyDescent="0.15">
      <c r="A87" s="38" t="s">
        <v>107</v>
      </c>
      <c r="B87" s="26"/>
      <c r="C87" s="39" t="s">
        <v>108</v>
      </c>
      <c r="D87" s="20"/>
      <c r="E87" s="21"/>
      <c r="F87" s="22"/>
      <c r="G87" s="23"/>
      <c r="H87" s="24"/>
    </row>
    <row r="88" spans="1:8" ht="19.5" hidden="1" customHeight="1" x14ac:dyDescent="0.15">
      <c r="A88" s="30" t="s">
        <v>18</v>
      </c>
      <c r="B88" s="31"/>
      <c r="C88" s="32" t="s">
        <v>41</v>
      </c>
      <c r="D88" s="33"/>
      <c r="E88" s="34"/>
      <c r="F88" s="35"/>
      <c r="G88" s="36"/>
      <c r="H88" s="37"/>
    </row>
    <row r="89" spans="1:8" ht="22.5" customHeight="1" x14ac:dyDescent="0.15">
      <c r="A89" s="38"/>
      <c r="B89" s="26"/>
      <c r="C89" s="47" t="s">
        <v>109</v>
      </c>
      <c r="D89" s="40" t="s">
        <v>29</v>
      </c>
      <c r="E89" s="46">
        <v>8</v>
      </c>
      <c r="F89" s="42"/>
      <c r="G89" s="43">
        <f>IF(ISNUMBER(#REF!),IF(ISNUMBER(#REF!),ROUND(#REF!*#REF!,2),ROUND(#REF!*$E89,2)),IF(ISNUMBER(#REF!),ROUND($F89*#REF!,2),ROUND($F89*$E89,2)))</f>
        <v>0</v>
      </c>
      <c r="H89" s="24"/>
    </row>
    <row r="90" spans="1:8" ht="22.5" customHeight="1" x14ac:dyDescent="0.15">
      <c r="A90" s="38"/>
      <c r="B90" s="26"/>
      <c r="C90" s="47" t="s">
        <v>110</v>
      </c>
      <c r="D90" s="40" t="s">
        <v>29</v>
      </c>
      <c r="E90" s="46">
        <v>30</v>
      </c>
      <c r="F90" s="42"/>
      <c r="G90" s="43">
        <f>IF(ISNUMBER(#REF!),IF(ISNUMBER(#REF!),ROUND(#REF!*#REF!,2),ROUND(#REF!*$E90,2)),IF(ISNUMBER(#REF!),ROUND($F90*#REF!,2),ROUND($F90*$E90,2)))</f>
        <v>0</v>
      </c>
      <c r="H90" s="24"/>
    </row>
    <row r="91" spans="1:8" ht="22.5" customHeight="1" x14ac:dyDescent="0.15">
      <c r="A91" s="38"/>
      <c r="B91" s="26"/>
      <c r="C91" s="47" t="s">
        <v>111</v>
      </c>
      <c r="D91" s="40" t="s">
        <v>53</v>
      </c>
      <c r="E91" s="48">
        <v>1</v>
      </c>
      <c r="F91" s="42"/>
      <c r="G91" s="43">
        <f>IF(ISNUMBER(#REF!),IF(ISNUMBER(#REF!),ROUND(#REF!*#REF!,2),ROUND(#REF!*$E91,2)),IF(ISNUMBER(#REF!),ROUND($F91*#REF!,2),ROUND($F91*$E91,2)))</f>
        <v>0</v>
      </c>
      <c r="H91" s="24"/>
    </row>
    <row r="92" spans="1:8" ht="22.5" customHeight="1" x14ac:dyDescent="0.15">
      <c r="A92" s="38"/>
      <c r="B92" s="26"/>
      <c r="C92" s="47" t="s">
        <v>112</v>
      </c>
      <c r="D92" s="40" t="s">
        <v>29</v>
      </c>
      <c r="E92" s="46">
        <v>30</v>
      </c>
      <c r="F92" s="42"/>
      <c r="G92" s="43">
        <f>IF(ISNUMBER(#REF!),IF(ISNUMBER(#REF!),ROUND(#REF!*#REF!,2),ROUND(#REF!*$E92,2)),IF(ISNUMBER(#REF!),ROUND($F92*#REF!,2),ROUND($F92*$E92,2)))</f>
        <v>0</v>
      </c>
      <c r="H92" s="24"/>
    </row>
    <row r="93" spans="1:8" ht="22.5" customHeight="1" x14ac:dyDescent="0.15">
      <c r="A93" s="38"/>
      <c r="B93" s="26"/>
      <c r="C93" s="47" t="s">
        <v>113</v>
      </c>
      <c r="D93" s="40" t="s">
        <v>29</v>
      </c>
      <c r="E93" s="46">
        <v>30</v>
      </c>
      <c r="F93" s="42"/>
      <c r="G93" s="43">
        <f>IF(ISNUMBER(#REF!),IF(ISNUMBER(#REF!),ROUND(#REF!*#REF!,2),ROUND(#REF!*$E93,2)),IF(ISNUMBER(#REF!),ROUND($F93*#REF!,2),ROUND($F93*$E93,2)))</f>
        <v>0</v>
      </c>
      <c r="H93" s="24"/>
    </row>
    <row r="94" spans="1:8" ht="22.5" customHeight="1" x14ac:dyDescent="0.15">
      <c r="A94" s="38"/>
      <c r="B94" s="26"/>
      <c r="C94" s="47" t="s">
        <v>114</v>
      </c>
      <c r="D94" s="40" t="s">
        <v>53</v>
      </c>
      <c r="E94" s="48">
        <v>1</v>
      </c>
      <c r="F94" s="42"/>
      <c r="G94" s="43">
        <f>IF(ISNUMBER(#REF!),IF(ISNUMBER(#REF!),ROUND(#REF!*#REF!,2),ROUND(#REF!*$E94,2)),IF(ISNUMBER(#REF!),ROUND($F94*#REF!,2),ROUND($F94*$E94,2)))</f>
        <v>0</v>
      </c>
      <c r="H94" s="24"/>
    </row>
    <row r="95" spans="1:8" ht="15" hidden="1" customHeight="1" x14ac:dyDescent="0.15">
      <c r="A95" s="67" t="s">
        <v>115</v>
      </c>
      <c r="B95" s="68"/>
      <c r="C95" s="68"/>
      <c r="D95" s="68"/>
      <c r="E95" s="68"/>
      <c r="F95" s="68"/>
      <c r="G95" s="49">
        <f>SUM(G$89:G$94)</f>
        <v>0</v>
      </c>
      <c r="H95" s="50"/>
    </row>
    <row r="96" spans="1:8" ht="31.5" customHeight="1" x14ac:dyDescent="0.15">
      <c r="A96" s="65" t="s">
        <v>116</v>
      </c>
      <c r="B96" s="66"/>
      <c r="C96" s="66"/>
      <c r="D96" s="66"/>
      <c r="E96" s="66"/>
      <c r="F96" s="66"/>
      <c r="G96" s="44">
        <f>SUM(G$73:G$75)+SUM(G$79:G$80)+SUM(G$84:G$85)+SUM(G$89:G$94)</f>
        <v>0</v>
      </c>
      <c r="H96" s="45"/>
    </row>
    <row r="97" spans="1:8" ht="27.75" customHeight="1" x14ac:dyDescent="0.15">
      <c r="A97" s="28" t="s">
        <v>117</v>
      </c>
      <c r="B97" s="26"/>
      <c r="C97" s="29" t="s">
        <v>118</v>
      </c>
      <c r="D97" s="20"/>
      <c r="E97" s="21"/>
      <c r="F97" s="22"/>
      <c r="G97" s="23"/>
      <c r="H97" s="24"/>
    </row>
    <row r="98" spans="1:8" ht="19.5" hidden="1" customHeight="1" x14ac:dyDescent="0.15">
      <c r="A98" s="30" t="s">
        <v>18</v>
      </c>
      <c r="B98" s="31"/>
      <c r="C98" s="32" t="s">
        <v>19</v>
      </c>
      <c r="D98" s="33"/>
      <c r="E98" s="34"/>
      <c r="F98" s="35"/>
      <c r="G98" s="36"/>
      <c r="H98" s="37"/>
    </row>
    <row r="99" spans="1:8" ht="26.25" customHeight="1" x14ac:dyDescent="0.15">
      <c r="A99" s="38"/>
      <c r="B99" s="26"/>
      <c r="C99" s="39" t="s">
        <v>119</v>
      </c>
      <c r="D99" s="40" t="s">
        <v>21</v>
      </c>
      <c r="E99" s="41">
        <v>0</v>
      </c>
      <c r="F99" s="42"/>
      <c r="G99" s="43">
        <f>IF(ISNUMBER(#REF!),IF(ISNUMBER(#REF!),ROUND(#REF!*#REF!,2),ROUND(#REF!*$E99,2)),IF(ISNUMBER(#REF!),ROUND($F99*#REF!,2),ROUND($F99*$E99,2)))</f>
        <v>0</v>
      </c>
      <c r="H99" s="24"/>
    </row>
    <row r="100" spans="1:8" ht="26.25" customHeight="1" x14ac:dyDescent="0.15">
      <c r="A100" s="38"/>
      <c r="B100" s="26"/>
      <c r="C100" s="39" t="s">
        <v>120</v>
      </c>
      <c r="D100" s="40" t="s">
        <v>21</v>
      </c>
      <c r="E100" s="41">
        <v>0</v>
      </c>
      <c r="F100" s="42"/>
      <c r="G100" s="43">
        <f>IF(ISNUMBER(#REF!),IF(ISNUMBER(#REF!),ROUND(#REF!*#REF!,2),ROUND(#REF!*$E100,2)),IF(ISNUMBER(#REF!),ROUND($F100*#REF!,2),ROUND($F100*$E100,2)))</f>
        <v>0</v>
      </c>
      <c r="H100" s="24"/>
    </row>
    <row r="101" spans="1:8" ht="26.25" customHeight="1" x14ac:dyDescent="0.15">
      <c r="A101" s="38"/>
      <c r="B101" s="26"/>
      <c r="C101" s="39" t="s">
        <v>121</v>
      </c>
      <c r="D101" s="40" t="s">
        <v>21</v>
      </c>
      <c r="E101" s="41">
        <v>0</v>
      </c>
      <c r="F101" s="42"/>
      <c r="G101" s="43">
        <f>IF(ISNUMBER(#REF!),IF(ISNUMBER(#REF!),ROUND(#REF!*#REF!,2),ROUND(#REF!*$E101,2)),IF(ISNUMBER(#REF!),ROUND($F101*#REF!,2),ROUND($F101*$E101,2)))</f>
        <v>0</v>
      </c>
      <c r="H101" s="24"/>
    </row>
    <row r="102" spans="1:8" ht="31.5" customHeight="1" x14ac:dyDescent="0.15">
      <c r="A102" s="65" t="s">
        <v>122</v>
      </c>
      <c r="B102" s="66"/>
      <c r="C102" s="66"/>
      <c r="D102" s="66"/>
      <c r="E102" s="66"/>
      <c r="F102" s="66"/>
      <c r="G102" s="44">
        <f>SUM(G$99:G$101)</f>
        <v>0</v>
      </c>
      <c r="H102" s="45"/>
    </row>
    <row r="103" spans="1:8" ht="27.75" customHeight="1" x14ac:dyDescent="0.15">
      <c r="A103" s="28" t="s">
        <v>123</v>
      </c>
      <c r="B103" s="26"/>
      <c r="C103" s="29" t="s">
        <v>124</v>
      </c>
      <c r="D103" s="20"/>
      <c r="E103" s="21"/>
      <c r="F103" s="22"/>
      <c r="G103" s="23"/>
      <c r="H103" s="24"/>
    </row>
    <row r="104" spans="1:8" ht="19.5" hidden="1" customHeight="1" x14ac:dyDescent="0.15">
      <c r="A104" s="30" t="s">
        <v>18</v>
      </c>
      <c r="B104" s="31"/>
      <c r="C104" s="32" t="s">
        <v>19</v>
      </c>
      <c r="D104" s="33"/>
      <c r="E104" s="34"/>
      <c r="F104" s="35"/>
      <c r="G104" s="36"/>
      <c r="H104" s="37"/>
    </row>
    <row r="105" spans="1:8" ht="26.25" customHeight="1" x14ac:dyDescent="0.15">
      <c r="A105" s="38"/>
      <c r="B105" s="26"/>
      <c r="C105" s="39" t="s">
        <v>125</v>
      </c>
      <c r="D105" s="40" t="s">
        <v>21</v>
      </c>
      <c r="E105" s="41">
        <v>0</v>
      </c>
      <c r="F105" s="42"/>
      <c r="G105" s="43">
        <f>IF(ISNUMBER(#REF!),IF(ISNUMBER(#REF!),ROUND(#REF!*#REF!,2),ROUND(#REF!*$E105,2)),IF(ISNUMBER(#REF!),ROUND($F105*#REF!,2),ROUND($F105*$E105,2)))</f>
        <v>0</v>
      </c>
      <c r="H105" s="24"/>
    </row>
    <row r="106" spans="1:8" ht="31.5" customHeight="1" x14ac:dyDescent="0.15">
      <c r="A106" s="65" t="s">
        <v>126</v>
      </c>
      <c r="B106" s="66"/>
      <c r="C106" s="66"/>
      <c r="D106" s="66"/>
      <c r="E106" s="66"/>
      <c r="F106" s="66"/>
      <c r="G106" s="44">
        <f>G$105</f>
        <v>0</v>
      </c>
      <c r="H106" s="45"/>
    </row>
    <row r="107" spans="1:8" ht="30" customHeight="1" x14ac:dyDescent="0.15">
      <c r="A107" s="85" t="s">
        <v>127</v>
      </c>
      <c r="B107" s="86"/>
      <c r="C107" s="86"/>
      <c r="D107" s="86"/>
      <c r="E107" s="86"/>
      <c r="F107" s="87"/>
      <c r="G107" s="51">
        <f>G$49+SUM(G$54:G$56)+SUM(G$60:G$61)+SUM(G$65:G$67)+SUM(G$73:G$75)+SUM(G$79:G$80)+SUM(G$84:G$85)+SUM(G$89:G$94)+SUM(G$99:G$101)+G$105</f>
        <v>0</v>
      </c>
      <c r="H107" s="52"/>
    </row>
    <row r="108" spans="1:8" ht="30" customHeight="1" x14ac:dyDescent="0.15">
      <c r="A108" s="25" t="s">
        <v>128</v>
      </c>
      <c r="B108" s="26"/>
      <c r="C108" s="27" t="s">
        <v>129</v>
      </c>
      <c r="D108" s="40" t="s">
        <v>53</v>
      </c>
      <c r="E108" s="48">
        <v>1</v>
      </c>
      <c r="F108" s="42"/>
      <c r="G108" s="43">
        <f>IF(ISNUMBER(#REF!),IF(ISNUMBER(#REF!),ROUND(#REF!*#REF!,2),ROUND(#REF!*$E108,2)),IF(ISNUMBER(#REF!),ROUND($F108*#REF!,2),ROUND($F108*$E108,2)))</f>
        <v>0</v>
      </c>
      <c r="H108" s="24"/>
    </row>
    <row r="109" spans="1:8" ht="30" customHeight="1" x14ac:dyDescent="0.15">
      <c r="A109" s="85" t="s">
        <v>130</v>
      </c>
      <c r="B109" s="86"/>
      <c r="C109" s="86"/>
      <c r="D109" s="86"/>
      <c r="E109" s="86"/>
      <c r="F109" s="87"/>
      <c r="G109" s="53"/>
      <c r="H109" s="52"/>
    </row>
    <row r="110" spans="1:8" ht="30" customHeight="1" x14ac:dyDescent="0.15">
      <c r="A110" s="88" t="s">
        <v>132</v>
      </c>
      <c r="B110" s="89"/>
      <c r="C110" s="89"/>
      <c r="D110" s="89"/>
      <c r="E110" s="89"/>
      <c r="F110" s="90"/>
      <c r="G110" s="54">
        <f>G$15+SUM(G$19:G$22)+SUM(G$26:G$27)+SUM(G$31:G$34)+SUM(G$39:G$40)+G$49+SUM(G$54:G$56)+SUM(G$60:G$61)+SUM(G$65:G$67)+SUM(G$73:G$75)+SUM(G$79:G$80)+SUM(G$84:G$85)+SUM(G$89:G$94)+SUM(G$99:G$101)+G$105+G$108</f>
        <v>0</v>
      </c>
      <c r="H110" s="55"/>
    </row>
  </sheetData>
  <mergeCells count="30">
    <mergeCell ref="A96:F96"/>
    <mergeCell ref="A95:F95"/>
    <mergeCell ref="A102:F102"/>
    <mergeCell ref="A106:F106"/>
    <mergeCell ref="A110:F110"/>
    <mergeCell ref="A109:F109"/>
    <mergeCell ref="A107:F107"/>
    <mergeCell ref="A68:F68"/>
    <mergeCell ref="A69:F69"/>
    <mergeCell ref="A76:F76"/>
    <mergeCell ref="A81:F81"/>
    <mergeCell ref="A86:F86"/>
    <mergeCell ref="A62:F62"/>
    <mergeCell ref="A35:F35"/>
    <mergeCell ref="A41:F41"/>
    <mergeCell ref="A45:F45"/>
    <mergeCell ref="A44:F44"/>
    <mergeCell ref="A2:G2"/>
    <mergeCell ref="A3:G3"/>
    <mergeCell ref="A4:G4"/>
    <mergeCell ref="A50:F50"/>
    <mergeCell ref="A57:F57"/>
    <mergeCell ref="A16:F16"/>
    <mergeCell ref="A23:F23"/>
    <mergeCell ref="A28:F28"/>
    <mergeCell ref="A7:G7"/>
    <mergeCell ref="A8:G8"/>
    <mergeCell ref="A9:G9"/>
    <mergeCell ref="A5:G5"/>
    <mergeCell ref="A6:G6"/>
  </mergeCells>
  <printOptions verticalCentered="1"/>
  <pageMargins left="8.3333340000000006E-2" right="8.3333340000000006E-2" top="8.3333340000000006E-2" bottom="8.3333340000000006E-2" header="8.3333340000000006E-2" footer="8.3333340000000006E-2"/>
  <pageSetup paperSize="9" scale="33" orientation="portrait" useFirstPageNumber="1" r:id="rId1"/>
  <headerFooter>
    <oddFooter>&amp;C&amp;P / &amp;N</oddFooter>
  </headerFooter>
  <ignoredErrors>
    <ignoredError sqref="A2:D4 E2:E5 F2:F5 G2:H5 H110 A6:D6 B5:D5 E6:E110 F6:F110 G6:H109 A8:D109 B7:D7 B110:D11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N°2</vt:lpstr>
      <vt:lpstr>'LOT N°2'!Impression_des_titres</vt:lpstr>
      <vt:lpstr>'LOT N°2'!Zone_d_impression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MARHIC</dc:creator>
  <cp:lastModifiedBy>BUNEL Nathalie</cp:lastModifiedBy>
  <dcterms:created xsi:type="dcterms:W3CDTF">2024-12-02T10:15:44Z</dcterms:created>
  <dcterms:modified xsi:type="dcterms:W3CDTF">2025-04-02T19:49:42Z</dcterms:modified>
</cp:coreProperties>
</file>