
<file path=[Content_Types].xml><?xml version="1.0" encoding="utf-8"?>
<Types xmlns="http://schemas.openxmlformats.org/package/2006/content-types">
  <Default Extension="bin" ContentType="image/jp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Y:\Affaire Studis Ingénierie\2501-06 - CLUNY-Réhab RU Campus\D - Rendu\2025_03_XX-DCE  ind A\"/>
    </mc:Choice>
  </mc:AlternateContent>
  <xr:revisionPtr revIDLastSave="0" documentId="13_ncr:1_{1F2B401E-9884-47C3-9020-7D0DA8EBC3BC}" xr6:coauthVersionLast="47" xr6:coauthVersionMax="47" xr10:uidLastSave="{00000000-0000-0000-0000-000000000000}"/>
  <bookViews>
    <workbookView xWindow="-120" yWindow="-120" windowWidth="29040" windowHeight="15720" xr2:uid="{00000000-000D-0000-FFFF-FFFF00000000}"/>
  </bookViews>
  <sheets>
    <sheet name="Lot N°03 Page de garde" sheetId="2" r:id="rId1"/>
    <sheet name="Lot N°03 Électricité   CFO-CFA" sheetId="3" r:id="rId2"/>
  </sheets>
  <definedNames>
    <definedName name="_xlnm.Print_Titles" localSheetId="1">'Lot N°03 Électricité   CFO-CFA'!$1:$2</definedName>
    <definedName name="_xlnm.Print_Area" localSheetId="1">'Lot N°03 Électricité   CFO-CFA'!$A$1:$F$90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3" l="1"/>
  <c r="F7" i="3"/>
  <c r="F9" i="3"/>
  <c r="F12" i="3"/>
  <c r="F15" i="3"/>
  <c r="F16" i="3"/>
  <c r="F18" i="3"/>
  <c r="F22" i="3"/>
  <c r="F27" i="3" s="1"/>
  <c r="F67" i="3" s="1"/>
  <c r="F23" i="3"/>
  <c r="F24" i="3"/>
  <c r="F25" i="3"/>
  <c r="F31" i="3"/>
  <c r="F33" i="3"/>
  <c r="F35" i="3"/>
  <c r="F36" i="3"/>
  <c r="F44" i="3" s="1"/>
  <c r="F37" i="3"/>
  <c r="F38" i="3"/>
  <c r="F39" i="3"/>
  <c r="F40" i="3"/>
  <c r="F41" i="3"/>
  <c r="F42" i="3"/>
  <c r="F48" i="3"/>
  <c r="F53" i="3" s="1"/>
  <c r="F50" i="3"/>
  <c r="F51" i="3"/>
  <c r="F57" i="3"/>
  <c r="F59" i="3" s="1"/>
  <c r="F62" i="3"/>
  <c r="F64" i="3"/>
  <c r="F72" i="3"/>
  <c r="F73" i="3"/>
  <c r="F74" i="3"/>
  <c r="F83" i="3" s="1"/>
  <c r="F76" i="3"/>
  <c r="F77" i="3"/>
  <c r="F78" i="3"/>
  <c r="F79" i="3"/>
  <c r="F80" i="3"/>
  <c r="F82" i="3"/>
  <c r="A88" i="3"/>
  <c r="B88" i="3" s="1"/>
  <c r="F87" i="3" l="1"/>
  <c r="F88" i="3" l="1"/>
  <c r="F89" i="3" s="1"/>
</calcChain>
</file>

<file path=xl/sharedStrings.xml><?xml version="1.0" encoding="utf-8"?>
<sst xmlns="http://schemas.openxmlformats.org/spreadsheetml/2006/main" count="241" uniqueCount="241">
  <si>
    <t>U</t>
  </si>
  <si>
    <t>Quantités</t>
  </si>
  <si>
    <t>Prix unitaire en €</t>
  </si>
  <si>
    <t>Prix total en €</t>
  </si>
  <si>
    <t>1</t>
  </si>
  <si>
    <t>Dispositions générales</t>
  </si>
  <si>
    <t>CH3</t>
  </si>
  <si>
    <t>1.6</t>
  </si>
  <si>
    <t>Essais et réception</t>
  </si>
  <si>
    <t>CH4</t>
  </si>
  <si>
    <t>Les quantités indiquées sont fixées par le maître d'œuvre ; elles sont données à titre indicatif et ne revêtent pas un caractère contractuel.
Dans son offre, l'entreprise pourra, si elle le souhaite, modifier les quantités étant entendu que les quantités portées sur son offre seront considérées comme établies sous sa seule responsabilité.
L'entrepreneur signalera clairement les modifications effectuées au maître d'œuvre dans un courrier qu'il joindra à son offre.</t>
  </si>
  <si>
    <t>ART</t>
  </si>
  <si>
    <t>E05-A460</t>
  </si>
  <si>
    <t xml:space="preserve">1.6.7 </t>
  </si>
  <si>
    <t>Dossier des ouvrages exécutés</t>
  </si>
  <si>
    <t>Ens</t>
  </si>
  <si>
    <t>ART</t>
  </si>
  <si>
    <t>F01-A089</t>
  </si>
  <si>
    <t>Total Essais et réception</t>
  </si>
  <si>
    <t>STOT</t>
  </si>
  <si>
    <t>Total Dispositions générales</t>
  </si>
  <si>
    <t>STOT</t>
  </si>
  <si>
    <t>3</t>
  </si>
  <si>
    <t>Principes des installations électriques courants forts</t>
  </si>
  <si>
    <t>CH3</t>
  </si>
  <si>
    <t xml:space="preserve">3.1 </t>
  </si>
  <si>
    <t>Dépose des installations existantes</t>
  </si>
  <si>
    <t>Ens</t>
  </si>
  <si>
    <t>ART</t>
  </si>
  <si>
    <t>E01-A002</t>
  </si>
  <si>
    <t xml:space="preserve">3.2 </t>
  </si>
  <si>
    <t>Dépose alimentations Tapis et descendeur à plateaux</t>
  </si>
  <si>
    <t>Ens</t>
  </si>
  <si>
    <t>ART</t>
  </si>
  <si>
    <t>E05-A362</t>
  </si>
  <si>
    <t>Total Principes des installations électriques courants forts</t>
  </si>
  <si>
    <t>STOT</t>
  </si>
  <si>
    <t>5</t>
  </si>
  <si>
    <t>Description des installations électriques courants forts</t>
  </si>
  <si>
    <t>CH3</t>
  </si>
  <si>
    <t>5.1</t>
  </si>
  <si>
    <t>Installations provisoires de chantier</t>
  </si>
  <si>
    <t>CH4</t>
  </si>
  <si>
    <t xml:space="preserve">5.1.2 </t>
  </si>
  <si>
    <t>Protection générale BT de chantier</t>
  </si>
  <si>
    <t>Ens</t>
  </si>
  <si>
    <t>ART</t>
  </si>
  <si>
    <t>E01-A024</t>
  </si>
  <si>
    <t xml:space="preserve">5.1.3 </t>
  </si>
  <si>
    <t>Coffret de chantier</t>
  </si>
  <si>
    <t>Ens</t>
  </si>
  <si>
    <t>ART</t>
  </si>
  <si>
    <t>E01-A027</t>
  </si>
  <si>
    <t xml:space="preserve">5.1.4 </t>
  </si>
  <si>
    <t>Éclairage provisoire de chantier</t>
  </si>
  <si>
    <t>Ens</t>
  </si>
  <si>
    <t>ART</t>
  </si>
  <si>
    <t>E01-A028</t>
  </si>
  <si>
    <t xml:space="preserve">5.1.5 </t>
  </si>
  <si>
    <t>Contrôle - habilitation</t>
  </si>
  <si>
    <t>Ens</t>
  </si>
  <si>
    <t>ART</t>
  </si>
  <si>
    <t>E01-A029</t>
  </si>
  <si>
    <t>Total Installations provisoires de chantier</t>
  </si>
  <si>
    <t>STOT</t>
  </si>
  <si>
    <t>5.2</t>
  </si>
  <si>
    <t>Distribution électrique</t>
  </si>
  <si>
    <t>CH4</t>
  </si>
  <si>
    <t>5.2.1</t>
  </si>
  <si>
    <t>Tableau général basse tension (TGBT)</t>
  </si>
  <si>
    <t>CH5</t>
  </si>
  <si>
    <t xml:space="preserve">5.2.1.1 </t>
  </si>
  <si>
    <t>Modifications du TGBT existant</t>
  </si>
  <si>
    <t>Ens</t>
  </si>
  <si>
    <t>ART</t>
  </si>
  <si>
    <t>E01-A395</t>
  </si>
  <si>
    <t>5.2.2</t>
  </si>
  <si>
    <t>Coupures d'urgences</t>
  </si>
  <si>
    <t>CH5</t>
  </si>
  <si>
    <t xml:space="preserve">5.2.2.1 </t>
  </si>
  <si>
    <t>Arrêt d'urgences générale électricité</t>
  </si>
  <si>
    <t>U</t>
  </si>
  <si>
    <t>ART</t>
  </si>
  <si>
    <t>E01-A102</t>
  </si>
  <si>
    <t>5.2.3</t>
  </si>
  <si>
    <t>Câbles de distribution secondaire</t>
  </si>
  <si>
    <t>CH5</t>
  </si>
  <si>
    <t xml:space="preserve">5.2.3.2 </t>
  </si>
  <si>
    <t>Alimentation Caisson d'extraction préparation chaude</t>
  </si>
  <si>
    <t>Ens</t>
  </si>
  <si>
    <t>ART</t>
  </si>
  <si>
    <t>E05-A435</t>
  </si>
  <si>
    <t xml:space="preserve">5.2.3.3 </t>
  </si>
  <si>
    <t>Alimentation Caisson d'extraction plonge</t>
  </si>
  <si>
    <t>Ens</t>
  </si>
  <si>
    <t>ART</t>
  </si>
  <si>
    <t>E01-A572</t>
  </si>
  <si>
    <t xml:space="preserve">5.2.3.4 </t>
  </si>
  <si>
    <t>Alimentation adoucisseur - LA14</t>
  </si>
  <si>
    <t>Ens</t>
  </si>
  <si>
    <t>ART</t>
  </si>
  <si>
    <t>E01-A968</t>
  </si>
  <si>
    <t xml:space="preserve">5.2.3.5 </t>
  </si>
  <si>
    <t>Alimentation Tour réfrigérée - PF3</t>
  </si>
  <si>
    <t>Ens</t>
  </si>
  <si>
    <t>ART</t>
  </si>
  <si>
    <t>E05-A363</t>
  </si>
  <si>
    <t xml:space="preserve">5.2.3.6 </t>
  </si>
  <si>
    <t>Alimentation rafraichissement du local - PF8</t>
  </si>
  <si>
    <t>Ens</t>
  </si>
  <si>
    <t>ART</t>
  </si>
  <si>
    <t>E01-A970</t>
  </si>
  <si>
    <t xml:space="preserve">5.2.3.7 </t>
  </si>
  <si>
    <t>Alimentation chambre froide positive - PF9</t>
  </si>
  <si>
    <t>Ens</t>
  </si>
  <si>
    <t>ART</t>
  </si>
  <si>
    <t>E01-A979</t>
  </si>
  <si>
    <t xml:space="preserve">5.2.3.8 </t>
  </si>
  <si>
    <t>Alimentation groupe froid positif - NR</t>
  </si>
  <si>
    <t>Ens</t>
  </si>
  <si>
    <t>ART</t>
  </si>
  <si>
    <t>E01-A980</t>
  </si>
  <si>
    <t xml:space="preserve">5.2.3.9 </t>
  </si>
  <si>
    <t>Alimentation armoire chaude - NR</t>
  </si>
  <si>
    <t>Ens</t>
  </si>
  <si>
    <t>ART</t>
  </si>
  <si>
    <t>E05-A364</t>
  </si>
  <si>
    <t>Total Distribution électrique</t>
  </si>
  <si>
    <t>STOT</t>
  </si>
  <si>
    <t>5.3</t>
  </si>
  <si>
    <t>Appareillages</t>
  </si>
  <si>
    <t>CH4</t>
  </si>
  <si>
    <t>5.3.1</t>
  </si>
  <si>
    <t>Mise en œuvre de l'appareillage</t>
  </si>
  <si>
    <t>CH5</t>
  </si>
  <si>
    <t xml:space="preserve">5.3.1.1 </t>
  </si>
  <si>
    <t>Pour mémoire, les commandes d'éclairages sont existantes et conservées</t>
  </si>
  <si>
    <t>PM</t>
  </si>
  <si>
    <t>ART</t>
  </si>
  <si>
    <t>E01-A141</t>
  </si>
  <si>
    <t>5.3.2</t>
  </si>
  <si>
    <t>Définition des prises de courant</t>
  </si>
  <si>
    <t>CH5</t>
  </si>
  <si>
    <t xml:space="preserve">5.3.2.1 </t>
  </si>
  <si>
    <t>Dépose/repose Prise de courant 16A+T étanche existante</t>
  </si>
  <si>
    <t>U</t>
  </si>
  <si>
    <t>ART</t>
  </si>
  <si>
    <t>E01-A131</t>
  </si>
  <si>
    <t xml:space="preserve">5.3.2.2 </t>
  </si>
  <si>
    <t>Prise de courant étanche 16A+T</t>
  </si>
  <si>
    <t>U</t>
  </si>
  <si>
    <t>ART</t>
  </si>
  <si>
    <t>E01-A495</t>
  </si>
  <si>
    <t>Total Appareillages</t>
  </si>
  <si>
    <t>STOT</t>
  </si>
  <si>
    <t>5.4</t>
  </si>
  <si>
    <t>Éclairage artificiel</t>
  </si>
  <si>
    <t>CH4</t>
  </si>
  <si>
    <t>5.4.1</t>
  </si>
  <si>
    <t>Lustrerie</t>
  </si>
  <si>
    <t>CH5</t>
  </si>
  <si>
    <t xml:space="preserve">5.4.1.1 </t>
  </si>
  <si>
    <t>Luminaire de type B1</t>
  </si>
  <si>
    <t>U</t>
  </si>
  <si>
    <t>ART</t>
  </si>
  <si>
    <t>E01-A400</t>
  </si>
  <si>
    <t>Total Éclairage artificiel</t>
  </si>
  <si>
    <t>STOT</t>
  </si>
  <si>
    <t>5.5</t>
  </si>
  <si>
    <t>Éclairage de sécurité</t>
  </si>
  <si>
    <t>CH4</t>
  </si>
  <si>
    <t xml:space="preserve">5.5.1 </t>
  </si>
  <si>
    <t>Dépose/repose BAES</t>
  </si>
  <si>
    <t>Ens</t>
  </si>
  <si>
    <t>ART</t>
  </si>
  <si>
    <t>E01-A150</t>
  </si>
  <si>
    <t>Total Éclairage de sécurité</t>
  </si>
  <si>
    <t>STOT</t>
  </si>
  <si>
    <t>Total Description des installations électriques courants forts</t>
  </si>
  <si>
    <t>STOT</t>
  </si>
  <si>
    <t>6</t>
  </si>
  <si>
    <t>Description des installations courants faibles</t>
  </si>
  <si>
    <t>CH3</t>
  </si>
  <si>
    <t>6.1</t>
  </si>
  <si>
    <t>Sécurité</t>
  </si>
  <si>
    <t>CH4</t>
  </si>
  <si>
    <t>6.1.1</t>
  </si>
  <si>
    <t>Système de sécurité incendie (type 2B)</t>
  </si>
  <si>
    <t>CH5</t>
  </si>
  <si>
    <t xml:space="preserve">6.1.1.3 </t>
  </si>
  <si>
    <t>Dépose et repose ventouses existantes, compris reprise du câblage si nécessaire</t>
  </si>
  <si>
    <t>Ens</t>
  </si>
  <si>
    <t>ART</t>
  </si>
  <si>
    <t>E05-A365</t>
  </si>
  <si>
    <t xml:space="preserve">6.1.1.4 </t>
  </si>
  <si>
    <t>Câblage et distribution pour ventouses, compris raccordement</t>
  </si>
  <si>
    <t>Ens</t>
  </si>
  <si>
    <t>ART</t>
  </si>
  <si>
    <t>E01-A560</t>
  </si>
  <si>
    <t xml:space="preserve">6.1.1.5 </t>
  </si>
  <si>
    <t>Pour mémoire, à charge de l'entreprise la mise à jour du dossier SSI existant.</t>
  </si>
  <si>
    <t>PM</t>
  </si>
  <si>
    <t>ART</t>
  </si>
  <si>
    <t>E01-A561</t>
  </si>
  <si>
    <t>6.1.2</t>
  </si>
  <si>
    <t>Détecteur Autonome Déclencheur</t>
  </si>
  <si>
    <t>CH5</t>
  </si>
  <si>
    <t xml:space="preserve">6.1.2.2 </t>
  </si>
  <si>
    <t>DAD</t>
  </si>
  <si>
    <t>Ens</t>
  </si>
  <si>
    <t>ART</t>
  </si>
  <si>
    <t>E01-A305</t>
  </si>
  <si>
    <t xml:space="preserve">6.1.2.3 </t>
  </si>
  <si>
    <t>Boitier de commande manuelle</t>
  </si>
  <si>
    <t>U</t>
  </si>
  <si>
    <t>ART</t>
  </si>
  <si>
    <t>E05-A367</t>
  </si>
  <si>
    <t xml:space="preserve">6.1.2.4 </t>
  </si>
  <si>
    <t>Détecteur thermovélocimétrique</t>
  </si>
  <si>
    <t>U</t>
  </si>
  <si>
    <t>ART</t>
  </si>
  <si>
    <t>E05-A366</t>
  </si>
  <si>
    <t xml:space="preserve">6.1.2.5 </t>
  </si>
  <si>
    <t>Asservissement ventouse</t>
  </si>
  <si>
    <t>Ens</t>
  </si>
  <si>
    <t>ART</t>
  </si>
  <si>
    <t>E05-A368</t>
  </si>
  <si>
    <t xml:space="preserve">6.1.2.6 </t>
  </si>
  <si>
    <t>Mise en service</t>
  </si>
  <si>
    <t>Ens</t>
  </si>
  <si>
    <t>ART</t>
  </si>
  <si>
    <t>E01-A317</t>
  </si>
  <si>
    <t>Total Sécurité</t>
  </si>
  <si>
    <t>STOT</t>
  </si>
  <si>
    <t>Total Description des installations courants faibles</t>
  </si>
  <si>
    <t>STOT</t>
  </si>
  <si>
    <t>Montant HT du Lot N°03 Électricité : CFO/CFA/SSI</t>
  </si>
  <si>
    <t>TOTHT</t>
  </si>
  <si>
    <t>TVA</t>
  </si>
  <si>
    <t>Montant TTC</t>
  </si>
  <si>
    <t>TOTTTC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</si>
</sst>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5"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4"/>
      <color rgb="FFED6A4B"/>
      <name val="Open Sans"/>
      <family val="1"/>
    </font>
    <font>
      <sz val="10"/>
      <color rgb="FFED674A"/>
      <name val="Open Sans"/>
      <family val="1"/>
    </font>
    <font>
      <b/>
      <sz val="12"/>
      <color rgb="FF000000"/>
      <name val="Open Sans"/>
      <family val="1"/>
    </font>
    <font>
      <i/>
      <sz val="10"/>
      <color rgb="FFFF0000"/>
      <name val="Arial"/>
      <family val="1"/>
    </font>
    <font>
      <sz val="9"/>
      <color rgb="FFFF0000"/>
      <name val="Arial Narrow"/>
      <family val="1"/>
    </font>
    <font>
      <sz val="10"/>
      <color rgb="FF000000"/>
      <name val="Open Sans"/>
      <family val="1"/>
    </font>
    <font>
      <b/>
      <sz val="10"/>
      <color rgb="FF000000"/>
      <name val="Open Sans"/>
      <family val="1"/>
    </font>
    <font>
      <sz val="9"/>
      <color rgb="FF000000"/>
      <name val="Open Sans"/>
      <family val="1"/>
    </font>
    <font>
      <b/>
      <sz val="9"/>
      <color rgb="FF000000"/>
      <name val="Arial"/>
      <family val="1"/>
    </font>
    <font>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0"/>
      <color rgb="FFED674A"/>
      <name val="Arial Narrow"/>
      <family val="1"/>
    </font>
    <font>
      <sz val="11"/>
      <color rgb="FFFFFFFF"/>
      <name val="Calibri"/>
      <family val="1"/>
    </font>
  </fonts>
  <fills count="3">
    <fill>
      <patternFill patternType="none"/>
    </fill>
    <fill>
      <patternFill patternType="gray125"/>
    </fill>
    <fill>
      <patternFill patternType="solid">
        <fgColor rgb="FFFFFFFF"/>
      </patternFill>
    </fill>
  </fills>
  <borders count="32">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style="thin">
        <color rgb="FF000000"/>
      </left>
      <right/>
      <top/>
      <bottom style="thin">
        <color rgb="FF000000"/>
      </bottom>
      <diagonal/>
    </border>
    <border>
      <left/>
      <right style="hair">
        <color rgb="FF000000"/>
      </right>
      <top/>
      <bottom style="thin">
        <color rgb="FF000000"/>
      </bottom>
      <diagonal/>
    </border>
    <border>
      <left style="hair">
        <color rgb="FF000000"/>
      </left>
      <right style="thin">
        <color rgb="FF000000"/>
      </right>
      <top style="thin">
        <color rgb="FF000000"/>
      </top>
      <bottom/>
      <diagonal/>
    </border>
    <border>
      <left style="thin">
        <color rgb="FF000000"/>
      </left>
      <right/>
      <top style="thin">
        <color rgb="FF000000"/>
      </top>
      <bottom/>
      <diagonal/>
    </border>
    <border>
      <left style="hair">
        <color rgb="FF000000"/>
      </left>
      <right style="hair">
        <color rgb="FF000000"/>
      </right>
      <top/>
      <bottom/>
      <diagonal/>
    </border>
    <border>
      <left/>
      <right style="hair">
        <color rgb="FF000000"/>
      </right>
      <top style="thin">
        <color rgb="FF000000"/>
      </top>
      <bottom/>
      <diagonal/>
    </border>
    <border>
      <left style="thin">
        <color rgb="FF000000"/>
      </left>
      <right/>
      <top/>
      <bottom/>
      <diagonal/>
    </border>
    <border>
      <left style="hair">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rgb="FF000000"/>
      </right>
      <top/>
      <bottom style="thin">
        <color rgb="FF000000"/>
      </bottom>
      <diagonal/>
    </border>
    <border>
      <left/>
      <right style="hair">
        <color rgb="FF000000"/>
      </right>
      <top/>
      <bottom/>
      <diagonal/>
    </border>
    <border>
      <left style="thin">
        <color rgb="FF000000"/>
      </left>
      <right/>
      <top/>
      <bottom/>
      <diagonal/>
    </border>
    <border>
      <left style="hair">
        <color rgb="FF000000"/>
      </left>
      <right style="thin">
        <color rgb="FF000000"/>
      </right>
      <top/>
      <bottom/>
      <diagonal/>
    </border>
    <border>
      <left/>
      <right style="hair">
        <color rgb="FF000000"/>
      </right>
      <top/>
      <bottom/>
      <diagonal/>
    </border>
    <border>
      <left style="thin">
        <color rgb="FF000000"/>
      </left>
      <right/>
      <top style="thin">
        <color rgb="FF384247"/>
      </top>
      <bottom style="thin">
        <color rgb="FF000000"/>
      </bottom>
      <diagonal/>
    </border>
    <border>
      <left/>
      <right style="hair">
        <color rgb="FF000000"/>
      </right>
      <top style="thin">
        <color rgb="FF384247"/>
      </top>
      <bottom style="thin">
        <color rgb="FF000000"/>
      </bottom>
      <diagonal/>
    </border>
    <border>
      <left/>
      <right style="hair">
        <color rgb="FF384247"/>
      </right>
      <top style="thin">
        <color rgb="FF384247"/>
      </top>
      <bottom style="thin">
        <color rgb="FF384247"/>
      </bottom>
      <diagonal/>
    </border>
    <border>
      <left style="thin">
        <color rgb="FF384247"/>
      </left>
      <right/>
      <top style="thin">
        <color rgb="FF384247"/>
      </top>
      <bottom style="thin">
        <color rgb="FF384247"/>
      </bottom>
      <diagonal/>
    </border>
    <border>
      <left/>
      <right style="hair">
        <color rgb="FF000000"/>
      </right>
      <top style="thin">
        <color rgb="FF000000"/>
      </top>
      <bottom style="thin">
        <color rgb="FF384247"/>
      </bottom>
      <diagonal/>
    </border>
    <border>
      <left style="thin">
        <color rgb="FF000000"/>
      </left>
      <right/>
      <top style="thin">
        <color rgb="FF000000"/>
      </top>
      <bottom style="thin">
        <color rgb="FF384247"/>
      </bottom>
      <diagonal/>
    </border>
    <border>
      <left style="thin">
        <color rgb="FF000000"/>
      </left>
      <right/>
      <top style="thin">
        <color rgb="FF384247"/>
      </top>
      <bottom/>
      <diagonal/>
    </border>
    <border>
      <left/>
      <right style="hair">
        <color rgb="FF000000"/>
      </right>
      <top style="thin">
        <color rgb="FF384247"/>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righ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9" fillId="0" borderId="0" applyFill="0">
      <alignment horizontal="right" vertical="top" wrapText="1"/>
    </xf>
    <xf numFmtId="0" fontId="10"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4" fillId="0" borderId="0" applyFill="0">
      <alignment horizontal="left" vertical="top" wrapText="1"/>
    </xf>
    <xf numFmtId="0" fontId="15" fillId="0" borderId="0" applyFill="0">
      <alignment horizontal="left" vertical="top" wrapText="1"/>
    </xf>
    <xf numFmtId="0" fontId="16" fillId="0" borderId="0" applyFill="0">
      <alignment horizontal="left" vertical="top" wrapText="1"/>
    </xf>
    <xf numFmtId="0" fontId="16" fillId="0" borderId="0" applyFill="0">
      <alignment horizontal="left" vertical="top" wrapText="1"/>
    </xf>
    <xf numFmtId="0" fontId="17" fillId="0" borderId="0" applyFill="0">
      <alignment horizontal="left" vertical="top" wrapText="1"/>
    </xf>
    <xf numFmtId="0" fontId="16" fillId="0" borderId="0" applyFill="0">
      <alignment horizontal="left" vertical="top" wrapText="1"/>
    </xf>
    <xf numFmtId="0" fontId="16" fillId="0" borderId="0" applyFill="0">
      <alignment horizontal="left" vertical="top" wrapText="1"/>
    </xf>
    <xf numFmtId="0" fontId="18" fillId="0" borderId="0" applyFill="0">
      <alignment horizontal="left" vertical="top" wrapText="1" indent="2"/>
    </xf>
    <xf numFmtId="0" fontId="19" fillId="0" borderId="0" applyFill="0">
      <alignment horizontal="left" vertical="top" wrapText="1" indent="2"/>
    </xf>
    <xf numFmtId="0" fontId="19" fillId="0" borderId="0" applyFill="0">
      <alignment horizontal="left" vertical="top" wrapText="1" indent="2"/>
    </xf>
    <xf numFmtId="0" fontId="20" fillId="0" borderId="0" applyFill="0">
      <alignment horizontal="left" vertical="top" wrapText="1"/>
    </xf>
  </cellStyleXfs>
  <cellXfs count="60">
    <xf numFmtId="0" fontId="0" fillId="0" borderId="0" xfId="0"/>
    <xf numFmtId="0" fontId="21" fillId="0" borderId="0" xfId="0" applyFont="1" applyAlignment="1">
      <alignment horizontal="left" vertical="top" wrapText="1"/>
    </xf>
    <xf numFmtId="0" fontId="0" fillId="0" borderId="30" xfId="0" applyBorder="1" applyAlignment="1">
      <alignment horizontal="left" vertical="top" wrapText="1"/>
    </xf>
    <xf numFmtId="0" fontId="0" fillId="0" borderId="28" xfId="0" applyBorder="1" applyAlignment="1">
      <alignment horizontal="center" vertical="top" wrapText="1"/>
    </xf>
    <xf numFmtId="0" fontId="21" fillId="0" borderId="29" xfId="0" applyFont="1" applyBorder="1" applyAlignment="1">
      <alignment horizontal="left" vertical="top" wrapText="1"/>
    </xf>
    <xf numFmtId="0" fontId="21" fillId="0" borderId="29" xfId="0" applyFont="1" applyBorder="1" applyAlignment="1">
      <alignment horizontal="center" vertical="top" wrapText="1"/>
    </xf>
    <xf numFmtId="0" fontId="21" fillId="0" borderId="29" xfId="0" applyFont="1" applyBorder="1" applyAlignment="1">
      <alignment horizontal="right" vertical="top" wrapText="1"/>
    </xf>
    <xf numFmtId="0" fontId="0" fillId="0" borderId="24" xfId="0" applyBorder="1" applyAlignment="1">
      <alignment horizontal="left" vertical="top" wrapText="1"/>
    </xf>
    <xf numFmtId="0" fontId="0" fillId="0" borderId="23" xfId="0" applyBorder="1" applyAlignment="1">
      <alignment horizontal="left" vertical="top" wrapText="1"/>
    </xf>
    <xf numFmtId="0" fontId="0" fillId="0" borderId="27" xfId="0" applyBorder="1" applyAlignment="1">
      <alignment horizontal="left" vertical="top" wrapText="1"/>
    </xf>
    <xf numFmtId="0" fontId="0" fillId="0" borderId="6" xfId="0" applyBorder="1" applyAlignment="1">
      <alignment horizontal="left" vertical="top" wrapText="1"/>
    </xf>
    <xf numFmtId="0" fontId="1" fillId="2" borderId="22" xfId="1" applyFill="1" applyBorder="1">
      <alignment horizontal="left" vertical="top" wrapText="1"/>
    </xf>
    <xf numFmtId="0" fontId="4" fillId="0" borderId="21" xfId="10" applyBorder="1">
      <alignment horizontal="left" vertical="top" wrapText="1"/>
    </xf>
    <xf numFmtId="0" fontId="0" fillId="0" borderId="8" xfId="0" applyBorder="1" applyAlignment="1">
      <alignment horizontal="left" vertical="top" wrapText="1"/>
    </xf>
    <xf numFmtId="0" fontId="0" fillId="0" borderId="17" xfId="0" applyBorder="1" applyAlignment="1">
      <alignment horizontal="left" vertical="top" wrapText="1"/>
    </xf>
    <xf numFmtId="49" fontId="0" fillId="0" borderId="0" xfId="0" applyNumberFormat="1" applyAlignment="1">
      <alignment horizontal="left" vertical="top" wrapText="1"/>
    </xf>
    <xf numFmtId="0" fontId="1" fillId="2" borderId="19" xfId="1" applyFill="1" applyBorder="1">
      <alignment horizontal="left" vertical="top" wrapText="1"/>
    </xf>
    <xf numFmtId="0" fontId="6" fillId="0" borderId="20" xfId="14" applyBorder="1">
      <alignment horizontal="left" vertical="top" wrapText="1"/>
    </xf>
    <xf numFmtId="0" fontId="1" fillId="0" borderId="7" xfId="1" applyBorder="1">
      <alignment horizontal="left" vertical="top" wrapText="1"/>
    </xf>
    <xf numFmtId="0" fontId="11" fillId="0" borderId="9" xfId="26" applyBorder="1">
      <alignment horizontal="left" vertical="top" wrapText="1"/>
    </xf>
    <xf numFmtId="0" fontId="0" fillId="0" borderId="8" xfId="0" applyBorder="1" applyAlignment="1" applyProtection="1">
      <alignment horizontal="left" vertical="top"/>
      <protection locked="0"/>
    </xf>
    <xf numFmtId="165" fontId="0" fillId="0" borderId="8" xfId="0" applyNumberFormat="1" applyBorder="1" applyAlignment="1" applyProtection="1">
      <alignment horizontal="center" vertical="top" wrapText="1"/>
      <protection locked="0"/>
    </xf>
    <xf numFmtId="164" fontId="0" fillId="0" borderId="8" xfId="0" applyNumberFormat="1" applyBorder="1" applyAlignment="1" applyProtection="1">
      <alignment horizontal="center" vertical="top" wrapText="1"/>
      <protection locked="0"/>
    </xf>
    <xf numFmtId="164" fontId="0" fillId="0" borderId="17" xfId="0" applyNumberFormat="1" applyBorder="1" applyAlignment="1" applyProtection="1">
      <alignment horizontal="right" vertical="top" wrapText="1"/>
      <protection locked="0"/>
    </xf>
    <xf numFmtId="0" fontId="1" fillId="0" borderId="16" xfId="1" applyBorder="1">
      <alignment horizontal="left" vertical="top" wrapText="1"/>
    </xf>
    <xf numFmtId="0" fontId="11" fillId="0" borderId="18" xfId="26" applyBorder="1">
      <alignment horizontal="left" vertical="top" wrapText="1"/>
    </xf>
    <xf numFmtId="0" fontId="22" fillId="0" borderId="16" xfId="0" applyFont="1" applyBorder="1" applyAlignment="1">
      <alignment horizontal="left" vertical="top" wrapText="1"/>
    </xf>
    <xf numFmtId="0" fontId="0" fillId="0" borderId="15" xfId="0" applyBorder="1" applyAlignment="1">
      <alignment horizontal="left" vertical="top" wrapText="1"/>
    </xf>
    <xf numFmtId="0" fontId="1" fillId="0" borderId="16" xfId="17" applyFont="1" applyBorder="1" applyAlignment="1">
      <alignment horizontal="left" vertical="top" wrapText="1"/>
    </xf>
    <xf numFmtId="0" fontId="9" fillId="0" borderId="18" xfId="17" applyBorder="1">
      <alignment horizontal="right" vertical="top" wrapText="1"/>
    </xf>
    <xf numFmtId="164" fontId="0" fillId="0" borderId="17" xfId="0" applyNumberFormat="1" applyBorder="1" applyAlignment="1">
      <alignment horizontal="right" vertical="top" wrapText="1"/>
    </xf>
    <xf numFmtId="0" fontId="22" fillId="0" borderId="4" xfId="0" applyFont="1" applyBorder="1" applyAlignment="1">
      <alignment horizontal="left" vertical="top" wrapText="1"/>
    </xf>
    <xf numFmtId="0" fontId="0" fillId="0" borderId="14" xfId="0" applyBorder="1" applyAlignment="1">
      <alignment horizontal="left" vertical="top" wrapText="1"/>
    </xf>
    <xf numFmtId="0" fontId="0" fillId="0" borderId="3" xfId="0" applyBorder="1" applyAlignment="1">
      <alignment horizontal="left" vertical="top" wrapText="1"/>
    </xf>
    <xf numFmtId="0" fontId="23" fillId="0" borderId="13" xfId="13" applyFont="1" applyBorder="1" applyAlignment="1">
      <alignment horizontal="left" vertical="top" wrapText="1"/>
    </xf>
    <xf numFmtId="0" fontId="5" fillId="0" borderId="12" xfId="13" applyBorder="1">
      <alignment horizontal="right" vertical="top" wrapText="1"/>
    </xf>
    <xf numFmtId="164" fontId="0" fillId="0" borderId="11" xfId="0" applyNumberFormat="1" applyBorder="1" applyAlignment="1">
      <alignment horizontal="right" vertical="top" wrapText="1"/>
    </xf>
    <xf numFmtId="0" fontId="0" fillId="0" borderId="10" xfId="0" applyBorder="1" applyAlignment="1">
      <alignment horizontal="left" vertical="top" wrapText="1"/>
    </xf>
    <xf numFmtId="0" fontId="22" fillId="0" borderId="24" xfId="0" applyFont="1" applyBorder="1" applyAlignment="1">
      <alignment horizontal="left" vertical="top" wrapText="1"/>
    </xf>
    <xf numFmtId="0" fontId="1" fillId="0" borderId="25" xfId="1" applyBorder="1">
      <alignment horizontal="left" vertical="top" wrapText="1"/>
    </xf>
    <xf numFmtId="0" fontId="11" fillId="0" borderId="26" xfId="26" applyBorder="1">
      <alignment horizontal="left" vertical="top" wrapText="1"/>
    </xf>
    <xf numFmtId="0" fontId="1" fillId="2" borderId="13" xfId="1" applyFill="1" applyBorder="1">
      <alignment horizontal="left" vertical="top" wrapText="1"/>
    </xf>
    <xf numFmtId="0" fontId="6" fillId="0" borderId="12" xfId="14" applyBorder="1">
      <alignment horizontal="left" vertical="top" wrapText="1"/>
    </xf>
    <xf numFmtId="0" fontId="1" fillId="2" borderId="7" xfId="1" applyFill="1" applyBorder="1">
      <alignment horizontal="left" vertical="top" wrapText="1"/>
    </xf>
    <xf numFmtId="0" fontId="10" fillId="0" borderId="9" xfId="18" applyBorder="1">
      <alignment horizontal="left" vertical="top" wrapText="1"/>
    </xf>
    <xf numFmtId="0" fontId="1" fillId="2" borderId="16" xfId="1" applyFill="1" applyBorder="1">
      <alignment horizontal="left" vertical="top" wrapText="1"/>
    </xf>
    <xf numFmtId="0" fontId="10" fillId="0" borderId="18" xfId="18" applyBorder="1">
      <alignment horizontal="left" vertical="top" wrapText="1"/>
    </xf>
    <xf numFmtId="0" fontId="1" fillId="0" borderId="4" xfId="17" applyFont="1" applyBorder="1" applyAlignment="1">
      <alignment horizontal="left" vertical="top" wrapText="1"/>
    </xf>
    <xf numFmtId="0" fontId="9" fillId="0" borderId="14" xfId="17" applyBorder="1">
      <alignment horizontal="right" vertical="top" wrapText="1"/>
    </xf>
    <xf numFmtId="164" fontId="0" fillId="0" borderId="3" xfId="0" applyNumberFormat="1" applyBorder="1" applyAlignment="1">
      <alignment horizontal="right" vertical="top" wrapText="1"/>
    </xf>
    <xf numFmtId="0" fontId="22" fillId="0" borderId="7" xfId="0" applyFont="1" applyBorder="1" applyAlignment="1">
      <alignment horizontal="left" vertical="top" wrapText="1"/>
    </xf>
    <xf numFmtId="0" fontId="0" fillId="0" borderId="9" xfId="0" applyBorder="1" applyAlignment="1">
      <alignment horizontal="left" vertical="top" wrapText="1"/>
    </xf>
    <xf numFmtId="0" fontId="0" fillId="0" borderId="5" xfId="0" applyBorder="1" applyAlignment="1">
      <alignment horizontal="left" vertical="top" wrapText="1"/>
    </xf>
    <xf numFmtId="0" fontId="0" fillId="0" borderId="2" xfId="0" applyBorder="1" applyAlignment="1">
      <alignment horizontal="left" vertical="top" wrapText="1"/>
    </xf>
    <xf numFmtId="0" fontId="0" fillId="0" borderId="1" xfId="0" applyBorder="1" applyAlignment="1">
      <alignment horizontal="left" vertical="top" wrapText="1"/>
    </xf>
    <xf numFmtId="164" fontId="21" fillId="0" borderId="0" xfId="0" applyNumberFormat="1" applyFont="1" applyAlignment="1">
      <alignment horizontal="right" vertical="top" wrapText="1"/>
    </xf>
    <xf numFmtId="165" fontId="24" fillId="2" borderId="0" xfId="0" applyNumberFormat="1" applyFont="1" applyFill="1" applyAlignment="1">
      <alignment horizontal="left" vertical="top" wrapText="1"/>
    </xf>
    <xf numFmtId="0" fontId="0" fillId="0" borderId="30" xfId="0" applyBorder="1" applyAlignment="1">
      <alignment horizontal="left" vertical="top" wrapText="1"/>
    </xf>
    <xf numFmtId="0" fontId="0" fillId="0" borderId="31" xfId="0" applyBorder="1" applyAlignment="1">
      <alignment horizontal="left" vertical="top" wrapText="1"/>
    </xf>
    <xf numFmtId="0" fontId="0" fillId="0" borderId="28" xfId="0" applyBorder="1" applyAlignment="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bin"/></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6624000</xdr:colOff>
      <xdr:row>16</xdr:row>
      <xdr:rowOff>47374</xdr:rowOff>
    </xdr:to>
    <xdr:pic>
      <xdr:nvPicPr>
        <xdr:cNvPr id="3" name="Forme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122" y="0"/>
          <a:ext cx="184" cy="86"/>
        </a:xfrm>
        <a:prstGeom prst="rect">
          <a:avLst/>
        </a:prstGeom>
      </xdr:spPr>
    </xdr:pic>
    <xdr:clientData/>
  </xdr:twoCellAnchor>
  <xdr:twoCellAnchor editAs="absolute">
    <xdr:from>
      <xdr:col>0</xdr:col>
      <xdr:colOff>1512000</xdr:colOff>
      <xdr:row>9</xdr:row>
      <xdr:rowOff>155622</xdr:rowOff>
    </xdr:from>
    <xdr:to>
      <xdr:col>0</xdr:col>
      <xdr:colOff>5112000</xdr:colOff>
      <xdr:row>21</xdr:row>
      <xdr:rowOff>78300</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1531565" y="1870122"/>
          <a:ext cx="3595148" cy="220867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400" b="0" i="0" u="sng">
              <a:solidFill>
                <a:srgbClr val="000000"/>
              </a:solidFill>
              <a:latin typeface="Open Sans Semibold"/>
            </a:rPr>
            <a:t>MAITRE D'OUVRAGE</a:t>
          </a:r>
          <a:r>
            <a:rPr lang="fr-FR" sz="1400" b="0" i="0">
              <a:solidFill>
                <a:srgbClr val="000000"/>
              </a:solidFill>
              <a:latin typeface="Open Sans Semibold"/>
            </a:rPr>
            <a:t>:</a:t>
          </a:r>
        </a:p>
        <a:p>
          <a:pPr algn="ctr"/>
          <a:endParaRPr sz="800">
            <a:solidFill>
              <a:srgbClr val="000000"/>
            </a:solidFill>
            <a:latin typeface="Open Sans Semibold"/>
          </a:endParaRPr>
        </a:p>
        <a:p>
          <a:pPr algn="ctr"/>
          <a:endParaRPr sz="800">
            <a:solidFill>
              <a:srgbClr val="000000"/>
            </a:solidFill>
            <a:latin typeface="Open Sans Semibold"/>
          </a:endParaRPr>
        </a:p>
        <a:p>
          <a:pPr algn="ctr"/>
          <a:r>
            <a:rPr lang="fr-FR" sz="1400" b="0" i="0">
              <a:solidFill>
                <a:srgbClr val="000000"/>
              </a:solidFill>
              <a:latin typeface="Open Sans"/>
            </a:rPr>
            <a:t>Arts et Métiers</a:t>
          </a:r>
        </a:p>
        <a:p>
          <a:pPr algn="ctr"/>
          <a:r>
            <a:rPr lang="fr-FR" sz="1400" b="0" i="0">
              <a:solidFill>
                <a:srgbClr val="000000"/>
              </a:solidFill>
              <a:latin typeface="Open Sans"/>
            </a:rPr>
            <a:t>Cluny 71 250</a:t>
          </a:r>
        </a:p>
        <a:p>
          <a:pPr algn="ctr"/>
          <a:r>
            <a:rPr lang="fr-FR" sz="1400" b="0" i="0">
              <a:solidFill>
                <a:srgbClr val="000000"/>
              </a:solidFill>
              <a:latin typeface="Open Sans"/>
            </a:rPr>
            <a:t> </a:t>
          </a:r>
        </a:p>
      </xdr:txBody>
    </xdr:sp>
    <xdr:clientData/>
  </xdr:twoCellAnchor>
  <xdr:twoCellAnchor editAs="absolute">
    <xdr:from>
      <xdr:col>0</xdr:col>
      <xdr:colOff>612000</xdr:colOff>
      <xdr:row>21</xdr:row>
      <xdr:rowOff>158909</xdr:rowOff>
    </xdr:from>
    <xdr:to>
      <xdr:col>0</xdr:col>
      <xdr:colOff>5976000</xdr:colOff>
      <xdr:row>27</xdr:row>
      <xdr:rowOff>47625</xdr:rowOff>
    </xdr:to>
    <xdr:sp macro="" textlink="">
      <xdr:nvSpPr>
        <xdr:cNvPr id="5" name="Forme3">
          <a:extLst>
            <a:ext uri="{FF2B5EF4-FFF2-40B4-BE49-F238E27FC236}">
              <a16:creationId xmlns:a16="http://schemas.microsoft.com/office/drawing/2014/main" id="{00000000-0008-0000-0000-000005000000}"/>
            </a:ext>
          </a:extLst>
        </xdr:cNvPr>
        <xdr:cNvSpPr/>
      </xdr:nvSpPr>
      <xdr:spPr>
        <a:xfrm>
          <a:off x="612000" y="4159409"/>
          <a:ext cx="5364000" cy="1031716"/>
        </a:xfrm>
        <a:prstGeom prst="rect">
          <a:avLst/>
        </a:prstGeom>
        <a:noFill/>
        <a:ln w="3175">
          <a:solidFill>
            <a:srgbClr val="ED6A4B"/>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800" b="0" i="0">
              <a:solidFill>
                <a:srgbClr val="ED6A4B"/>
              </a:solidFill>
              <a:latin typeface="Open Sans Semibold"/>
            </a:rPr>
            <a:t>Travaux de réhabilitation - cuisine du restaurant Campus de Cluny</a:t>
          </a:r>
        </a:p>
        <a:p>
          <a:pPr algn="ctr"/>
          <a:r>
            <a:rPr lang="fr-FR" sz="1800" b="0" i="0">
              <a:solidFill>
                <a:srgbClr val="ED6A4B"/>
              </a:solidFill>
              <a:latin typeface="Open Sans Semibold"/>
            </a:rPr>
            <a:t>Marché CL25-24</a:t>
          </a:r>
        </a:p>
      </xdr:txBody>
    </xdr:sp>
    <xdr:clientData/>
  </xdr:twoCellAnchor>
  <xdr:twoCellAnchor editAs="absolute">
    <xdr:from>
      <xdr:col>0</xdr:col>
      <xdr:colOff>504000</xdr:colOff>
      <xdr:row>28</xdr:row>
      <xdr:rowOff>179635</xdr:rowOff>
    </xdr:from>
    <xdr:to>
      <xdr:col>0</xdr:col>
      <xdr:colOff>6084000</xdr:colOff>
      <xdr:row>32</xdr:row>
      <xdr:rowOff>62504</xdr:rowOff>
    </xdr:to>
    <xdr:sp macro="" textlink="">
      <xdr:nvSpPr>
        <xdr:cNvPr id="6" name="Forme4">
          <a:extLst>
            <a:ext uri="{FF2B5EF4-FFF2-40B4-BE49-F238E27FC236}">
              <a16:creationId xmlns:a16="http://schemas.microsoft.com/office/drawing/2014/main" id="{00000000-0008-0000-0000-000006000000}"/>
            </a:ext>
          </a:extLst>
        </xdr:cNvPr>
        <xdr:cNvSpPr/>
      </xdr:nvSpPr>
      <xdr:spPr>
        <a:xfrm>
          <a:off x="532017" y="5513635"/>
          <a:ext cx="5562000" cy="64487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600" b="0" i="0">
              <a:solidFill>
                <a:srgbClr val="000000"/>
              </a:solidFill>
              <a:latin typeface="Open Sans"/>
            </a:rPr>
            <a:t>Lot N°03 Électricité : CFO/CFA/SSI</a:t>
          </a:r>
        </a:p>
        <a:p>
          <a:pPr algn="ctr"/>
          <a:r>
            <a:rPr lang="fr-FR" sz="1600" b="0" i="0">
              <a:solidFill>
                <a:srgbClr val="000000"/>
              </a:solidFill>
              <a:latin typeface="Open Sans"/>
            </a:rPr>
            <a:t>D.P.G.F.</a:t>
          </a:r>
        </a:p>
        <a:p>
          <a:pPr algn="ctr"/>
          <a:endParaRPr sz="1600">
            <a:solidFill>
              <a:srgbClr val="000000"/>
            </a:solidFill>
            <a:latin typeface="Open Sans"/>
          </a:endParaRPr>
        </a:p>
      </xdr:txBody>
    </xdr:sp>
    <xdr:clientData/>
  </xdr:twoCellAnchor>
  <xdr:twoCellAnchor editAs="absolute">
    <xdr:from>
      <xdr:col>0</xdr:col>
      <xdr:colOff>2196000</xdr:colOff>
      <xdr:row>37</xdr:row>
      <xdr:rowOff>190161</xdr:rowOff>
    </xdr:from>
    <xdr:to>
      <xdr:col>0</xdr:col>
      <xdr:colOff>4284000</xdr:colOff>
      <xdr:row>44</xdr:row>
      <xdr:rowOff>98035</xdr:rowOff>
    </xdr:to>
    <xdr:pic>
      <xdr:nvPicPr>
        <xdr:cNvPr id="7" name="Forme5">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24800" y="7238661"/>
          <a:ext cx="57" cy="34"/>
        </a:xfrm>
        <a:prstGeom prst="rect">
          <a:avLst/>
        </a:prstGeom>
      </xdr:spPr>
    </xdr:pic>
    <xdr:clientData/>
  </xdr:twoCellAnchor>
  <xdr:twoCellAnchor editAs="absolute">
    <xdr:from>
      <xdr:col>0</xdr:col>
      <xdr:colOff>1044000</xdr:colOff>
      <xdr:row>48</xdr:row>
      <xdr:rowOff>13148</xdr:rowOff>
    </xdr:from>
    <xdr:to>
      <xdr:col>0</xdr:col>
      <xdr:colOff>5364000</xdr:colOff>
      <xdr:row>48</xdr:row>
      <xdr:rowOff>190487</xdr:rowOff>
    </xdr:to>
    <xdr:sp macro="" textlink="">
      <xdr:nvSpPr>
        <xdr:cNvPr id="8" name="Forme6">
          <a:extLst>
            <a:ext uri="{FF2B5EF4-FFF2-40B4-BE49-F238E27FC236}">
              <a16:creationId xmlns:a16="http://schemas.microsoft.com/office/drawing/2014/main" id="{00000000-0008-0000-0000-000008000000}"/>
            </a:ext>
          </a:extLst>
        </xdr:cNvPr>
        <xdr:cNvSpPr/>
      </xdr:nvSpPr>
      <xdr:spPr>
        <a:xfrm>
          <a:off x="1047913" y="9157148"/>
          <a:ext cx="4320626" cy="17733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32087</xdr:rowOff>
    </xdr:from>
    <xdr:to>
      <xdr:col>2</xdr:col>
      <xdr:colOff>108000</xdr:colOff>
      <xdr:row>0</xdr:row>
      <xdr:rowOff>417130</xdr:rowOff>
    </xdr:to>
    <xdr:sp macro="" textlink="">
      <xdr:nvSpPr>
        <xdr:cNvPr id="3" name="Forme1">
          <a:extLst>
            <a:ext uri="{FF2B5EF4-FFF2-40B4-BE49-F238E27FC236}">
              <a16:creationId xmlns:a16="http://schemas.microsoft.com/office/drawing/2014/main" id="{00000000-0008-0000-0100-000003000000}"/>
            </a:ext>
          </a:extLst>
        </xdr:cNvPr>
        <xdr:cNvSpPr/>
      </xdr:nvSpPr>
      <xdr:spPr>
        <a:xfrm>
          <a:off x="16043" y="32087"/>
          <a:ext cx="3882522" cy="385043"/>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endParaRPr sz="1100">
            <a:solidFill>
              <a:srgbClr val="000000"/>
            </a:solidFill>
            <a:latin typeface="Calibri"/>
          </a:endParaRPr>
        </a:p>
        <a:p>
          <a:pPr algn="l"/>
          <a:r>
            <a:rPr lang="fr-FR" sz="1100" b="0" i="0">
              <a:solidFill>
                <a:srgbClr val="000000"/>
              </a:solidFill>
              <a:latin typeface="Calibri"/>
            </a:rPr>
            <a:t>Travaux de réhabilitation - cuisine du restaurant Campus de Cluny</a:t>
          </a:r>
        </a:p>
      </xdr:txBody>
    </xdr:sp>
    <xdr:clientData/>
  </xdr:twoCellAnchor>
  <xdr:twoCellAnchor editAs="absolute">
    <xdr:from>
      <xdr:col>2</xdr:col>
      <xdr:colOff>144000</xdr:colOff>
      <xdr:row>0</xdr:row>
      <xdr:rowOff>32087</xdr:rowOff>
    </xdr:from>
    <xdr:to>
      <xdr:col>6</xdr:col>
      <xdr:colOff>252000</xdr:colOff>
      <xdr:row>0</xdr:row>
      <xdr:rowOff>417130</xdr:rowOff>
    </xdr:to>
    <xdr:sp macro="" textlink="">
      <xdr:nvSpPr>
        <xdr:cNvPr id="4" name="Forme2">
          <a:extLst>
            <a:ext uri="{FF2B5EF4-FFF2-40B4-BE49-F238E27FC236}">
              <a16:creationId xmlns:a16="http://schemas.microsoft.com/office/drawing/2014/main" id="{00000000-0008-0000-0100-000004000000}"/>
            </a:ext>
          </a:extLst>
        </xdr:cNvPr>
        <xdr:cNvSpPr/>
      </xdr:nvSpPr>
      <xdr:spPr>
        <a:xfrm>
          <a:off x="3914609" y="32087"/>
          <a:ext cx="2695304" cy="385043"/>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r"/>
          <a:r>
            <a:rPr lang="fr-FR" sz="1100" b="0" i="0">
              <a:solidFill>
                <a:srgbClr val="000000"/>
              </a:solidFill>
              <a:latin typeface="Calibri"/>
            </a:rPr>
            <a:t>DPGF DCE / Lot N°03 Électricité : CFO/CFA/SSI</a:t>
          </a:r>
        </a:p>
        <a:p>
          <a:pPr algn="r"/>
          <a:r>
            <a:rPr lang="fr-FR" sz="1100" b="0" i="0">
              <a:solidFill>
                <a:srgbClr val="000000"/>
              </a:solidFill>
              <a:latin typeface="Calibri"/>
            </a:rPr>
            <a:t>mars 2025 / Indice A</a:t>
          </a:r>
        </a:p>
        <a:p>
          <a:pPr algn="r"/>
          <a:endParaRPr sz="1100">
            <a:solidFill>
              <a:srgbClr val="000000"/>
            </a:solidFill>
            <a:latin typeface="Calibri"/>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81A3B-D2CE-488D-919A-37F4B9F03405}">
  <sheetPr>
    <pageSetUpPr fitToPage="1"/>
  </sheetPr>
  <dimension ref="A1"/>
  <sheetViews>
    <sheetView showGridLines="0" tabSelected="1" topLeftCell="A4" workbookViewId="0">
      <selection activeCell="C20" sqref="C20"/>
    </sheetView>
  </sheetViews>
  <sheetFormatPr baseColWidth="10" defaultColWidth="10.7109375" defaultRowHeight="15" x14ac:dyDescent="0.25"/>
  <cols>
    <col min="1" max="1" width="111.28515625" customWidth="1"/>
    <col min="2" max="2" width="10.7109375" customWidth="1"/>
  </cols>
  <sheetData/>
  <printOptions horizontalCentered="1"/>
  <pageMargins left="0.08" right="0.08" top="0.06" bottom="0.06" header="0.76" footer="0.76"/>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4AB11-9FE3-4193-AEF4-78D0E1A5EC8B}">
  <sheetPr>
    <pageSetUpPr fitToPage="1"/>
  </sheetPr>
  <dimension ref="A1:ZZ91"/>
  <sheetViews>
    <sheetView showGridLines="0" workbookViewId="0">
      <pane xSplit="2" ySplit="2" topLeftCell="C3" activePane="bottomRight" state="frozen"/>
      <selection pane="topRight" activeCell="C1" sqref="C1"/>
      <selection pane="bottomLeft" activeCell="A3" sqref="A3"/>
      <selection pane="bottomRight" activeCell="C3" sqref="C3"/>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52.35" customHeight="1" x14ac:dyDescent="0.25">
      <c r="A1" s="57"/>
      <c r="B1" s="58"/>
      <c r="C1" s="58"/>
      <c r="D1" s="58"/>
      <c r="E1" s="58"/>
      <c r="F1" s="59"/>
    </row>
    <row r="2" spans="1:702" ht="45" x14ac:dyDescent="0.25">
      <c r="A2" s="2"/>
      <c r="B2" s="3"/>
      <c r="C2" s="4" t="s">
        <v>0</v>
      </c>
      <c r="D2" s="5" t="s">
        <v>1</v>
      </c>
      <c r="E2" s="5" t="s">
        <v>2</v>
      </c>
      <c r="F2" s="6" t="s">
        <v>3</v>
      </c>
    </row>
    <row r="3" spans="1:702" x14ac:dyDescent="0.25">
      <c r="A3" s="7"/>
      <c r="B3" s="8"/>
      <c r="C3" s="9"/>
      <c r="D3" s="9"/>
      <c r="E3" s="9"/>
      <c r="F3" s="10"/>
    </row>
    <row r="4" spans="1:702" ht="21" x14ac:dyDescent="0.25">
      <c r="A4" s="11" t="s">
        <v>4</v>
      </c>
      <c r="B4" s="12" t="s">
        <v>5</v>
      </c>
      <c r="C4" s="13"/>
      <c r="D4" s="13"/>
      <c r="E4" s="13"/>
      <c r="F4" s="14"/>
      <c r="ZY4" t="s">
        <v>6</v>
      </c>
      <c r="ZZ4" s="15"/>
    </row>
    <row r="5" spans="1:702" ht="18" x14ac:dyDescent="0.25">
      <c r="A5" s="16" t="s">
        <v>7</v>
      </c>
      <c r="B5" s="17" t="s">
        <v>8</v>
      </c>
      <c r="C5" s="13"/>
      <c r="D5" s="13"/>
      <c r="E5" s="13"/>
      <c r="F5" s="14"/>
      <c r="ZY5" t="s">
        <v>9</v>
      </c>
      <c r="ZZ5" s="15"/>
    </row>
    <row r="6" spans="1:702" ht="171" x14ac:dyDescent="0.25">
      <c r="A6" s="18"/>
      <c r="B6" s="19" t="s">
        <v>10</v>
      </c>
      <c r="C6" s="20"/>
      <c r="D6" s="21"/>
      <c r="E6" s="22"/>
      <c r="F6" s="23">
        <f>ROUND(D6*E6,2)</f>
        <v>0</v>
      </c>
      <c r="ZY6" t="s">
        <v>11</v>
      </c>
      <c r="ZZ6" s="15" t="s">
        <v>12</v>
      </c>
    </row>
    <row r="7" spans="1:702" x14ac:dyDescent="0.25">
      <c r="A7" s="24" t="s">
        <v>13</v>
      </c>
      <c r="B7" s="25" t="s">
        <v>14</v>
      </c>
      <c r="C7" s="20" t="s">
        <v>15</v>
      </c>
      <c r="D7" s="21">
        <v>1</v>
      </c>
      <c r="E7" s="22"/>
      <c r="F7" s="23">
        <f>ROUND(D7*E7,2)</f>
        <v>0</v>
      </c>
      <c r="ZY7" t="s">
        <v>16</v>
      </c>
      <c r="ZZ7" s="15" t="s">
        <v>17</v>
      </c>
    </row>
    <row r="8" spans="1:702" x14ac:dyDescent="0.25">
      <c r="A8" s="26"/>
      <c r="B8" s="27"/>
      <c r="C8" s="13"/>
      <c r="D8" s="13"/>
      <c r="E8" s="13"/>
      <c r="F8" s="14"/>
    </row>
    <row r="9" spans="1:702" x14ac:dyDescent="0.25">
      <c r="A9" s="28"/>
      <c r="B9" s="29" t="s">
        <v>18</v>
      </c>
      <c r="C9" s="13"/>
      <c r="D9" s="13"/>
      <c r="E9" s="13"/>
      <c r="F9" s="30">
        <f>SUBTOTAL(109,F6:F8)</f>
        <v>0</v>
      </c>
      <c r="ZY9" t="s">
        <v>19</v>
      </c>
    </row>
    <row r="10" spans="1:702" x14ac:dyDescent="0.25">
      <c r="A10" s="26"/>
      <c r="B10" s="27"/>
      <c r="C10" s="13"/>
      <c r="D10" s="13"/>
      <c r="E10" s="13"/>
      <c r="F10" s="14"/>
    </row>
    <row r="11" spans="1:702" x14ac:dyDescent="0.25">
      <c r="A11" s="31"/>
      <c r="B11" s="32"/>
      <c r="C11" s="13"/>
      <c r="D11" s="13"/>
      <c r="E11" s="13"/>
      <c r="F11" s="33"/>
    </row>
    <row r="12" spans="1:702" x14ac:dyDescent="0.25">
      <c r="A12" s="34"/>
      <c r="B12" s="35" t="s">
        <v>20</v>
      </c>
      <c r="C12" s="13"/>
      <c r="D12" s="13"/>
      <c r="E12" s="13"/>
      <c r="F12" s="36">
        <f>SUBTOTAL(109,F5:F11)</f>
        <v>0</v>
      </c>
      <c r="G12" s="37"/>
      <c r="ZY12" t="s">
        <v>21</v>
      </c>
    </row>
    <row r="13" spans="1:702" x14ac:dyDescent="0.25">
      <c r="A13" s="38"/>
      <c r="B13" s="8"/>
      <c r="C13" s="13"/>
      <c r="D13" s="13"/>
      <c r="E13" s="13"/>
      <c r="F13" s="10"/>
    </row>
    <row r="14" spans="1:702" ht="42" x14ac:dyDescent="0.25">
      <c r="A14" s="11" t="s">
        <v>22</v>
      </c>
      <c r="B14" s="12" t="s">
        <v>23</v>
      </c>
      <c r="C14" s="13"/>
      <c r="D14" s="13"/>
      <c r="E14" s="13"/>
      <c r="F14" s="14"/>
      <c r="ZY14" t="s">
        <v>24</v>
      </c>
      <c r="ZZ14" s="15"/>
    </row>
    <row r="15" spans="1:702" x14ac:dyDescent="0.25">
      <c r="A15" s="39" t="s">
        <v>25</v>
      </c>
      <c r="B15" s="40" t="s">
        <v>26</v>
      </c>
      <c r="C15" s="20" t="s">
        <v>27</v>
      </c>
      <c r="D15" s="21">
        <v>1</v>
      </c>
      <c r="E15" s="22"/>
      <c r="F15" s="23">
        <f>ROUND(D15*E15,2)</f>
        <v>0</v>
      </c>
      <c r="ZY15" t="s">
        <v>28</v>
      </c>
      <c r="ZZ15" s="15" t="s">
        <v>29</v>
      </c>
    </row>
    <row r="16" spans="1:702" x14ac:dyDescent="0.25">
      <c r="A16" s="24" t="s">
        <v>30</v>
      </c>
      <c r="B16" s="25" t="s">
        <v>31</v>
      </c>
      <c r="C16" s="20" t="s">
        <v>32</v>
      </c>
      <c r="D16" s="21">
        <v>1</v>
      </c>
      <c r="E16" s="22"/>
      <c r="F16" s="23">
        <f>ROUND(D16*E16,2)</f>
        <v>0</v>
      </c>
      <c r="ZY16" t="s">
        <v>33</v>
      </c>
      <c r="ZZ16" s="15" t="s">
        <v>34</v>
      </c>
    </row>
    <row r="17" spans="1:702" x14ac:dyDescent="0.25">
      <c r="A17" s="31"/>
      <c r="B17" s="32"/>
      <c r="C17" s="13"/>
      <c r="D17" s="13"/>
      <c r="E17" s="13"/>
      <c r="F17" s="33"/>
    </row>
    <row r="18" spans="1:702" ht="30" x14ac:dyDescent="0.25">
      <c r="A18" s="34"/>
      <c r="B18" s="35" t="s">
        <v>35</v>
      </c>
      <c r="C18" s="13"/>
      <c r="D18" s="13"/>
      <c r="E18" s="13"/>
      <c r="F18" s="36">
        <f>SUBTOTAL(109,F15:F17)</f>
        <v>0</v>
      </c>
      <c r="G18" s="37"/>
      <c r="ZY18" t="s">
        <v>36</v>
      </c>
    </row>
    <row r="19" spans="1:702" x14ac:dyDescent="0.25">
      <c r="A19" s="38"/>
      <c r="B19" s="8"/>
      <c r="C19" s="13"/>
      <c r="D19" s="13"/>
      <c r="E19" s="13"/>
      <c r="F19" s="10"/>
    </row>
    <row r="20" spans="1:702" ht="42" x14ac:dyDescent="0.25">
      <c r="A20" s="11" t="s">
        <v>37</v>
      </c>
      <c r="B20" s="12" t="s">
        <v>38</v>
      </c>
      <c r="C20" s="13"/>
      <c r="D20" s="13"/>
      <c r="E20" s="13"/>
      <c r="F20" s="14"/>
      <c r="ZY20" t="s">
        <v>39</v>
      </c>
      <c r="ZZ20" s="15"/>
    </row>
    <row r="21" spans="1:702" ht="18" x14ac:dyDescent="0.25">
      <c r="A21" s="16" t="s">
        <v>40</v>
      </c>
      <c r="B21" s="17" t="s">
        <v>41</v>
      </c>
      <c r="C21" s="13"/>
      <c r="D21" s="13"/>
      <c r="E21" s="13"/>
      <c r="F21" s="14"/>
      <c r="ZY21" t="s">
        <v>42</v>
      </c>
      <c r="ZZ21" s="15"/>
    </row>
    <row r="22" spans="1:702" x14ac:dyDescent="0.25">
      <c r="A22" s="18" t="s">
        <v>43</v>
      </c>
      <c r="B22" s="19" t="s">
        <v>44</v>
      </c>
      <c r="C22" s="20" t="s">
        <v>45</v>
      </c>
      <c r="D22" s="21">
        <v>1</v>
      </c>
      <c r="E22" s="22"/>
      <c r="F22" s="23">
        <f>ROUND(D22*E22,2)</f>
        <v>0</v>
      </c>
      <c r="ZY22" t="s">
        <v>46</v>
      </c>
      <c r="ZZ22" s="15" t="s">
        <v>47</v>
      </c>
    </row>
    <row r="23" spans="1:702" x14ac:dyDescent="0.25">
      <c r="A23" s="24" t="s">
        <v>48</v>
      </c>
      <c r="B23" s="25" t="s">
        <v>49</v>
      </c>
      <c r="C23" s="20" t="s">
        <v>50</v>
      </c>
      <c r="D23" s="21">
        <v>1</v>
      </c>
      <c r="E23" s="22"/>
      <c r="F23" s="23">
        <f>ROUND(D23*E23,2)</f>
        <v>0</v>
      </c>
      <c r="ZY23" t="s">
        <v>51</v>
      </c>
      <c r="ZZ23" s="15" t="s">
        <v>52</v>
      </c>
    </row>
    <row r="24" spans="1:702" x14ac:dyDescent="0.25">
      <c r="A24" s="24" t="s">
        <v>53</v>
      </c>
      <c r="B24" s="25" t="s">
        <v>54</v>
      </c>
      <c r="C24" s="20" t="s">
        <v>55</v>
      </c>
      <c r="D24" s="21">
        <v>1</v>
      </c>
      <c r="E24" s="22"/>
      <c r="F24" s="23">
        <f>ROUND(D24*E24,2)</f>
        <v>0</v>
      </c>
      <c r="ZY24" t="s">
        <v>56</v>
      </c>
      <c r="ZZ24" s="15" t="s">
        <v>57</v>
      </c>
    </row>
    <row r="25" spans="1:702" x14ac:dyDescent="0.25">
      <c r="A25" s="24" t="s">
        <v>58</v>
      </c>
      <c r="B25" s="25" t="s">
        <v>59</v>
      </c>
      <c r="C25" s="20" t="s">
        <v>60</v>
      </c>
      <c r="D25" s="21">
        <v>1</v>
      </c>
      <c r="E25" s="22"/>
      <c r="F25" s="23">
        <f>ROUND(D25*E25,2)</f>
        <v>0</v>
      </c>
      <c r="ZY25" t="s">
        <v>61</v>
      </c>
      <c r="ZZ25" s="15" t="s">
        <v>62</v>
      </c>
    </row>
    <row r="26" spans="1:702" x14ac:dyDescent="0.25">
      <c r="A26" s="26"/>
      <c r="B26" s="27"/>
      <c r="C26" s="13"/>
      <c r="D26" s="13"/>
      <c r="E26" s="13"/>
      <c r="F26" s="14"/>
    </row>
    <row r="27" spans="1:702" x14ac:dyDescent="0.25">
      <c r="A27" s="28"/>
      <c r="B27" s="29" t="s">
        <v>63</v>
      </c>
      <c r="C27" s="13"/>
      <c r="D27" s="13"/>
      <c r="E27" s="13"/>
      <c r="F27" s="30">
        <f>SUBTOTAL(109,F22:F26)</f>
        <v>0</v>
      </c>
      <c r="ZY27" t="s">
        <v>64</v>
      </c>
    </row>
    <row r="28" spans="1:702" x14ac:dyDescent="0.25">
      <c r="A28" s="31"/>
      <c r="B28" s="32"/>
      <c r="C28" s="13"/>
      <c r="D28" s="13"/>
      <c r="E28" s="13"/>
      <c r="F28" s="14"/>
    </row>
    <row r="29" spans="1:702" ht="18" x14ac:dyDescent="0.25">
      <c r="A29" s="41" t="s">
        <v>65</v>
      </c>
      <c r="B29" s="42" t="s">
        <v>66</v>
      </c>
      <c r="C29" s="13"/>
      <c r="D29" s="13"/>
      <c r="E29" s="13"/>
      <c r="F29" s="14"/>
      <c r="ZY29" t="s">
        <v>67</v>
      </c>
      <c r="ZZ29" s="15"/>
    </row>
    <row r="30" spans="1:702" x14ac:dyDescent="0.25">
      <c r="A30" s="43" t="s">
        <v>68</v>
      </c>
      <c r="B30" s="44" t="s">
        <v>69</v>
      </c>
      <c r="C30" s="13"/>
      <c r="D30" s="13"/>
      <c r="E30" s="13"/>
      <c r="F30" s="14"/>
      <c r="ZY30" t="s">
        <v>70</v>
      </c>
      <c r="ZZ30" s="15"/>
    </row>
    <row r="31" spans="1:702" x14ac:dyDescent="0.25">
      <c r="A31" s="24" t="s">
        <v>71</v>
      </c>
      <c r="B31" s="25" t="s">
        <v>72</v>
      </c>
      <c r="C31" s="20" t="s">
        <v>73</v>
      </c>
      <c r="D31" s="21">
        <v>1</v>
      </c>
      <c r="E31" s="22"/>
      <c r="F31" s="23">
        <f>ROUND(D31*E31,2)</f>
        <v>0</v>
      </c>
      <c r="ZY31" t="s">
        <v>74</v>
      </c>
      <c r="ZZ31" s="15" t="s">
        <v>75</v>
      </c>
    </row>
    <row r="32" spans="1:702" x14ac:dyDescent="0.25">
      <c r="A32" s="45" t="s">
        <v>76</v>
      </c>
      <c r="B32" s="46" t="s">
        <v>77</v>
      </c>
      <c r="C32" s="13"/>
      <c r="D32" s="13"/>
      <c r="E32" s="13"/>
      <c r="F32" s="14"/>
      <c r="ZY32" t="s">
        <v>78</v>
      </c>
      <c r="ZZ32" s="15"/>
    </row>
    <row r="33" spans="1:702" x14ac:dyDescent="0.25">
      <c r="A33" s="24" t="s">
        <v>79</v>
      </c>
      <c r="B33" s="25" t="s">
        <v>80</v>
      </c>
      <c r="C33" s="20" t="s">
        <v>81</v>
      </c>
      <c r="D33" s="21">
        <v>1</v>
      </c>
      <c r="E33" s="22"/>
      <c r="F33" s="23">
        <f>ROUND(D33*E33,2)</f>
        <v>0</v>
      </c>
      <c r="ZY33" t="s">
        <v>82</v>
      </c>
      <c r="ZZ33" s="15" t="s">
        <v>83</v>
      </c>
    </row>
    <row r="34" spans="1:702" x14ac:dyDescent="0.25">
      <c r="A34" s="45" t="s">
        <v>84</v>
      </c>
      <c r="B34" s="46" t="s">
        <v>85</v>
      </c>
      <c r="C34" s="13"/>
      <c r="D34" s="13"/>
      <c r="E34" s="13"/>
      <c r="F34" s="14"/>
      <c r="ZY34" t="s">
        <v>86</v>
      </c>
      <c r="ZZ34" s="15"/>
    </row>
    <row r="35" spans="1:702" x14ac:dyDescent="0.25">
      <c r="A35" s="24" t="s">
        <v>87</v>
      </c>
      <c r="B35" s="25" t="s">
        <v>88</v>
      </c>
      <c r="C35" s="20" t="s">
        <v>89</v>
      </c>
      <c r="D35" s="21">
        <v>1</v>
      </c>
      <c r="E35" s="22"/>
      <c r="F35" s="23">
        <f t="shared" ref="F35:F42" si="0">ROUND(D35*E35,2)</f>
        <v>0</v>
      </c>
      <c r="ZY35" t="s">
        <v>90</v>
      </c>
      <c r="ZZ35" s="15" t="s">
        <v>91</v>
      </c>
    </row>
    <row r="36" spans="1:702" x14ac:dyDescent="0.25">
      <c r="A36" s="24" t="s">
        <v>92</v>
      </c>
      <c r="B36" s="25" t="s">
        <v>93</v>
      </c>
      <c r="C36" s="20" t="s">
        <v>94</v>
      </c>
      <c r="D36" s="21">
        <v>1</v>
      </c>
      <c r="E36" s="22"/>
      <c r="F36" s="23">
        <f t="shared" si="0"/>
        <v>0</v>
      </c>
      <c r="ZY36" t="s">
        <v>95</v>
      </c>
      <c r="ZZ36" s="15" t="s">
        <v>96</v>
      </c>
    </row>
    <row r="37" spans="1:702" x14ac:dyDescent="0.25">
      <c r="A37" s="24" t="s">
        <v>97</v>
      </c>
      <c r="B37" s="25" t="s">
        <v>98</v>
      </c>
      <c r="C37" s="20" t="s">
        <v>99</v>
      </c>
      <c r="D37" s="21">
        <v>1</v>
      </c>
      <c r="E37" s="22"/>
      <c r="F37" s="23">
        <f t="shared" si="0"/>
        <v>0</v>
      </c>
      <c r="ZY37" t="s">
        <v>100</v>
      </c>
      <c r="ZZ37" s="15" t="s">
        <v>101</v>
      </c>
    </row>
    <row r="38" spans="1:702" x14ac:dyDescent="0.25">
      <c r="A38" s="24" t="s">
        <v>102</v>
      </c>
      <c r="B38" s="25" t="s">
        <v>103</v>
      </c>
      <c r="C38" s="20" t="s">
        <v>104</v>
      </c>
      <c r="D38" s="21">
        <v>1</v>
      </c>
      <c r="E38" s="22"/>
      <c r="F38" s="23">
        <f t="shared" si="0"/>
        <v>0</v>
      </c>
      <c r="ZY38" t="s">
        <v>105</v>
      </c>
      <c r="ZZ38" s="15" t="s">
        <v>106</v>
      </c>
    </row>
    <row r="39" spans="1:702" x14ac:dyDescent="0.25">
      <c r="A39" s="24" t="s">
        <v>107</v>
      </c>
      <c r="B39" s="25" t="s">
        <v>108</v>
      </c>
      <c r="C39" s="20" t="s">
        <v>109</v>
      </c>
      <c r="D39" s="21">
        <v>1</v>
      </c>
      <c r="E39" s="22"/>
      <c r="F39" s="23">
        <f t="shared" si="0"/>
        <v>0</v>
      </c>
      <c r="ZY39" t="s">
        <v>110</v>
      </c>
      <c r="ZZ39" s="15" t="s">
        <v>111</v>
      </c>
    </row>
    <row r="40" spans="1:702" x14ac:dyDescent="0.25">
      <c r="A40" s="24" t="s">
        <v>112</v>
      </c>
      <c r="B40" s="25" t="s">
        <v>113</v>
      </c>
      <c r="C40" s="20" t="s">
        <v>114</v>
      </c>
      <c r="D40" s="21">
        <v>1</v>
      </c>
      <c r="E40" s="22"/>
      <c r="F40" s="23">
        <f t="shared" si="0"/>
        <v>0</v>
      </c>
      <c r="ZY40" t="s">
        <v>115</v>
      </c>
      <c r="ZZ40" s="15" t="s">
        <v>116</v>
      </c>
    </row>
    <row r="41" spans="1:702" x14ac:dyDescent="0.25">
      <c r="A41" s="24" t="s">
        <v>117</v>
      </c>
      <c r="B41" s="25" t="s">
        <v>118</v>
      </c>
      <c r="C41" s="20" t="s">
        <v>119</v>
      </c>
      <c r="D41" s="21">
        <v>2</v>
      </c>
      <c r="E41" s="22"/>
      <c r="F41" s="23">
        <f t="shared" si="0"/>
        <v>0</v>
      </c>
      <c r="ZY41" t="s">
        <v>120</v>
      </c>
      <c r="ZZ41" s="15" t="s">
        <v>121</v>
      </c>
    </row>
    <row r="42" spans="1:702" x14ac:dyDescent="0.25">
      <c r="A42" s="24" t="s">
        <v>122</v>
      </c>
      <c r="B42" s="25" t="s">
        <v>123</v>
      </c>
      <c r="C42" s="20" t="s">
        <v>124</v>
      </c>
      <c r="D42" s="21">
        <v>1</v>
      </c>
      <c r="E42" s="22"/>
      <c r="F42" s="23">
        <f t="shared" si="0"/>
        <v>0</v>
      </c>
      <c r="ZY42" t="s">
        <v>125</v>
      </c>
      <c r="ZZ42" s="15" t="s">
        <v>126</v>
      </c>
    </row>
    <row r="43" spans="1:702" x14ac:dyDescent="0.25">
      <c r="A43" s="26"/>
      <c r="B43" s="27"/>
      <c r="C43" s="13"/>
      <c r="D43" s="13"/>
      <c r="E43" s="13"/>
      <c r="F43" s="14"/>
    </row>
    <row r="44" spans="1:702" x14ac:dyDescent="0.25">
      <c r="A44" s="28"/>
      <c r="B44" s="29" t="s">
        <v>127</v>
      </c>
      <c r="C44" s="13"/>
      <c r="D44" s="13"/>
      <c r="E44" s="13"/>
      <c r="F44" s="30">
        <f>SUBTOTAL(109,F30:F43)</f>
        <v>0</v>
      </c>
      <c r="ZY44" t="s">
        <v>128</v>
      </c>
    </row>
    <row r="45" spans="1:702" x14ac:dyDescent="0.25">
      <c r="A45" s="31"/>
      <c r="B45" s="32"/>
      <c r="C45" s="13"/>
      <c r="D45" s="13"/>
      <c r="E45" s="13"/>
      <c r="F45" s="14"/>
    </row>
    <row r="46" spans="1:702" ht="18" x14ac:dyDescent="0.25">
      <c r="A46" s="41" t="s">
        <v>129</v>
      </c>
      <c r="B46" s="42" t="s">
        <v>130</v>
      </c>
      <c r="C46" s="13"/>
      <c r="D46" s="13"/>
      <c r="E46" s="13"/>
      <c r="F46" s="14"/>
      <c r="ZY46" t="s">
        <v>131</v>
      </c>
      <c r="ZZ46" s="15"/>
    </row>
    <row r="47" spans="1:702" x14ac:dyDescent="0.25">
      <c r="A47" s="43" t="s">
        <v>132</v>
      </c>
      <c r="B47" s="44" t="s">
        <v>133</v>
      </c>
      <c r="C47" s="13"/>
      <c r="D47" s="13"/>
      <c r="E47" s="13"/>
      <c r="F47" s="14"/>
      <c r="ZY47" t="s">
        <v>134</v>
      </c>
      <c r="ZZ47" s="15"/>
    </row>
    <row r="48" spans="1:702" ht="28.5" x14ac:dyDescent="0.25">
      <c r="A48" s="24" t="s">
        <v>135</v>
      </c>
      <c r="B48" s="25" t="s">
        <v>136</v>
      </c>
      <c r="C48" s="20" t="s">
        <v>137</v>
      </c>
      <c r="D48" s="21"/>
      <c r="E48" s="22"/>
      <c r="F48" s="23">
        <f>ROUND(D48*E48,2)</f>
        <v>0</v>
      </c>
      <c r="ZY48" t="s">
        <v>138</v>
      </c>
      <c r="ZZ48" s="15" t="s">
        <v>139</v>
      </c>
    </row>
    <row r="49" spans="1:702" x14ac:dyDescent="0.25">
      <c r="A49" s="45" t="s">
        <v>140</v>
      </c>
      <c r="B49" s="46" t="s">
        <v>141</v>
      </c>
      <c r="C49" s="13"/>
      <c r="D49" s="13"/>
      <c r="E49" s="13"/>
      <c r="F49" s="14"/>
      <c r="ZY49" t="s">
        <v>142</v>
      </c>
      <c r="ZZ49" s="15"/>
    </row>
    <row r="50" spans="1:702" ht="28.5" x14ac:dyDescent="0.25">
      <c r="A50" s="24" t="s">
        <v>143</v>
      </c>
      <c r="B50" s="25" t="s">
        <v>144</v>
      </c>
      <c r="C50" s="20" t="s">
        <v>145</v>
      </c>
      <c r="D50" s="21">
        <v>6</v>
      </c>
      <c r="E50" s="22"/>
      <c r="F50" s="23">
        <f>ROUND(D50*E50,2)</f>
        <v>0</v>
      </c>
      <c r="ZY50" t="s">
        <v>146</v>
      </c>
      <c r="ZZ50" s="15" t="s">
        <v>147</v>
      </c>
    </row>
    <row r="51" spans="1:702" x14ac:dyDescent="0.25">
      <c r="A51" s="24" t="s">
        <v>148</v>
      </c>
      <c r="B51" s="25" t="s">
        <v>149</v>
      </c>
      <c r="C51" s="20" t="s">
        <v>150</v>
      </c>
      <c r="D51" s="21">
        <v>1</v>
      </c>
      <c r="E51" s="22"/>
      <c r="F51" s="23">
        <f>ROUND(D51*E51,2)</f>
        <v>0</v>
      </c>
      <c r="ZY51" t="s">
        <v>151</v>
      </c>
      <c r="ZZ51" s="15" t="s">
        <v>152</v>
      </c>
    </row>
    <row r="52" spans="1:702" x14ac:dyDescent="0.25">
      <c r="A52" s="26"/>
      <c r="B52" s="27"/>
      <c r="C52" s="13"/>
      <c r="D52" s="13"/>
      <c r="E52" s="13"/>
      <c r="F52" s="14"/>
    </row>
    <row r="53" spans="1:702" x14ac:dyDescent="0.25">
      <c r="A53" s="28"/>
      <c r="B53" s="29" t="s">
        <v>153</v>
      </c>
      <c r="C53" s="13"/>
      <c r="D53" s="13"/>
      <c r="E53" s="13"/>
      <c r="F53" s="30">
        <f>SUBTOTAL(109,F47:F52)</f>
        <v>0</v>
      </c>
      <c r="ZY53" t="s">
        <v>154</v>
      </c>
    </row>
    <row r="54" spans="1:702" x14ac:dyDescent="0.25">
      <c r="A54" s="31"/>
      <c r="B54" s="32"/>
      <c r="C54" s="13"/>
      <c r="D54" s="13"/>
      <c r="E54" s="13"/>
      <c r="F54" s="14"/>
    </row>
    <row r="55" spans="1:702" ht="18" x14ac:dyDescent="0.25">
      <c r="A55" s="41" t="s">
        <v>155</v>
      </c>
      <c r="B55" s="42" t="s">
        <v>156</v>
      </c>
      <c r="C55" s="13"/>
      <c r="D55" s="13"/>
      <c r="E55" s="13"/>
      <c r="F55" s="14"/>
      <c r="ZY55" t="s">
        <v>157</v>
      </c>
      <c r="ZZ55" s="15"/>
    </row>
    <row r="56" spans="1:702" x14ac:dyDescent="0.25">
      <c r="A56" s="43" t="s">
        <v>158</v>
      </c>
      <c r="B56" s="44" t="s">
        <v>159</v>
      </c>
      <c r="C56" s="13"/>
      <c r="D56" s="13"/>
      <c r="E56" s="13"/>
      <c r="F56" s="14"/>
      <c r="ZY56" t="s">
        <v>160</v>
      </c>
      <c r="ZZ56" s="15"/>
    </row>
    <row r="57" spans="1:702" x14ac:dyDescent="0.25">
      <c r="A57" s="24" t="s">
        <v>161</v>
      </c>
      <c r="B57" s="25" t="s">
        <v>162</v>
      </c>
      <c r="C57" s="20" t="s">
        <v>163</v>
      </c>
      <c r="D57" s="21">
        <v>12</v>
      </c>
      <c r="E57" s="22"/>
      <c r="F57" s="23">
        <f>ROUND(D57*E57,2)</f>
        <v>0</v>
      </c>
      <c r="ZY57" t="s">
        <v>164</v>
      </c>
      <c r="ZZ57" s="15" t="s">
        <v>165</v>
      </c>
    </row>
    <row r="58" spans="1:702" x14ac:dyDescent="0.25">
      <c r="A58" s="26"/>
      <c r="B58" s="27"/>
      <c r="C58" s="13"/>
      <c r="D58" s="13"/>
      <c r="E58" s="13"/>
      <c r="F58" s="14"/>
    </row>
    <row r="59" spans="1:702" x14ac:dyDescent="0.25">
      <c r="A59" s="28"/>
      <c r="B59" s="29" t="s">
        <v>166</v>
      </c>
      <c r="C59" s="13"/>
      <c r="D59" s="13"/>
      <c r="E59" s="13"/>
      <c r="F59" s="30">
        <f>SUBTOTAL(109,F56:F58)</f>
        <v>0</v>
      </c>
      <c r="ZY59" t="s">
        <v>167</v>
      </c>
    </row>
    <row r="60" spans="1:702" x14ac:dyDescent="0.25">
      <c r="A60" s="31"/>
      <c r="B60" s="32"/>
      <c r="C60" s="13"/>
      <c r="D60" s="13"/>
      <c r="E60" s="13"/>
      <c r="F60" s="14"/>
    </row>
    <row r="61" spans="1:702" ht="18" x14ac:dyDescent="0.25">
      <c r="A61" s="41" t="s">
        <v>168</v>
      </c>
      <c r="B61" s="42" t="s">
        <v>169</v>
      </c>
      <c r="C61" s="13"/>
      <c r="D61" s="13"/>
      <c r="E61" s="13"/>
      <c r="F61" s="14"/>
      <c r="ZY61" t="s">
        <v>170</v>
      </c>
      <c r="ZZ61" s="15"/>
    </row>
    <row r="62" spans="1:702" x14ac:dyDescent="0.25">
      <c r="A62" s="18" t="s">
        <v>171</v>
      </c>
      <c r="B62" s="19" t="s">
        <v>172</v>
      </c>
      <c r="C62" s="20" t="s">
        <v>173</v>
      </c>
      <c r="D62" s="21">
        <v>1</v>
      </c>
      <c r="E62" s="22"/>
      <c r="F62" s="23">
        <f>ROUND(D62*E62,2)</f>
        <v>0</v>
      </c>
      <c r="ZY62" t="s">
        <v>174</v>
      </c>
      <c r="ZZ62" s="15" t="s">
        <v>175</v>
      </c>
    </row>
    <row r="63" spans="1:702" x14ac:dyDescent="0.25">
      <c r="A63" s="26"/>
      <c r="B63" s="27"/>
      <c r="C63" s="13"/>
      <c r="D63" s="13"/>
      <c r="E63" s="13"/>
      <c r="F63" s="14"/>
    </row>
    <row r="64" spans="1:702" x14ac:dyDescent="0.25">
      <c r="A64" s="28"/>
      <c r="B64" s="29" t="s">
        <v>176</v>
      </c>
      <c r="C64" s="13"/>
      <c r="D64" s="13"/>
      <c r="E64" s="13"/>
      <c r="F64" s="30">
        <f>SUBTOTAL(109,F62:F63)</f>
        <v>0</v>
      </c>
      <c r="ZY64" t="s">
        <v>177</v>
      </c>
    </row>
    <row r="65" spans="1:702" x14ac:dyDescent="0.25">
      <c r="A65" s="26"/>
      <c r="B65" s="27"/>
      <c r="C65" s="13"/>
      <c r="D65" s="13"/>
      <c r="E65" s="13"/>
      <c r="F65" s="14"/>
    </row>
    <row r="66" spans="1:702" x14ac:dyDescent="0.25">
      <c r="A66" s="31"/>
      <c r="B66" s="32"/>
      <c r="C66" s="13"/>
      <c r="D66" s="13"/>
      <c r="E66" s="13"/>
      <c r="F66" s="33"/>
    </row>
    <row r="67" spans="1:702" ht="30" x14ac:dyDescent="0.25">
      <c r="A67" s="34"/>
      <c r="B67" s="35" t="s">
        <v>178</v>
      </c>
      <c r="C67" s="13"/>
      <c r="D67" s="13"/>
      <c r="E67" s="13"/>
      <c r="F67" s="36">
        <f>SUBTOTAL(109,F21:F66)</f>
        <v>0</v>
      </c>
      <c r="G67" s="37"/>
      <c r="ZY67" t="s">
        <v>179</v>
      </c>
    </row>
    <row r="68" spans="1:702" x14ac:dyDescent="0.25">
      <c r="A68" s="38"/>
      <c r="B68" s="8"/>
      <c r="C68" s="13"/>
      <c r="D68" s="13"/>
      <c r="E68" s="13"/>
      <c r="F68" s="10"/>
    </row>
    <row r="69" spans="1:702" ht="42" x14ac:dyDescent="0.25">
      <c r="A69" s="11" t="s">
        <v>180</v>
      </c>
      <c r="B69" s="12" t="s">
        <v>181</v>
      </c>
      <c r="C69" s="13"/>
      <c r="D69" s="13"/>
      <c r="E69" s="13"/>
      <c r="F69" s="14"/>
      <c r="ZY69" t="s">
        <v>182</v>
      </c>
      <c r="ZZ69" s="15"/>
    </row>
    <row r="70" spans="1:702" ht="18" x14ac:dyDescent="0.25">
      <c r="A70" s="16" t="s">
        <v>183</v>
      </c>
      <c r="B70" s="17" t="s">
        <v>184</v>
      </c>
      <c r="C70" s="13"/>
      <c r="D70" s="13"/>
      <c r="E70" s="13"/>
      <c r="F70" s="14"/>
      <c r="ZY70" t="s">
        <v>185</v>
      </c>
      <c r="ZZ70" s="15"/>
    </row>
    <row r="71" spans="1:702" x14ac:dyDescent="0.25">
      <c r="A71" s="43" t="s">
        <v>186</v>
      </c>
      <c r="B71" s="44" t="s">
        <v>187</v>
      </c>
      <c r="C71" s="13"/>
      <c r="D71" s="13"/>
      <c r="E71" s="13"/>
      <c r="F71" s="14"/>
      <c r="ZY71" t="s">
        <v>188</v>
      </c>
      <c r="ZZ71" s="15"/>
    </row>
    <row r="72" spans="1:702" ht="28.5" x14ac:dyDescent="0.25">
      <c r="A72" s="24" t="s">
        <v>189</v>
      </c>
      <c r="B72" s="25" t="s">
        <v>190</v>
      </c>
      <c r="C72" s="20" t="s">
        <v>191</v>
      </c>
      <c r="D72" s="21">
        <v>1</v>
      </c>
      <c r="E72" s="22"/>
      <c r="F72" s="23">
        <f>ROUND(D72*E72,2)</f>
        <v>0</v>
      </c>
      <c r="ZY72" t="s">
        <v>192</v>
      </c>
      <c r="ZZ72" s="15" t="s">
        <v>193</v>
      </c>
    </row>
    <row r="73" spans="1:702" ht="28.5" x14ac:dyDescent="0.25">
      <c r="A73" s="24" t="s">
        <v>194</v>
      </c>
      <c r="B73" s="25" t="s">
        <v>195</v>
      </c>
      <c r="C73" s="20" t="s">
        <v>196</v>
      </c>
      <c r="D73" s="21">
        <v>3</v>
      </c>
      <c r="E73" s="22"/>
      <c r="F73" s="23">
        <f>ROUND(D73*E73,2)</f>
        <v>0</v>
      </c>
      <c r="ZY73" t="s">
        <v>197</v>
      </c>
      <c r="ZZ73" s="15" t="s">
        <v>198</v>
      </c>
    </row>
    <row r="74" spans="1:702" ht="28.5" x14ac:dyDescent="0.25">
      <c r="A74" s="24" t="s">
        <v>199</v>
      </c>
      <c r="B74" s="25" t="s">
        <v>200</v>
      </c>
      <c r="C74" s="20" t="s">
        <v>201</v>
      </c>
      <c r="D74" s="21"/>
      <c r="E74" s="22"/>
      <c r="F74" s="23">
        <f>ROUND(D74*E74,2)</f>
        <v>0</v>
      </c>
      <c r="ZY74" t="s">
        <v>202</v>
      </c>
      <c r="ZZ74" s="15" t="s">
        <v>203</v>
      </c>
    </row>
    <row r="75" spans="1:702" x14ac:dyDescent="0.25">
      <c r="A75" s="45" t="s">
        <v>204</v>
      </c>
      <c r="B75" s="46" t="s">
        <v>205</v>
      </c>
      <c r="C75" s="13"/>
      <c r="D75" s="13"/>
      <c r="E75" s="13"/>
      <c r="F75" s="14"/>
      <c r="ZY75" t="s">
        <v>206</v>
      </c>
      <c r="ZZ75" s="15"/>
    </row>
    <row r="76" spans="1:702" x14ac:dyDescent="0.25">
      <c r="A76" s="24" t="s">
        <v>207</v>
      </c>
      <c r="B76" s="25" t="s">
        <v>208</v>
      </c>
      <c r="C76" s="20" t="s">
        <v>209</v>
      </c>
      <c r="D76" s="21">
        <v>1</v>
      </c>
      <c r="E76" s="22"/>
      <c r="F76" s="23">
        <f>ROUND(D76*E76,2)</f>
        <v>0</v>
      </c>
      <c r="ZY76" t="s">
        <v>210</v>
      </c>
      <c r="ZZ76" s="15" t="s">
        <v>211</v>
      </c>
    </row>
    <row r="77" spans="1:702" x14ac:dyDescent="0.25">
      <c r="A77" s="24" t="s">
        <v>212</v>
      </c>
      <c r="B77" s="25" t="s">
        <v>213</v>
      </c>
      <c r="C77" s="20" t="s">
        <v>214</v>
      </c>
      <c r="D77" s="21">
        <v>1</v>
      </c>
      <c r="E77" s="22"/>
      <c r="F77" s="23">
        <f>ROUND(D77*E77,2)</f>
        <v>0</v>
      </c>
      <c r="ZY77" t="s">
        <v>215</v>
      </c>
      <c r="ZZ77" s="15" t="s">
        <v>216</v>
      </c>
    </row>
    <row r="78" spans="1:702" x14ac:dyDescent="0.25">
      <c r="A78" s="24" t="s">
        <v>217</v>
      </c>
      <c r="B78" s="25" t="s">
        <v>218</v>
      </c>
      <c r="C78" s="20" t="s">
        <v>219</v>
      </c>
      <c r="D78" s="21">
        <v>2</v>
      </c>
      <c r="E78" s="22"/>
      <c r="F78" s="23">
        <f>ROUND(D78*E78,2)</f>
        <v>0</v>
      </c>
      <c r="ZY78" t="s">
        <v>220</v>
      </c>
      <c r="ZZ78" s="15" t="s">
        <v>221</v>
      </c>
    </row>
    <row r="79" spans="1:702" x14ac:dyDescent="0.25">
      <c r="A79" s="24" t="s">
        <v>222</v>
      </c>
      <c r="B79" s="25" t="s">
        <v>223</v>
      </c>
      <c r="C79" s="20" t="s">
        <v>224</v>
      </c>
      <c r="D79" s="21">
        <v>1</v>
      </c>
      <c r="E79" s="22"/>
      <c r="F79" s="23">
        <f>ROUND(D79*E79,2)</f>
        <v>0</v>
      </c>
      <c r="ZY79" t="s">
        <v>225</v>
      </c>
      <c r="ZZ79" s="15" t="s">
        <v>226</v>
      </c>
    </row>
    <row r="80" spans="1:702" x14ac:dyDescent="0.25">
      <c r="A80" s="24" t="s">
        <v>227</v>
      </c>
      <c r="B80" s="25" t="s">
        <v>228</v>
      </c>
      <c r="C80" s="20" t="s">
        <v>229</v>
      </c>
      <c r="D80" s="21">
        <v>1</v>
      </c>
      <c r="E80" s="22"/>
      <c r="F80" s="23">
        <f>ROUND(D80*E80,2)</f>
        <v>0</v>
      </c>
      <c r="ZY80" t="s">
        <v>230</v>
      </c>
      <c r="ZZ80" s="15" t="s">
        <v>231</v>
      </c>
    </row>
    <row r="81" spans="1:701" x14ac:dyDescent="0.25">
      <c r="A81" s="26"/>
      <c r="B81" s="27"/>
      <c r="C81" s="13"/>
      <c r="D81" s="13"/>
      <c r="E81" s="13"/>
      <c r="F81" s="14"/>
    </row>
    <row r="82" spans="1:701" x14ac:dyDescent="0.25">
      <c r="A82" s="47"/>
      <c r="B82" s="48" t="s">
        <v>232</v>
      </c>
      <c r="C82" s="13"/>
      <c r="D82" s="13"/>
      <c r="E82" s="13"/>
      <c r="F82" s="49">
        <f>SUBTOTAL(109,F71:F81)</f>
        <v>0</v>
      </c>
      <c r="ZY82" t="s">
        <v>233</v>
      </c>
    </row>
    <row r="83" spans="1:701" x14ac:dyDescent="0.25">
      <c r="A83" s="34"/>
      <c r="B83" s="35" t="s">
        <v>234</v>
      </c>
      <c r="C83" s="13"/>
      <c r="D83" s="13"/>
      <c r="E83" s="13"/>
      <c r="F83" s="36">
        <f>SUBTOTAL(109,F70:F82)</f>
        <v>0</v>
      </c>
      <c r="G83" s="37"/>
      <c r="ZY83" t="s">
        <v>235</v>
      </c>
    </row>
    <row r="84" spans="1:701" x14ac:dyDescent="0.25">
      <c r="A84" s="50"/>
      <c r="B84" s="51"/>
      <c r="C84" s="13"/>
      <c r="D84" s="13"/>
      <c r="E84" s="13"/>
      <c r="F84" s="10"/>
    </row>
    <row r="85" spans="1:701" x14ac:dyDescent="0.25">
      <c r="A85" s="31"/>
      <c r="B85" s="52"/>
      <c r="C85" s="53"/>
      <c r="D85" s="53"/>
      <c r="E85" s="53"/>
      <c r="F85" s="33"/>
    </row>
    <row r="86" spans="1:701" x14ac:dyDescent="0.25">
      <c r="A86" s="54"/>
      <c r="B86" s="54"/>
      <c r="C86" s="54"/>
      <c r="D86" s="54"/>
      <c r="E86" s="54"/>
      <c r="F86" s="54"/>
    </row>
    <row r="87" spans="1:701" x14ac:dyDescent="0.25">
      <c r="B87" s="1" t="s">
        <v>236</v>
      </c>
      <c r="F87" s="55">
        <f>SUBTOTAL(109,F4:F85)</f>
        <v>0</v>
      </c>
      <c r="ZY87" t="s">
        <v>237</v>
      </c>
    </row>
    <row r="88" spans="1:701" x14ac:dyDescent="0.25">
      <c r="A88" s="56" t="e">
        <f>#REF!</f>
        <v>#REF!</v>
      </c>
      <c r="B88" s="1" t="e">
        <f>CONCATENATE("Montant TVA (",A88,"%)")</f>
        <v>#REF!</v>
      </c>
      <c r="F88" s="55" t="e">
        <f>(F87*A88)/100</f>
        <v>#REF!</v>
      </c>
      <c r="ZY88" t="s">
        <v>238</v>
      </c>
    </row>
    <row r="89" spans="1:701" x14ac:dyDescent="0.25">
      <c r="B89" s="1" t="s">
        <v>239</v>
      </c>
      <c r="F89" s="55" t="e">
        <f>F87+F88</f>
        <v>#REF!</v>
      </c>
      <c r="ZY89" t="s">
        <v>240</v>
      </c>
    </row>
    <row r="90" spans="1:701" x14ac:dyDescent="0.25">
      <c r="F90" s="55"/>
    </row>
    <row r="91" spans="1:701" x14ac:dyDescent="0.25">
      <c r="F91" s="55"/>
    </row>
  </sheetData>
  <mergeCells count="1">
    <mergeCell ref="A1:F1"/>
  </mergeCells>
  <printOptions horizontalCentered="1"/>
  <pageMargins left="0.08" right="0.08" top="0.06" bottom="0.06" header="0.76" footer="0.76"/>
  <pageSetup paperSize="9" fitToHeight="0"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N°03 Page de garde</vt:lpstr>
      <vt:lpstr>Lot N°03 Électricité   CFO-CFA</vt:lpstr>
      <vt:lpstr>'Lot N°03 Électricité   CFO-CFA'!Impression_des_titres</vt:lpstr>
      <vt:lpstr>'Lot N°03 Électricité   CFO-CFA'!Zone_d_impression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q.bordet</dc:creator>
  <cp:lastModifiedBy>Quentin Bordet</cp:lastModifiedBy>
  <dcterms:created xsi:type="dcterms:W3CDTF">2025-03-20T09:09:51Z</dcterms:created>
  <dcterms:modified xsi:type="dcterms:W3CDTF">2025-03-20T09:32:26Z</dcterms:modified>
</cp:coreProperties>
</file>