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1.bin" ContentType="image/jpg"/>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Y:\Affaire Studis Ingénierie\2501-06 - CLUNY-Réhab RU Campus\D - Rendu\2025_03_20 - DCE V2\"/>
    </mc:Choice>
  </mc:AlternateContent>
  <xr:revisionPtr revIDLastSave="0" documentId="13_ncr:1_{9C7E0F94-DA05-4D0B-B9F2-6304742C2A2B}" xr6:coauthVersionLast="47" xr6:coauthVersionMax="47" xr10:uidLastSave="{00000000-0000-0000-0000-000000000000}"/>
  <bookViews>
    <workbookView xWindow="-120" yWindow="-120" windowWidth="29040" windowHeight="15720" activeTab="1" xr2:uid="{00000000-000D-0000-FFFF-FFFF00000000}"/>
  </bookViews>
  <sheets>
    <sheet name="Lot N°02 Page de garde" sheetId="2" r:id="rId1"/>
    <sheet name="Lot N°02 SECOND OEUVRE" sheetId="1" r:id="rId2"/>
  </sheets>
  <definedNames>
    <definedName name="_xlnm.Print_Titles" localSheetId="1">'Lot N°02 SECOND OEUVRE'!$1:$3</definedName>
    <definedName name="_xlnm.Print_Area" localSheetId="1">'Lot N°02 SECOND OEUVRE'!$A$1:$F$77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1" l="1"/>
  <c r="F10" i="1"/>
  <c r="F12" i="1"/>
  <c r="F14" i="1"/>
  <c r="F16" i="1"/>
  <c r="F31" i="1" s="1"/>
  <c r="F20" i="1"/>
  <c r="F22" i="1"/>
  <c r="F26" i="1"/>
  <c r="F30" i="1" s="1"/>
  <c r="F27" i="1"/>
  <c r="F28" i="1"/>
  <c r="F36" i="1"/>
  <c r="F42" i="1" s="1"/>
  <c r="F37" i="1"/>
  <c r="F38" i="1"/>
  <c r="F39" i="1"/>
  <c r="F40" i="1"/>
  <c r="F47" i="1"/>
  <c r="F49" i="1"/>
  <c r="F53" i="1"/>
  <c r="F54" i="1"/>
  <c r="F61" i="1" s="1"/>
  <c r="F70" i="1" s="1"/>
  <c r="F55" i="1"/>
  <c r="F57" i="1"/>
  <c r="F59" i="1"/>
  <c r="F65" i="1"/>
  <c r="F69" i="1" s="1"/>
  <c r="F67" i="1"/>
  <c r="B75" i="1"/>
  <c r="F43" i="1" l="1"/>
  <c r="F74" i="1" s="1"/>
  <c r="F75" i="1" l="1"/>
  <c r="F76" i="1" s="1"/>
</calcChain>
</file>

<file path=xl/sharedStrings.xml><?xml version="1.0" encoding="utf-8"?>
<sst xmlns="http://schemas.openxmlformats.org/spreadsheetml/2006/main" count="214" uniqueCount="214">
  <si>
    <t>Les quantités indiquées sont fixées par le maître d'œuvre ; elles sont données à titre indicatif et ne revêtent pas un caractère contractuel. Dans son offre, l'entreprise pourra, si elle le souhaite, modifier les quantités étant entendu que les quantités portées sur son offre seront considérées comme établies sous sa seule responsabilité. L'entrepreneur signalera clairement les modifications effectuées au maître d'œuvre dans un courrier qu'il joindra à son offre.</t>
  </si>
  <si>
    <t>U</t>
  </si>
  <si>
    <t>Quantités</t>
  </si>
  <si>
    <t>Prix unitaire en €</t>
  </si>
  <si>
    <t>Prix total en €</t>
  </si>
  <si>
    <t>2</t>
  </si>
  <si>
    <t>PEINTURES - FAUX-PLAFONDS</t>
  </si>
  <si>
    <t>CH3</t>
  </si>
  <si>
    <t>PLA</t>
  </si>
  <si>
    <t>2.1</t>
  </si>
  <si>
    <t>PEINTURES</t>
  </si>
  <si>
    <t>CH4</t>
  </si>
  <si>
    <t>2.1.1</t>
  </si>
  <si>
    <t>TRAVAUX D'APPRET</t>
  </si>
  <si>
    <t>CH5</t>
  </si>
  <si>
    <t>***</t>
  </si>
  <si>
    <t xml:space="preserve">2.1.1.1 </t>
  </si>
  <si>
    <t>Enduits de lissage et de finition en poudre en plafonds</t>
  </si>
  <si>
    <t>m²</t>
  </si>
  <si>
    <t>ART</t>
  </si>
  <si>
    <t>PEI-1260</t>
  </si>
  <si>
    <t>2.1.2</t>
  </si>
  <si>
    <t>PEINTURES SUR MURS ET PLAFONDS</t>
  </si>
  <si>
    <t>CH5</t>
  </si>
  <si>
    <t xml:space="preserve">2.1.2.1 </t>
  </si>
  <si>
    <t>Peinture satinée en phase aqueuse pour murs</t>
  </si>
  <si>
    <t>m²</t>
  </si>
  <si>
    <t>ART</t>
  </si>
  <si>
    <t>PEI-2110</t>
  </si>
  <si>
    <t>2.1.3</t>
  </si>
  <si>
    <t>REVETEMENTS MURAUX</t>
  </si>
  <si>
    <t>CH5</t>
  </si>
  <si>
    <t xml:space="preserve">2.1.3.1 </t>
  </si>
  <si>
    <t>Revêtements muraux en toile de verre pépeinte + peinture acrylique</t>
  </si>
  <si>
    <t>m²</t>
  </si>
  <si>
    <t>ART</t>
  </si>
  <si>
    <t>PEI-4060</t>
  </si>
  <si>
    <t>2.1.4</t>
  </si>
  <si>
    <t>PEINTURES SUR OUVRAGES METALLIQUES</t>
  </si>
  <si>
    <t>CH5</t>
  </si>
  <si>
    <t xml:space="preserve">2.1.4.1 </t>
  </si>
  <si>
    <t>Peinture laque en phase aqueuse sur canalisations</t>
  </si>
  <si>
    <t>ft</t>
  </si>
  <si>
    <t>ART</t>
  </si>
  <si>
    <t>PEI-4005</t>
  </si>
  <si>
    <t>Total PEINTURES</t>
  </si>
  <si>
    <t>STOT</t>
  </si>
  <si>
    <t>2.2</t>
  </si>
  <si>
    <t>FAUX PLAFONDS POUR USAGE SPECIFIQUE</t>
  </si>
  <si>
    <t>CH4</t>
  </si>
  <si>
    <t>2.2.1</t>
  </si>
  <si>
    <t>FAUX PLAFONDS POUR USAGE SPECIFIQUE EN LAINE DE ROCHE :</t>
  </si>
  <si>
    <t>CH5</t>
  </si>
  <si>
    <t>***</t>
  </si>
  <si>
    <t xml:space="preserve">2.2.1.1 </t>
  </si>
  <si>
    <t>Faux plafonds en dalles de laine de roche - Dimensions : 600 x 600 x 20 mm</t>
  </si>
  <si>
    <t>m²</t>
  </si>
  <si>
    <t>ART</t>
  </si>
  <si>
    <t>ADM-A058</t>
  </si>
  <si>
    <t>Total FAUX PLAFONDS POUR USAGE SPECIFIQUE</t>
  </si>
  <si>
    <t>STOT</t>
  </si>
  <si>
    <t>2.3</t>
  </si>
  <si>
    <t>NETTOYAGE</t>
  </si>
  <si>
    <t>CH4</t>
  </si>
  <si>
    <t>2.3.1</t>
  </si>
  <si>
    <t>NETTOYAGE DES LOCAUX</t>
  </si>
  <si>
    <t>CH5</t>
  </si>
  <si>
    <t xml:space="preserve">2.3.1.1 </t>
  </si>
  <si>
    <t>Nettoyage des locaux avant installation de matériel</t>
  </si>
  <si>
    <t>ens</t>
  </si>
  <si>
    <t>ART</t>
  </si>
  <si>
    <t>NET-0500</t>
  </si>
  <si>
    <t xml:space="preserve">2.3.1.2 </t>
  </si>
  <si>
    <t>Nettoyage des locaux avant O.P.R.</t>
  </si>
  <si>
    <t>ens</t>
  </si>
  <si>
    <t>ART</t>
  </si>
  <si>
    <t>NET-1000</t>
  </si>
  <si>
    <t xml:space="preserve">2.3.1.3 </t>
  </si>
  <si>
    <t>Nettoyage des locaux avant livraison</t>
  </si>
  <si>
    <t>ens</t>
  </si>
  <si>
    <t>ART</t>
  </si>
  <si>
    <t>NET-2000</t>
  </si>
  <si>
    <t>Total NETTOYAGE</t>
  </si>
  <si>
    <t>STOT</t>
  </si>
  <si>
    <t>Total PEINTURES - FAUX-PLAFONDS</t>
  </si>
  <si>
    <t>STOT</t>
  </si>
  <si>
    <t>3</t>
  </si>
  <si>
    <t>MENUISERIES INTERIEURES BOIS</t>
  </si>
  <si>
    <t>CH3</t>
  </si>
  <si>
    <t>MIB</t>
  </si>
  <si>
    <t>3.1</t>
  </si>
  <si>
    <t>PORTES INTERIEURES</t>
  </si>
  <si>
    <t>CH4</t>
  </si>
  <si>
    <t>3.1.1</t>
  </si>
  <si>
    <t>BLOCS-PORTES COUPE-FEU</t>
  </si>
  <si>
    <t>CH5</t>
  </si>
  <si>
    <t>***</t>
  </si>
  <si>
    <t xml:space="preserve">3.1.1.1 </t>
  </si>
  <si>
    <t>Blocs-portes coupe-feu 1/2 heure à âme pleine stratifiée - Dimensions : 0.93 x 2.04 m ht</t>
  </si>
  <si>
    <t>U</t>
  </si>
  <si>
    <t>ART</t>
  </si>
  <si>
    <t>MIB-3110</t>
  </si>
  <si>
    <t xml:space="preserve">3.1.1.2 </t>
  </si>
  <si>
    <t>Blocs-portes coupe-feu 1/2 heure à âme pleine stratifiée - Dimensions : 1.03 x 2.04 m ht</t>
  </si>
  <si>
    <t>U</t>
  </si>
  <si>
    <t>ART</t>
  </si>
  <si>
    <t>MIB-3115</t>
  </si>
  <si>
    <t xml:space="preserve">3.1.1.3 </t>
  </si>
  <si>
    <t>Blocs-portes coupe-feu 1/2 heure à âme pleine stratifiée - Dimensions : 1.33 x 2.04 m ht</t>
  </si>
  <si>
    <t>U</t>
  </si>
  <si>
    <t>ART</t>
  </si>
  <si>
    <t>ADM-A078</t>
  </si>
  <si>
    <t xml:space="preserve">3.1.1.4 </t>
  </si>
  <si>
    <t>Plus-value pour protection inox en soubassement (prix par vantail)</t>
  </si>
  <si>
    <t>U</t>
  </si>
  <si>
    <t>ART</t>
  </si>
  <si>
    <t>MIB-3160</t>
  </si>
  <si>
    <t xml:space="preserve">3.1.1.5 </t>
  </si>
  <si>
    <t>Plus-value pour oculus circulaire - EI 30 - Ø 400 mm</t>
  </si>
  <si>
    <t>U</t>
  </si>
  <si>
    <t>ART</t>
  </si>
  <si>
    <t>ADM-A062</t>
  </si>
  <si>
    <t>Total PORTES INTERIEURES</t>
  </si>
  <si>
    <t>STOT</t>
  </si>
  <si>
    <t>Total MENUISERIES INTERIEURES BOIS</t>
  </si>
  <si>
    <t>STOT</t>
  </si>
  <si>
    <t>4</t>
  </si>
  <si>
    <t>CARRELAGE - FAÏENCE</t>
  </si>
  <si>
    <t>CH3</t>
  </si>
  <si>
    <t>CAR</t>
  </si>
  <si>
    <t>4.1</t>
  </si>
  <si>
    <t>TRAVAUX SUR OUVRAGES EXISTANTS</t>
  </si>
  <si>
    <t>CH4</t>
  </si>
  <si>
    <t xml:space="preserve">4.1.1 </t>
  </si>
  <si>
    <t>Reprise ponctuelle de carrelage</t>
  </si>
  <si>
    <t>m²</t>
  </si>
  <si>
    <t>ART</t>
  </si>
  <si>
    <t>ADM-A055</t>
  </si>
  <si>
    <t>Total TRAVAUX SUR OUVRAGES EXISTANTS</t>
  </si>
  <si>
    <t>STOT</t>
  </si>
  <si>
    <t>4.2</t>
  </si>
  <si>
    <t>PREPARATION DES SUPPORTS</t>
  </si>
  <si>
    <t>CH4</t>
  </si>
  <si>
    <t>***</t>
  </si>
  <si>
    <t>4.2.1</t>
  </si>
  <si>
    <t>CHAPES</t>
  </si>
  <si>
    <t>CH5</t>
  </si>
  <si>
    <t>***</t>
  </si>
  <si>
    <t xml:space="preserve">4.2.1.1 </t>
  </si>
  <si>
    <t>Chapes en ciment de 5 cm</t>
  </si>
  <si>
    <t>m²</t>
  </si>
  <si>
    <t>ART</t>
  </si>
  <si>
    <t>CAR-1550</t>
  </si>
  <si>
    <t xml:space="preserve">4.2.1.2 </t>
  </si>
  <si>
    <t>Chapes ciment lissées avec forme de pente</t>
  </si>
  <si>
    <t>m²</t>
  </si>
  <si>
    <t>ART</t>
  </si>
  <si>
    <t>CAR-1560</t>
  </si>
  <si>
    <t xml:space="preserve">4.2.1.3 </t>
  </si>
  <si>
    <t>Plus-value pour finition chape cirée</t>
  </si>
  <si>
    <t>m²</t>
  </si>
  <si>
    <t>ART</t>
  </si>
  <si>
    <t>ADM-A079</t>
  </si>
  <si>
    <t>4.2.2</t>
  </si>
  <si>
    <t>ETANCHEITE SOUS CARRELAGE</t>
  </si>
  <si>
    <t>CH5</t>
  </si>
  <si>
    <t>***</t>
  </si>
  <si>
    <t xml:space="preserve">4.2.2.1 </t>
  </si>
  <si>
    <t>Système d'étanchéité liquide sous carrelage (SEL) en résine polyuréthane</t>
  </si>
  <si>
    <t>m²</t>
  </si>
  <si>
    <t>ART</t>
  </si>
  <si>
    <t>CAR-1810</t>
  </si>
  <si>
    <t>4.2.3</t>
  </si>
  <si>
    <t>ENDUITS DE RAGREAGE</t>
  </si>
  <si>
    <t>CH5</t>
  </si>
  <si>
    <t>***</t>
  </si>
  <si>
    <t xml:space="preserve">4.2.3.1 </t>
  </si>
  <si>
    <t>Enduit de ragréage autolissant pour locaux P4 / P4S</t>
  </si>
  <si>
    <t>m²</t>
  </si>
  <si>
    <t>ART</t>
  </si>
  <si>
    <t>CAR-1905</t>
  </si>
  <si>
    <t>Total PREPARATION DES SUPPORTS</t>
  </si>
  <si>
    <t>STOT</t>
  </si>
  <si>
    <t>4.3</t>
  </si>
  <si>
    <t>REVETEMENTS MURAUX</t>
  </si>
  <si>
    <t>CH4</t>
  </si>
  <si>
    <t>***</t>
  </si>
  <si>
    <t>4.3.1</t>
  </si>
  <si>
    <t>ETANCHEITE SOUS CARRELAGE</t>
  </si>
  <si>
    <t>CH5</t>
  </si>
  <si>
    <t>***</t>
  </si>
  <si>
    <t xml:space="preserve">4.3.1.1 </t>
  </si>
  <si>
    <t>Système de protection à l'eau sous carrelage (SPEC)</t>
  </si>
  <si>
    <t>m²</t>
  </si>
  <si>
    <t>ART</t>
  </si>
  <si>
    <t>CAR-4000</t>
  </si>
  <si>
    <t>4.3.2</t>
  </si>
  <si>
    <t>REVETEMENTS MURAUX EN FAÏENCE</t>
  </si>
  <si>
    <t>CH5</t>
  </si>
  <si>
    <t>***</t>
  </si>
  <si>
    <t xml:space="preserve">4.3.2.1 </t>
  </si>
  <si>
    <t>Revêtements muraux en faïence blanche de 20 x 20 cm, aspect brillant</t>
  </si>
  <si>
    <t>m²</t>
  </si>
  <si>
    <t>ART</t>
  </si>
  <si>
    <t>CAR-4100</t>
  </si>
  <si>
    <t>Total REVETEMENTS MURAUX</t>
  </si>
  <si>
    <t>STOT</t>
  </si>
  <si>
    <t>Total CARRELAGE - FAÏENCE</t>
  </si>
  <si>
    <t>STOT</t>
  </si>
  <si>
    <t>Montant HT du Lot N°02 SECOND OEUVRE</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</si>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</sst>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7"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4"/>
      <color rgb="FFED6A4B"/>
      <name val="Open Sans"/>
      <family val="1"/>
    </font>
    <font>
      <sz val="10"/>
      <color rgb="FFED674A"/>
      <name val="Open Sans"/>
      <family val="1"/>
    </font>
    <font>
      <b/>
      <sz val="12"/>
      <color rgb="FF000000"/>
      <name val="Open Sans"/>
      <family val="1"/>
    </font>
    <font>
      <i/>
      <sz val="10"/>
      <color rgb="FFFF0000"/>
      <name val="Arial"/>
      <family val="1"/>
    </font>
    <font>
      <sz val="9"/>
      <color rgb="FFFF0000"/>
      <name val="Arial Narrow"/>
      <family val="1"/>
    </font>
    <font>
      <sz val="10"/>
      <color rgb="FF000000"/>
      <name val="Open Sans"/>
      <family val="1"/>
    </font>
    <font>
      <b/>
      <sz val="10"/>
      <color rgb="FF000000"/>
      <name val="Open Sans"/>
      <family val="1"/>
    </font>
    <font>
      <sz val="9"/>
      <color rgb="FF000000"/>
      <name val="Open Sans"/>
      <family val="1"/>
    </font>
    <font>
      <b/>
      <sz val="9"/>
      <color rgb="FF000000"/>
      <name val="Arial"/>
      <family val="1"/>
    </font>
    <font>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i/>
      <sz val="10"/>
      <color theme="1"/>
      <name val="Arial"/>
      <family val="1"/>
    </font>
    <font>
      <b/>
      <sz val="11"/>
      <color theme="1"/>
      <name val="Calibri"/>
      <family val="1"/>
    </font>
    <font>
      <sz val="10"/>
      <color theme="1"/>
      <name val="Arial Narrow"/>
      <family val="1"/>
    </font>
    <font>
      <sz val="10"/>
      <color rgb="FFED674A"/>
      <name val="Arial Narrow"/>
      <family val="1"/>
    </font>
    <font>
      <sz val="11"/>
      <color rgb="FFFFFFFF"/>
      <name val="Calibri"/>
      <family val="1"/>
    </font>
    <font>
      <sz val="11"/>
      <color theme="1"/>
      <name val="Calibri"/>
      <family val="2"/>
      <scheme val="minor"/>
    </font>
  </fonts>
  <fills count="3">
    <fill>
      <patternFill patternType="none"/>
    </fill>
    <fill>
      <patternFill patternType="gray125"/>
    </fill>
    <fill>
      <patternFill patternType="solid">
        <fgColor rgb="FFFFFFFF"/>
      </patternFill>
    </fill>
  </fills>
  <borders count="34">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hair">
        <color rgb="FF000000"/>
      </left>
      <right style="hair">
        <color rgb="FF000000"/>
      </right>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right style="hair">
        <color rgb="FF000000"/>
      </right>
      <top/>
      <bottom/>
      <diagonal/>
    </border>
    <border>
      <left style="thin">
        <color rgb="FF000000"/>
      </left>
      <right/>
      <top style="thin">
        <color rgb="FF384247"/>
      </top>
      <bottom style="thin">
        <color rgb="FF000000"/>
      </bottom>
      <diagonal/>
    </border>
    <border>
      <left/>
      <right style="hair">
        <color rgb="FF000000"/>
      </right>
      <top style="thin">
        <color rgb="FF384247"/>
      </top>
      <bottom style="thin">
        <color rgb="FF000000"/>
      </bottom>
      <diagonal/>
    </border>
    <border>
      <left style="thin">
        <color rgb="FF384247"/>
      </left>
      <right/>
      <top style="thin">
        <color rgb="FF384247"/>
      </top>
      <bottom style="thin">
        <color rgb="FF384247"/>
      </bottom>
      <diagonal/>
    </border>
    <border>
      <left/>
      <right style="hair">
        <color rgb="FF384247"/>
      </right>
      <top style="thin">
        <color rgb="FF384247"/>
      </top>
      <bottom style="thin">
        <color rgb="FF384247"/>
      </bottom>
      <diagonal/>
    </border>
    <border>
      <left style="thin">
        <color rgb="FF000000"/>
      </left>
      <right/>
      <top style="thin">
        <color rgb="FF000000"/>
      </top>
      <bottom style="thin">
        <color rgb="FF384247"/>
      </bottom>
      <diagonal/>
    </border>
    <border>
      <left/>
      <right style="hair">
        <color rgb="FF000000"/>
      </right>
      <top style="thin">
        <color rgb="FF000000"/>
      </top>
      <bottom style="thin">
        <color rgb="FF384247"/>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7"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8" fillId="0" borderId="0" applyFill="0">
      <alignment horizontal="left" vertical="top" wrapText="1" indent="2"/>
    </xf>
    <xf numFmtId="0" fontId="19" fillId="0" borderId="0" applyFill="0">
      <alignment horizontal="left" vertical="top" wrapText="1" indent="2"/>
    </xf>
    <xf numFmtId="0" fontId="19" fillId="0" borderId="0" applyFill="0">
      <alignment horizontal="left" vertical="top" wrapText="1" indent="2"/>
    </xf>
    <xf numFmtId="0" fontId="20" fillId="0" borderId="0" applyFill="0">
      <alignment horizontal="left" vertical="top" wrapText="1"/>
    </xf>
    <xf numFmtId="0" fontId="26" fillId="0" borderId="0" applyFill="0"/>
  </cellStyleXfs>
  <cellXfs count="62">
    <xf numFmtId="0" fontId="0" fillId="0" borderId="0" xfId="0"/>
    <xf numFmtId="0" fontId="0" fillId="0" borderId="1" xfId="0" applyBorder="1" applyAlignment="1">
      <alignment horizontal="left" vertical="top" wrapText="1"/>
    </xf>
    <xf numFmtId="0" fontId="0" fillId="0" borderId="30" xfId="0" applyBorder="1" applyAlignment="1">
      <alignment horizontal="left" vertical="top" wrapText="1"/>
    </xf>
    <xf numFmtId="0" fontId="0" fillId="0" borderId="28" xfId="0" applyBorder="1" applyAlignment="1">
      <alignment horizontal="left" vertical="top" wrapText="1"/>
    </xf>
    <xf numFmtId="0" fontId="0" fillId="0" borderId="26" xfId="0" applyBorder="1" applyAlignment="1">
      <alignment horizontal="center" vertical="top" wrapText="1"/>
    </xf>
    <xf numFmtId="0" fontId="22" fillId="0" borderId="27" xfId="0" applyFont="1" applyBorder="1" applyAlignment="1">
      <alignment horizontal="left" vertical="top" wrapText="1"/>
    </xf>
    <xf numFmtId="0" fontId="22" fillId="0" borderId="27" xfId="0" applyFont="1" applyBorder="1" applyAlignment="1">
      <alignment horizontal="center" vertical="top" wrapText="1"/>
    </xf>
    <xf numFmtId="0" fontId="22" fillId="0" borderId="27" xfId="0" applyFont="1" applyBorder="1" applyAlignment="1">
      <alignment horizontal="righ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8" xfId="0" applyBorder="1" applyAlignment="1">
      <alignment horizontal="left" vertical="top" wrapText="1"/>
    </xf>
    <xf numFmtId="0" fontId="1" fillId="2" borderId="21" xfId="1" applyFill="1" applyBorder="1">
      <alignment horizontal="left" vertical="top" wrapText="1"/>
    </xf>
    <xf numFmtId="0" fontId="4" fillId="0" borderId="22" xfId="10" applyBorder="1">
      <alignment horizontal="left" vertical="top" wrapText="1"/>
    </xf>
    <xf numFmtId="0" fontId="0" fillId="0" borderId="6"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1" fillId="2" borderId="19" xfId="1" applyFill="1" applyBorder="1">
      <alignment horizontal="left" vertical="top" wrapText="1"/>
    </xf>
    <xf numFmtId="0" fontId="6" fillId="0" borderId="20" xfId="14" applyBorder="1">
      <alignment horizontal="left" vertical="top" wrapText="1"/>
    </xf>
    <xf numFmtId="0" fontId="1" fillId="2" borderId="7" xfId="1" applyFill="1" applyBorder="1">
      <alignment horizontal="left" vertical="top" wrapText="1"/>
    </xf>
    <xf numFmtId="0" fontId="10" fillId="0" borderId="9" xfId="18" applyBorder="1">
      <alignment horizontal="left" vertical="top" wrapText="1"/>
    </xf>
    <xf numFmtId="0" fontId="1" fillId="0" borderId="17" xfId="1" applyBorder="1">
      <alignment horizontal="left" vertical="top" wrapText="1"/>
    </xf>
    <xf numFmtId="0" fontId="11" fillId="0" borderId="18" xfId="26" applyBorder="1">
      <alignment horizontal="left" vertical="top" wrapText="1"/>
    </xf>
    <xf numFmtId="164" fontId="0" fillId="0" borderId="6" xfId="0" applyNumberFormat="1" applyBorder="1" applyAlignment="1">
      <alignment horizontal="center" vertical="top" wrapText="1"/>
    </xf>
    <xf numFmtId="164" fontId="0" fillId="0" borderId="6" xfId="0" applyNumberFormat="1" applyBorder="1" applyAlignment="1" applyProtection="1">
      <alignment horizontal="center" vertical="top" wrapText="1"/>
      <protection locked="0"/>
    </xf>
    <xf numFmtId="164" fontId="0" fillId="0" borderId="15" xfId="0" applyNumberFormat="1" applyBorder="1" applyAlignment="1">
      <alignment horizontal="right" vertical="top" wrapText="1"/>
    </xf>
    <xf numFmtId="0" fontId="1" fillId="2" borderId="17" xfId="1" applyFill="1" applyBorder="1">
      <alignment horizontal="left" vertical="top" wrapText="1"/>
    </xf>
    <xf numFmtId="0" fontId="10" fillId="0" borderId="18" xfId="18" applyBorder="1">
      <alignment horizontal="left" vertical="top" wrapText="1"/>
    </xf>
    <xf numFmtId="165" fontId="0" fillId="0" borderId="6" xfId="0" applyNumberFormat="1" applyBorder="1" applyAlignment="1">
      <alignment horizontal="center" vertical="top" wrapText="1"/>
    </xf>
    <xf numFmtId="0" fontId="23" fillId="0" borderId="17" xfId="0" applyFont="1" applyBorder="1" applyAlignment="1">
      <alignment horizontal="left" vertical="top" wrapText="1"/>
    </xf>
    <xf numFmtId="0" fontId="0" fillId="0" borderId="16" xfId="0" applyBorder="1" applyAlignment="1">
      <alignment horizontal="left" vertical="top" wrapText="1"/>
    </xf>
    <xf numFmtId="0" fontId="1" fillId="0" borderId="17" xfId="17" applyFont="1" applyBorder="1" applyAlignment="1">
      <alignment horizontal="left" vertical="top" wrapText="1"/>
    </xf>
    <xf numFmtId="0" fontId="9" fillId="0" borderId="18" xfId="17" applyBorder="1">
      <alignment horizontal="right" vertical="top" wrapText="1"/>
    </xf>
    <xf numFmtId="0" fontId="23" fillId="0" borderId="2" xfId="0" applyFont="1" applyBorder="1" applyAlignment="1">
      <alignment horizontal="left" vertical="top" wrapText="1"/>
    </xf>
    <xf numFmtId="0" fontId="0" fillId="0" borderId="14" xfId="0" applyBorder="1" applyAlignment="1">
      <alignment horizontal="left" vertical="top" wrapText="1"/>
    </xf>
    <xf numFmtId="0" fontId="1" fillId="2" borderId="11" xfId="1" applyFill="1" applyBorder="1">
      <alignment horizontal="left" vertical="top" wrapText="1"/>
    </xf>
    <xf numFmtId="0" fontId="6" fillId="0" borderId="13" xfId="14" applyBorder="1">
      <alignment horizontal="left" vertical="top" wrapText="1"/>
    </xf>
    <xf numFmtId="0" fontId="1" fillId="0" borderId="2" xfId="17" applyFont="1" applyBorder="1" applyAlignment="1">
      <alignment horizontal="left" vertical="top" wrapText="1"/>
    </xf>
    <xf numFmtId="0" fontId="9" fillId="0" borderId="14" xfId="17" applyBorder="1">
      <alignment horizontal="right" vertical="top" wrapText="1"/>
    </xf>
    <xf numFmtId="164" fontId="0" fillId="0" borderId="4" xfId="0" applyNumberFormat="1" applyBorder="1" applyAlignment="1">
      <alignment horizontal="right" vertical="top" wrapText="1"/>
    </xf>
    <xf numFmtId="0" fontId="24" fillId="0" borderId="11" xfId="13" applyFont="1" applyBorder="1" applyAlignment="1">
      <alignment horizontal="left" vertical="top" wrapText="1"/>
    </xf>
    <xf numFmtId="0" fontId="5" fillId="0" borderId="13" xfId="13" applyBorder="1">
      <alignment horizontal="right" vertical="top" wrapText="1"/>
    </xf>
    <xf numFmtId="164" fontId="0" fillId="0" borderId="12" xfId="0" applyNumberFormat="1" applyBorder="1" applyAlignment="1">
      <alignment horizontal="right" vertical="top" wrapText="1"/>
    </xf>
    <xf numFmtId="0" fontId="0" fillId="0" borderId="10" xfId="0" applyBorder="1" applyAlignment="1">
      <alignment horizontal="left" vertical="top" wrapText="1"/>
    </xf>
    <xf numFmtId="0" fontId="23" fillId="0" borderId="23" xfId="0" applyFont="1" applyBorder="1" applyAlignment="1">
      <alignment horizontal="left" vertical="top" wrapText="1"/>
    </xf>
    <xf numFmtId="0" fontId="1" fillId="0" borderId="7" xfId="1" applyBorder="1">
      <alignment horizontal="left" vertical="top" wrapText="1"/>
    </xf>
    <xf numFmtId="0" fontId="11" fillId="0" borderId="9" xfId="26" applyBorder="1">
      <alignment horizontal="left" vertical="top" wrapText="1"/>
    </xf>
    <xf numFmtId="0" fontId="23" fillId="0" borderId="7" xfId="0" applyFont="1" applyBorder="1" applyAlignment="1">
      <alignment horizontal="left" vertical="top" wrapText="1"/>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22" fillId="0" borderId="0" xfId="0" applyFont="1" applyAlignment="1">
      <alignment horizontal="left" vertical="top" wrapText="1"/>
    </xf>
    <xf numFmtId="164" fontId="22" fillId="0" borderId="0" xfId="0" applyNumberFormat="1" applyFont="1" applyAlignment="1">
      <alignment horizontal="right" vertical="top" wrapText="1"/>
    </xf>
    <xf numFmtId="165" fontId="25" fillId="2" borderId="0" xfId="0" applyNumberFormat="1" applyFont="1" applyFill="1" applyAlignment="1">
      <alignment horizontal="left" vertical="top" wrapText="1"/>
    </xf>
    <xf numFmtId="0" fontId="0" fillId="0" borderId="32" xfId="0" applyBorder="1" applyAlignment="1">
      <alignment horizontal="left" vertical="top" wrapText="1"/>
    </xf>
    <xf numFmtId="0" fontId="0" fillId="0" borderId="1" xfId="0" applyBorder="1" applyAlignment="1">
      <alignment horizontal="left" vertical="top" wrapText="1"/>
    </xf>
    <xf numFmtId="0" fontId="0" fillId="0" borderId="33" xfId="0" applyBorder="1" applyAlignment="1">
      <alignment horizontal="left" vertical="top" wrapText="1"/>
    </xf>
    <xf numFmtId="0" fontId="21" fillId="0" borderId="29" xfId="0" applyFont="1" applyBorder="1" applyAlignment="1">
      <alignment horizontal="left" vertical="top" wrapText="1"/>
    </xf>
    <xf numFmtId="0" fontId="0" fillId="0" borderId="29" xfId="0" applyBorder="1" applyAlignment="1">
      <alignment horizontal="left" vertical="top" wrapText="1"/>
    </xf>
    <xf numFmtId="0" fontId="0" fillId="0" borderId="31" xfId="0" applyBorder="1" applyAlignment="1">
      <alignment horizontal="left" vertical="top" wrapText="1"/>
    </xf>
    <xf numFmtId="0" fontId="26" fillId="0" borderId="0" xfId="45"/>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3" xfId="45" xr:uid="{D5CEF2CB-3F86-4F06-8847-8D7286D365C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6624000</xdr:colOff>
      <xdr:row>16</xdr:row>
      <xdr:rowOff>47374</xdr:rowOff>
    </xdr:to>
    <xdr:pic>
      <xdr:nvPicPr>
        <xdr:cNvPr id="2" name="Forme1">
          <a:extLst>
            <a:ext uri="{FF2B5EF4-FFF2-40B4-BE49-F238E27FC236}">
              <a16:creationId xmlns:a16="http://schemas.microsoft.com/office/drawing/2014/main" id="{EBF3D127-8606-4AD1-A281-290D9E6313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624000" cy="3095374"/>
        </a:xfrm>
        <a:prstGeom prst="rect">
          <a:avLst/>
        </a:prstGeom>
      </xdr:spPr>
    </xdr:pic>
    <xdr:clientData/>
  </xdr:twoCellAnchor>
  <xdr:twoCellAnchor editAs="absolute">
    <xdr:from>
      <xdr:col>0</xdr:col>
      <xdr:colOff>1512000</xdr:colOff>
      <xdr:row>9</xdr:row>
      <xdr:rowOff>155622</xdr:rowOff>
    </xdr:from>
    <xdr:to>
      <xdr:col>0</xdr:col>
      <xdr:colOff>5112000</xdr:colOff>
      <xdr:row>21</xdr:row>
      <xdr:rowOff>78300</xdr:rowOff>
    </xdr:to>
    <xdr:sp macro="" textlink="">
      <xdr:nvSpPr>
        <xdr:cNvPr id="3" name="Forme2">
          <a:extLst>
            <a:ext uri="{FF2B5EF4-FFF2-40B4-BE49-F238E27FC236}">
              <a16:creationId xmlns:a16="http://schemas.microsoft.com/office/drawing/2014/main" id="{01951806-5CFC-4BBD-B3F5-EB73ACA6EA2E}"/>
            </a:ext>
          </a:extLst>
        </xdr:cNvPr>
        <xdr:cNvSpPr/>
      </xdr:nvSpPr>
      <xdr:spPr>
        <a:xfrm>
          <a:off x="1512000" y="1870122"/>
          <a:ext cx="3600000" cy="220867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400" b="0" i="0" u="sng">
              <a:solidFill>
                <a:srgbClr val="000000"/>
              </a:solidFill>
              <a:latin typeface="Open Sans Semibold"/>
            </a:rPr>
            <a:t>MAITRE D'OUVRAGE</a:t>
          </a:r>
          <a:r>
            <a:rPr lang="fr-FR" sz="1400" b="0" i="0">
              <a:solidFill>
                <a:srgbClr val="000000"/>
              </a:solidFill>
              <a:latin typeface="Open Sans Semibold"/>
            </a:rPr>
            <a:t>:</a:t>
          </a:r>
        </a:p>
        <a:p>
          <a:pPr algn="ctr"/>
          <a:endParaRPr sz="800">
            <a:solidFill>
              <a:srgbClr val="000000"/>
            </a:solidFill>
            <a:latin typeface="Open Sans Semibold"/>
          </a:endParaRPr>
        </a:p>
        <a:p>
          <a:pPr algn="ctr"/>
          <a:endParaRPr sz="800">
            <a:solidFill>
              <a:srgbClr val="000000"/>
            </a:solidFill>
            <a:latin typeface="Open Sans Semibold"/>
          </a:endParaRPr>
        </a:p>
        <a:p>
          <a:pPr algn="ctr"/>
          <a:r>
            <a:rPr lang="fr-FR" sz="1400" b="0" i="0">
              <a:solidFill>
                <a:srgbClr val="000000"/>
              </a:solidFill>
              <a:latin typeface="Open Sans"/>
            </a:rPr>
            <a:t>Arts et Métiers</a:t>
          </a:r>
        </a:p>
        <a:p>
          <a:pPr algn="ctr"/>
          <a:r>
            <a:rPr lang="fr-FR" sz="1400" b="0" i="0">
              <a:solidFill>
                <a:srgbClr val="000000"/>
              </a:solidFill>
              <a:latin typeface="Open Sans"/>
            </a:rPr>
            <a:t>Cluny 71 250</a:t>
          </a:r>
        </a:p>
        <a:p>
          <a:pPr algn="ctr"/>
          <a:r>
            <a:rPr lang="fr-FR" sz="1400" b="0" i="0">
              <a:solidFill>
                <a:srgbClr val="000000"/>
              </a:solidFill>
              <a:latin typeface="Open Sans"/>
            </a:rPr>
            <a:t> </a:t>
          </a:r>
        </a:p>
      </xdr:txBody>
    </xdr:sp>
    <xdr:clientData/>
  </xdr:twoCellAnchor>
  <xdr:twoCellAnchor editAs="absolute">
    <xdr:from>
      <xdr:col>0</xdr:col>
      <xdr:colOff>612000</xdr:colOff>
      <xdr:row>21</xdr:row>
      <xdr:rowOff>158909</xdr:rowOff>
    </xdr:from>
    <xdr:to>
      <xdr:col>0</xdr:col>
      <xdr:colOff>5976000</xdr:colOff>
      <xdr:row>27</xdr:row>
      <xdr:rowOff>47625</xdr:rowOff>
    </xdr:to>
    <xdr:sp macro="" textlink="">
      <xdr:nvSpPr>
        <xdr:cNvPr id="4" name="Forme3">
          <a:extLst>
            <a:ext uri="{FF2B5EF4-FFF2-40B4-BE49-F238E27FC236}">
              <a16:creationId xmlns:a16="http://schemas.microsoft.com/office/drawing/2014/main" id="{9DD3B3E9-6EA1-49E4-A17E-130136EA0E2E}"/>
            </a:ext>
          </a:extLst>
        </xdr:cNvPr>
        <xdr:cNvSpPr/>
      </xdr:nvSpPr>
      <xdr:spPr>
        <a:xfrm>
          <a:off x="612000" y="4159409"/>
          <a:ext cx="5364000" cy="1031716"/>
        </a:xfrm>
        <a:prstGeom prst="rect">
          <a:avLst/>
        </a:prstGeom>
        <a:noFill/>
        <a:ln w="3175">
          <a:solidFill>
            <a:srgbClr val="ED6A4B"/>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800" b="0" i="0">
              <a:solidFill>
                <a:srgbClr val="ED6A4B"/>
              </a:solidFill>
              <a:latin typeface="Open Sans Semibold"/>
            </a:rPr>
            <a:t>Travaux de réhabilitation - cuisine du restaurant Campus de Cluny</a:t>
          </a:r>
        </a:p>
        <a:p>
          <a:pPr algn="ctr"/>
          <a:r>
            <a:rPr lang="fr-FR" sz="1800" b="0" i="0">
              <a:solidFill>
                <a:srgbClr val="ED6A4B"/>
              </a:solidFill>
              <a:latin typeface="Open Sans Semibold"/>
            </a:rPr>
            <a:t>Marché CL25-24</a:t>
          </a:r>
        </a:p>
      </xdr:txBody>
    </xdr:sp>
    <xdr:clientData/>
  </xdr:twoCellAnchor>
  <xdr:twoCellAnchor editAs="absolute">
    <xdr:from>
      <xdr:col>0</xdr:col>
      <xdr:colOff>504000</xdr:colOff>
      <xdr:row>28</xdr:row>
      <xdr:rowOff>179635</xdr:rowOff>
    </xdr:from>
    <xdr:to>
      <xdr:col>0</xdr:col>
      <xdr:colOff>6084000</xdr:colOff>
      <xdr:row>32</xdr:row>
      <xdr:rowOff>62504</xdr:rowOff>
    </xdr:to>
    <xdr:sp macro="" textlink="">
      <xdr:nvSpPr>
        <xdr:cNvPr id="5" name="Forme4">
          <a:extLst>
            <a:ext uri="{FF2B5EF4-FFF2-40B4-BE49-F238E27FC236}">
              <a16:creationId xmlns:a16="http://schemas.microsoft.com/office/drawing/2014/main" id="{39FDBB97-01A9-4DFA-A16E-04CB9F064959}"/>
            </a:ext>
          </a:extLst>
        </xdr:cNvPr>
        <xdr:cNvSpPr/>
      </xdr:nvSpPr>
      <xdr:spPr>
        <a:xfrm>
          <a:off x="504000" y="5513635"/>
          <a:ext cx="5580000" cy="64486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0" i="0">
              <a:solidFill>
                <a:srgbClr val="000000"/>
              </a:solidFill>
              <a:latin typeface="Open Sans"/>
            </a:rPr>
            <a:t>Lot N°02 Second</a:t>
          </a:r>
          <a:r>
            <a:rPr lang="fr-FR" sz="1600" b="0" i="0" baseline="0">
              <a:solidFill>
                <a:srgbClr val="000000"/>
              </a:solidFill>
              <a:latin typeface="Open Sans"/>
            </a:rPr>
            <a:t> oeuvre</a:t>
          </a:r>
          <a:endParaRPr lang="fr-FR" sz="1600" b="0" i="0">
            <a:solidFill>
              <a:srgbClr val="000000"/>
            </a:solidFill>
            <a:latin typeface="Open Sans"/>
          </a:endParaRPr>
        </a:p>
        <a:p>
          <a:pPr algn="ctr"/>
          <a:r>
            <a:rPr lang="fr-FR" sz="1600" b="0" i="0">
              <a:solidFill>
                <a:srgbClr val="000000"/>
              </a:solidFill>
              <a:latin typeface="Open Sans"/>
            </a:rPr>
            <a:t>D.P.G.F.</a:t>
          </a:r>
        </a:p>
        <a:p>
          <a:pPr algn="ctr"/>
          <a:endParaRPr sz="1600">
            <a:solidFill>
              <a:srgbClr val="000000"/>
            </a:solidFill>
            <a:latin typeface="Open Sans"/>
          </a:endParaRPr>
        </a:p>
      </xdr:txBody>
    </xdr:sp>
    <xdr:clientData/>
  </xdr:twoCellAnchor>
  <xdr:twoCellAnchor editAs="absolute">
    <xdr:from>
      <xdr:col>0</xdr:col>
      <xdr:colOff>2196000</xdr:colOff>
      <xdr:row>37</xdr:row>
      <xdr:rowOff>190161</xdr:rowOff>
    </xdr:from>
    <xdr:to>
      <xdr:col>0</xdr:col>
      <xdr:colOff>4284000</xdr:colOff>
      <xdr:row>44</xdr:row>
      <xdr:rowOff>98035</xdr:rowOff>
    </xdr:to>
    <xdr:pic>
      <xdr:nvPicPr>
        <xdr:cNvPr id="6" name="Forme5">
          <a:extLst>
            <a:ext uri="{FF2B5EF4-FFF2-40B4-BE49-F238E27FC236}">
              <a16:creationId xmlns:a16="http://schemas.microsoft.com/office/drawing/2014/main" id="{0BD3D3FF-CCE3-4576-B17F-043DD14E977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96000" y="7238661"/>
          <a:ext cx="2088000" cy="1241374"/>
        </a:xfrm>
        <a:prstGeom prst="rect">
          <a:avLst/>
        </a:prstGeom>
      </xdr:spPr>
    </xdr:pic>
    <xdr:clientData/>
  </xdr:twoCellAnchor>
  <xdr:twoCellAnchor editAs="absolute">
    <xdr:from>
      <xdr:col>0</xdr:col>
      <xdr:colOff>1044000</xdr:colOff>
      <xdr:row>48</xdr:row>
      <xdr:rowOff>13148</xdr:rowOff>
    </xdr:from>
    <xdr:to>
      <xdr:col>0</xdr:col>
      <xdr:colOff>5364000</xdr:colOff>
      <xdr:row>48</xdr:row>
      <xdr:rowOff>190487</xdr:rowOff>
    </xdr:to>
    <xdr:sp macro="" textlink="">
      <xdr:nvSpPr>
        <xdr:cNvPr id="7" name="Forme6">
          <a:extLst>
            <a:ext uri="{FF2B5EF4-FFF2-40B4-BE49-F238E27FC236}">
              <a16:creationId xmlns:a16="http://schemas.microsoft.com/office/drawing/2014/main" id="{BF1DD9F3-D322-4E0A-A778-0A95478CD109}"/>
            </a:ext>
          </a:extLst>
        </xdr:cNvPr>
        <xdr:cNvSpPr/>
      </xdr:nvSpPr>
      <xdr:spPr>
        <a:xfrm>
          <a:off x="1044000" y="9157148"/>
          <a:ext cx="4320000" cy="17733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32087</xdr:rowOff>
    </xdr:from>
    <xdr:to>
      <xdr:col>2</xdr:col>
      <xdr:colOff>144000</xdr:colOff>
      <xdr:row>0</xdr:row>
      <xdr:rowOff>417130</xdr:rowOff>
    </xdr:to>
    <xdr:sp macro="" textlink="">
      <xdr:nvSpPr>
        <xdr:cNvPr id="3" name="Forme1"/>
        <xdr:cNvSpPr/>
      </xdr:nvSpPr>
      <xdr:spPr>
        <a:xfrm>
          <a:off x="32087" y="32087"/>
          <a:ext cx="3882522" cy="385043"/>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r>
            <a:rPr lang="fr-FR" sz="1100" b="0" i="0">
              <a:solidFill>
                <a:sysClr val="windowText" lastClr="000000"/>
              </a:solidFill>
              <a:effectLst/>
              <a:latin typeface="+mn-lt"/>
              <a:ea typeface="+mn-ea"/>
              <a:cs typeface="+mn-cs"/>
            </a:rPr>
            <a:t>Travaux de réhabilitation - cuisine du restaurant Campus de Cluny</a:t>
          </a:r>
          <a:endParaRPr lang="fr-FR">
            <a:solidFill>
              <a:sysClr val="windowText" lastClr="000000"/>
            </a:solidFill>
            <a:effectLst/>
          </a:endParaRPr>
        </a:p>
      </xdr:txBody>
    </xdr:sp>
    <xdr:clientData/>
  </xdr:twoCellAnchor>
  <xdr:twoCellAnchor editAs="absolute">
    <xdr:from>
      <xdr:col>2</xdr:col>
      <xdr:colOff>144000</xdr:colOff>
      <xdr:row>0</xdr:row>
      <xdr:rowOff>32087</xdr:rowOff>
    </xdr:from>
    <xdr:to>
      <xdr:col>6</xdr:col>
      <xdr:colOff>252000</xdr:colOff>
      <xdr:row>0</xdr:row>
      <xdr:rowOff>545478</xdr:rowOff>
    </xdr:to>
    <xdr:sp macro="" textlink="">
      <xdr:nvSpPr>
        <xdr:cNvPr id="4" name="Forme2"/>
        <xdr:cNvSpPr/>
      </xdr:nvSpPr>
      <xdr:spPr>
        <a:xfrm>
          <a:off x="3930652" y="32087"/>
          <a:ext cx="2695304" cy="51339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1100" b="0" i="0">
              <a:solidFill>
                <a:srgbClr val="000000"/>
              </a:solidFill>
              <a:latin typeface="Calibri"/>
            </a:rPr>
            <a:t>DPGF DCE / Lot N°02 SECOND OEUVRE</a:t>
          </a:r>
        </a:p>
        <a:p>
          <a:pPr algn="r"/>
          <a:endParaRPr sz="1100">
            <a:solidFill>
              <a:srgbClr val="000000"/>
            </a:solidFill>
            <a:latin typeface="Calibri"/>
          </a:endParaRPr>
        </a:p>
        <a:p>
          <a:pPr algn="r"/>
          <a:r>
            <a:rPr lang="fr-FR" sz="1100" b="0" i="0">
              <a:solidFill>
                <a:srgbClr val="000000"/>
              </a:solidFill>
              <a:latin typeface="Calibri"/>
            </a:rPr>
            <a:t>mars 2025 / Indice 2</a:t>
          </a:r>
        </a:p>
        <a:p>
          <a:pPr algn="r"/>
          <a:endParaRPr sz="1100">
            <a:solidFill>
              <a:srgbClr val="000000"/>
            </a:solidFill>
            <a:latin typeface="Calibri"/>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4CC42-A6CF-4A7D-8818-A90DBFE7D38E}">
  <sheetPr>
    <pageSetUpPr fitToPage="1"/>
  </sheetPr>
  <dimension ref="A1"/>
  <sheetViews>
    <sheetView showGridLines="0" topLeftCell="A7" workbookViewId="0">
      <selection activeCell="B33" sqref="B33:B34"/>
    </sheetView>
  </sheetViews>
  <sheetFormatPr baseColWidth="10" defaultColWidth="10.7109375" defaultRowHeight="15" x14ac:dyDescent="0.25"/>
  <cols>
    <col min="1" max="1" width="111.28515625" style="61" customWidth="1"/>
    <col min="2" max="2" width="10.7109375" style="61" customWidth="1"/>
    <col min="3" max="16384" width="10.7109375" style="61"/>
  </cols>
  <sheetData/>
  <printOptions horizontalCentered="1"/>
  <pageMargins left="0.7" right="0.7" top="0.75" bottom="0.75" header="0.3" footer="0.3"/>
  <pageSetup paperSize="9"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78"/>
  <sheetViews>
    <sheetView showGridLines="0" tabSelected="1" workbookViewId="0">
      <pane xSplit="2" ySplit="3" topLeftCell="C4" activePane="bottomRight" state="frozen"/>
      <selection pane="topRight" activeCell="C1" sqref="C1"/>
      <selection pane="bottomLeft" activeCell="A4" sqref="A4"/>
      <selection pane="bottomRight" activeCell="B12" sqref="B12"/>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52.35" customHeight="1" x14ac:dyDescent="0.25">
      <c r="A1" s="55"/>
      <c r="B1" s="56"/>
      <c r="C1" s="56"/>
      <c r="D1" s="56"/>
      <c r="E1" s="56"/>
      <c r="F1" s="57"/>
    </row>
    <row r="2" spans="1:702" ht="54.2" customHeight="1" x14ac:dyDescent="0.25">
      <c r="A2" s="2"/>
      <c r="B2" s="58" t="s">
        <v>0</v>
      </c>
      <c r="C2" s="59"/>
      <c r="D2" s="59"/>
      <c r="E2" s="59"/>
      <c r="F2" s="60"/>
    </row>
    <row r="3" spans="1:702" ht="45" x14ac:dyDescent="0.25">
      <c r="A3" s="3"/>
      <c r="B3" s="4"/>
      <c r="C3" s="5" t="s">
        <v>1</v>
      </c>
      <c r="D3" s="6" t="s">
        <v>2</v>
      </c>
      <c r="E3" s="6" t="s">
        <v>3</v>
      </c>
      <c r="F3" s="7" t="s">
        <v>4</v>
      </c>
    </row>
    <row r="4" spans="1:702" x14ac:dyDescent="0.25">
      <c r="A4" s="8"/>
      <c r="B4" s="9"/>
      <c r="C4" s="10"/>
      <c r="D4" s="10"/>
      <c r="E4" s="10"/>
      <c r="F4" s="11"/>
    </row>
    <row r="5" spans="1:702" ht="21" x14ac:dyDescent="0.25">
      <c r="A5" s="12" t="s">
        <v>5</v>
      </c>
      <c r="B5" s="13" t="s">
        <v>6</v>
      </c>
      <c r="C5" s="14"/>
      <c r="D5" s="14"/>
      <c r="E5" s="14"/>
      <c r="F5" s="15"/>
      <c r="ZY5" t="s">
        <v>7</v>
      </c>
      <c r="ZZ5" s="16" t="s">
        <v>8</v>
      </c>
    </row>
    <row r="6" spans="1:702" ht="18" x14ac:dyDescent="0.25">
      <c r="A6" s="17" t="s">
        <v>9</v>
      </c>
      <c r="B6" s="18" t="s">
        <v>10</v>
      </c>
      <c r="C6" s="14"/>
      <c r="D6" s="14"/>
      <c r="E6" s="14"/>
      <c r="F6" s="15"/>
      <c r="ZY6" t="s">
        <v>11</v>
      </c>
      <c r="ZZ6" s="16"/>
    </row>
    <row r="7" spans="1:702" x14ac:dyDescent="0.25">
      <c r="A7" s="19" t="s">
        <v>12</v>
      </c>
      <c r="B7" s="20" t="s">
        <v>13</v>
      </c>
      <c r="C7" s="14"/>
      <c r="D7" s="14"/>
      <c r="E7" s="14"/>
      <c r="F7" s="15"/>
      <c r="ZY7" t="s">
        <v>14</v>
      </c>
      <c r="ZZ7" s="16" t="s">
        <v>15</v>
      </c>
    </row>
    <row r="8" spans="1:702" x14ac:dyDescent="0.25">
      <c r="A8" s="21" t="s">
        <v>16</v>
      </c>
      <c r="B8" s="22" t="s">
        <v>17</v>
      </c>
      <c r="C8" s="14" t="s">
        <v>18</v>
      </c>
      <c r="D8" s="23">
        <v>24</v>
      </c>
      <c r="E8" s="24"/>
      <c r="F8" s="25">
        <f>ROUND(D8*E8,2)</f>
        <v>0</v>
      </c>
      <c r="ZY8" t="s">
        <v>19</v>
      </c>
      <c r="ZZ8" s="16" t="s">
        <v>20</v>
      </c>
    </row>
    <row r="9" spans="1:702" x14ac:dyDescent="0.25">
      <c r="A9" s="26" t="s">
        <v>21</v>
      </c>
      <c r="B9" s="27" t="s">
        <v>22</v>
      </c>
      <c r="C9" s="14"/>
      <c r="D9" s="14"/>
      <c r="E9" s="14"/>
      <c r="F9" s="15"/>
      <c r="ZY9" t="s">
        <v>23</v>
      </c>
      <c r="ZZ9" s="16"/>
    </row>
    <row r="10" spans="1:702" x14ac:dyDescent="0.25">
      <c r="A10" s="21" t="s">
        <v>24</v>
      </c>
      <c r="B10" s="22" t="s">
        <v>25</v>
      </c>
      <c r="C10" s="14" t="s">
        <v>26</v>
      </c>
      <c r="D10" s="23">
        <v>15</v>
      </c>
      <c r="E10" s="24"/>
      <c r="F10" s="25">
        <f>ROUND(D10*E10,2)</f>
        <v>0</v>
      </c>
      <c r="ZY10" t="s">
        <v>27</v>
      </c>
      <c r="ZZ10" s="16" t="s">
        <v>28</v>
      </c>
    </row>
    <row r="11" spans="1:702" x14ac:dyDescent="0.25">
      <c r="A11" s="26" t="s">
        <v>29</v>
      </c>
      <c r="B11" s="27" t="s">
        <v>30</v>
      </c>
      <c r="C11" s="14"/>
      <c r="D11" s="14"/>
      <c r="E11" s="14"/>
      <c r="F11" s="15"/>
      <c r="ZY11" t="s">
        <v>31</v>
      </c>
      <c r="ZZ11" s="16"/>
    </row>
    <row r="12" spans="1:702" ht="28.5" x14ac:dyDescent="0.25">
      <c r="A12" s="21" t="s">
        <v>32</v>
      </c>
      <c r="B12" s="22" t="s">
        <v>33</v>
      </c>
      <c r="C12" s="14" t="s">
        <v>34</v>
      </c>
      <c r="D12" s="23">
        <v>8.49</v>
      </c>
      <c r="E12" s="24"/>
      <c r="F12" s="25">
        <f>ROUND(D12*E12,2)</f>
        <v>0</v>
      </c>
      <c r="ZY12" t="s">
        <v>35</v>
      </c>
      <c r="ZZ12" s="16" t="s">
        <v>36</v>
      </c>
    </row>
    <row r="13" spans="1:702" x14ac:dyDescent="0.25">
      <c r="A13" s="26" t="s">
        <v>37</v>
      </c>
      <c r="B13" s="27" t="s">
        <v>38</v>
      </c>
      <c r="C13" s="14"/>
      <c r="D13" s="14"/>
      <c r="E13" s="14"/>
      <c r="F13" s="15"/>
      <c r="ZY13" t="s">
        <v>39</v>
      </c>
      <c r="ZZ13" s="16"/>
    </row>
    <row r="14" spans="1:702" x14ac:dyDescent="0.25">
      <c r="A14" s="21" t="s">
        <v>40</v>
      </c>
      <c r="B14" s="22" t="s">
        <v>41</v>
      </c>
      <c r="C14" s="14" t="s">
        <v>42</v>
      </c>
      <c r="D14" s="28">
        <v>1</v>
      </c>
      <c r="E14" s="24"/>
      <c r="F14" s="25">
        <f>ROUND(D14*E14,2)</f>
        <v>0</v>
      </c>
      <c r="ZY14" t="s">
        <v>43</v>
      </c>
      <c r="ZZ14" s="16" t="s">
        <v>44</v>
      </c>
    </row>
    <row r="15" spans="1:702" x14ac:dyDescent="0.25">
      <c r="A15" s="29"/>
      <c r="B15" s="30"/>
      <c r="C15" s="14"/>
      <c r="D15" s="14"/>
      <c r="E15" s="14"/>
      <c r="F15" s="15"/>
    </row>
    <row r="16" spans="1:702" x14ac:dyDescent="0.25">
      <c r="A16" s="31"/>
      <c r="B16" s="32" t="s">
        <v>45</v>
      </c>
      <c r="C16" s="14"/>
      <c r="D16" s="14"/>
      <c r="E16" s="14"/>
      <c r="F16" s="25">
        <f>SUBTOTAL(109,F7:F15)</f>
        <v>0</v>
      </c>
      <c r="ZY16" t="s">
        <v>46</v>
      </c>
    </row>
    <row r="17" spans="1:702" x14ac:dyDescent="0.25">
      <c r="A17" s="33"/>
      <c r="B17" s="34"/>
      <c r="C17" s="14"/>
      <c r="D17" s="14"/>
      <c r="E17" s="14"/>
      <c r="F17" s="15"/>
    </row>
    <row r="18" spans="1:702" ht="36" x14ac:dyDescent="0.25">
      <c r="A18" s="35" t="s">
        <v>47</v>
      </c>
      <c r="B18" s="36" t="s">
        <v>48</v>
      </c>
      <c r="C18" s="14"/>
      <c r="D18" s="14"/>
      <c r="E18" s="14"/>
      <c r="F18" s="15"/>
      <c r="ZY18" t="s">
        <v>49</v>
      </c>
      <c r="ZZ18" s="16"/>
    </row>
    <row r="19" spans="1:702" ht="30" x14ac:dyDescent="0.25">
      <c r="A19" s="19" t="s">
        <v>50</v>
      </c>
      <c r="B19" s="20" t="s">
        <v>51</v>
      </c>
      <c r="C19" s="14"/>
      <c r="D19" s="14"/>
      <c r="E19" s="14"/>
      <c r="F19" s="15"/>
      <c r="ZY19" t="s">
        <v>52</v>
      </c>
      <c r="ZZ19" s="16" t="s">
        <v>53</v>
      </c>
    </row>
    <row r="20" spans="1:702" ht="28.5" x14ac:dyDescent="0.25">
      <c r="A20" s="21" t="s">
        <v>54</v>
      </c>
      <c r="B20" s="22" t="s">
        <v>55</v>
      </c>
      <c r="C20" s="14" t="s">
        <v>56</v>
      </c>
      <c r="D20" s="23">
        <v>17.88</v>
      </c>
      <c r="E20" s="24"/>
      <c r="F20" s="25">
        <f>ROUND(D20*E20,2)</f>
        <v>0</v>
      </c>
      <c r="ZY20" t="s">
        <v>57</v>
      </c>
      <c r="ZZ20" s="16" t="s">
        <v>58</v>
      </c>
    </row>
    <row r="21" spans="1:702" x14ac:dyDescent="0.25">
      <c r="A21" s="29"/>
      <c r="B21" s="30"/>
      <c r="C21" s="14"/>
      <c r="D21" s="14"/>
      <c r="E21" s="14"/>
      <c r="F21" s="15"/>
    </row>
    <row r="22" spans="1:702" x14ac:dyDescent="0.25">
      <c r="A22" s="31"/>
      <c r="B22" s="32" t="s">
        <v>59</v>
      </c>
      <c r="C22" s="14"/>
      <c r="D22" s="14"/>
      <c r="E22" s="14"/>
      <c r="F22" s="25">
        <f>SUBTOTAL(109,F19:F21)</f>
        <v>0</v>
      </c>
      <c r="ZY22" t="s">
        <v>60</v>
      </c>
    </row>
    <row r="23" spans="1:702" x14ac:dyDescent="0.25">
      <c r="A23" s="33"/>
      <c r="B23" s="34"/>
      <c r="C23" s="14"/>
      <c r="D23" s="14"/>
      <c r="E23" s="14"/>
      <c r="F23" s="15"/>
    </row>
    <row r="24" spans="1:702" ht="18" x14ac:dyDescent="0.25">
      <c r="A24" s="35" t="s">
        <v>61</v>
      </c>
      <c r="B24" s="36" t="s">
        <v>62</v>
      </c>
      <c r="C24" s="14"/>
      <c r="D24" s="14"/>
      <c r="E24" s="14"/>
      <c r="F24" s="15"/>
      <c r="ZY24" t="s">
        <v>63</v>
      </c>
      <c r="ZZ24" s="16"/>
    </row>
    <row r="25" spans="1:702" x14ac:dyDescent="0.25">
      <c r="A25" s="19" t="s">
        <v>64</v>
      </c>
      <c r="B25" s="20" t="s">
        <v>65</v>
      </c>
      <c r="C25" s="14"/>
      <c r="D25" s="14"/>
      <c r="E25" s="14"/>
      <c r="F25" s="15"/>
      <c r="ZY25" t="s">
        <v>66</v>
      </c>
      <c r="ZZ25" s="16"/>
    </row>
    <row r="26" spans="1:702" x14ac:dyDescent="0.25">
      <c r="A26" s="21" t="s">
        <v>67</v>
      </c>
      <c r="B26" s="22" t="s">
        <v>68</v>
      </c>
      <c r="C26" s="14" t="s">
        <v>69</v>
      </c>
      <c r="D26" s="28">
        <v>1</v>
      </c>
      <c r="E26" s="24"/>
      <c r="F26" s="25">
        <f>ROUND(D26*E26,2)</f>
        <v>0</v>
      </c>
      <c r="ZY26" t="s">
        <v>70</v>
      </c>
      <c r="ZZ26" s="16" t="s">
        <v>71</v>
      </c>
    </row>
    <row r="27" spans="1:702" x14ac:dyDescent="0.25">
      <c r="A27" s="21" t="s">
        <v>72</v>
      </c>
      <c r="B27" s="22" t="s">
        <v>73</v>
      </c>
      <c r="C27" s="14" t="s">
        <v>74</v>
      </c>
      <c r="D27" s="28">
        <v>1</v>
      </c>
      <c r="E27" s="24"/>
      <c r="F27" s="25">
        <f>ROUND(D27*E27,2)</f>
        <v>0</v>
      </c>
      <c r="ZY27" t="s">
        <v>75</v>
      </c>
      <c r="ZZ27" s="16" t="s">
        <v>76</v>
      </c>
    </row>
    <row r="28" spans="1:702" x14ac:dyDescent="0.25">
      <c r="A28" s="21" t="s">
        <v>77</v>
      </c>
      <c r="B28" s="22" t="s">
        <v>78</v>
      </c>
      <c r="C28" s="14" t="s">
        <v>79</v>
      </c>
      <c r="D28" s="28">
        <v>1</v>
      </c>
      <c r="E28" s="24"/>
      <c r="F28" s="25">
        <f>ROUND(D28*E28,2)</f>
        <v>0</v>
      </c>
      <c r="ZY28" t="s">
        <v>80</v>
      </c>
      <c r="ZZ28" s="16" t="s">
        <v>81</v>
      </c>
    </row>
    <row r="29" spans="1:702" x14ac:dyDescent="0.25">
      <c r="A29" s="29"/>
      <c r="B29" s="30"/>
      <c r="C29" s="14"/>
      <c r="D29" s="14"/>
      <c r="E29" s="14"/>
      <c r="F29" s="15"/>
    </row>
    <row r="30" spans="1:702" x14ac:dyDescent="0.25">
      <c r="A30" s="37"/>
      <c r="B30" s="38" t="s">
        <v>82</v>
      </c>
      <c r="C30" s="14"/>
      <c r="D30" s="14"/>
      <c r="E30" s="14"/>
      <c r="F30" s="39">
        <f>SUBTOTAL(109,F25:F29)</f>
        <v>0</v>
      </c>
      <c r="ZY30" t="s">
        <v>83</v>
      </c>
    </row>
    <row r="31" spans="1:702" x14ac:dyDescent="0.25">
      <c r="A31" s="40"/>
      <c r="B31" s="41" t="s">
        <v>84</v>
      </c>
      <c r="C31" s="14"/>
      <c r="D31" s="14"/>
      <c r="E31" s="14"/>
      <c r="F31" s="42">
        <f>SUBTOTAL(109,F6:F30)</f>
        <v>0</v>
      </c>
      <c r="G31" s="43"/>
      <c r="ZY31" t="s">
        <v>85</v>
      </c>
    </row>
    <row r="32" spans="1:702" x14ac:dyDescent="0.25">
      <c r="A32" s="44"/>
      <c r="B32" s="9"/>
      <c r="C32" s="14"/>
      <c r="D32" s="14"/>
      <c r="E32" s="14"/>
      <c r="F32" s="11"/>
    </row>
    <row r="33" spans="1:702" ht="21" x14ac:dyDescent="0.25">
      <c r="A33" s="12" t="s">
        <v>86</v>
      </c>
      <c r="B33" s="13" t="s">
        <v>87</v>
      </c>
      <c r="C33" s="14"/>
      <c r="D33" s="14"/>
      <c r="E33" s="14"/>
      <c r="F33" s="15"/>
      <c r="ZY33" t="s">
        <v>88</v>
      </c>
      <c r="ZZ33" s="16" t="s">
        <v>89</v>
      </c>
    </row>
    <row r="34" spans="1:702" ht="18" x14ac:dyDescent="0.25">
      <c r="A34" s="17" t="s">
        <v>90</v>
      </c>
      <c r="B34" s="18" t="s">
        <v>91</v>
      </c>
      <c r="C34" s="14"/>
      <c r="D34" s="14"/>
      <c r="E34" s="14"/>
      <c r="F34" s="15"/>
      <c r="ZY34" t="s">
        <v>92</v>
      </c>
      <c r="ZZ34" s="16"/>
    </row>
    <row r="35" spans="1:702" x14ac:dyDescent="0.25">
      <c r="A35" s="19" t="s">
        <v>93</v>
      </c>
      <c r="B35" s="20" t="s">
        <v>94</v>
      </c>
      <c r="C35" s="14"/>
      <c r="D35" s="14"/>
      <c r="E35" s="14"/>
      <c r="F35" s="15"/>
      <c r="ZY35" t="s">
        <v>95</v>
      </c>
      <c r="ZZ35" s="16" t="s">
        <v>96</v>
      </c>
    </row>
    <row r="36" spans="1:702" ht="28.5" x14ac:dyDescent="0.25">
      <c r="A36" s="21" t="s">
        <v>97</v>
      </c>
      <c r="B36" s="22" t="s">
        <v>98</v>
      </c>
      <c r="C36" s="14" t="s">
        <v>99</v>
      </c>
      <c r="D36" s="28">
        <v>1</v>
      </c>
      <c r="E36" s="24"/>
      <c r="F36" s="25">
        <f>ROUND(D36*E36,2)</f>
        <v>0</v>
      </c>
      <c r="ZY36" t="s">
        <v>100</v>
      </c>
      <c r="ZZ36" s="16" t="s">
        <v>101</v>
      </c>
    </row>
    <row r="37" spans="1:702" ht="28.5" x14ac:dyDescent="0.25">
      <c r="A37" s="21" t="s">
        <v>102</v>
      </c>
      <c r="B37" s="22" t="s">
        <v>103</v>
      </c>
      <c r="C37" s="14" t="s">
        <v>104</v>
      </c>
      <c r="D37" s="28">
        <v>3</v>
      </c>
      <c r="E37" s="24"/>
      <c r="F37" s="25">
        <f>ROUND(D37*E37,2)</f>
        <v>0</v>
      </c>
      <c r="ZY37" t="s">
        <v>105</v>
      </c>
      <c r="ZZ37" s="16" t="s">
        <v>106</v>
      </c>
    </row>
    <row r="38" spans="1:702" ht="28.5" x14ac:dyDescent="0.25">
      <c r="A38" s="21" t="s">
        <v>107</v>
      </c>
      <c r="B38" s="22" t="s">
        <v>108</v>
      </c>
      <c r="C38" s="14" t="s">
        <v>109</v>
      </c>
      <c r="D38" s="28">
        <v>1</v>
      </c>
      <c r="E38" s="24"/>
      <c r="F38" s="25">
        <f>ROUND(D38*E38,2)</f>
        <v>0</v>
      </c>
      <c r="ZY38" t="s">
        <v>110</v>
      </c>
      <c r="ZZ38" s="16" t="s">
        <v>111</v>
      </c>
    </row>
    <row r="39" spans="1:702" ht="28.5" x14ac:dyDescent="0.25">
      <c r="A39" s="21" t="s">
        <v>112</v>
      </c>
      <c r="B39" s="22" t="s">
        <v>113</v>
      </c>
      <c r="C39" s="14" t="s">
        <v>114</v>
      </c>
      <c r="D39" s="28">
        <v>5</v>
      </c>
      <c r="E39" s="24"/>
      <c r="F39" s="25">
        <f>ROUND(D39*E39,2)</f>
        <v>0</v>
      </c>
      <c r="ZY39" t="s">
        <v>115</v>
      </c>
      <c r="ZZ39" s="16" t="s">
        <v>116</v>
      </c>
    </row>
    <row r="40" spans="1:702" x14ac:dyDescent="0.25">
      <c r="A40" s="21" t="s">
        <v>117</v>
      </c>
      <c r="B40" s="22" t="s">
        <v>118</v>
      </c>
      <c r="C40" s="14" t="s">
        <v>119</v>
      </c>
      <c r="D40" s="28">
        <v>5</v>
      </c>
      <c r="E40" s="24"/>
      <c r="F40" s="25">
        <f>ROUND(D40*E40,2)</f>
        <v>0</v>
      </c>
      <c r="ZY40" t="s">
        <v>120</v>
      </c>
      <c r="ZZ40" s="16" t="s">
        <v>121</v>
      </c>
    </row>
    <row r="41" spans="1:702" x14ac:dyDescent="0.25">
      <c r="A41" s="29"/>
      <c r="B41" s="30"/>
      <c r="C41" s="14"/>
      <c r="D41" s="14"/>
      <c r="E41" s="14"/>
      <c r="F41" s="15"/>
    </row>
    <row r="42" spans="1:702" x14ac:dyDescent="0.25">
      <c r="A42" s="37"/>
      <c r="B42" s="38" t="s">
        <v>122</v>
      </c>
      <c r="C42" s="14"/>
      <c r="D42" s="14"/>
      <c r="E42" s="14"/>
      <c r="F42" s="39">
        <f>SUBTOTAL(109,F35:F41)</f>
        <v>0</v>
      </c>
      <c r="ZY42" t="s">
        <v>123</v>
      </c>
    </row>
    <row r="43" spans="1:702" x14ac:dyDescent="0.25">
      <c r="A43" s="40"/>
      <c r="B43" s="41" t="s">
        <v>124</v>
      </c>
      <c r="C43" s="14"/>
      <c r="D43" s="14"/>
      <c r="E43" s="14"/>
      <c r="F43" s="42">
        <f>SUBTOTAL(109,F34:F42)</f>
        <v>0</v>
      </c>
      <c r="G43" s="43"/>
      <c r="ZY43" t="s">
        <v>125</v>
      </c>
    </row>
    <row r="44" spans="1:702" x14ac:dyDescent="0.25">
      <c r="A44" s="44"/>
      <c r="B44" s="9"/>
      <c r="C44" s="14"/>
      <c r="D44" s="14"/>
      <c r="E44" s="14"/>
      <c r="F44" s="11"/>
    </row>
    <row r="45" spans="1:702" ht="21" x14ac:dyDescent="0.25">
      <c r="A45" s="12" t="s">
        <v>126</v>
      </c>
      <c r="B45" s="13" t="s">
        <v>127</v>
      </c>
      <c r="C45" s="14"/>
      <c r="D45" s="14"/>
      <c r="E45" s="14"/>
      <c r="F45" s="15"/>
      <c r="ZY45" t="s">
        <v>128</v>
      </c>
      <c r="ZZ45" s="16" t="s">
        <v>129</v>
      </c>
    </row>
    <row r="46" spans="1:702" ht="18" x14ac:dyDescent="0.25">
      <c r="A46" s="17" t="s">
        <v>130</v>
      </c>
      <c r="B46" s="18" t="s">
        <v>131</v>
      </c>
      <c r="C46" s="14"/>
      <c r="D46" s="14"/>
      <c r="E46" s="14"/>
      <c r="F46" s="15"/>
      <c r="ZY46" t="s">
        <v>132</v>
      </c>
      <c r="ZZ46" s="16"/>
    </row>
    <row r="47" spans="1:702" x14ac:dyDescent="0.25">
      <c r="A47" s="45" t="s">
        <v>133</v>
      </c>
      <c r="B47" s="46" t="s">
        <v>134</v>
      </c>
      <c r="C47" s="14" t="s">
        <v>135</v>
      </c>
      <c r="D47" s="23">
        <v>30.23</v>
      </c>
      <c r="E47" s="24"/>
      <c r="F47" s="25">
        <f>ROUND(D47*E47,2)</f>
        <v>0</v>
      </c>
      <c r="ZY47" t="s">
        <v>136</v>
      </c>
      <c r="ZZ47" s="16" t="s">
        <v>137</v>
      </c>
    </row>
    <row r="48" spans="1:702" x14ac:dyDescent="0.25">
      <c r="A48" s="29"/>
      <c r="B48" s="30"/>
      <c r="C48" s="14"/>
      <c r="D48" s="14"/>
      <c r="E48" s="14"/>
      <c r="F48" s="15"/>
    </row>
    <row r="49" spans="1:702" x14ac:dyDescent="0.25">
      <c r="A49" s="31"/>
      <c r="B49" s="32" t="s">
        <v>138</v>
      </c>
      <c r="C49" s="14"/>
      <c r="D49" s="14"/>
      <c r="E49" s="14"/>
      <c r="F49" s="25">
        <f>SUBTOTAL(109,F47:F48)</f>
        <v>0</v>
      </c>
      <c r="ZY49" t="s">
        <v>139</v>
      </c>
    </row>
    <row r="50" spans="1:702" x14ac:dyDescent="0.25">
      <c r="A50" s="33"/>
      <c r="B50" s="34"/>
      <c r="C50" s="14"/>
      <c r="D50" s="14"/>
      <c r="E50" s="14"/>
      <c r="F50" s="15"/>
    </row>
    <row r="51" spans="1:702" ht="18" x14ac:dyDescent="0.25">
      <c r="A51" s="35" t="s">
        <v>140</v>
      </c>
      <c r="B51" s="36" t="s">
        <v>141</v>
      </c>
      <c r="C51" s="14"/>
      <c r="D51" s="14"/>
      <c r="E51" s="14"/>
      <c r="F51" s="15"/>
      <c r="ZY51" t="s">
        <v>142</v>
      </c>
      <c r="ZZ51" s="16" t="s">
        <v>143</v>
      </c>
    </row>
    <row r="52" spans="1:702" x14ac:dyDescent="0.25">
      <c r="A52" s="19" t="s">
        <v>144</v>
      </c>
      <c r="B52" s="20" t="s">
        <v>145</v>
      </c>
      <c r="C52" s="14"/>
      <c r="D52" s="14"/>
      <c r="E52" s="14"/>
      <c r="F52" s="15"/>
      <c r="ZY52" t="s">
        <v>146</v>
      </c>
      <c r="ZZ52" s="16" t="s">
        <v>147</v>
      </c>
    </row>
    <row r="53" spans="1:702" x14ac:dyDescent="0.25">
      <c r="A53" s="21" t="s">
        <v>148</v>
      </c>
      <c r="B53" s="22" t="s">
        <v>149</v>
      </c>
      <c r="C53" s="14" t="s">
        <v>150</v>
      </c>
      <c r="D53" s="23">
        <v>1</v>
      </c>
      <c r="E53" s="24"/>
      <c r="F53" s="25">
        <f>ROUND(D53*E53,2)</f>
        <v>0</v>
      </c>
      <c r="ZY53" t="s">
        <v>151</v>
      </c>
      <c r="ZZ53" s="16" t="s">
        <v>152</v>
      </c>
    </row>
    <row r="54" spans="1:702" x14ac:dyDescent="0.25">
      <c r="A54" s="21" t="s">
        <v>153</v>
      </c>
      <c r="B54" s="22" t="s">
        <v>154</v>
      </c>
      <c r="C54" s="14" t="s">
        <v>155</v>
      </c>
      <c r="D54" s="23">
        <v>20</v>
      </c>
      <c r="E54" s="24"/>
      <c r="F54" s="25">
        <f>ROUND(D54*E54,2)</f>
        <v>0</v>
      </c>
      <c r="ZY54" t="s">
        <v>156</v>
      </c>
      <c r="ZZ54" s="16" t="s">
        <v>157</v>
      </c>
    </row>
    <row r="55" spans="1:702" x14ac:dyDescent="0.25">
      <c r="A55" s="21" t="s">
        <v>158</v>
      </c>
      <c r="B55" s="22" t="s">
        <v>159</v>
      </c>
      <c r="C55" s="14" t="s">
        <v>160</v>
      </c>
      <c r="D55" s="23">
        <v>1</v>
      </c>
      <c r="E55" s="24"/>
      <c r="F55" s="25">
        <f>ROUND(D55*E55,2)</f>
        <v>0</v>
      </c>
      <c r="ZY55" t="s">
        <v>161</v>
      </c>
      <c r="ZZ55" s="16" t="s">
        <v>162</v>
      </c>
    </row>
    <row r="56" spans="1:702" x14ac:dyDescent="0.25">
      <c r="A56" s="26" t="s">
        <v>163</v>
      </c>
      <c r="B56" s="27" t="s">
        <v>164</v>
      </c>
      <c r="C56" s="14"/>
      <c r="D56" s="14"/>
      <c r="E56" s="14"/>
      <c r="F56" s="15"/>
      <c r="ZY56" t="s">
        <v>165</v>
      </c>
      <c r="ZZ56" s="16" t="s">
        <v>166</v>
      </c>
    </row>
    <row r="57" spans="1:702" ht="28.5" x14ac:dyDescent="0.25">
      <c r="A57" s="21" t="s">
        <v>167</v>
      </c>
      <c r="B57" s="22" t="s">
        <v>168</v>
      </c>
      <c r="C57" s="14" t="s">
        <v>169</v>
      </c>
      <c r="D57" s="23">
        <v>20</v>
      </c>
      <c r="E57" s="24"/>
      <c r="F57" s="25">
        <f>ROUND(D57*E57,2)</f>
        <v>0</v>
      </c>
      <c r="ZY57" t="s">
        <v>170</v>
      </c>
      <c r="ZZ57" s="16" t="s">
        <v>171</v>
      </c>
    </row>
    <row r="58" spans="1:702" x14ac:dyDescent="0.25">
      <c r="A58" s="26" t="s">
        <v>172</v>
      </c>
      <c r="B58" s="27" t="s">
        <v>173</v>
      </c>
      <c r="C58" s="14"/>
      <c r="D58" s="14"/>
      <c r="E58" s="14"/>
      <c r="F58" s="15"/>
      <c r="ZY58" t="s">
        <v>174</v>
      </c>
      <c r="ZZ58" s="16" t="s">
        <v>175</v>
      </c>
    </row>
    <row r="59" spans="1:702" x14ac:dyDescent="0.25">
      <c r="A59" s="21" t="s">
        <v>176</v>
      </c>
      <c r="B59" s="22" t="s">
        <v>177</v>
      </c>
      <c r="C59" s="14" t="s">
        <v>178</v>
      </c>
      <c r="D59" s="23">
        <v>30</v>
      </c>
      <c r="E59" s="24"/>
      <c r="F59" s="25">
        <f>ROUND(D59*E59,2)</f>
        <v>0</v>
      </c>
      <c r="ZY59" t="s">
        <v>179</v>
      </c>
      <c r="ZZ59" s="16" t="s">
        <v>180</v>
      </c>
    </row>
    <row r="60" spans="1:702" x14ac:dyDescent="0.25">
      <c r="A60" s="29"/>
      <c r="B60" s="30"/>
      <c r="C60" s="14"/>
      <c r="D60" s="14"/>
      <c r="E60" s="14"/>
      <c r="F60" s="15"/>
    </row>
    <row r="61" spans="1:702" x14ac:dyDescent="0.25">
      <c r="A61" s="31"/>
      <c r="B61" s="32" t="s">
        <v>181</v>
      </c>
      <c r="C61" s="14"/>
      <c r="D61" s="14"/>
      <c r="E61" s="14"/>
      <c r="F61" s="25">
        <f>SUBTOTAL(109,F52:F60)</f>
        <v>0</v>
      </c>
      <c r="ZY61" t="s">
        <v>182</v>
      </c>
    </row>
    <row r="62" spans="1:702" x14ac:dyDescent="0.25">
      <c r="A62" s="33"/>
      <c r="B62" s="34"/>
      <c r="C62" s="14"/>
      <c r="D62" s="14"/>
      <c r="E62" s="14"/>
      <c r="F62" s="15"/>
    </row>
    <row r="63" spans="1:702" ht="18" x14ac:dyDescent="0.25">
      <c r="A63" s="35" t="s">
        <v>183</v>
      </c>
      <c r="B63" s="36" t="s">
        <v>184</v>
      </c>
      <c r="C63" s="14"/>
      <c r="D63" s="14"/>
      <c r="E63" s="14"/>
      <c r="F63" s="15"/>
      <c r="ZY63" t="s">
        <v>185</v>
      </c>
      <c r="ZZ63" s="16" t="s">
        <v>186</v>
      </c>
    </row>
    <row r="64" spans="1:702" x14ac:dyDescent="0.25">
      <c r="A64" s="19" t="s">
        <v>187</v>
      </c>
      <c r="B64" s="20" t="s">
        <v>188</v>
      </c>
      <c r="C64" s="14"/>
      <c r="D64" s="14"/>
      <c r="E64" s="14"/>
      <c r="F64" s="15"/>
      <c r="ZY64" t="s">
        <v>189</v>
      </c>
      <c r="ZZ64" s="16" t="s">
        <v>190</v>
      </c>
    </row>
    <row r="65" spans="1:702" x14ac:dyDescent="0.25">
      <c r="A65" s="21" t="s">
        <v>191</v>
      </c>
      <c r="B65" s="22" t="s">
        <v>192</v>
      </c>
      <c r="C65" s="14" t="s">
        <v>193</v>
      </c>
      <c r="D65" s="23">
        <v>10</v>
      </c>
      <c r="E65" s="24"/>
      <c r="F65" s="25">
        <f>ROUND(D65*E65,2)</f>
        <v>0</v>
      </c>
      <c r="ZY65" t="s">
        <v>194</v>
      </c>
      <c r="ZZ65" s="16" t="s">
        <v>195</v>
      </c>
    </row>
    <row r="66" spans="1:702" x14ac:dyDescent="0.25">
      <c r="A66" s="26" t="s">
        <v>196</v>
      </c>
      <c r="B66" s="27" t="s">
        <v>197</v>
      </c>
      <c r="C66" s="14"/>
      <c r="D66" s="14"/>
      <c r="E66" s="14"/>
      <c r="F66" s="15"/>
      <c r="ZY66" t="s">
        <v>198</v>
      </c>
      <c r="ZZ66" s="16" t="s">
        <v>199</v>
      </c>
    </row>
    <row r="67" spans="1:702" ht="28.5" x14ac:dyDescent="0.25">
      <c r="A67" s="21" t="s">
        <v>200</v>
      </c>
      <c r="B67" s="22" t="s">
        <v>201</v>
      </c>
      <c r="C67" s="14" t="s">
        <v>202</v>
      </c>
      <c r="D67" s="23">
        <v>10</v>
      </c>
      <c r="E67" s="24"/>
      <c r="F67" s="25">
        <f>ROUND(D67*E67,2)</f>
        <v>0</v>
      </c>
      <c r="ZY67" t="s">
        <v>203</v>
      </c>
      <c r="ZZ67" s="16" t="s">
        <v>204</v>
      </c>
    </row>
    <row r="68" spans="1:702" x14ac:dyDescent="0.25">
      <c r="A68" s="29"/>
      <c r="B68" s="30"/>
      <c r="C68" s="14"/>
      <c r="D68" s="14"/>
      <c r="E68" s="14"/>
      <c r="F68" s="15"/>
    </row>
    <row r="69" spans="1:702" x14ac:dyDescent="0.25">
      <c r="A69" s="37"/>
      <c r="B69" s="38" t="s">
        <v>205</v>
      </c>
      <c r="C69" s="14"/>
      <c r="D69" s="14"/>
      <c r="E69" s="14"/>
      <c r="F69" s="39">
        <f>SUBTOTAL(109,F64:F68)</f>
        <v>0</v>
      </c>
      <c r="ZY69" t="s">
        <v>206</v>
      </c>
    </row>
    <row r="70" spans="1:702" x14ac:dyDescent="0.25">
      <c r="A70" s="40"/>
      <c r="B70" s="41" t="s">
        <v>207</v>
      </c>
      <c r="C70" s="14"/>
      <c r="D70" s="14"/>
      <c r="E70" s="14"/>
      <c r="F70" s="42">
        <f>SUBTOTAL(109,F46:F69)</f>
        <v>0</v>
      </c>
      <c r="G70" s="43"/>
      <c r="ZY70" t="s">
        <v>208</v>
      </c>
    </row>
    <row r="71" spans="1:702" x14ac:dyDescent="0.25">
      <c r="A71" s="47"/>
      <c r="B71" s="48"/>
      <c r="C71" s="14"/>
      <c r="D71" s="14"/>
      <c r="E71" s="14"/>
      <c r="F71" s="11"/>
    </row>
    <row r="72" spans="1:702" x14ac:dyDescent="0.25">
      <c r="A72" s="33"/>
      <c r="B72" s="49"/>
      <c r="C72" s="50"/>
      <c r="D72" s="50"/>
      <c r="E72" s="50"/>
      <c r="F72" s="51"/>
    </row>
    <row r="73" spans="1:702" x14ac:dyDescent="0.25">
      <c r="A73" s="1"/>
      <c r="B73" s="1"/>
      <c r="C73" s="1"/>
      <c r="D73" s="1"/>
      <c r="E73" s="1"/>
      <c r="F73" s="1"/>
    </row>
    <row r="74" spans="1:702" x14ac:dyDescent="0.25">
      <c r="B74" s="52" t="s">
        <v>209</v>
      </c>
      <c r="F74" s="53">
        <f>SUBTOTAL(109,F5:F72)</f>
        <v>0</v>
      </c>
      <c r="ZY74" t="s">
        <v>210</v>
      </c>
    </row>
    <row r="75" spans="1:702" x14ac:dyDescent="0.25">
      <c r="A75" s="54">
        <v>20</v>
      </c>
      <c r="B75" s="52" t="str">
        <f>CONCATENATE("Montant TVA (",A75,"%)")</f>
        <v>Montant TVA (20%)</v>
      </c>
      <c r="F75" s="53">
        <f>(F74*A75)/100</f>
        <v>0</v>
      </c>
      <c r="ZY75" t="s">
        <v>211</v>
      </c>
    </row>
    <row r="76" spans="1:702" x14ac:dyDescent="0.25">
      <c r="B76" s="52" t="s">
        <v>212</v>
      </c>
      <c r="F76" s="53">
        <f>F74+F75</f>
        <v>0</v>
      </c>
      <c r="ZY76" t="s">
        <v>213</v>
      </c>
    </row>
    <row r="77" spans="1:702" x14ac:dyDescent="0.25">
      <c r="F77" s="53"/>
    </row>
    <row r="78" spans="1:702" x14ac:dyDescent="0.25">
      <c r="F78" s="53"/>
    </row>
  </sheetData>
  <mergeCells count="2">
    <mergeCell ref="A1:F1"/>
    <mergeCell ref="B2:F2"/>
  </mergeCells>
  <printOptions horizontalCentered="1"/>
  <pageMargins left="0.06" right="0.06"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N°02 Page de garde</vt:lpstr>
      <vt:lpstr>Lot N°02 SECOND OEUVRE</vt:lpstr>
      <vt:lpstr>'Lot N°02 SECOND OEUVRE'!Impression_des_titres</vt:lpstr>
      <vt:lpstr>'Lot N°02 SECOND OEUVRE'!Zone_d_impression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economie</dc:creator>
  <cp:lastModifiedBy>Emilie De ROECK</cp:lastModifiedBy>
  <dcterms:created xsi:type="dcterms:W3CDTF">2025-03-18T12:48:41Z</dcterms:created>
  <dcterms:modified xsi:type="dcterms:W3CDTF">2025-03-20T10:46:37Z</dcterms:modified>
</cp:coreProperties>
</file>