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02-03-04-Prelevements_analyses_eau_sediments_SDT_CDC-LD-SN\2-Passation\DCE\DOCS TRAVAIL\Version_1004-2025\"/>
    </mc:Choice>
  </mc:AlternateContent>
  <xr:revisionPtr revIDLastSave="0" documentId="13_ncr:1_{624ECCA2-5FFE-41DB-867E-49328389EE5D}" xr6:coauthVersionLast="47" xr6:coauthVersionMax="47" xr10:uidLastSave="{00000000-0000-0000-0000-000000000000}"/>
  <bookViews>
    <workbookView xWindow="-120" yWindow="-120" windowWidth="25440" windowHeight="15390" activeTab="1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BPU!$A$1:$E$57</definedName>
    <definedName name="_xlnm.Print_Area" localSheetId="3">EF!$A$1:$G$17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2" l="1"/>
  <c r="D39" i="2"/>
  <c r="D40" i="2"/>
  <c r="F40" i="2" s="1"/>
  <c r="D41" i="2"/>
  <c r="D42" i="2"/>
  <c r="E43" i="7"/>
  <c r="F42" i="2" l="1"/>
  <c r="E45" i="7"/>
  <c r="F38" i="2" l="1"/>
  <c r="F39" i="2"/>
  <c r="D37" i="2"/>
  <c r="F37" i="2" s="1"/>
  <c r="F41" i="2"/>
  <c r="D35" i="2"/>
  <c r="F35" i="2" s="1"/>
  <c r="D34" i="2"/>
  <c r="F34" i="2" s="1"/>
  <c r="D32" i="2"/>
  <c r="F32" i="2" s="1"/>
  <c r="D31" i="2"/>
  <c r="F31" i="2" s="1"/>
  <c r="D30" i="2"/>
  <c r="F30" i="2" s="1"/>
  <c r="D29" i="2"/>
  <c r="F29" i="2" s="1"/>
  <c r="D28" i="2"/>
  <c r="F28" i="2" s="1"/>
  <c r="D27" i="2"/>
  <c r="F27" i="2" s="1"/>
  <c r="D26" i="2"/>
  <c r="F26" i="2" s="1"/>
  <c r="D24" i="2"/>
  <c r="F24" i="2" s="1"/>
  <c r="D23" i="2"/>
  <c r="F23" i="2" s="1"/>
  <c r="D22" i="2"/>
  <c r="F22" i="2" s="1"/>
  <c r="D21" i="2"/>
  <c r="F21" i="2" s="1"/>
  <c r="D20" i="2"/>
  <c r="F20" i="2" s="1"/>
  <c r="D19" i="2"/>
  <c r="F19" i="2" s="1"/>
  <c r="D18" i="2"/>
  <c r="F18" i="2" s="1"/>
  <c r="D15" i="2"/>
  <c r="F15" i="2" s="1"/>
  <c r="D16" i="2"/>
  <c r="F16" i="2" s="1"/>
  <c r="D14" i="2"/>
  <c r="F14" i="2" s="1"/>
  <c r="E41" i="7"/>
  <c r="E42" i="7"/>
  <c r="E40" i="7"/>
  <c r="E44" i="7"/>
  <c r="E38" i="7"/>
  <c r="E37" i="7"/>
  <c r="E35" i="7"/>
  <c r="E34" i="7"/>
  <c r="E33" i="7"/>
  <c r="E32" i="7"/>
  <c r="E31" i="7"/>
  <c r="E30" i="7"/>
  <c r="E29" i="7"/>
  <c r="E27" i="7"/>
  <c r="E26" i="7"/>
  <c r="E25" i="7"/>
  <c r="E24" i="7"/>
  <c r="E23" i="7"/>
  <c r="E22" i="7"/>
  <c r="E21" i="7"/>
  <c r="E19" i="7"/>
  <c r="E18" i="7"/>
  <c r="F43" i="2" l="1"/>
  <c r="F44" i="2" s="1"/>
  <c r="F45" i="2" s="1"/>
  <c r="E17" i="7"/>
</calcChain>
</file>

<file path=xl/sharedStrings.xml><?xml version="1.0" encoding="utf-8"?>
<sst xmlns="http://schemas.openxmlformats.org/spreadsheetml/2006/main" count="168" uniqueCount="87">
  <si>
    <t>Prix 
en € HT</t>
  </si>
  <si>
    <t>Prix 
 en € TTC</t>
  </si>
  <si>
    <t>(A remplir intégralement, sans modification de format, et des mentions de l'administration, sous peine d'élimination)</t>
  </si>
  <si>
    <t>Montant total en euros TTC</t>
  </si>
  <si>
    <t>Quantité</t>
  </si>
  <si>
    <t>Montant total en € HT</t>
  </si>
  <si>
    <t>Montant de la TVA</t>
  </si>
  <si>
    <t>Onglet "Estimation financière"</t>
  </si>
  <si>
    <t>Montant total en euros HT</t>
  </si>
  <si>
    <t>Prix unitaire
en € HT</t>
  </si>
  <si>
    <t>Formation</t>
  </si>
  <si>
    <t>Code des prix unitaires 
(bons de commande)</t>
  </si>
  <si>
    <t>Filtration sur le terrain des échantillons (micropolluants uniquement)</t>
  </si>
  <si>
    <t>Groupes de paramètres PCH</t>
  </si>
  <si>
    <t>ANALYSE SUR EAU - PHYSICOCHIMIE CLASSIQUE
(prix comprenant les frais d’analyses, préparation, flaconnage, expédition, et rapatriement des échantillons)</t>
  </si>
  <si>
    <t>G1</t>
  </si>
  <si>
    <t>Analyse de base : prix par échantillon</t>
  </si>
  <si>
    <t>G2</t>
  </si>
  <si>
    <t>Minéralisation : prix par échantillon</t>
  </si>
  <si>
    <t>G3</t>
  </si>
  <si>
    <t>Chlorophylle : prix par échantillon</t>
  </si>
  <si>
    <t>G4</t>
  </si>
  <si>
    <t>Chlorophylle sur grands cours d'eau : prix par échantillon</t>
  </si>
  <si>
    <t>G5</t>
  </si>
  <si>
    <t>Chlorophylle sur plans d'eau : prix par échantillon</t>
  </si>
  <si>
    <t>ANALYSE SUR EAU - MICROPOLLUANTS ORGANIQUES ET MINERAUX 
(prix comprenant les frais d’analyses, préparation, flaconnage, expédition, et rapatriement des échantillons)</t>
  </si>
  <si>
    <t>Filtration au laboratoire des échantillons (micropolluants uniquement)</t>
  </si>
  <si>
    <t>Famille tarifaire F1 : prix par échantillon</t>
  </si>
  <si>
    <t>Famille tarifaire F2 : prix par échantillon</t>
  </si>
  <si>
    <t>Famille tarifaire F3 : prix par échantillon</t>
  </si>
  <si>
    <t>Famille tarifaire Fn : prix par échantillon</t>
  </si>
  <si>
    <t>Prix unique pour un déplacement sur un point situé sur le bassin Rhône-Méditerranée</t>
  </si>
  <si>
    <t>Prix unique pour un déplacement sur un point situé sur le bassin de Corse</t>
  </si>
  <si>
    <t>Prix unique par personne pour une journée de formation en France métropolitaine (prix comprenant le trajet aller-retour et tous frais inhérents à un déplacement)</t>
  </si>
  <si>
    <t>Sujétions relatives à la constitution d’échantillons à destination d’un laboratoire tiers (prix comprenant l’éventuel acheminement vers un transporteur différent de celui choisi par le titulaire)</t>
  </si>
  <si>
    <t>Réunion présentiel</t>
  </si>
  <si>
    <t>Fiche station</t>
  </si>
  <si>
    <t>Prix unique pour la recherche et le rendu des éléments nécessaires à l’établissement d'une fiche station (Hors mise à jours annuelle)</t>
  </si>
  <si>
    <t>GSITU</t>
  </si>
  <si>
    <t>DIVERS</t>
  </si>
  <si>
    <t>Lot 2</t>
  </si>
  <si>
    <t>GENV</t>
  </si>
  <si>
    <t>Analyse des paramètres in situ</t>
  </si>
  <si>
    <t>Analyse des paramètres environnementaux</t>
  </si>
  <si>
    <t>PRELEVEMENTS</t>
  </si>
  <si>
    <t>Groupes de paramètres G6</t>
  </si>
  <si>
    <t>…</t>
  </si>
  <si>
    <t>DEPLACEMENTS</t>
  </si>
  <si>
    <t>Echantillon tiers</t>
  </si>
  <si>
    <t>Déplacement RMed</t>
  </si>
  <si>
    <t>Déplacement Corse</t>
  </si>
  <si>
    <t>Prélèvement simple</t>
  </si>
  <si>
    <t>Prélèvement composite</t>
  </si>
  <si>
    <t>Filtration terrain</t>
  </si>
  <si>
    <t>Filtration labo</t>
  </si>
  <si>
    <t>F1</t>
  </si>
  <si>
    <t>F2</t>
  </si>
  <si>
    <t>F3</t>
  </si>
  <si>
    <t>Fn</t>
  </si>
  <si>
    <t>BORDEREAU DES PRIX UNITAIRES</t>
  </si>
  <si>
    <t>Prix unique pour la recherche et le rendu des éléments nécessaires à l’établissement d'une fiche station (Hors mise à jour annuelle)</t>
  </si>
  <si>
    <t xml:space="preserve">Prélèvement simple d'eau </t>
  </si>
  <si>
    <t xml:space="preserve">Prélèvement composite d'eau </t>
  </si>
  <si>
    <t>Prix pour la réalisation du rapport annuel sur le bilan de l’année N-1</t>
  </si>
  <si>
    <t>Rapport annuel</t>
  </si>
  <si>
    <t>Prestations unitaires</t>
  </si>
  <si>
    <t>Prix unique par personne pour une demi-journée de réunion en visioconférence, hors réunion de démarrage du marché et hors réunions annuelles de novembre et d'avril</t>
  </si>
  <si>
    <t>Prix unique par personne pour une demi-journée de réunion au siège de l’Agence de l’Eau (prix comprenant le trajet aller-retour et tous frais inhérents à un déplacement), hors réunion de démarrage du marché et hors réunions annuelles de novembre et d'avril</t>
  </si>
  <si>
    <t xml:space="preserve">Pour toutes les lignes du bordereau de prix unitaires, relatives à des groupes de paramètres (sauf GSITU), les modalités de règlement sont les suivantes :  </t>
  </si>
  <si>
    <t xml:space="preserve">- La ligne n’est pas payée si 75 % ou moins des paramètres de la ligne sont rendus et admis ; </t>
  </si>
  <si>
    <t>- La ligne est payée à 100 % si plus de 75 % des paramètres de la ligne (soit &gt; 75 %) sont rendus et admis.</t>
  </si>
  <si>
    <t>Quant à la ligne relative aux paramètres in situ (GSITU), elle n’est pas payée dès qu’un paramètre manque (paramètre non rendu ou non admis). </t>
  </si>
  <si>
    <t xml:space="preserve">Onglet "BPU" </t>
  </si>
  <si>
    <t>PRELEVEMENTS ET ANALYSES D’ECHANTILLONS D’EAU, DE SEDIMENTS ET DE MATIERES EN SUSPENSION DANS LE CADRE DU PROGRAMME DE SURVEILLANCE DES BASSINS RHONE-MEDITERRANEE ET CORSE</t>
  </si>
  <si>
    <t xml:space="preserve">PRELEVEMENTS (cours d’eau) ET ANALYSES (cours d’eau et plans d’eau) D’ECHANTILLONS D’EAU DANS LE CADRE DU PROGRAMME DE SURVEILLANCE DES COURS D’EAU ET DES PLANS D’EAU DES BASSINS RHONE-MEDITERRANEE ET DE CORSE                                                    </t>
  </si>
  <si>
    <t>Annexe n°1 financière à l'acte d'engagement
Marché n° 2025-03</t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</si>
  <si>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aux candidats de formuler leur offre de prix
</t>
    </r>
    <r>
      <rPr>
        <b/>
        <sz val="10"/>
        <rFont val="Verdana"/>
        <family val="2"/>
      </rPr>
      <t>Remplir chaque prix</t>
    </r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</si>
  <si>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* ATTENTION</t>
    </r>
    <r>
      <rPr>
        <sz val="10"/>
        <rFont val="Verdana"/>
        <family val="2"/>
      </rPr>
      <t xml:space="preserve"> : ne reporter dans l'estimation financière que les familles tarifaires concernées </t>
    </r>
    <r>
      <rPr>
        <b/>
        <sz val="10"/>
        <rFont val="Verdana"/>
        <family val="2"/>
      </rPr>
      <t>par les paramètres prioritaires, recommandés et complémentaires</t>
    </r>
    <r>
      <rPr>
        <sz val="10"/>
        <rFont val="Verdana"/>
        <family val="2"/>
      </rPr>
      <t xml:space="preserve">. Les familles tarifaires concernées par les paramètres supplémentaires ne doivent pas y figurer.
</t>
    </r>
    <r>
      <rPr>
        <b/>
        <sz val="10"/>
        <rFont val="Verdana"/>
        <family val="2"/>
      </rPr>
      <t>Ne pas remplir les montants, ils sont issus de l'onglet BPU.</t>
    </r>
  </si>
  <si>
    <t xml:space="preserve"> MARCHE N° 2025-03</t>
  </si>
  <si>
    <t>Les prix unitaires s’entendent tous frais inclus. Ils comprennent notamment les éventuels frais de déplacement, de restauration et d'hébergement de l'intervenant</t>
  </si>
  <si>
    <t xml:space="preserve"> MARCHE N° 2025-03 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</si>
  <si>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</si>
  <si>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PRELEVEMENTS ET ANALYSES D’ECHANTILLONS D’EAU, DE SEDIMENTS ET DE MATIERES EN SUSPENSION DANS LE CADRE DU PROGRAMME DE SURVEILLANCE DES BASSINS RHONE-MEDITERRANEE ET DE CORSE
LOT 2</t>
  </si>
  <si>
    <t>(Remplissage automatique depuis l'onglet "BPU". Ne pas modifier le format et les mentions de l'administration, sous peine d'élimination)</t>
  </si>
  <si>
    <t>ESTIMATION FINANCIERE (sur une année)</t>
  </si>
  <si>
    <t>Réunion visio</t>
  </si>
  <si>
    <t xml:space="preserve">Présentation générale du contenu du fichier bordereau des prix unitaires et de la méthode de saisie de l'offre du candidat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</si>
</sst>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28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10"/>
      <name val="Arial"/>
      <family val="2"/>
    </font>
    <font>
      <b/>
      <sz val="18"/>
      <name val="Calibri"/>
      <family val="2"/>
      <scheme val="minor"/>
    </font>
    <font>
      <b/>
      <sz val="2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25" fillId="0" borderId="0"/>
  </cellStyleXfs>
  <cellXfs count="12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4" fontId="0" fillId="0" borderId="0" xfId="0" applyNumberFormat="1" applyFont="1" applyProtection="1"/>
    <xf numFmtId="0" fontId="15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0" borderId="12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0" fontId="14" fillId="0" borderId="0" xfId="0" applyFont="1"/>
    <xf numFmtId="0" fontId="4" fillId="0" borderId="0" xfId="0" applyFont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16" fillId="5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2" fillId="4" borderId="0" xfId="0" applyFont="1" applyFill="1" applyBorder="1" applyAlignment="1">
      <alignment vertical="center" wrapText="1"/>
    </xf>
    <xf numFmtId="164" fontId="14" fillId="0" borderId="21" xfId="0" applyNumberFormat="1" applyFont="1" applyFill="1" applyBorder="1" applyAlignment="1" applyProtection="1">
      <alignment horizontal="center" vertical="center" wrapText="1"/>
    </xf>
    <xf numFmtId="164" fontId="14" fillId="0" borderId="22" xfId="0" applyNumberFormat="1" applyFont="1" applyFill="1" applyBorder="1" applyAlignment="1" applyProtection="1">
      <alignment horizontal="center" vertical="center" wrapText="1"/>
    </xf>
    <xf numFmtId="4" fontId="14" fillId="0" borderId="23" xfId="0" applyNumberFormat="1" applyFont="1" applyFill="1" applyBorder="1" applyAlignment="1" applyProtection="1">
      <alignment horizontal="center" vertical="center" wrapText="1"/>
    </xf>
    <xf numFmtId="0" fontId="5" fillId="5" borderId="24" xfId="0" applyFont="1" applyFill="1" applyBorder="1" applyAlignment="1" applyProtection="1">
      <alignment horizontal="center" vertical="center" wrapText="1"/>
    </xf>
    <xf numFmtId="0" fontId="16" fillId="5" borderId="2" xfId="0" applyFont="1" applyFill="1" applyBorder="1" applyAlignment="1" applyProtection="1">
      <alignment vertical="center" wrapText="1"/>
    </xf>
    <xf numFmtId="0" fontId="16" fillId="0" borderId="26" xfId="0" applyFont="1" applyBorder="1" applyAlignment="1" applyProtection="1">
      <alignment vertical="center" wrapText="1"/>
    </xf>
    <xf numFmtId="0" fontId="16" fillId="5" borderId="26" xfId="0" applyFont="1" applyFill="1" applyBorder="1" applyAlignment="1" applyProtection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28" xfId="0" applyBorder="1"/>
    <xf numFmtId="0" fontId="0" fillId="0" borderId="27" xfId="0" applyBorder="1"/>
    <xf numFmtId="0" fontId="0" fillId="0" borderId="29" xfId="0" applyBorder="1"/>
    <xf numFmtId="0" fontId="0" fillId="0" borderId="1" xfId="0" applyBorder="1"/>
    <xf numFmtId="4" fontId="0" fillId="0" borderId="1" xfId="0" applyNumberFormat="1" applyBorder="1"/>
    <xf numFmtId="0" fontId="0" fillId="0" borderId="24" xfId="0" applyBorder="1"/>
    <xf numFmtId="0" fontId="0" fillId="0" borderId="26" xfId="0" applyBorder="1"/>
    <xf numFmtId="0" fontId="0" fillId="0" borderId="13" xfId="0" applyBorder="1"/>
    <xf numFmtId="4" fontId="0" fillId="0" borderId="13" xfId="0" applyNumberFormat="1" applyBorder="1"/>
    <xf numFmtId="0" fontId="0" fillId="0" borderId="25" xfId="0" applyBorder="1"/>
    <xf numFmtId="0" fontId="0" fillId="0" borderId="27" xfId="0" quotePrefix="1" applyBorder="1"/>
    <xf numFmtId="0" fontId="10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Alignment="1">
      <alignment wrapText="1"/>
    </xf>
    <xf numFmtId="2" fontId="16" fillId="0" borderId="2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9" fontId="5" fillId="0" borderId="2" xfId="1" applyFont="1" applyFill="1" applyBorder="1" applyAlignment="1" applyProtection="1">
      <alignment horizontal="center" vertical="center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30" xfId="0" applyFont="1" applyBorder="1" applyAlignment="1">
      <alignment horizontal="center" vertical="center" wrapText="1"/>
    </xf>
    <xf numFmtId="0" fontId="26" fillId="0" borderId="31" xfId="0" applyFont="1" applyBorder="1" applyAlignment="1">
      <alignment horizontal="center" vertical="center" wrapText="1"/>
    </xf>
    <xf numFmtId="0" fontId="26" fillId="0" borderId="33" xfId="0" applyFont="1" applyBorder="1" applyAlignment="1">
      <alignment horizontal="center" vertical="center" wrapText="1"/>
    </xf>
    <xf numFmtId="0" fontId="26" fillId="0" borderId="32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34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7" fillId="0" borderId="11" xfId="0" applyFont="1" applyBorder="1" applyAlignment="1">
      <alignment horizontal="center" wrapText="1"/>
    </xf>
    <xf numFmtId="0" fontId="18" fillId="0" borderId="0" xfId="0" applyFont="1" applyAlignment="1">
      <alignment horizontal="center" vertical="center" wrapText="1"/>
    </xf>
    <xf numFmtId="0" fontId="20" fillId="0" borderId="9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9" fillId="0" borderId="13" xfId="0" applyFont="1" applyBorder="1" applyAlignment="1" applyProtection="1">
      <alignment horizontal="right" vertical="center" wrapText="1" indent="5"/>
    </xf>
    <xf numFmtId="0" fontId="9" fillId="0" borderId="25" xfId="0" applyFont="1" applyBorder="1" applyAlignment="1" applyProtection="1">
      <alignment horizontal="right" vertical="center" wrapText="1" indent="5"/>
    </xf>
    <xf numFmtId="0" fontId="23" fillId="6" borderId="4" xfId="0" applyFont="1" applyFill="1" applyBorder="1" applyAlignment="1" applyProtection="1">
      <alignment horizontal="left" vertical="center" wrapText="1"/>
    </xf>
    <xf numFmtId="0" fontId="23" fillId="6" borderId="5" xfId="0" applyFont="1" applyFill="1" applyBorder="1" applyAlignment="1" applyProtection="1">
      <alignment horizontal="left" vertical="center" wrapText="1"/>
    </xf>
    <xf numFmtId="0" fontId="23" fillId="6" borderId="3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 shrinkToFit="1"/>
    </xf>
    <xf numFmtId="0" fontId="6" fillId="0" borderId="5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22" fillId="2" borderId="4" xfId="0" applyFont="1" applyFill="1" applyBorder="1" applyAlignment="1" applyProtection="1">
      <alignment horizontal="center" vertical="center" wrapText="1"/>
    </xf>
    <xf numFmtId="0" fontId="22" fillId="2" borderId="5" xfId="0" applyFont="1" applyFill="1" applyBorder="1" applyAlignment="1" applyProtection="1">
      <alignment horizontal="center" vertical="center" wrapText="1"/>
    </xf>
    <xf numFmtId="0" fontId="22" fillId="2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14" fillId="0" borderId="19" xfId="0" applyFont="1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14" fillId="0" borderId="9" xfId="0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 wrapText="1"/>
    </xf>
    <xf numFmtId="0" fontId="14" fillId="0" borderId="18" xfId="0" applyFont="1" applyFill="1" applyBorder="1" applyAlignment="1" applyProtection="1">
      <alignment horizontal="center" vertical="center" wrapText="1"/>
    </xf>
    <xf numFmtId="0" fontId="14" fillId="0" borderId="20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2" fillId="2" borderId="4" xfId="0" applyFont="1" applyFill="1" applyBorder="1" applyAlignment="1" applyProtection="1">
      <alignment horizontal="center" vertical="center"/>
    </xf>
    <xf numFmtId="0" fontId="22" fillId="2" borderId="5" xfId="0" applyFont="1" applyFill="1" applyBorder="1" applyAlignment="1" applyProtection="1">
      <alignment horizontal="center" vertical="center"/>
    </xf>
    <xf numFmtId="0" fontId="22" fillId="2" borderId="3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</cellXfs>
  <cellStyles count="3">
    <cellStyle name="Normal" xfId="0" builtinId="0"/>
    <cellStyle name="Normal 3" xfId="2" xr:uid="{30A3A6A7-87C0-47A5-A61B-5903A86A33A2}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326231</xdr:colOff>
      <xdr:row>0</xdr:row>
      <xdr:rowOff>69056</xdr:rowOff>
    </xdr:from>
    <xdr:to>
      <xdr:col>10</xdr:col>
      <xdr:colOff>547688</xdr:colOff>
      <xdr:row>8</xdr:row>
      <xdr:rowOff>107156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B7CA249-8EE3-459B-84F3-2451D09A80B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22231" y="69056"/>
          <a:ext cx="1745457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8</xdr:row>
      <xdr:rowOff>47625</xdr:rowOff>
    </xdr:to>
    <xdr:pic>
      <xdr:nvPicPr>
        <xdr:cNvPr id="3" name="Image 2" descr="C:\Users\TAMET\Desktop\Republique_Francaise_RVB.png">
          <a:extLst>
            <a:ext uri="{FF2B5EF4-FFF2-40B4-BE49-F238E27FC236}">
              <a16:creationId xmlns:a16="http://schemas.microsoft.com/office/drawing/2014/main" id="{FB2F53F6-5E43-42CC-B6AA-ABE63B4534E3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24000" cy="1571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1529715</xdr:colOff>
      <xdr:row>7</xdr:row>
      <xdr:rowOff>77470</xdr:rowOff>
    </xdr:to>
    <xdr:pic>
      <xdr:nvPicPr>
        <xdr:cNvPr id="5" name="Image 4" descr="C:\Users\TAMET\Desktop\Republique_Francaise_RVB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1314450</xdr:colOff>
      <xdr:row>0</xdr:row>
      <xdr:rowOff>76200</xdr:rowOff>
    </xdr:from>
    <xdr:to>
      <xdr:col>6</xdr:col>
      <xdr:colOff>2821622</xdr:colOff>
      <xdr:row>7</xdr:row>
      <xdr:rowOff>19050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76200"/>
          <a:ext cx="1507172" cy="1276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202406</xdr:colOff>
      <xdr:row>0</xdr:row>
      <xdr:rowOff>1</xdr:rowOff>
    </xdr:from>
    <xdr:to>
      <xdr:col>5</xdr:col>
      <xdr:colOff>361791</xdr:colOff>
      <xdr:row>4</xdr:row>
      <xdr:rowOff>209551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875" y="1"/>
          <a:ext cx="1516697" cy="1257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1558290</xdr:colOff>
      <xdr:row>5</xdr:row>
      <xdr:rowOff>101282</xdr:rowOff>
    </xdr:to>
    <xdr:pic>
      <xdr:nvPicPr>
        <xdr:cNvPr id="6" name="Image 5" descr="C:\Users\TAMET\Desktop\Republique_Francaise_RVB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299357</xdr:colOff>
      <xdr:row>0</xdr:row>
      <xdr:rowOff>0</xdr:rowOff>
    </xdr:from>
    <xdr:to>
      <xdr:col>1</xdr:col>
      <xdr:colOff>1476647</xdr:colOff>
      <xdr:row>5</xdr:row>
      <xdr:rowOff>50256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357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285751</xdr:colOff>
      <xdr:row>0</xdr:row>
      <xdr:rowOff>27215</xdr:rowOff>
    </xdr:from>
    <xdr:to>
      <xdr:col>5</xdr:col>
      <xdr:colOff>1833065</xdr:colOff>
      <xdr:row>5</xdr:row>
      <xdr:rowOff>909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1" y="27215"/>
          <a:ext cx="1547314" cy="1332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FCF2F-6083-4A9E-A4D7-225739B996E9}">
  <dimension ref="A12:K28"/>
  <sheetViews>
    <sheetView topLeftCell="A19" zoomScale="80" zoomScaleNormal="80" workbookViewId="0">
      <selection activeCell="O17" sqref="O17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55"/>
      <c r="B14" s="56"/>
      <c r="C14" s="56"/>
      <c r="D14" s="56"/>
      <c r="E14" s="56"/>
      <c r="F14" s="56"/>
      <c r="G14" s="56"/>
    </row>
    <row r="15" spans="1:11" ht="12.75" customHeight="1" x14ac:dyDescent="0.25">
      <c r="A15" s="62" t="s">
        <v>73</v>
      </c>
      <c r="B15" s="63"/>
      <c r="C15" s="63"/>
      <c r="D15" s="63"/>
      <c r="E15" s="63"/>
      <c r="F15" s="63"/>
      <c r="G15" s="63"/>
      <c r="H15" s="63"/>
      <c r="I15" s="63"/>
      <c r="J15" s="63"/>
      <c r="K15" s="64"/>
    </row>
    <row r="16" spans="1:11" ht="12.75" customHeight="1" x14ac:dyDescent="0.25">
      <c r="A16" s="65"/>
      <c r="B16" s="66"/>
      <c r="C16" s="66"/>
      <c r="D16" s="66"/>
      <c r="E16" s="66"/>
      <c r="F16" s="66"/>
      <c r="G16" s="66"/>
      <c r="H16" s="66"/>
      <c r="I16" s="66"/>
      <c r="J16" s="66"/>
      <c r="K16" s="67"/>
    </row>
    <row r="17" spans="1:11" ht="12.75" customHeight="1" x14ac:dyDescent="0.25">
      <c r="A17" s="65"/>
      <c r="B17" s="66"/>
      <c r="C17" s="66"/>
      <c r="D17" s="66"/>
      <c r="E17" s="66"/>
      <c r="F17" s="66"/>
      <c r="G17" s="66"/>
      <c r="H17" s="66"/>
      <c r="I17" s="66"/>
      <c r="J17" s="66"/>
      <c r="K17" s="67"/>
    </row>
    <row r="18" spans="1:11" ht="12.75" customHeight="1" x14ac:dyDescent="0.25">
      <c r="A18" s="65"/>
      <c r="B18" s="66"/>
      <c r="C18" s="66"/>
      <c r="D18" s="66"/>
      <c r="E18" s="66"/>
      <c r="F18" s="66"/>
      <c r="G18" s="66"/>
      <c r="H18" s="66"/>
      <c r="I18" s="66"/>
      <c r="J18" s="66"/>
      <c r="K18" s="67"/>
    </row>
    <row r="19" spans="1:11" ht="67.5" customHeight="1" x14ac:dyDescent="0.25">
      <c r="A19" s="68"/>
      <c r="B19" s="69"/>
      <c r="C19" s="69"/>
      <c r="D19" s="69"/>
      <c r="E19" s="69"/>
      <c r="F19" s="69"/>
      <c r="G19" s="69"/>
      <c r="H19" s="69"/>
      <c r="I19" s="69"/>
      <c r="J19" s="69"/>
      <c r="K19" s="70"/>
    </row>
    <row r="21" spans="1:11" ht="26.25" x14ac:dyDescent="0.4">
      <c r="A21" s="71" t="s">
        <v>40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</row>
    <row r="22" spans="1:11" ht="131.25" customHeight="1" x14ac:dyDescent="0.25">
      <c r="A22" s="72" t="s">
        <v>74</v>
      </c>
      <c r="B22" s="73"/>
      <c r="C22" s="73"/>
      <c r="D22" s="73"/>
      <c r="E22" s="73"/>
      <c r="F22" s="73"/>
      <c r="G22" s="73"/>
      <c r="H22" s="73"/>
      <c r="I22" s="73"/>
      <c r="J22" s="73"/>
      <c r="K22" s="74"/>
    </row>
    <row r="25" spans="1:11" ht="19.5" customHeight="1" x14ac:dyDescent="0.25">
      <c r="A25" s="75" t="s">
        <v>59</v>
      </c>
      <c r="B25" s="76"/>
      <c r="C25" s="76"/>
      <c r="D25" s="76"/>
      <c r="E25" s="76"/>
      <c r="F25" s="76"/>
      <c r="G25" s="76"/>
      <c r="H25" s="76"/>
      <c r="I25" s="76"/>
      <c r="J25" s="76"/>
      <c r="K25" s="77"/>
    </row>
    <row r="28" spans="1:11" ht="51" customHeight="1" x14ac:dyDescent="0.35">
      <c r="A28" s="78" t="s">
        <v>75</v>
      </c>
      <c r="B28" s="79"/>
      <c r="C28" s="79"/>
      <c r="D28" s="79"/>
      <c r="E28" s="79"/>
      <c r="F28" s="79"/>
      <c r="G28" s="79"/>
      <c r="H28" s="79"/>
      <c r="I28" s="79"/>
      <c r="J28" s="79"/>
      <c r="K28" s="80"/>
    </row>
  </sheetData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tabSelected="1" zoomScaleNormal="100" workbookViewId="0">
      <selection activeCell="J11" sqref="J11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81" t="s">
        <v>86</v>
      </c>
      <c r="B10" s="81"/>
      <c r="C10" s="81"/>
      <c r="D10" s="81"/>
      <c r="E10" s="81"/>
      <c r="F10" s="81"/>
      <c r="G10" s="81"/>
      <c r="H10" s="17"/>
      <c r="I10" s="17"/>
      <c r="J10" s="17"/>
      <c r="K10" s="17"/>
    </row>
    <row r="11" spans="1:11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x14ac:dyDescent="0.25">
      <c r="A12" s="18"/>
      <c r="B12" s="18"/>
      <c r="C12" s="18"/>
    </row>
    <row r="13" spans="1:11" x14ac:dyDescent="0.25">
      <c r="A13" s="18"/>
      <c r="B13" s="18"/>
      <c r="C13" s="18"/>
    </row>
    <row r="14" spans="1:11" ht="65.25" customHeight="1" x14ac:dyDescent="0.25">
      <c r="A14" s="18"/>
      <c r="B14" s="19" t="s">
        <v>72</v>
      </c>
      <c r="C14" s="82" t="s">
        <v>76</v>
      </c>
      <c r="D14" s="83"/>
      <c r="E14" s="83"/>
      <c r="F14" s="83"/>
      <c r="G14" s="84"/>
    </row>
    <row r="15" spans="1:11" ht="76.5" customHeight="1" x14ac:dyDescent="0.25">
      <c r="A15" s="20"/>
      <c r="B15" s="19" t="s">
        <v>7</v>
      </c>
      <c r="C15" s="82" t="s">
        <v>77</v>
      </c>
      <c r="D15" s="83"/>
      <c r="E15" s="83"/>
      <c r="F15" s="83"/>
      <c r="G15" s="84"/>
    </row>
  </sheetData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64"/>
  <sheetViews>
    <sheetView topLeftCell="A31" zoomScale="60" zoomScaleNormal="60" workbookViewId="0">
      <selection activeCell="K17" sqref="K17"/>
    </sheetView>
  </sheetViews>
  <sheetFormatPr baseColWidth="10" defaultColWidth="11.5703125" defaultRowHeight="15" x14ac:dyDescent="0.25"/>
  <cols>
    <col min="1" max="1" width="5.7109375" style="21" customWidth="1"/>
    <col min="2" max="2" width="38" style="21" customWidth="1"/>
    <col min="3" max="3" width="123.85546875" style="21" customWidth="1"/>
    <col min="4" max="5" width="20.28515625" style="21" customWidth="1"/>
    <col min="6" max="6" width="5.7109375" style="21" customWidth="1"/>
    <col min="7" max="16384" width="11.5703125" style="21"/>
  </cols>
  <sheetData>
    <row r="1" spans="1:6" ht="21" x14ac:dyDescent="0.35">
      <c r="B1" s="5"/>
      <c r="C1" s="1"/>
      <c r="D1" s="1"/>
    </row>
    <row r="2" spans="1:6" ht="21" x14ac:dyDescent="0.35">
      <c r="B2" s="5"/>
      <c r="C2" s="1"/>
      <c r="D2" s="23"/>
    </row>
    <row r="3" spans="1:6" ht="21" x14ac:dyDescent="0.35">
      <c r="B3" s="5"/>
      <c r="C3" s="1"/>
      <c r="D3" s="1"/>
      <c r="E3" s="16"/>
    </row>
    <row r="4" spans="1:6" ht="21" x14ac:dyDescent="0.35">
      <c r="B4" s="5"/>
      <c r="C4" s="1"/>
      <c r="D4" s="1"/>
      <c r="E4" s="16"/>
    </row>
    <row r="5" spans="1:6" ht="21" x14ac:dyDescent="0.35">
      <c r="B5" s="5"/>
      <c r="C5" s="1"/>
      <c r="D5" s="1"/>
      <c r="E5" s="16"/>
    </row>
    <row r="6" spans="1:6" ht="43.9" customHeight="1" thickBot="1" x14ac:dyDescent="0.3">
      <c r="B6" s="6"/>
    </row>
    <row r="7" spans="1:6" s="3" customFormat="1" ht="84" customHeight="1" thickBot="1" x14ac:dyDescent="0.55000000000000004">
      <c r="B7" s="85" t="s">
        <v>82</v>
      </c>
      <c r="C7" s="86"/>
      <c r="D7" s="86"/>
      <c r="E7" s="87"/>
      <c r="F7" s="33"/>
    </row>
    <row r="8" spans="1:6" s="3" customFormat="1" ht="19.899999999999999" customHeight="1" x14ac:dyDescent="0.5">
      <c r="A8" s="7"/>
      <c r="B8" s="24"/>
      <c r="C8" s="7"/>
      <c r="D8" s="7"/>
      <c r="E8" s="7"/>
      <c r="F8" s="7"/>
    </row>
    <row r="9" spans="1:6" s="3" customFormat="1" ht="37.9" customHeight="1" thickBot="1" x14ac:dyDescent="0.55000000000000004">
      <c r="A9" s="7"/>
      <c r="B9" s="94" t="s">
        <v>59</v>
      </c>
      <c r="C9" s="94"/>
      <c r="D9" s="94"/>
      <c r="E9" s="94"/>
      <c r="F9" s="24"/>
    </row>
    <row r="10" spans="1:6" s="3" customFormat="1" ht="37.9" customHeight="1" thickBot="1" x14ac:dyDescent="0.55000000000000004">
      <c r="A10" s="7"/>
      <c r="B10" s="95" t="s">
        <v>78</v>
      </c>
      <c r="C10" s="96"/>
      <c r="D10" s="96"/>
      <c r="E10" s="97"/>
      <c r="F10" s="13"/>
    </row>
    <row r="11" spans="1:6" s="3" customFormat="1" ht="37.9" customHeight="1" x14ac:dyDescent="0.5">
      <c r="A11" s="7"/>
      <c r="B11" s="98"/>
      <c r="C11" s="98"/>
      <c r="D11" s="98"/>
      <c r="E11" s="98"/>
      <c r="F11" s="13"/>
    </row>
    <row r="12" spans="1:6" x14ac:dyDescent="0.25">
      <c r="A12" s="22"/>
      <c r="B12" s="8"/>
      <c r="C12" s="9"/>
      <c r="D12" s="9"/>
      <c r="E12" s="9"/>
      <c r="F12" s="9"/>
    </row>
    <row r="13" spans="1:6" x14ac:dyDescent="0.25">
      <c r="A13" s="22"/>
      <c r="B13" s="8"/>
      <c r="C13" s="9"/>
      <c r="D13" s="9"/>
      <c r="E13" s="9"/>
      <c r="F13" s="9"/>
    </row>
    <row r="14" spans="1:6" ht="62.45" customHeight="1" thickBot="1" x14ac:dyDescent="0.3">
      <c r="A14" s="22"/>
      <c r="B14" s="99" t="s">
        <v>2</v>
      </c>
      <c r="C14" s="99"/>
      <c r="D14" s="99"/>
      <c r="E14" s="99"/>
      <c r="F14" s="14"/>
    </row>
    <row r="15" spans="1:6" s="3" customFormat="1" ht="55.5" customHeight="1" thickBot="1" x14ac:dyDescent="0.55000000000000004">
      <c r="A15" s="7"/>
      <c r="B15" s="41" t="s">
        <v>11</v>
      </c>
      <c r="C15" s="100" t="s">
        <v>65</v>
      </c>
      <c r="D15" s="101"/>
      <c r="E15" s="102"/>
      <c r="F15" s="7"/>
    </row>
    <row r="16" spans="1:6" s="4" customFormat="1" ht="58.5" customHeight="1" thickBot="1" x14ac:dyDescent="0.35">
      <c r="A16" s="10"/>
      <c r="B16" s="103" t="s">
        <v>44</v>
      </c>
      <c r="C16" s="104"/>
      <c r="D16" s="32" t="s">
        <v>0</v>
      </c>
      <c r="E16" s="32" t="s">
        <v>1</v>
      </c>
      <c r="F16" s="10"/>
    </row>
    <row r="17" spans="1:6" s="4" customFormat="1" ht="37.5" customHeight="1" thickBot="1" x14ac:dyDescent="0.35">
      <c r="A17" s="10"/>
      <c r="B17" s="26" t="s">
        <v>51</v>
      </c>
      <c r="C17" s="29" t="s">
        <v>61</v>
      </c>
      <c r="D17" s="61"/>
      <c r="E17" s="30">
        <f>D17+(D17*D$46)</f>
        <v>0</v>
      </c>
      <c r="F17" s="10"/>
    </row>
    <row r="18" spans="1:6" s="4" customFormat="1" ht="37.5" customHeight="1" thickBot="1" x14ac:dyDescent="0.35">
      <c r="A18" s="10"/>
      <c r="B18" s="26" t="s">
        <v>52</v>
      </c>
      <c r="C18" s="29" t="s">
        <v>62</v>
      </c>
      <c r="D18" s="61"/>
      <c r="E18" s="30">
        <f>D18+(D18*D$46)</f>
        <v>0</v>
      </c>
      <c r="F18" s="10"/>
    </row>
    <row r="19" spans="1:6" s="4" customFormat="1" ht="37.5" customHeight="1" thickBot="1" x14ac:dyDescent="0.35">
      <c r="A19" s="10"/>
      <c r="B19" s="26" t="s">
        <v>53</v>
      </c>
      <c r="C19" s="29" t="s">
        <v>12</v>
      </c>
      <c r="D19" s="61"/>
      <c r="E19" s="30">
        <f>D19+(D19*D$46)</f>
        <v>0</v>
      </c>
      <c r="F19" s="10"/>
    </row>
    <row r="20" spans="1:6" s="4" customFormat="1" ht="55.5" customHeight="1" thickBot="1" x14ac:dyDescent="0.35">
      <c r="A20" s="10"/>
      <c r="B20" s="31" t="s">
        <v>13</v>
      </c>
      <c r="C20" s="32" t="s">
        <v>14</v>
      </c>
      <c r="D20" s="32" t="s">
        <v>0</v>
      </c>
      <c r="E20" s="32" t="s">
        <v>1</v>
      </c>
      <c r="F20" s="10"/>
    </row>
    <row r="21" spans="1:6" s="4" customFormat="1" ht="55.5" customHeight="1" thickBot="1" x14ac:dyDescent="0.35">
      <c r="A21" s="10"/>
      <c r="B21" s="28" t="s">
        <v>38</v>
      </c>
      <c r="C21" s="29" t="s">
        <v>42</v>
      </c>
      <c r="D21" s="61"/>
      <c r="E21" s="30">
        <f t="shared" ref="E21:E27" si="0">D21+(D21*D$46)</f>
        <v>0</v>
      </c>
      <c r="F21" s="10"/>
    </row>
    <row r="22" spans="1:6" s="4" customFormat="1" ht="55.5" customHeight="1" thickBot="1" x14ac:dyDescent="0.35">
      <c r="A22" s="10"/>
      <c r="B22" s="28" t="s">
        <v>41</v>
      </c>
      <c r="C22" s="29" t="s">
        <v>43</v>
      </c>
      <c r="D22" s="61"/>
      <c r="E22" s="30">
        <f t="shared" si="0"/>
        <v>0</v>
      </c>
      <c r="F22" s="10"/>
    </row>
    <row r="23" spans="1:6" s="4" customFormat="1" ht="55.5" customHeight="1" thickBot="1" x14ac:dyDescent="0.35">
      <c r="A23" s="10"/>
      <c r="B23" s="28" t="s">
        <v>15</v>
      </c>
      <c r="C23" s="29" t="s">
        <v>16</v>
      </c>
      <c r="D23" s="61"/>
      <c r="E23" s="30">
        <f t="shared" si="0"/>
        <v>0</v>
      </c>
      <c r="F23" s="10"/>
    </row>
    <row r="24" spans="1:6" s="4" customFormat="1" ht="55.5" customHeight="1" thickBot="1" x14ac:dyDescent="0.35">
      <c r="A24" s="10"/>
      <c r="B24" s="28" t="s">
        <v>17</v>
      </c>
      <c r="C24" s="29" t="s">
        <v>18</v>
      </c>
      <c r="D24" s="61"/>
      <c r="E24" s="30">
        <f t="shared" si="0"/>
        <v>0</v>
      </c>
      <c r="F24" s="10"/>
    </row>
    <row r="25" spans="1:6" s="4" customFormat="1" ht="55.5" customHeight="1" thickBot="1" x14ac:dyDescent="0.35">
      <c r="A25" s="10"/>
      <c r="B25" s="28" t="s">
        <v>19</v>
      </c>
      <c r="C25" s="29" t="s">
        <v>20</v>
      </c>
      <c r="D25" s="61"/>
      <c r="E25" s="30">
        <f t="shared" si="0"/>
        <v>0</v>
      </c>
      <c r="F25" s="10"/>
    </row>
    <row r="26" spans="1:6" s="4" customFormat="1" ht="55.5" customHeight="1" thickBot="1" x14ac:dyDescent="0.35">
      <c r="A26" s="10"/>
      <c r="B26" s="28" t="s">
        <v>21</v>
      </c>
      <c r="C26" s="29" t="s">
        <v>22</v>
      </c>
      <c r="D26" s="61"/>
      <c r="E26" s="30">
        <f t="shared" si="0"/>
        <v>0</v>
      </c>
      <c r="F26" s="10"/>
    </row>
    <row r="27" spans="1:6" s="4" customFormat="1" ht="55.5" customHeight="1" thickBot="1" x14ac:dyDescent="0.35">
      <c r="A27" s="10"/>
      <c r="B27" s="28" t="s">
        <v>23</v>
      </c>
      <c r="C27" s="29" t="s">
        <v>24</v>
      </c>
      <c r="D27" s="61"/>
      <c r="E27" s="30">
        <f t="shared" si="0"/>
        <v>0</v>
      </c>
      <c r="F27" s="10"/>
    </row>
    <row r="28" spans="1:6" s="4" customFormat="1" ht="55.5" customHeight="1" thickBot="1" x14ac:dyDescent="0.35">
      <c r="A28" s="10"/>
      <c r="B28" s="32" t="s">
        <v>45</v>
      </c>
      <c r="C28" s="38" t="s">
        <v>25</v>
      </c>
      <c r="D28" s="32" t="s">
        <v>0</v>
      </c>
      <c r="E28" s="32" t="s">
        <v>1</v>
      </c>
      <c r="F28" s="10"/>
    </row>
    <row r="29" spans="1:6" s="4" customFormat="1" ht="55.5" customHeight="1" thickBot="1" x14ac:dyDescent="0.35">
      <c r="A29" s="10"/>
      <c r="B29" s="28" t="s">
        <v>54</v>
      </c>
      <c r="C29" s="29" t="s">
        <v>26</v>
      </c>
      <c r="D29" s="61"/>
      <c r="E29" s="30">
        <f t="shared" ref="E29:E35" si="1">D29+(D29*D$46)</f>
        <v>0</v>
      </c>
      <c r="F29" s="10"/>
    </row>
    <row r="30" spans="1:6" s="4" customFormat="1" ht="55.5" customHeight="1" thickBot="1" x14ac:dyDescent="0.35">
      <c r="A30" s="10"/>
      <c r="B30" s="28" t="s">
        <v>55</v>
      </c>
      <c r="C30" s="29" t="s">
        <v>27</v>
      </c>
      <c r="D30" s="61"/>
      <c r="E30" s="30">
        <f t="shared" si="1"/>
        <v>0</v>
      </c>
      <c r="F30" s="10"/>
    </row>
    <row r="31" spans="1:6" s="4" customFormat="1" ht="55.5" customHeight="1" thickBot="1" x14ac:dyDescent="0.35">
      <c r="A31" s="10"/>
      <c r="B31" s="28" t="s">
        <v>56</v>
      </c>
      <c r="C31" s="29" t="s">
        <v>28</v>
      </c>
      <c r="D31" s="61"/>
      <c r="E31" s="30">
        <f t="shared" si="1"/>
        <v>0</v>
      </c>
      <c r="F31" s="10"/>
    </row>
    <row r="32" spans="1:6" s="4" customFormat="1" ht="55.5" customHeight="1" thickBot="1" x14ac:dyDescent="0.35">
      <c r="A32" s="10"/>
      <c r="B32" s="28" t="s">
        <v>57</v>
      </c>
      <c r="C32" s="29" t="s">
        <v>29</v>
      </c>
      <c r="D32" s="61"/>
      <c r="E32" s="30">
        <f t="shared" si="1"/>
        <v>0</v>
      </c>
      <c r="F32" s="10"/>
    </row>
    <row r="33" spans="1:6" s="4" customFormat="1" ht="55.5" customHeight="1" thickBot="1" x14ac:dyDescent="0.35">
      <c r="A33" s="10"/>
      <c r="B33" s="28"/>
      <c r="C33" s="29" t="s">
        <v>46</v>
      </c>
      <c r="D33" s="61"/>
      <c r="E33" s="30">
        <f t="shared" si="1"/>
        <v>0</v>
      </c>
      <c r="F33" s="10"/>
    </row>
    <row r="34" spans="1:6" s="4" customFormat="1" ht="49.5" customHeight="1" thickBot="1" x14ac:dyDescent="0.35">
      <c r="A34" s="10"/>
      <c r="B34" s="28"/>
      <c r="C34" s="29" t="s">
        <v>46</v>
      </c>
      <c r="D34" s="61"/>
      <c r="E34" s="30">
        <f t="shared" si="1"/>
        <v>0</v>
      </c>
      <c r="F34" s="10"/>
    </row>
    <row r="35" spans="1:6" s="4" customFormat="1" ht="49.5" customHeight="1" thickBot="1" x14ac:dyDescent="0.35">
      <c r="A35" s="10"/>
      <c r="B35" s="25" t="s">
        <v>58</v>
      </c>
      <c r="C35" s="29" t="s">
        <v>30</v>
      </c>
      <c r="D35" s="61"/>
      <c r="E35" s="30">
        <f t="shared" si="1"/>
        <v>0</v>
      </c>
      <c r="F35" s="10"/>
    </row>
    <row r="36" spans="1:6" s="4" customFormat="1" ht="49.5" customHeight="1" thickBot="1" x14ac:dyDescent="0.35">
      <c r="A36" s="10"/>
      <c r="B36" s="31"/>
      <c r="C36" s="32" t="s">
        <v>47</v>
      </c>
      <c r="D36" s="32" t="s">
        <v>0</v>
      </c>
      <c r="E36" s="32" t="s">
        <v>1</v>
      </c>
      <c r="F36" s="10"/>
    </row>
    <row r="37" spans="1:6" s="4" customFormat="1" ht="69" customHeight="1" thickBot="1" x14ac:dyDescent="0.35">
      <c r="A37" s="10"/>
      <c r="B37" s="25" t="s">
        <v>49</v>
      </c>
      <c r="C37" s="29" t="s">
        <v>31</v>
      </c>
      <c r="D37" s="61"/>
      <c r="E37" s="30">
        <f>D37+(D37*D$46)</f>
        <v>0</v>
      </c>
      <c r="F37" s="10"/>
    </row>
    <row r="38" spans="1:6" s="2" customFormat="1" ht="72.75" customHeight="1" thickBot="1" x14ac:dyDescent="0.3">
      <c r="A38" s="11"/>
      <c r="B38" s="25" t="s">
        <v>50</v>
      </c>
      <c r="C38" s="29" t="s">
        <v>32</v>
      </c>
      <c r="D38" s="61"/>
      <c r="E38" s="30">
        <f>D38+(D38*D$46)</f>
        <v>0</v>
      </c>
      <c r="F38" s="11"/>
    </row>
    <row r="39" spans="1:6" s="2" customFormat="1" ht="72.75" customHeight="1" thickBot="1" x14ac:dyDescent="0.3">
      <c r="A39" s="11"/>
      <c r="B39" s="31"/>
      <c r="C39" s="40" t="s">
        <v>39</v>
      </c>
      <c r="D39" s="32" t="s">
        <v>0</v>
      </c>
      <c r="E39" s="32" t="s">
        <v>1</v>
      </c>
      <c r="F39" s="11"/>
    </row>
    <row r="40" spans="1:6" s="2" customFormat="1" ht="72.75" customHeight="1" thickBot="1" x14ac:dyDescent="0.3">
      <c r="A40" s="11"/>
      <c r="B40" s="25" t="s">
        <v>36</v>
      </c>
      <c r="C40" s="39" t="s">
        <v>60</v>
      </c>
      <c r="D40" s="61"/>
      <c r="E40" s="30">
        <f t="shared" ref="E40:E45" si="2">D40+(D40*D$46)</f>
        <v>0</v>
      </c>
      <c r="F40" s="11"/>
    </row>
    <row r="41" spans="1:6" s="2" customFormat="1" ht="72.75" customHeight="1" thickBot="1" x14ac:dyDescent="0.3">
      <c r="A41" s="11"/>
      <c r="B41" s="25" t="s">
        <v>10</v>
      </c>
      <c r="C41" s="39" t="s">
        <v>33</v>
      </c>
      <c r="D41" s="61"/>
      <c r="E41" s="30">
        <f t="shared" si="2"/>
        <v>0</v>
      </c>
      <c r="F41" s="11"/>
    </row>
    <row r="42" spans="1:6" s="2" customFormat="1" ht="72.75" customHeight="1" thickBot="1" x14ac:dyDescent="0.3">
      <c r="A42" s="11"/>
      <c r="B42" s="25" t="s">
        <v>48</v>
      </c>
      <c r="C42" s="39" t="s">
        <v>34</v>
      </c>
      <c r="D42" s="61"/>
      <c r="E42" s="30">
        <f t="shared" si="2"/>
        <v>0</v>
      </c>
      <c r="F42" s="11"/>
    </row>
    <row r="43" spans="1:6" s="2" customFormat="1" ht="72.75" customHeight="1" thickBot="1" x14ac:dyDescent="0.3">
      <c r="A43" s="11"/>
      <c r="B43" s="25" t="s">
        <v>35</v>
      </c>
      <c r="C43" s="39" t="s">
        <v>67</v>
      </c>
      <c r="D43" s="61"/>
      <c r="E43" s="30">
        <f t="shared" si="2"/>
        <v>0</v>
      </c>
      <c r="F43" s="11"/>
    </row>
    <row r="44" spans="1:6" s="2" customFormat="1" ht="72.75" customHeight="1" thickBot="1" x14ac:dyDescent="0.3">
      <c r="A44" s="11"/>
      <c r="B44" s="25" t="s">
        <v>85</v>
      </c>
      <c r="C44" s="39" t="s">
        <v>66</v>
      </c>
      <c r="D44" s="61"/>
      <c r="E44" s="30">
        <f t="shared" si="2"/>
        <v>0</v>
      </c>
      <c r="F44" s="11"/>
    </row>
    <row r="45" spans="1:6" s="2" customFormat="1" ht="72.75" customHeight="1" thickBot="1" x14ac:dyDescent="0.3">
      <c r="A45" s="11"/>
      <c r="B45" s="25" t="s">
        <v>64</v>
      </c>
      <c r="C45" s="39" t="s">
        <v>63</v>
      </c>
      <c r="D45" s="61"/>
      <c r="E45" s="30">
        <f t="shared" si="2"/>
        <v>0</v>
      </c>
      <c r="F45" s="11"/>
    </row>
    <row r="46" spans="1:6" s="2" customFormat="1" ht="45.6" customHeight="1" thickBot="1" x14ac:dyDescent="0.3">
      <c r="A46" s="11"/>
      <c r="B46" s="88" t="s">
        <v>81</v>
      </c>
      <c r="C46" s="89"/>
      <c r="D46" s="60">
        <v>0.2</v>
      </c>
      <c r="E46" s="11"/>
      <c r="F46" s="11"/>
    </row>
    <row r="47" spans="1:6" x14ac:dyDescent="0.25">
      <c r="A47" s="22"/>
      <c r="B47" s="12"/>
      <c r="C47" s="22"/>
      <c r="D47" s="22"/>
      <c r="E47" s="22"/>
      <c r="F47" s="22"/>
    </row>
    <row r="48" spans="1:6" x14ac:dyDescent="0.25">
      <c r="A48" s="22"/>
      <c r="B48" s="12"/>
      <c r="C48" s="22"/>
      <c r="D48" s="22"/>
      <c r="E48" s="22"/>
      <c r="F48" s="22"/>
    </row>
    <row r="49" spans="1:6" ht="15.75" thickBot="1" x14ac:dyDescent="0.3">
      <c r="A49" s="22"/>
      <c r="B49" s="12"/>
      <c r="C49" s="22"/>
      <c r="D49" s="22"/>
      <c r="E49" s="22"/>
      <c r="F49" s="22"/>
    </row>
    <row r="50" spans="1:6" s="2" customFormat="1" ht="40.9" customHeight="1" thickBot="1" x14ac:dyDescent="0.3">
      <c r="A50" s="11"/>
      <c r="B50" s="90" t="s">
        <v>79</v>
      </c>
      <c r="C50" s="91"/>
      <c r="D50" s="91"/>
      <c r="E50" s="92"/>
      <c r="F50" s="11"/>
    </row>
    <row r="51" spans="1:6" x14ac:dyDescent="0.25">
      <c r="B51" s="93"/>
      <c r="C51" s="93"/>
      <c r="D51" s="93"/>
      <c r="E51" s="93"/>
    </row>
    <row r="52" spans="1:6" ht="15.75" thickBot="1" x14ac:dyDescent="0.3">
      <c r="C52" s="22"/>
      <c r="D52" s="15"/>
    </row>
    <row r="53" spans="1:6" x14ac:dyDescent="0.25">
      <c r="B53" s="49" t="s">
        <v>68</v>
      </c>
      <c r="C53" s="50"/>
      <c r="D53" s="51"/>
      <c r="E53" s="52"/>
    </row>
    <row r="54" spans="1:6" x14ac:dyDescent="0.25">
      <c r="B54" s="53" t="s">
        <v>69</v>
      </c>
      <c r="C54"/>
      <c r="D54" s="42"/>
      <c r="E54" s="43"/>
    </row>
    <row r="55" spans="1:6" x14ac:dyDescent="0.25">
      <c r="B55" s="53" t="s">
        <v>70</v>
      </c>
      <c r="C55"/>
      <c r="D55" s="42"/>
      <c r="E55" s="43"/>
    </row>
    <row r="56" spans="1:6" x14ac:dyDescent="0.25">
      <c r="B56" s="44"/>
      <c r="C56" s="54"/>
      <c r="D56" s="42"/>
      <c r="E56" s="43"/>
    </row>
    <row r="57" spans="1:6" ht="15.75" thickBot="1" x14ac:dyDescent="0.3">
      <c r="B57" s="45" t="s">
        <v>71</v>
      </c>
      <c r="C57" s="46"/>
      <c r="D57" s="47"/>
      <c r="E57" s="48"/>
    </row>
    <row r="58" spans="1:6" x14ac:dyDescent="0.25">
      <c r="C58" s="22"/>
      <c r="D58" s="15"/>
    </row>
    <row r="59" spans="1:6" x14ac:dyDescent="0.25">
      <c r="C59" s="22"/>
      <c r="D59" s="15"/>
    </row>
    <row r="60" spans="1:6" x14ac:dyDescent="0.25">
      <c r="C60" s="22"/>
      <c r="D60" s="15"/>
    </row>
    <row r="61" spans="1:6" x14ac:dyDescent="0.25">
      <c r="C61" s="22"/>
      <c r="D61" s="15"/>
    </row>
    <row r="62" spans="1:6" x14ac:dyDescent="0.25">
      <c r="C62" s="22"/>
      <c r="D62" s="15"/>
    </row>
    <row r="63" spans="1:6" x14ac:dyDescent="0.25">
      <c r="C63" s="22"/>
      <c r="D63" s="15"/>
    </row>
    <row r="64" spans="1:6" x14ac:dyDescent="0.25">
      <c r="C64" s="22"/>
      <c r="D64" s="15"/>
    </row>
  </sheetData>
  <mergeCells count="10">
    <mergeCell ref="B7:E7"/>
    <mergeCell ref="B46:C46"/>
    <mergeCell ref="B50:E50"/>
    <mergeCell ref="B51:E51"/>
    <mergeCell ref="B9:E9"/>
    <mergeCell ref="B10:E10"/>
    <mergeCell ref="B11:E11"/>
    <mergeCell ref="B14:E14"/>
    <mergeCell ref="C15:E15"/>
    <mergeCell ref="B16:C16"/>
  </mergeCells>
  <pageMargins left="0.70866141732283472" right="0.70866141732283472" top="0.74803149606299213" bottom="0.74803149606299213" header="0.31496062992125984" footer="0.31496062992125984"/>
  <pageSetup paperSize="9" scale="2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5"/>
  <sheetViews>
    <sheetView topLeftCell="A5" zoomScale="60" zoomScaleNormal="60" workbookViewId="0">
      <selection activeCell="K19" sqref="K19"/>
    </sheetView>
  </sheetViews>
  <sheetFormatPr baseColWidth="10" defaultColWidth="11.5703125" defaultRowHeight="15" x14ac:dyDescent="0.25"/>
  <cols>
    <col min="1" max="1" width="5.7109375" style="21" customWidth="1"/>
    <col min="2" max="2" width="34.5703125" style="21" customWidth="1"/>
    <col min="3" max="3" width="122.5703125" style="21" customWidth="1"/>
    <col min="4" max="4" width="22.140625" style="21" customWidth="1"/>
    <col min="5" max="5" width="20.28515625" style="21" customWidth="1"/>
    <col min="6" max="6" width="29" style="21" customWidth="1"/>
    <col min="7" max="7" width="5.7109375" style="21" customWidth="1"/>
    <col min="8" max="16384" width="11.5703125" style="21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3"/>
      <c r="E2" s="23"/>
      <c r="F2" s="23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14"/>
      <c r="F6" s="114"/>
    </row>
    <row r="7" spans="1:7" ht="78" customHeight="1" thickBot="1" x14ac:dyDescent="0.3">
      <c r="B7" s="85" t="s">
        <v>82</v>
      </c>
      <c r="C7" s="86"/>
      <c r="D7" s="86"/>
      <c r="E7" s="86"/>
      <c r="F7" s="87"/>
    </row>
    <row r="8" spans="1:7" s="3" customFormat="1" ht="37.9" customHeight="1" x14ac:dyDescent="0.5">
      <c r="A8" s="7"/>
      <c r="B8" s="24"/>
      <c r="C8" s="7"/>
      <c r="D8" s="7"/>
      <c r="E8" s="7"/>
      <c r="F8" s="27"/>
    </row>
    <row r="9" spans="1:7" ht="44.25" customHeight="1" thickBot="1" x14ac:dyDescent="0.3">
      <c r="A9" s="22"/>
      <c r="B9" s="118" t="s">
        <v>84</v>
      </c>
      <c r="C9" s="118"/>
      <c r="D9" s="118"/>
      <c r="E9" s="118"/>
      <c r="F9" s="118"/>
      <c r="G9" s="9"/>
    </row>
    <row r="10" spans="1:7" ht="43.5" customHeight="1" thickBot="1" x14ac:dyDescent="0.3">
      <c r="A10" s="22"/>
      <c r="B10" s="95" t="s">
        <v>80</v>
      </c>
      <c r="C10" s="96"/>
      <c r="D10" s="96"/>
      <c r="E10" s="96"/>
      <c r="F10" s="97"/>
      <c r="G10" s="9"/>
    </row>
    <row r="11" spans="1:7" ht="62.45" customHeight="1" thickBot="1" x14ac:dyDescent="0.3">
      <c r="A11" s="22"/>
      <c r="B11" s="119" t="s">
        <v>83</v>
      </c>
      <c r="C11" s="119"/>
      <c r="D11" s="119"/>
      <c r="E11" s="119"/>
      <c r="F11" s="119"/>
      <c r="G11" s="14"/>
    </row>
    <row r="12" spans="1:7" s="3" customFormat="1" ht="55.5" customHeight="1" thickBot="1" x14ac:dyDescent="0.55000000000000004">
      <c r="A12" s="7"/>
      <c r="B12" s="115" t="s">
        <v>65</v>
      </c>
      <c r="C12" s="116"/>
      <c r="D12" s="116"/>
      <c r="E12" s="116"/>
      <c r="F12" s="117"/>
      <c r="G12" s="7"/>
    </row>
    <row r="13" spans="1:7" s="2" customFormat="1" ht="40.9" customHeight="1" thickBot="1" x14ac:dyDescent="0.3">
      <c r="A13" s="11"/>
      <c r="B13" s="31" t="s">
        <v>11</v>
      </c>
      <c r="C13" s="32" t="s">
        <v>44</v>
      </c>
      <c r="D13" s="32" t="s">
        <v>9</v>
      </c>
      <c r="E13" s="32" t="s">
        <v>4</v>
      </c>
      <c r="F13" s="37" t="s">
        <v>5</v>
      </c>
      <c r="G13" s="11"/>
    </row>
    <row r="14" spans="1:7" ht="39" customHeight="1" thickBot="1" x14ac:dyDescent="0.3">
      <c r="B14" s="26" t="s">
        <v>51</v>
      </c>
      <c r="C14" s="29" t="s">
        <v>61</v>
      </c>
      <c r="D14" s="57">
        <f>BPU!D17</f>
        <v>0</v>
      </c>
      <c r="E14" s="58">
        <v>7260</v>
      </c>
      <c r="F14" s="57">
        <f>D14*E14</f>
        <v>0</v>
      </c>
    </row>
    <row r="15" spans="1:7" ht="39" customHeight="1" thickBot="1" x14ac:dyDescent="0.3">
      <c r="B15" s="26" t="s">
        <v>52</v>
      </c>
      <c r="C15" s="29" t="s">
        <v>62</v>
      </c>
      <c r="D15" s="57">
        <f>BPU!D18</f>
        <v>0</v>
      </c>
      <c r="E15" s="58">
        <v>432</v>
      </c>
      <c r="F15" s="57">
        <f t="shared" ref="F15:F16" si="0">D15*E15</f>
        <v>0</v>
      </c>
    </row>
    <row r="16" spans="1:7" ht="39" customHeight="1" thickBot="1" x14ac:dyDescent="0.3">
      <c r="B16" s="26" t="s">
        <v>53</v>
      </c>
      <c r="C16" s="29" t="s">
        <v>12</v>
      </c>
      <c r="D16" s="57">
        <f>BPU!D19</f>
        <v>0</v>
      </c>
      <c r="E16" s="58">
        <v>3470</v>
      </c>
      <c r="F16" s="57">
        <f t="shared" si="0"/>
        <v>0</v>
      </c>
    </row>
    <row r="17" spans="2:6" ht="57" thickBot="1" x14ac:dyDescent="0.3">
      <c r="B17" s="31" t="s">
        <v>11</v>
      </c>
      <c r="C17" s="32" t="s">
        <v>14</v>
      </c>
      <c r="D17" s="32" t="s">
        <v>9</v>
      </c>
      <c r="E17" s="32" t="s">
        <v>4</v>
      </c>
      <c r="F17" s="37" t="s">
        <v>5</v>
      </c>
    </row>
    <row r="18" spans="2:6" ht="39" customHeight="1" thickBot="1" x14ac:dyDescent="0.3">
      <c r="B18" s="28" t="s">
        <v>38</v>
      </c>
      <c r="C18" s="29" t="s">
        <v>42</v>
      </c>
      <c r="D18" s="57">
        <f>BPU!D21</f>
        <v>0</v>
      </c>
      <c r="E18" s="58">
        <v>7692</v>
      </c>
      <c r="F18" s="57">
        <f t="shared" ref="F18:F24" si="1">D18*E18</f>
        <v>0</v>
      </c>
    </row>
    <row r="19" spans="2:6" ht="39" customHeight="1" thickBot="1" x14ac:dyDescent="0.3">
      <c r="B19" s="28" t="s">
        <v>41</v>
      </c>
      <c r="C19" s="29" t="s">
        <v>43</v>
      </c>
      <c r="D19" s="57">
        <f>BPU!D22</f>
        <v>0</v>
      </c>
      <c r="E19" s="58">
        <v>7692</v>
      </c>
      <c r="F19" s="57">
        <f t="shared" si="1"/>
        <v>0</v>
      </c>
    </row>
    <row r="20" spans="2:6" ht="39" customHeight="1" thickBot="1" x14ac:dyDescent="0.3">
      <c r="B20" s="28" t="s">
        <v>15</v>
      </c>
      <c r="C20" s="29" t="s">
        <v>16</v>
      </c>
      <c r="D20" s="57">
        <f>BPU!D23</f>
        <v>0</v>
      </c>
      <c r="E20" s="58">
        <v>7692</v>
      </c>
      <c r="F20" s="57">
        <f t="shared" si="1"/>
        <v>0</v>
      </c>
    </row>
    <row r="21" spans="2:6" ht="39" customHeight="1" thickBot="1" x14ac:dyDescent="0.3">
      <c r="B21" s="28" t="s">
        <v>17</v>
      </c>
      <c r="C21" s="29" t="s">
        <v>18</v>
      </c>
      <c r="D21" s="57">
        <f>BPU!D24</f>
        <v>0</v>
      </c>
      <c r="E21" s="58">
        <v>5210</v>
      </c>
      <c r="F21" s="57">
        <f t="shared" si="1"/>
        <v>0</v>
      </c>
    </row>
    <row r="22" spans="2:6" ht="39" customHeight="1" thickBot="1" x14ac:dyDescent="0.3">
      <c r="B22" s="28" t="s">
        <v>19</v>
      </c>
      <c r="C22" s="29" t="s">
        <v>20</v>
      </c>
      <c r="D22" s="57">
        <f>BPU!D25</f>
        <v>0</v>
      </c>
      <c r="E22" s="58">
        <v>3950</v>
      </c>
      <c r="F22" s="57">
        <f t="shared" si="1"/>
        <v>0</v>
      </c>
    </row>
    <row r="23" spans="2:6" ht="39" customHeight="1" thickBot="1" x14ac:dyDescent="0.3">
      <c r="B23" s="28" t="s">
        <v>21</v>
      </c>
      <c r="C23" s="29" t="s">
        <v>22</v>
      </c>
      <c r="D23" s="57">
        <f>BPU!D26</f>
        <v>0</v>
      </c>
      <c r="E23" s="58">
        <v>100</v>
      </c>
      <c r="F23" s="57">
        <f t="shared" si="1"/>
        <v>0</v>
      </c>
    </row>
    <row r="24" spans="2:6" ht="39" customHeight="1" thickBot="1" x14ac:dyDescent="0.3">
      <c r="B24" s="28" t="s">
        <v>23</v>
      </c>
      <c r="C24" s="29" t="s">
        <v>24</v>
      </c>
      <c r="D24" s="57">
        <f>BPU!D27</f>
        <v>0</v>
      </c>
      <c r="E24" s="58">
        <v>120</v>
      </c>
      <c r="F24" s="57">
        <f t="shared" si="1"/>
        <v>0</v>
      </c>
    </row>
    <row r="25" spans="2:6" ht="57" thickBot="1" x14ac:dyDescent="0.3">
      <c r="B25" s="31" t="s">
        <v>11</v>
      </c>
      <c r="C25" s="38" t="s">
        <v>25</v>
      </c>
      <c r="D25" s="32" t="s">
        <v>9</v>
      </c>
      <c r="E25" s="32" t="s">
        <v>4</v>
      </c>
      <c r="F25" s="37" t="s">
        <v>5</v>
      </c>
    </row>
    <row r="26" spans="2:6" ht="39" customHeight="1" thickBot="1" x14ac:dyDescent="0.3">
      <c r="B26" s="28" t="s">
        <v>54</v>
      </c>
      <c r="C26" s="29" t="s">
        <v>26</v>
      </c>
      <c r="D26" s="57">
        <f>BPU!D29</f>
        <v>0</v>
      </c>
      <c r="E26" s="58">
        <v>3470</v>
      </c>
      <c r="F26" s="57">
        <f t="shared" ref="F26:F32" si="2">D26*E26</f>
        <v>0</v>
      </c>
    </row>
    <row r="27" spans="2:6" ht="39" customHeight="1" thickBot="1" x14ac:dyDescent="0.3">
      <c r="B27" s="28" t="s">
        <v>55</v>
      </c>
      <c r="C27" s="29" t="s">
        <v>27</v>
      </c>
      <c r="D27" s="57">
        <f>BPU!D30</f>
        <v>0</v>
      </c>
      <c r="E27" s="58">
        <v>3500</v>
      </c>
      <c r="F27" s="57">
        <f t="shared" si="2"/>
        <v>0</v>
      </c>
    </row>
    <row r="28" spans="2:6" ht="39" customHeight="1" thickBot="1" x14ac:dyDescent="0.3">
      <c r="B28" s="28" t="s">
        <v>56</v>
      </c>
      <c r="C28" s="29" t="s">
        <v>28</v>
      </c>
      <c r="D28" s="57">
        <f>BPU!D31</f>
        <v>0</v>
      </c>
      <c r="E28" s="58">
        <v>3500</v>
      </c>
      <c r="F28" s="57">
        <f t="shared" si="2"/>
        <v>0</v>
      </c>
    </row>
    <row r="29" spans="2:6" ht="39" customHeight="1" thickBot="1" x14ac:dyDescent="0.3">
      <c r="B29" s="28" t="s">
        <v>57</v>
      </c>
      <c r="C29" s="29" t="s">
        <v>29</v>
      </c>
      <c r="D29" s="57">
        <f>BPU!D32</f>
        <v>0</v>
      </c>
      <c r="E29" s="58">
        <v>3500</v>
      </c>
      <c r="F29" s="57">
        <f t="shared" si="2"/>
        <v>0</v>
      </c>
    </row>
    <row r="30" spans="2:6" ht="39" customHeight="1" thickBot="1" x14ac:dyDescent="0.3">
      <c r="B30" s="28"/>
      <c r="C30" s="29" t="s">
        <v>46</v>
      </c>
      <c r="D30" s="57">
        <f>BPU!D33</f>
        <v>0</v>
      </c>
      <c r="E30" s="58">
        <v>3500</v>
      </c>
      <c r="F30" s="57">
        <f t="shared" si="2"/>
        <v>0</v>
      </c>
    </row>
    <row r="31" spans="2:6" ht="39" customHeight="1" thickBot="1" x14ac:dyDescent="0.3">
      <c r="B31" s="28"/>
      <c r="C31" s="29" t="s">
        <v>46</v>
      </c>
      <c r="D31" s="57">
        <f>BPU!D34</f>
        <v>0</v>
      </c>
      <c r="E31" s="58">
        <v>3500</v>
      </c>
      <c r="F31" s="57">
        <f t="shared" si="2"/>
        <v>0</v>
      </c>
    </row>
    <row r="32" spans="2:6" ht="39" customHeight="1" thickBot="1" x14ac:dyDescent="0.3">
      <c r="B32" s="25" t="s">
        <v>58</v>
      </c>
      <c r="C32" s="29" t="s">
        <v>30</v>
      </c>
      <c r="D32" s="57">
        <f>BPU!D35</f>
        <v>0</v>
      </c>
      <c r="E32" s="58">
        <v>3500</v>
      </c>
      <c r="F32" s="57">
        <f t="shared" si="2"/>
        <v>0</v>
      </c>
    </row>
    <row r="33" spans="1:6" ht="38.25" thickBot="1" x14ac:dyDescent="0.3">
      <c r="B33" s="31" t="s">
        <v>11</v>
      </c>
      <c r="C33" s="32" t="s">
        <v>47</v>
      </c>
      <c r="D33" s="32" t="s">
        <v>9</v>
      </c>
      <c r="E33" s="32" t="s">
        <v>4</v>
      </c>
      <c r="F33" s="37" t="s">
        <v>5</v>
      </c>
    </row>
    <row r="34" spans="1:6" ht="39" customHeight="1" thickBot="1" x14ac:dyDescent="0.3">
      <c r="B34" s="25" t="s">
        <v>49</v>
      </c>
      <c r="C34" s="29" t="s">
        <v>31</v>
      </c>
      <c r="D34" s="57">
        <f>BPU!D37</f>
        <v>0</v>
      </c>
      <c r="E34" s="58">
        <v>7320</v>
      </c>
      <c r="F34" s="26">
        <f>D34*E34</f>
        <v>0</v>
      </c>
    </row>
    <row r="35" spans="1:6" ht="39" customHeight="1" thickBot="1" x14ac:dyDescent="0.3">
      <c r="B35" s="25" t="s">
        <v>50</v>
      </c>
      <c r="C35" s="29" t="s">
        <v>32</v>
      </c>
      <c r="D35" s="57">
        <f>BPU!D38</f>
        <v>0</v>
      </c>
      <c r="E35" s="58">
        <v>372</v>
      </c>
      <c r="F35" s="26">
        <f>D35*E35</f>
        <v>0</v>
      </c>
    </row>
    <row r="36" spans="1:6" ht="38.25" thickBot="1" x14ac:dyDescent="0.3">
      <c r="B36" s="31" t="s">
        <v>11</v>
      </c>
      <c r="C36" s="40" t="s">
        <v>39</v>
      </c>
      <c r="D36" s="32" t="s">
        <v>9</v>
      </c>
      <c r="E36" s="32" t="s">
        <v>4</v>
      </c>
      <c r="F36" s="37" t="s">
        <v>5</v>
      </c>
    </row>
    <row r="37" spans="1:6" ht="38.25" thickBot="1" x14ac:dyDescent="0.3">
      <c r="B37" s="25" t="s">
        <v>36</v>
      </c>
      <c r="C37" s="39" t="s">
        <v>37</v>
      </c>
      <c r="D37" s="57">
        <f>BPU!D40</f>
        <v>0</v>
      </c>
      <c r="E37" s="59">
        <v>5</v>
      </c>
      <c r="F37" s="57">
        <f>D37*E37</f>
        <v>0</v>
      </c>
    </row>
    <row r="38" spans="1:6" ht="38.25" thickBot="1" x14ac:dyDescent="0.3">
      <c r="B38" s="25" t="s">
        <v>10</v>
      </c>
      <c r="C38" s="39" t="s">
        <v>33</v>
      </c>
      <c r="D38" s="57">
        <f>BPU!D41</f>
        <v>0</v>
      </c>
      <c r="E38" s="59">
        <v>10</v>
      </c>
      <c r="F38" s="57">
        <f>D38*E38</f>
        <v>0</v>
      </c>
    </row>
    <row r="39" spans="1:6" ht="38.25" thickBot="1" x14ac:dyDescent="0.3">
      <c r="B39" s="25" t="s">
        <v>48</v>
      </c>
      <c r="C39" s="39" t="s">
        <v>34</v>
      </c>
      <c r="D39" s="57">
        <f>BPU!D42</f>
        <v>0</v>
      </c>
      <c r="E39" s="59">
        <v>20</v>
      </c>
      <c r="F39" s="57">
        <f>D39*E39</f>
        <v>0</v>
      </c>
    </row>
    <row r="40" spans="1:6" ht="57" thickBot="1" x14ac:dyDescent="0.3">
      <c r="B40" s="25" t="s">
        <v>35</v>
      </c>
      <c r="C40" s="39" t="s">
        <v>67</v>
      </c>
      <c r="D40" s="57">
        <f>BPU!D43</f>
        <v>0</v>
      </c>
      <c r="E40" s="59">
        <v>10</v>
      </c>
      <c r="F40" s="57">
        <f t="shared" ref="F40" si="3">D40*E40</f>
        <v>0</v>
      </c>
    </row>
    <row r="41" spans="1:6" ht="38.25" thickBot="1" x14ac:dyDescent="0.3">
      <c r="B41" s="25" t="s">
        <v>85</v>
      </c>
      <c r="C41" s="39" t="s">
        <v>66</v>
      </c>
      <c r="D41" s="57">
        <f>BPU!D44</f>
        <v>0</v>
      </c>
      <c r="E41" s="59">
        <v>10</v>
      </c>
      <c r="F41" s="57">
        <f t="shared" ref="F41" si="4">D41*E41</f>
        <v>0</v>
      </c>
    </row>
    <row r="42" spans="1:6" s="2" customFormat="1" ht="39" customHeight="1" thickBot="1" x14ac:dyDescent="0.3">
      <c r="A42" s="11"/>
      <c r="B42" s="25" t="s">
        <v>64</v>
      </c>
      <c r="C42" s="39" t="s">
        <v>63</v>
      </c>
      <c r="D42" s="57">
        <f>BPU!D45</f>
        <v>0</v>
      </c>
      <c r="E42" s="59">
        <v>1</v>
      </c>
      <c r="F42" s="57">
        <f t="shared" ref="F42" si="5">D42*E42</f>
        <v>0</v>
      </c>
    </row>
    <row r="43" spans="1:6" ht="21" x14ac:dyDescent="0.25">
      <c r="B43" s="105" t="s">
        <v>8</v>
      </c>
      <c r="C43" s="106"/>
      <c r="D43" s="106"/>
      <c r="E43" s="107"/>
      <c r="F43" s="34">
        <f>SUM(F14:F16,F18:F24,F26:F32,F34:F35,F37:F42)</f>
        <v>0</v>
      </c>
    </row>
    <row r="44" spans="1:6" ht="21" x14ac:dyDescent="0.25">
      <c r="B44" s="108" t="s">
        <v>6</v>
      </c>
      <c r="C44" s="109"/>
      <c r="D44" s="109"/>
      <c r="E44" s="110"/>
      <c r="F44" s="35">
        <f>F43*BPU!D46</f>
        <v>0</v>
      </c>
    </row>
    <row r="45" spans="1:6" ht="21.75" thickBot="1" x14ac:dyDescent="0.3">
      <c r="B45" s="111" t="s">
        <v>3</v>
      </c>
      <c r="C45" s="112"/>
      <c r="D45" s="112"/>
      <c r="E45" s="113"/>
      <c r="F45" s="36">
        <f>SUM(F43:F44)</f>
        <v>0</v>
      </c>
    </row>
  </sheetData>
  <sheetProtection selectLockedCells="1" selectUnlockedCells="1"/>
  <mergeCells count="9">
    <mergeCell ref="B43:E43"/>
    <mergeCell ref="B44:E44"/>
    <mergeCell ref="B45:E45"/>
    <mergeCell ref="E6:F6"/>
    <mergeCell ref="B12:F12"/>
    <mergeCell ref="B7:F7"/>
    <mergeCell ref="B10:F10"/>
    <mergeCell ref="B9:F9"/>
    <mergeCell ref="B11:F11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NUNES Samiha</cp:lastModifiedBy>
  <cp:lastPrinted>2025-01-17T18:33:18Z</cp:lastPrinted>
  <dcterms:created xsi:type="dcterms:W3CDTF">2018-04-12T07:50:22Z</dcterms:created>
  <dcterms:modified xsi:type="dcterms:W3CDTF">2025-04-10T14:00:16Z</dcterms:modified>
</cp:coreProperties>
</file>