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8800" windowHeight="12435" activeTab="2"/>
  </bookViews>
  <sheets>
    <sheet name="BPU" sheetId="1" r:id="rId1"/>
    <sheet name="DQE intérim" sheetId="2" r:id="rId2"/>
    <sheet name="DQE placeme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3" l="1"/>
  <c r="N16" i="3"/>
  <c r="O16" i="3"/>
  <c r="N17" i="3"/>
  <c r="O17" i="3"/>
  <c r="O15" i="3"/>
  <c r="N15" i="3"/>
  <c r="I16" i="3"/>
  <c r="K16" i="3" s="1"/>
  <c r="J16" i="3"/>
  <c r="L16" i="3" s="1"/>
  <c r="I17" i="3"/>
  <c r="K17" i="3" s="1"/>
  <c r="J17" i="3"/>
  <c r="L17" i="3" s="1"/>
  <c r="J15" i="3"/>
  <c r="L15" i="3" s="1"/>
  <c r="I15" i="3"/>
  <c r="E16" i="3"/>
  <c r="G16" i="3" s="1"/>
  <c r="E17" i="3"/>
  <c r="G17" i="3" s="1"/>
  <c r="E15" i="3"/>
  <c r="D17" i="3"/>
  <c r="F17" i="3" s="1"/>
  <c r="D16" i="3"/>
  <c r="D15" i="3"/>
  <c r="D32" i="2"/>
  <c r="F32" i="2" s="1"/>
  <c r="G32" i="2" s="1"/>
  <c r="I32" i="2" s="1"/>
  <c r="D31" i="2"/>
  <c r="D30" i="2"/>
  <c r="F30" i="2" s="1"/>
  <c r="G30" i="2" s="1"/>
  <c r="D21" i="2"/>
  <c r="F21" i="2" s="1"/>
  <c r="D20" i="2"/>
  <c r="F20" i="2" s="1"/>
  <c r="D19" i="2"/>
  <c r="F19" i="2" s="1"/>
  <c r="Q17" i="3"/>
  <c r="P17" i="3"/>
  <c r="Q16" i="3"/>
  <c r="P16" i="3"/>
  <c r="F16" i="3"/>
  <c r="Q15" i="3"/>
  <c r="P15" i="3"/>
  <c r="K15" i="3"/>
  <c r="F15" i="3"/>
  <c r="C32" i="2"/>
  <c r="F31" i="2"/>
  <c r="C31" i="2"/>
  <c r="C30" i="2"/>
  <c r="C21" i="2"/>
  <c r="C20" i="2"/>
  <c r="C19" i="2"/>
  <c r="C22" i="2" s="1"/>
  <c r="R15" i="3" l="1"/>
  <c r="R17" i="3"/>
  <c r="K18" i="3"/>
  <c r="L18" i="3"/>
  <c r="S16" i="3"/>
  <c r="G18" i="3"/>
  <c r="S15" i="3"/>
  <c r="Q18" i="3"/>
  <c r="P18" i="3"/>
  <c r="F18" i="3"/>
  <c r="G21" i="2"/>
  <c r="I21" i="2" s="1"/>
  <c r="C33" i="2"/>
  <c r="G31" i="2"/>
  <c r="I31" i="2" s="1"/>
  <c r="G19" i="2"/>
  <c r="I19" i="2" s="1"/>
  <c r="G20" i="2"/>
  <c r="I20" i="2" s="1"/>
  <c r="G33" i="2"/>
  <c r="I30" i="2"/>
  <c r="I33" i="2" s="1"/>
  <c r="S17" i="3" l="1"/>
  <c r="S18" i="3" s="1"/>
  <c r="R16" i="3"/>
  <c r="R18" i="3" s="1"/>
  <c r="I22" i="2"/>
  <c r="G22" i="2"/>
</calcChain>
</file>

<file path=xl/sharedStrings.xml><?xml version="1.0" encoding="utf-8"?>
<sst xmlns="http://schemas.openxmlformats.org/spreadsheetml/2006/main" count="142" uniqueCount="78">
  <si>
    <r>
      <t xml:space="preserve">Marché n ° </t>
    </r>
    <r>
      <rPr>
        <b/>
        <sz val="18"/>
        <color rgb="FFFF0000"/>
        <rFont val="Calibri"/>
        <family val="2"/>
        <scheme val="minor"/>
      </rPr>
      <t>2025MB07</t>
    </r>
    <r>
      <rPr>
        <b/>
        <sz val="18"/>
        <color rgb="FF0070C0"/>
        <rFont val="Calibri"/>
        <family val="2"/>
        <scheme val="minor"/>
      </rPr>
      <t xml:space="preserve">
 Prestation de travail temporaire et de placement de personnel paramédical et médico-administratif pour les établissements du GHT 78 Sud</t>
    </r>
  </si>
  <si>
    <t>Nom Candidat:</t>
  </si>
  <si>
    <t>Date:</t>
  </si>
  <si>
    <t>Toutes les cases doivent être remplies sous peine de nullité.</t>
  </si>
  <si>
    <t>Les frais de déplacement ne doivent pas être inclus dans le coefficient de délégation et de gestion ( voir les conditions des frais de déplacement à l'article 7.1 du CCAP)</t>
  </si>
  <si>
    <t xml:space="preserve"> Les coefficients de délégation et de gestion  s'appliquent aux taux horaires bruts prévus dans la grille salariale de référence figurant en annexe  au CCAP pour déterminer le taux horaire facturé. A ce dernier taux peuvent s'ajouter des indemnités éventuelles.</t>
  </si>
  <si>
    <t>Intérim</t>
  </si>
  <si>
    <t>Forfait de placement</t>
  </si>
  <si>
    <t>Qualifications Professionnelles</t>
  </si>
  <si>
    <t>Coefficient de délégation</t>
  </si>
  <si>
    <t xml:space="preserve">Coefficient de gestion  </t>
  </si>
  <si>
    <r>
      <t xml:space="preserve">Mission &lt; =  à 7 jours                     </t>
    </r>
    <r>
      <rPr>
        <b/>
        <sz val="11"/>
        <color rgb="FFFF0000"/>
        <rFont val="Calibri"/>
        <family val="2"/>
        <scheme val="minor"/>
      </rPr>
      <t>Forfait journalier</t>
    </r>
  </si>
  <si>
    <r>
      <t xml:space="preserve">Mission comprise entre 8 et 30 jours 
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</si>
  <si>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r>
      <t xml:space="preserve">Mission comprise entre 31 jours et 3 mois maximum
 </t>
    </r>
    <r>
      <rPr>
        <b/>
        <sz val="11"/>
        <color rgb="FFFF0000"/>
        <rFont val="Calibri"/>
        <family val="2"/>
        <scheme val="minor"/>
      </rPr>
      <t>(Prix forfaitaire)</t>
    </r>
  </si>
  <si>
    <t>Prix € HT/ jour</t>
  </si>
  <si>
    <t>Prix € TTC/ jour</t>
  </si>
  <si>
    <t>Prix € HT/placement</t>
  </si>
  <si>
    <t>Prix € TTC/placement</t>
  </si>
  <si>
    <t>IDE spécialisé Bloc Opératoire</t>
  </si>
  <si>
    <t>Infirmier(e) de bloc opératoire DE (IBODE)</t>
  </si>
  <si>
    <t>Infirmier(e) anesthésiste DE (IADE)</t>
  </si>
  <si>
    <t>Modalités des indemnités 
( article 7.1 du CCAP)</t>
  </si>
  <si>
    <t>modalité d'application</t>
  </si>
  <si>
    <t>Référence règlementaire ou conditions du présent marché</t>
  </si>
  <si>
    <t xml:space="preserve">Indemnités de majoration </t>
  </si>
  <si>
    <t>Indemnité du travail de nuit</t>
  </si>
  <si>
    <r>
      <rPr>
        <b/>
        <u/>
        <sz val="11"/>
        <color theme="1"/>
        <rFont val="Calibri"/>
        <family val="2"/>
        <scheme val="minor"/>
      </rPr>
      <t xml:space="preserve">majoration de 25% </t>
    </r>
    <r>
      <rPr>
        <sz val="11"/>
        <color theme="1"/>
        <rFont val="Calibri"/>
        <family val="2"/>
        <scheme val="minor"/>
      </rPr>
      <t xml:space="preserve">
de 21h à 6h 
sur la base de la rémunération horaire de l'agent( traitement indiciaire brut et indemnité de résidence)</t>
    </r>
  </si>
  <si>
    <r>
      <rPr>
        <b/>
        <sz val="11"/>
        <color theme="1"/>
        <rFont val="Calibri"/>
        <family val="2"/>
        <scheme val="minor"/>
      </rPr>
      <t xml:space="preserve"> Décret n° 2023-1238 du 22 décembre 2023</t>
    </r>
    <r>
      <rPr>
        <sz val="11"/>
        <color theme="1"/>
        <rFont val="Calibri"/>
        <family val="2"/>
        <scheme val="minor"/>
      </rPr>
      <t xml:space="preserve"> relatif à l'indemnisation du travail de nuit dans la fonction publique hospitalière</t>
    </r>
  </si>
  <si>
    <t>Indemnité du travail le dimanche et jour férié ( ou chomé)</t>
  </si>
  <si>
    <r>
      <rPr>
        <b/>
        <u/>
        <sz val="11"/>
        <color theme="1"/>
        <rFont val="Calibri"/>
        <family val="2"/>
        <scheme val="minor"/>
      </rPr>
      <t xml:space="preserve">majoration de 60 €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de 0h à 24h
soit 7,5 €/h</t>
    </r>
  </si>
  <si>
    <r>
      <rPr>
        <b/>
        <sz val="11"/>
        <color theme="1"/>
        <rFont val="Calibri"/>
        <family val="2"/>
        <scheme val="minor"/>
      </rPr>
      <t>Arrêté du 22 décembre 2023</t>
    </r>
    <r>
      <rPr>
        <sz val="11"/>
        <color theme="1"/>
        <rFont val="Calibri"/>
        <family val="2"/>
        <scheme val="minor"/>
      </rPr>
      <t xml:space="preserve"> 
modifiant l'arrêté du 16 novembre 2004 fixant le montant de l'indemnité forfaitaire pour le travail des dimanches et jours fériés</t>
    </r>
  </si>
  <si>
    <t>Indemnité des heures supplémentaires</t>
  </si>
  <si>
    <r>
      <rPr>
        <b/>
        <u/>
        <sz val="11"/>
        <color theme="1"/>
        <rFont val="Calibri"/>
        <family val="2"/>
        <scheme val="minor"/>
      </rPr>
      <t>pas autorisé dans le présent marché</t>
    </r>
    <r>
      <rPr>
        <sz val="11"/>
        <color theme="1"/>
        <rFont val="Calibri"/>
        <family val="2"/>
        <scheme val="minor"/>
      </rPr>
      <t xml:space="preserve">
voir les modalités à l'article 7.1 Prix du contrat du CCAP</t>
    </r>
  </si>
  <si>
    <t>Néant</t>
  </si>
  <si>
    <t>Indemnité de déplacement</t>
  </si>
  <si>
    <t>Transport en commun</t>
  </si>
  <si>
    <t>Transport véhiculé</t>
  </si>
  <si>
    <r>
      <t>Le</t>
    </r>
    <r>
      <rPr>
        <b/>
        <sz val="11"/>
        <color theme="1"/>
        <rFont val="Calibri"/>
        <family val="2"/>
        <scheme val="minor"/>
      </rPr>
      <t>s frais kilométrique/péage/parking ne sont pas pris en charge par les établissements du GHT 78 Sud</t>
    </r>
    <r>
      <rPr>
        <sz val="11"/>
        <color theme="1"/>
        <rFont val="Calibri"/>
        <family val="2"/>
        <scheme val="minor"/>
      </rPr>
      <t xml:space="preserve"> 
sauf accord préalable de l'établissement bénéficiaire</t>
    </r>
  </si>
  <si>
    <t>Voir les  modalités en cas d'accord préalable à l'article 7.1 "Prix du contrat" du CCAP</t>
  </si>
  <si>
    <t xml:space="preserve">Hébergement </t>
  </si>
  <si>
    <r>
      <rPr>
        <b/>
        <sz val="11"/>
        <color theme="1"/>
        <rFont val="Calibri"/>
        <family val="2"/>
        <scheme val="minor"/>
      </rPr>
      <t>Le frais d'hébergement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</si>
  <si>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Restauration</t>
  </si>
  <si>
    <r>
      <rPr>
        <b/>
        <sz val="11"/>
        <color theme="1"/>
        <rFont val="Calibri"/>
        <family val="2"/>
        <scheme val="minor"/>
      </rPr>
      <t>Le frais de restauration ne sont pas pris en charge par les établissements du GHT 78 Sud</t>
    </r>
    <r>
      <rPr>
        <sz val="11"/>
        <color theme="1"/>
        <rFont val="Calibri"/>
        <family val="2"/>
        <scheme val="minor"/>
      </rPr>
      <t xml:space="preserve">
sauf accord préalable de l'établissement bénéficiaire</t>
    </r>
  </si>
  <si>
    <t>SIGNATURE DU CANDIDAT:</t>
  </si>
  <si>
    <t>Lot 1 : Personnel de bloc opératoire et anesthésie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</si>
  <si>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travail temporaire</t>
    </r>
    <r>
      <rPr>
        <b/>
        <sz val="18"/>
        <color rgb="FF002060"/>
        <rFont val="Calibri"/>
        <family val="2"/>
        <scheme val="minor"/>
      </rPr>
      <t>:</t>
    </r>
  </si>
  <si>
    <t>NE PAS REMPLIR - FORMULES AUTOMATISEES</t>
  </si>
  <si>
    <t>Le DQE est calculé sur un échantillon de quelques qualifications les plus demandées au sein du GHT 78 Sud</t>
  </si>
  <si>
    <t>CAS 1 : Candidat apporté par l'entreprise de travail temporaire, titulaire du marché  (coefficient de délégation)</t>
  </si>
  <si>
    <t>Le volume horaire/an dans le cas de coefficient de délégation représente 90% du volume total estimé dans le présent marché</t>
  </si>
  <si>
    <t>Volume horaire/an GHT</t>
  </si>
  <si>
    <r>
      <t xml:space="preserve">Taux horaire  jour HT
</t>
    </r>
    <r>
      <rPr>
        <b/>
        <sz val="10"/>
        <color rgb="FFFF0000"/>
        <rFont val="Calibri"/>
        <family val="2"/>
        <scheme val="minor"/>
      </rPr>
      <t xml:space="preserve"> selon  grille de référence</t>
    </r>
  </si>
  <si>
    <t>Taux horaire HT facturé</t>
  </si>
  <si>
    <t>Montant HT € facturé</t>
  </si>
  <si>
    <t>TVA %</t>
  </si>
  <si>
    <t>Montant TTC € facturé</t>
  </si>
  <si>
    <t xml:space="preserve">Total </t>
  </si>
  <si>
    <t>CAS 2 :Candidat apporté par l'établissement (coefficient de gestion)</t>
  </si>
  <si>
    <t>Le volume horaire/an dans le cas de coefficient de gestion  représente 10% du volume total estimé dans le présent marché</t>
  </si>
  <si>
    <t>Volume hioraire/an</t>
  </si>
  <si>
    <r>
      <t xml:space="preserve">Détail Quantitatif Estimatif  ( DQE) concernant </t>
    </r>
    <r>
      <rPr>
        <b/>
        <u/>
        <sz val="18"/>
        <color rgb="FF002060"/>
        <rFont val="Calibri"/>
        <family val="2"/>
        <scheme val="minor"/>
      </rPr>
      <t>les prestations de placement</t>
    </r>
    <r>
      <rPr>
        <b/>
        <sz val="18"/>
        <color rgb="FF002060"/>
        <rFont val="Calibri"/>
        <family val="2"/>
        <scheme val="minor"/>
      </rPr>
      <t>:</t>
    </r>
  </si>
  <si>
    <t>Montant Global Placement € HT</t>
  </si>
  <si>
    <t>Montant Global Placement € TTC</t>
  </si>
  <si>
    <r>
      <t xml:space="preserve">Mission &lt; =  à 7 jours  
</t>
    </r>
    <r>
      <rPr>
        <b/>
        <sz val="11"/>
        <color rgb="FFFF0000"/>
        <rFont val="Calibri"/>
        <family val="2"/>
        <scheme val="minor"/>
      </rPr>
      <t>(Prix Forfaitaire journalier)</t>
    </r>
  </si>
  <si>
    <r>
      <t xml:space="preserve">Mission comprise entre 8 et 30 jours
 </t>
    </r>
    <r>
      <rPr>
        <b/>
        <sz val="11"/>
        <color rgb="FFFF0000"/>
        <rFont val="Calibri"/>
        <family val="2"/>
        <scheme val="minor"/>
      </rPr>
      <t xml:space="preserve">(Prix forfaitaire) </t>
    </r>
  </si>
  <si>
    <t>Nombre de jours commandés/an</t>
  </si>
  <si>
    <t>Montant € HT</t>
  </si>
  <si>
    <t>Montant € TTC</t>
  </si>
  <si>
    <t>Nombre de placement/an</t>
  </si>
  <si>
    <t xml:space="preserve"> Les coefficients de délégation et de gestion  s'appliquent aux taux horaires bruts prévus dans la grille salariale de référence figurant en annexe 2 au CCAP pour déterminer le taux horaire facturé. A ce dernier taux peuvent s'ajouter des indemnités éventuelles.</t>
  </si>
  <si>
    <t>Les frais de déplacement ne doivent pas être inclus dans le forfait de placement ( voir les conditions des frais de déplacement à l'article 7.1 du CCAP)</t>
  </si>
  <si>
    <t>2e grade ISG 10e échelon</t>
  </si>
  <si>
    <t>Grade et échelon le plus haut pris en compte selon la  zone de résidence IDF</t>
  </si>
  <si>
    <t>3e grade ISG 9e échelon</t>
  </si>
  <si>
    <t>2ème grade 6e échelon</t>
  </si>
  <si>
    <r>
      <rPr>
        <b/>
        <u/>
        <sz val="11"/>
        <color theme="1"/>
        <rFont val="Calibri"/>
        <family val="2"/>
        <scheme val="minor"/>
      </rPr>
      <t xml:space="preserve">Prise en charge des frais </t>
    </r>
    <r>
      <rPr>
        <sz val="11"/>
        <color theme="1"/>
        <rFont val="Calibri"/>
        <family val="2"/>
        <scheme val="minor"/>
      </rPr>
      <t xml:space="preserve">
Rembourssement sur justificatif des tickets et de l’accord préalable signé par l’encadrement de l’établissement bénéficaire</t>
    </r>
  </si>
  <si>
    <t xml:space="preserve">Bordereau de Prix Unitaire - Annexe financière- Lot 1
</t>
  </si>
  <si>
    <t xml:space="preserve">Détail Quantitatif Estimatif (DQE) - lot 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</si>
</sst>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i/>
      <sz val="12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8"/>
      <color rgb="FF002060"/>
      <name val="Calibri"/>
      <family val="2"/>
      <scheme val="minor"/>
    </font>
    <font>
      <b/>
      <sz val="24"/>
      <color rgb="FF3333FF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i/>
      <sz val="11"/>
      <color theme="7" tint="-0.499984740745262"/>
      <name val="Calibri"/>
      <family val="2"/>
      <scheme val="minor"/>
    </font>
    <font>
      <i/>
      <sz val="11"/>
      <color rgb="FF00206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22"/>
      <color rgb="FF3333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8">
    <xf numFmtId="0" fontId="0" fillId="0" borderId="0" xfId="0"/>
    <xf numFmtId="0" fontId="0" fillId="2" borderId="0" xfId="0" applyFill="1"/>
    <xf numFmtId="0" fontId="4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vertical="center" wrapText="1"/>
    </xf>
    <xf numFmtId="0" fontId="11" fillId="5" borderId="10" xfId="0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center" wrapText="1"/>
    </xf>
    <xf numFmtId="0" fontId="14" fillId="6" borderId="2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0" fillId="6" borderId="3" xfId="0" applyFill="1" applyBorder="1"/>
    <xf numFmtId="0" fontId="0" fillId="6" borderId="4" xfId="0" applyFill="1" applyBorder="1"/>
    <xf numFmtId="0" fontId="15" fillId="0" borderId="8" xfId="0" applyFont="1" applyBorder="1"/>
    <xf numFmtId="0" fontId="15" fillId="4" borderId="8" xfId="0" applyFont="1" applyFill="1" applyBorder="1" applyAlignment="1">
      <alignment horizontal="center" wrapText="1"/>
    </xf>
    <xf numFmtId="0" fontId="15" fillId="4" borderId="11" xfId="0" applyFont="1" applyFill="1" applyBorder="1" applyAlignment="1">
      <alignment horizontal="center" wrapText="1"/>
    </xf>
    <xf numFmtId="164" fontId="0" fillId="5" borderId="12" xfId="0" applyNumberFormat="1" applyFill="1" applyBorder="1"/>
    <xf numFmtId="164" fontId="0" fillId="5" borderId="8" xfId="0" applyNumberFormat="1" applyFill="1" applyBorder="1"/>
    <xf numFmtId="0" fontId="15" fillId="0" borderId="1" xfId="0" applyFont="1" applyBorder="1"/>
    <xf numFmtId="0" fontId="16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2" fillId="2" borderId="15" xfId="0" applyFont="1" applyFill="1" applyBorder="1" applyAlignment="1">
      <alignment horizontal="center" vertical="center"/>
    </xf>
    <xf numFmtId="0" fontId="23" fillId="2" borderId="15" xfId="0" applyFont="1" applyFill="1" applyBorder="1" applyAlignment="1"/>
    <xf numFmtId="0" fontId="23" fillId="2" borderId="16" xfId="0" applyFont="1" applyFill="1" applyBorder="1" applyAlignment="1"/>
    <xf numFmtId="0" fontId="23" fillId="2" borderId="17" xfId="0" applyFont="1" applyFill="1" applyBorder="1" applyAlignment="1"/>
    <xf numFmtId="0" fontId="0" fillId="2" borderId="0" xfId="0" applyFill="1" applyBorder="1" applyAlignment="1"/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26" fillId="2" borderId="0" xfId="0" applyFont="1" applyFill="1" applyAlignment="1">
      <alignment horizontal="center"/>
    </xf>
    <xf numFmtId="0" fontId="27" fillId="2" borderId="0" xfId="0" applyFont="1" applyFill="1" applyAlignment="1">
      <alignment vertical="center"/>
    </xf>
    <xf numFmtId="0" fontId="16" fillId="2" borderId="0" xfId="0" applyFont="1" applyFill="1" applyBorder="1" applyAlignment="1">
      <alignment horizontal="left" vertical="top" wrapText="1"/>
    </xf>
    <xf numFmtId="0" fontId="29" fillId="2" borderId="0" xfId="0" applyFont="1" applyFill="1" applyBorder="1" applyAlignment="1">
      <alignment horizontal="left" vertical="top"/>
    </xf>
    <xf numFmtId="0" fontId="30" fillId="7" borderId="0" xfId="0" applyFont="1" applyFill="1"/>
    <xf numFmtId="0" fontId="31" fillId="7" borderId="0" xfId="0" applyFont="1" applyFill="1" applyBorder="1"/>
    <xf numFmtId="0" fontId="10" fillId="7" borderId="0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32" fillId="2" borderId="0" xfId="0" applyFont="1" applyFill="1" applyBorder="1"/>
    <xf numFmtId="0" fontId="31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wrapText="1"/>
    </xf>
    <xf numFmtId="164" fontId="15" fillId="8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wrapText="1"/>
    </xf>
    <xf numFmtId="9" fontId="15" fillId="2" borderId="1" xfId="1" applyFont="1" applyFill="1" applyBorder="1" applyAlignment="1">
      <alignment horizontal="center" wrapText="1"/>
    </xf>
    <xf numFmtId="0" fontId="34" fillId="0" borderId="1" xfId="0" applyFont="1" applyFill="1" applyBorder="1"/>
    <xf numFmtId="1" fontId="34" fillId="0" borderId="1" xfId="0" applyNumberFormat="1" applyFont="1" applyFill="1" applyBorder="1" applyAlignment="1">
      <alignment horizontal="center"/>
    </xf>
    <xf numFmtId="164" fontId="0" fillId="2" borderId="1" xfId="0" applyNumberFormat="1" applyFill="1" applyBorder="1"/>
    <xf numFmtId="164" fontId="34" fillId="2" borderId="1" xfId="0" applyNumberFormat="1" applyFont="1" applyFill="1" applyBorder="1" applyAlignment="1">
      <alignment horizontal="center" wrapText="1"/>
    </xf>
    <xf numFmtId="0" fontId="0" fillId="7" borderId="0" xfId="0" applyFill="1"/>
    <xf numFmtId="0" fontId="11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0" borderId="1" xfId="0" applyBorder="1"/>
    <xf numFmtId="0" fontId="22" fillId="2" borderId="18" xfId="0" applyFont="1" applyFill="1" applyBorder="1" applyAlignment="1">
      <alignment horizontal="center" vertical="center"/>
    </xf>
    <xf numFmtId="0" fontId="0" fillId="2" borderId="0" xfId="0" applyFill="1" applyBorder="1"/>
    <xf numFmtId="0" fontId="0" fillId="0" borderId="0" xfId="0" applyBorder="1"/>
    <xf numFmtId="0" fontId="24" fillId="2" borderId="0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12" fillId="5" borderId="31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6" borderId="34" xfId="0" applyFont="1" applyFill="1" applyBorder="1" applyAlignment="1">
      <alignment horizontal="left" vertical="center" wrapText="1"/>
    </xf>
    <xf numFmtId="0" fontId="14" fillId="6" borderId="25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0" fillId="6" borderId="37" xfId="0" applyFill="1" applyBorder="1"/>
    <xf numFmtId="0" fontId="0" fillId="6" borderId="36" xfId="0" applyFill="1" applyBorder="1"/>
    <xf numFmtId="0" fontId="15" fillId="0" borderId="24" xfId="0" applyFont="1" applyBorder="1"/>
    <xf numFmtId="0" fontId="15" fillId="2" borderId="28" xfId="0" applyFont="1" applyFill="1" applyBorder="1" applyAlignment="1">
      <alignment horizontal="center" wrapText="1"/>
    </xf>
    <xf numFmtId="44" fontId="15" fillId="2" borderId="1" xfId="2" applyFont="1" applyFill="1" applyBorder="1"/>
    <xf numFmtId="1" fontId="15" fillId="2" borderId="1" xfId="2" applyNumberFormat="1" applyFont="1" applyFill="1" applyBorder="1" applyAlignment="1">
      <alignment horizontal="center"/>
    </xf>
    <xf numFmtId="44" fontId="15" fillId="2" borderId="1" xfId="2" applyNumberFormat="1" applyFont="1" applyFill="1" applyBorder="1" applyAlignment="1">
      <alignment horizontal="center"/>
    </xf>
    <xf numFmtId="44" fontId="0" fillId="2" borderId="1" xfId="0" applyNumberFormat="1" applyFill="1" applyBorder="1"/>
    <xf numFmtId="44" fontId="0" fillId="2" borderId="27" xfId="0" applyNumberFormat="1" applyFill="1" applyBorder="1"/>
    <xf numFmtId="44" fontId="0" fillId="0" borderId="28" xfId="0" applyNumberFormat="1" applyBorder="1"/>
    <xf numFmtId="44" fontId="0" fillId="0" borderId="27" xfId="0" applyNumberFormat="1" applyBorder="1"/>
    <xf numFmtId="0" fontId="34" fillId="0" borderId="24" xfId="0" applyFont="1" applyFill="1" applyBorder="1"/>
    <xf numFmtId="0" fontId="0" fillId="0" borderId="28" xfId="0" applyBorder="1" applyAlignment="1">
      <alignment horizontal="center"/>
    </xf>
    <xf numFmtId="44" fontId="0" fillId="0" borderId="1" xfId="0" applyNumberFormat="1" applyBorder="1"/>
    <xf numFmtId="44" fontId="34" fillId="2" borderId="1" xfId="2" applyFont="1" applyFill="1" applyBorder="1"/>
    <xf numFmtId="1" fontId="0" fillId="0" borderId="1" xfId="0" applyNumberFormat="1" applyBorder="1" applyAlignment="1">
      <alignment horizontal="center"/>
    </xf>
    <xf numFmtId="44" fontId="34" fillId="0" borderId="1" xfId="0" applyNumberFormat="1" applyFont="1" applyBorder="1"/>
    <xf numFmtId="44" fontId="34" fillId="0" borderId="1" xfId="0" applyNumberFormat="1" applyFont="1" applyBorder="1" applyAlignment="1">
      <alignment horizontal="center"/>
    </xf>
    <xf numFmtId="44" fontId="34" fillId="0" borderId="27" xfId="0" applyNumberFormat="1" applyFont="1" applyBorder="1"/>
    <xf numFmtId="44" fontId="34" fillId="0" borderId="28" xfId="0" applyNumberFormat="1" applyFont="1" applyBorder="1"/>
    <xf numFmtId="0" fontId="1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1" fillId="5" borderId="6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17" fillId="5" borderId="14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6" fillId="2" borderId="0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25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8" fillId="3" borderId="0" xfId="0" applyFont="1" applyFill="1" applyAlignment="1">
      <alignment horizontal="center" vertical="center"/>
    </xf>
    <xf numFmtId="0" fontId="35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3" fillId="2" borderId="2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4" fillId="2" borderId="0" xfId="0" applyFont="1" applyFill="1" applyAlignment="1">
      <alignment horizontal="center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 wrapText="1"/>
    </xf>
  </cellXfs>
  <cellStyles count="3">
    <cellStyle name="Monétaire 2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0</xdr:col>
      <xdr:colOff>1303020</xdr:colOff>
      <xdr:row>1</xdr:row>
      <xdr:rowOff>393550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295400" cy="109459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78888</xdr:colOff>
      <xdr:row>0</xdr:row>
      <xdr:rowOff>61857</xdr:rowOff>
    </xdr:from>
    <xdr:to>
      <xdr:col>0</xdr:col>
      <xdr:colOff>1417320</xdr:colOff>
      <xdr:row>1</xdr:row>
      <xdr:rowOff>396240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88" y="61857"/>
          <a:ext cx="1338432" cy="93636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322729</xdr:colOff>
      <xdr:row>0</xdr:row>
      <xdr:rowOff>153297</xdr:rowOff>
    </xdr:from>
    <xdr:to>
      <xdr:col>0</xdr:col>
      <xdr:colOff>2499360</xdr:colOff>
      <xdr:row>3</xdr:row>
      <xdr:rowOff>53340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729" y="153297"/>
          <a:ext cx="2176631" cy="14240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7" workbookViewId="0">
      <selection activeCell="L2" sqref="L2"/>
    </sheetView>
  </sheetViews>
  <sheetFormatPr baseColWidth="10" defaultRowHeight="15" x14ac:dyDescent="0.25"/>
  <cols>
    <col min="1" max="1" width="52.42578125" customWidth="1"/>
    <col min="2" max="2" width="12.42578125" customWidth="1"/>
    <col min="3" max="3" width="10.28515625" customWidth="1"/>
    <col min="4" max="4" width="12.28515625" customWidth="1"/>
    <col min="5" max="5" width="12.42578125" customWidth="1"/>
    <col min="6" max="6" width="14.42578125" customWidth="1"/>
    <col min="7" max="7" width="17.140625" customWidth="1"/>
    <col min="8" max="8" width="13.7109375" customWidth="1"/>
    <col min="9" max="9" width="14.28515625" customWidth="1"/>
  </cols>
  <sheetData>
    <row r="1" spans="1:10" ht="55.15" customHeight="1" x14ac:dyDescent="0.25">
      <c r="A1" s="100" t="s">
        <v>76</v>
      </c>
      <c r="B1" s="101"/>
      <c r="C1" s="101"/>
      <c r="D1" s="101"/>
      <c r="E1" s="101"/>
      <c r="F1" s="101"/>
      <c r="G1" s="101"/>
      <c r="H1" s="101"/>
      <c r="I1" s="1"/>
      <c r="J1" s="1"/>
    </row>
    <row r="2" spans="1:10" ht="72" customHeight="1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"/>
      <c r="J2" s="1"/>
    </row>
    <row r="3" spans="1:10" ht="28.9" customHeight="1" x14ac:dyDescent="0.25">
      <c r="A3" s="124" t="s">
        <v>44</v>
      </c>
      <c r="B3" s="124"/>
      <c r="C3" s="124"/>
      <c r="D3" s="124"/>
      <c r="E3" s="124"/>
      <c r="F3" s="124"/>
      <c r="G3" s="124"/>
      <c r="H3" s="124"/>
      <c r="I3" s="124"/>
      <c r="J3" s="1"/>
    </row>
    <row r="4" spans="1:10" ht="28.9" customHeight="1" x14ac:dyDescent="0.25">
      <c r="A4" s="2"/>
      <c r="B4" s="2"/>
      <c r="C4" s="2"/>
      <c r="D4" s="2"/>
      <c r="E4" s="2"/>
      <c r="F4" s="2"/>
      <c r="G4" s="2"/>
      <c r="H4" s="2"/>
      <c r="I4" s="1"/>
      <c r="J4" s="1"/>
    </row>
    <row r="5" spans="1:10" ht="57" customHeight="1" x14ac:dyDescent="0.25">
      <c r="A5" s="3" t="s">
        <v>1</v>
      </c>
      <c r="B5" s="103"/>
      <c r="C5" s="104"/>
      <c r="D5" s="104"/>
      <c r="E5" s="105"/>
      <c r="F5" s="3" t="s">
        <v>2</v>
      </c>
      <c r="G5" s="103"/>
      <c r="H5" s="104"/>
      <c r="I5" s="105"/>
      <c r="J5" s="1"/>
    </row>
    <row r="6" spans="1:10" ht="20.45" customHeight="1" x14ac:dyDescent="0.25">
      <c r="A6" s="4"/>
      <c r="B6" s="4"/>
      <c r="C6" s="4"/>
      <c r="D6" s="4"/>
      <c r="E6" s="4"/>
      <c r="F6" s="4"/>
      <c r="G6" s="4"/>
      <c r="H6" s="4"/>
      <c r="I6" s="1"/>
      <c r="J6" s="1"/>
    </row>
    <row r="7" spans="1:10" ht="21" x14ac:dyDescent="0.25">
      <c r="A7" s="106" t="s">
        <v>3</v>
      </c>
      <c r="B7" s="106"/>
      <c r="C7" s="106"/>
      <c r="D7" s="106"/>
      <c r="E7" s="106"/>
      <c r="F7" s="106"/>
      <c r="G7" s="106"/>
      <c r="H7" s="106"/>
      <c r="I7" s="106"/>
      <c r="J7" s="1"/>
    </row>
    <row r="8" spans="1:10" ht="18.75" x14ac:dyDescent="0.25">
      <c r="A8" s="5" t="s">
        <v>4</v>
      </c>
      <c r="B8" s="6"/>
      <c r="C8" s="6"/>
      <c r="D8" s="6"/>
      <c r="E8" s="6"/>
      <c r="F8" s="6"/>
      <c r="G8" s="6"/>
      <c r="H8" s="6"/>
      <c r="I8" s="1"/>
      <c r="J8" s="1"/>
    </row>
    <row r="9" spans="1:10" ht="13.9" customHeight="1" x14ac:dyDescent="0.25">
      <c r="A9" s="5"/>
      <c r="B9" s="6"/>
      <c r="C9" s="6"/>
      <c r="D9" s="6"/>
      <c r="E9" s="6"/>
      <c r="F9" s="6"/>
      <c r="G9" s="6"/>
      <c r="H9" s="6"/>
      <c r="I9" s="1"/>
      <c r="J9" s="1"/>
    </row>
    <row r="10" spans="1:10" ht="36" customHeight="1" x14ac:dyDescent="0.25">
      <c r="A10" s="99" t="s">
        <v>5</v>
      </c>
      <c r="B10" s="99"/>
      <c r="C10" s="99"/>
      <c r="D10" s="99"/>
      <c r="E10" s="99"/>
      <c r="F10" s="99"/>
      <c r="G10" s="99"/>
      <c r="H10" s="99"/>
      <c r="I10" s="99"/>
      <c r="J10" s="1"/>
    </row>
    <row r="11" spans="1:10" ht="18.75" x14ac:dyDescent="0.25">
      <c r="A11" s="7"/>
      <c r="B11" s="6"/>
      <c r="C11" s="6"/>
      <c r="D11" s="6"/>
      <c r="E11" s="6"/>
      <c r="F11" s="6"/>
      <c r="G11" s="6"/>
      <c r="H11" s="6"/>
      <c r="I11" s="1"/>
      <c r="J11" s="1"/>
    </row>
    <row r="12" spans="1:10" x14ac:dyDescent="0.25">
      <c r="A12" s="8"/>
      <c r="B12" s="119" t="s">
        <v>6</v>
      </c>
      <c r="C12" s="120"/>
      <c r="D12" s="121" t="s">
        <v>7</v>
      </c>
      <c r="E12" s="122"/>
      <c r="F12" s="122"/>
      <c r="G12" s="122"/>
      <c r="H12" s="122"/>
      <c r="I12" s="122"/>
      <c r="J12" s="1"/>
    </row>
    <row r="13" spans="1:10" ht="48" customHeight="1" x14ac:dyDescent="0.25">
      <c r="A13" s="107" t="s">
        <v>8</v>
      </c>
      <c r="B13" s="109" t="s">
        <v>9</v>
      </c>
      <c r="C13" s="111" t="s">
        <v>10</v>
      </c>
      <c r="D13" s="113" t="s">
        <v>11</v>
      </c>
      <c r="E13" s="114"/>
      <c r="F13" s="115" t="s">
        <v>12</v>
      </c>
      <c r="G13" s="114"/>
      <c r="H13" s="115" t="s">
        <v>13</v>
      </c>
      <c r="I13" s="114"/>
      <c r="J13" s="1"/>
    </row>
    <row r="14" spans="1:10" ht="45" x14ac:dyDescent="0.25">
      <c r="A14" s="108"/>
      <c r="B14" s="110"/>
      <c r="C14" s="112"/>
      <c r="D14" s="9" t="s">
        <v>14</v>
      </c>
      <c r="E14" s="10" t="s">
        <v>15</v>
      </c>
      <c r="F14" s="10" t="s">
        <v>16</v>
      </c>
      <c r="G14" s="10" t="s">
        <v>17</v>
      </c>
      <c r="H14" s="10" t="s">
        <v>16</v>
      </c>
      <c r="I14" s="10" t="s">
        <v>17</v>
      </c>
      <c r="J14" s="1"/>
    </row>
    <row r="15" spans="1:10" x14ac:dyDescent="0.25">
      <c r="A15" s="11" t="s">
        <v>44</v>
      </c>
      <c r="B15" s="12"/>
      <c r="C15" s="13"/>
      <c r="D15" s="14"/>
      <c r="E15" s="14"/>
      <c r="F15" s="14"/>
      <c r="G15" s="14"/>
      <c r="H15" s="14"/>
      <c r="I15" s="15"/>
      <c r="J15" s="1"/>
    </row>
    <row r="16" spans="1:10" x14ac:dyDescent="0.25">
      <c r="A16" s="16" t="s">
        <v>18</v>
      </c>
      <c r="B16" s="17"/>
      <c r="C16" s="18"/>
      <c r="D16" s="19"/>
      <c r="E16" s="20"/>
      <c r="F16" s="20"/>
      <c r="G16" s="20"/>
      <c r="H16" s="20"/>
      <c r="I16" s="20"/>
      <c r="J16" s="1"/>
    </row>
    <row r="17" spans="1:10" x14ac:dyDescent="0.25">
      <c r="A17" s="21" t="s">
        <v>19</v>
      </c>
      <c r="B17" s="17"/>
      <c r="C17" s="18"/>
      <c r="D17" s="19"/>
      <c r="E17" s="20"/>
      <c r="F17" s="20"/>
      <c r="G17" s="20"/>
      <c r="H17" s="20"/>
      <c r="I17" s="20"/>
      <c r="J17" s="1"/>
    </row>
    <row r="18" spans="1:10" x14ac:dyDescent="0.25">
      <c r="A18" s="21" t="s">
        <v>20</v>
      </c>
      <c r="B18" s="17"/>
      <c r="C18" s="18"/>
      <c r="D18" s="19"/>
      <c r="E18" s="20"/>
      <c r="F18" s="20"/>
      <c r="G18" s="20"/>
      <c r="H18" s="20"/>
      <c r="I18" s="20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43.15" customHeight="1" x14ac:dyDescent="0.25">
      <c r="A21" s="22" t="s">
        <v>21</v>
      </c>
      <c r="B21" s="128" t="s">
        <v>22</v>
      </c>
      <c r="C21" s="128"/>
      <c r="D21" s="128"/>
      <c r="E21" s="128" t="s">
        <v>23</v>
      </c>
      <c r="F21" s="128"/>
      <c r="G21" s="128"/>
      <c r="H21" s="1"/>
      <c r="I21" s="1"/>
      <c r="J21" s="1"/>
    </row>
    <row r="22" spans="1:10" ht="27.6" customHeight="1" x14ac:dyDescent="0.25">
      <c r="A22" s="129" t="s">
        <v>24</v>
      </c>
      <c r="B22" s="130"/>
      <c r="C22" s="130"/>
      <c r="D22" s="130"/>
      <c r="E22" s="130"/>
      <c r="F22" s="130"/>
      <c r="G22" s="131"/>
      <c r="H22" s="1"/>
      <c r="I22" s="1"/>
      <c r="J22" s="1"/>
    </row>
    <row r="23" spans="1:10" ht="74.45" customHeight="1" x14ac:dyDescent="0.25">
      <c r="A23" s="23" t="s">
        <v>25</v>
      </c>
      <c r="B23" s="116" t="s">
        <v>26</v>
      </c>
      <c r="C23" s="116"/>
      <c r="D23" s="116"/>
      <c r="E23" s="116" t="s">
        <v>27</v>
      </c>
      <c r="F23" s="116"/>
      <c r="G23" s="116"/>
      <c r="H23" s="1"/>
      <c r="I23" s="1"/>
      <c r="J23" s="1"/>
    </row>
    <row r="24" spans="1:10" ht="64.150000000000006" customHeight="1" x14ac:dyDescent="0.25">
      <c r="A24" s="24" t="s">
        <v>28</v>
      </c>
      <c r="B24" s="116" t="s">
        <v>29</v>
      </c>
      <c r="C24" s="117"/>
      <c r="D24" s="117"/>
      <c r="E24" s="118" t="s">
        <v>30</v>
      </c>
      <c r="F24" s="118"/>
      <c r="G24" s="118"/>
      <c r="H24" s="1"/>
      <c r="I24" s="1"/>
      <c r="J24" s="1"/>
    </row>
    <row r="25" spans="1:10" ht="47.45" customHeight="1" x14ac:dyDescent="0.25">
      <c r="A25" s="23" t="s">
        <v>31</v>
      </c>
      <c r="B25" s="116" t="s">
        <v>32</v>
      </c>
      <c r="C25" s="116"/>
      <c r="D25" s="116"/>
      <c r="E25" s="125" t="s">
        <v>33</v>
      </c>
      <c r="F25" s="125"/>
      <c r="G25" s="125"/>
      <c r="H25" s="1"/>
      <c r="I25" s="1"/>
      <c r="J25" s="1"/>
    </row>
    <row r="26" spans="1:10" ht="24" customHeight="1" x14ac:dyDescent="0.25">
      <c r="A26" s="126" t="s">
        <v>34</v>
      </c>
      <c r="B26" s="126"/>
      <c r="C26" s="126"/>
      <c r="D26" s="126"/>
      <c r="E26" s="126"/>
      <c r="F26" s="126"/>
      <c r="G26" s="126"/>
      <c r="H26" s="1"/>
      <c r="I26" s="1"/>
      <c r="J26" s="1"/>
    </row>
    <row r="27" spans="1:10" ht="71.45" customHeight="1" x14ac:dyDescent="0.25">
      <c r="A27" s="23" t="s">
        <v>35</v>
      </c>
      <c r="B27" s="118" t="s">
        <v>75</v>
      </c>
      <c r="C27" s="127"/>
      <c r="D27" s="127"/>
      <c r="E27" s="123" t="s">
        <v>38</v>
      </c>
      <c r="F27" s="123"/>
      <c r="G27" s="123"/>
      <c r="H27" s="1"/>
      <c r="I27" s="1"/>
      <c r="J27" s="1"/>
    </row>
    <row r="28" spans="1:10" ht="76.900000000000006" customHeight="1" x14ac:dyDescent="0.25">
      <c r="A28" s="25" t="s">
        <v>36</v>
      </c>
      <c r="B28" s="116" t="s">
        <v>37</v>
      </c>
      <c r="C28" s="116"/>
      <c r="D28" s="116"/>
      <c r="E28" s="123" t="s">
        <v>38</v>
      </c>
      <c r="F28" s="123"/>
      <c r="G28" s="123"/>
      <c r="H28" s="1"/>
      <c r="I28" s="1"/>
      <c r="J28" s="1"/>
    </row>
    <row r="29" spans="1:10" ht="75" customHeight="1" x14ac:dyDescent="0.25">
      <c r="A29" s="25" t="s">
        <v>39</v>
      </c>
      <c r="B29" s="118" t="s">
        <v>40</v>
      </c>
      <c r="C29" s="118"/>
      <c r="D29" s="118"/>
      <c r="E29" s="123" t="s">
        <v>38</v>
      </c>
      <c r="F29" s="123"/>
      <c r="G29" s="123"/>
      <c r="H29" s="1"/>
      <c r="I29" s="1"/>
      <c r="J29" s="1"/>
    </row>
    <row r="30" spans="1:10" ht="81" customHeight="1" x14ac:dyDescent="0.25">
      <c r="A30" s="25" t="s">
        <v>41</v>
      </c>
      <c r="B30" s="118" t="s">
        <v>42</v>
      </c>
      <c r="C30" s="118"/>
      <c r="D30" s="118"/>
      <c r="E30" s="123" t="s">
        <v>38</v>
      </c>
      <c r="F30" s="123"/>
      <c r="G30" s="123"/>
      <c r="H30" s="1"/>
      <c r="I30" s="1"/>
      <c r="J30" s="1"/>
    </row>
    <row r="31" spans="1:10" ht="15.75" x14ac:dyDescent="0.25">
      <c r="A31" s="26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thickBo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09.9" customHeight="1" thickBot="1" x14ac:dyDescent="0.3">
      <c r="A34" s="27" t="s">
        <v>43</v>
      </c>
      <c r="B34" s="28"/>
      <c r="C34" s="29"/>
      <c r="D34" s="29"/>
      <c r="E34" s="29"/>
      <c r="F34" s="29"/>
      <c r="G34" s="30"/>
      <c r="H34" s="31"/>
      <c r="I34" s="3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mergeCells count="33">
    <mergeCell ref="B29:D29"/>
    <mergeCell ref="E29:G29"/>
    <mergeCell ref="B30:D30"/>
    <mergeCell ref="E30:G30"/>
    <mergeCell ref="A3:I3"/>
    <mergeCell ref="B25:D25"/>
    <mergeCell ref="E25:G25"/>
    <mergeCell ref="A26:G26"/>
    <mergeCell ref="B27:D27"/>
    <mergeCell ref="E27:G27"/>
    <mergeCell ref="B28:D28"/>
    <mergeCell ref="E28:G28"/>
    <mergeCell ref="B21:D21"/>
    <mergeCell ref="E21:G21"/>
    <mergeCell ref="A22:G22"/>
    <mergeCell ref="B23:D23"/>
    <mergeCell ref="E23:G23"/>
    <mergeCell ref="B24:D24"/>
    <mergeCell ref="E24:G24"/>
    <mergeCell ref="B12:C12"/>
    <mergeCell ref="D12:I12"/>
    <mergeCell ref="H13:I13"/>
    <mergeCell ref="A13:A14"/>
    <mergeCell ref="B13:B14"/>
    <mergeCell ref="C13:C14"/>
    <mergeCell ref="D13:E13"/>
    <mergeCell ref="F13:G13"/>
    <mergeCell ref="A10:I10"/>
    <mergeCell ref="A1:H1"/>
    <mergeCell ref="A2:H2"/>
    <mergeCell ref="B5:E5"/>
    <mergeCell ref="G5:I5"/>
    <mergeCell ref="A7:I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sqref="A1:I1"/>
    </sheetView>
  </sheetViews>
  <sheetFormatPr baseColWidth="10" defaultRowHeight="15" x14ac:dyDescent="0.25"/>
  <cols>
    <col min="1" max="1" width="52.42578125" customWidth="1"/>
    <col min="2" max="2" width="45.5703125" customWidth="1"/>
    <col min="3" max="3" width="11.28515625" customWidth="1"/>
    <col min="5" max="5" width="16.28515625" customWidth="1"/>
    <col min="6" max="6" width="12.28515625" customWidth="1"/>
    <col min="7" max="7" width="12.42578125" customWidth="1"/>
    <col min="8" max="8" width="12" customWidth="1"/>
    <col min="9" max="9" width="14.5703125" customWidth="1"/>
    <col min="10" max="10" width="12.42578125" customWidth="1"/>
  </cols>
  <sheetData>
    <row r="1" spans="1:12" ht="47.45" customHeight="1" x14ac:dyDescent="0.25">
      <c r="A1" s="166" t="s">
        <v>77</v>
      </c>
      <c r="B1" s="137"/>
      <c r="C1" s="137"/>
      <c r="D1" s="137"/>
      <c r="E1" s="137"/>
      <c r="F1" s="137"/>
      <c r="G1" s="137"/>
      <c r="H1" s="137"/>
      <c r="I1" s="137"/>
      <c r="J1" s="32"/>
      <c r="K1" s="1"/>
      <c r="L1" s="1"/>
    </row>
    <row r="2" spans="1:12" ht="72" customHeight="1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33"/>
      <c r="K2" s="1"/>
      <c r="L2" s="1"/>
    </row>
    <row r="3" spans="1:12" ht="23.25" x14ac:dyDescent="0.35">
      <c r="A3" s="138" t="s">
        <v>45</v>
      </c>
      <c r="B3" s="138"/>
      <c r="C3" s="138"/>
      <c r="D3" s="138"/>
      <c r="E3" s="138"/>
      <c r="F3" s="138"/>
      <c r="G3" s="138"/>
      <c r="H3" s="138"/>
      <c r="I3" s="138"/>
      <c r="J3" s="138"/>
      <c r="K3" s="1"/>
      <c r="L3" s="1"/>
    </row>
    <row r="4" spans="1:12" ht="23.45" customHeight="1" x14ac:dyDescent="0.25">
      <c r="A4" s="124" t="s">
        <v>44</v>
      </c>
      <c r="B4" s="124"/>
      <c r="C4" s="124"/>
      <c r="D4" s="124"/>
      <c r="E4" s="124"/>
      <c r="F4" s="124"/>
      <c r="G4" s="124"/>
      <c r="H4" s="124"/>
      <c r="I4" s="124"/>
      <c r="J4" s="68"/>
      <c r="K4" s="1"/>
      <c r="L4" s="1"/>
    </row>
    <row r="5" spans="1:12" ht="2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1"/>
      <c r="L5" s="1"/>
    </row>
    <row r="6" spans="1:12" ht="54" customHeight="1" x14ac:dyDescent="0.35">
      <c r="A6" s="3" t="s">
        <v>1</v>
      </c>
      <c r="B6" s="103"/>
      <c r="C6" s="104"/>
      <c r="D6" s="104"/>
      <c r="E6" s="105"/>
      <c r="F6" s="3" t="s">
        <v>2</v>
      </c>
      <c r="G6" s="103"/>
      <c r="H6" s="104"/>
      <c r="I6" s="105"/>
      <c r="J6" s="34"/>
      <c r="K6" s="1"/>
      <c r="L6" s="1"/>
    </row>
    <row r="7" spans="1:12" ht="20.45" customHeight="1" x14ac:dyDescent="0.25">
      <c r="A7" s="35"/>
      <c r="B7" s="35"/>
      <c r="C7" s="35"/>
      <c r="D7" s="6"/>
      <c r="E7" s="6"/>
      <c r="F7" s="6"/>
      <c r="G7" s="6"/>
      <c r="H7" s="6"/>
      <c r="I7" s="6"/>
      <c r="J7" s="6"/>
      <c r="K7" s="1"/>
      <c r="L7" s="1"/>
    </row>
    <row r="8" spans="1:12" ht="18.75" x14ac:dyDescent="0.25">
      <c r="A8" s="139" t="s">
        <v>46</v>
      </c>
      <c r="B8" s="139"/>
      <c r="C8" s="139"/>
      <c r="D8" s="139"/>
      <c r="E8" s="139"/>
      <c r="F8" s="139"/>
      <c r="G8" s="139"/>
      <c r="H8" s="139"/>
      <c r="I8" s="139"/>
      <c r="J8" s="6"/>
      <c r="K8" s="1"/>
      <c r="L8" s="1"/>
    </row>
    <row r="9" spans="1:12" ht="18.75" x14ac:dyDescent="0.25">
      <c r="A9" s="132" t="s">
        <v>4</v>
      </c>
      <c r="B9" s="132"/>
      <c r="C9" s="132"/>
      <c r="D9" s="132"/>
      <c r="E9" s="132"/>
      <c r="F9" s="132"/>
      <c r="G9" s="132"/>
      <c r="H9" s="132"/>
      <c r="I9" s="132"/>
      <c r="J9" s="6"/>
      <c r="K9" s="1"/>
      <c r="L9" s="1"/>
    </row>
    <row r="10" spans="1:12" ht="13.9" customHeight="1" x14ac:dyDescent="0.25">
      <c r="A10" s="5"/>
      <c r="B10" s="5"/>
      <c r="C10" s="5"/>
      <c r="D10" s="6"/>
      <c r="E10" s="6"/>
      <c r="F10" s="6"/>
      <c r="G10" s="6"/>
      <c r="H10" s="6"/>
      <c r="I10" s="6"/>
      <c r="J10" s="6"/>
      <c r="K10" s="1"/>
      <c r="L10" s="1"/>
    </row>
    <row r="11" spans="1:12" ht="32.450000000000003" customHeight="1" x14ac:dyDescent="0.25">
      <c r="A11" s="133" t="s">
        <v>69</v>
      </c>
      <c r="B11" s="133"/>
      <c r="C11" s="133"/>
      <c r="D11" s="133"/>
      <c r="E11" s="133"/>
      <c r="F11" s="133"/>
      <c r="G11" s="133"/>
      <c r="H11" s="133"/>
      <c r="I11" s="133"/>
      <c r="J11" s="6"/>
      <c r="K11" s="1"/>
      <c r="L11" s="1"/>
    </row>
    <row r="12" spans="1:12" ht="15" customHeight="1" x14ac:dyDescent="0.25">
      <c r="A12" s="36"/>
      <c r="B12" s="36"/>
      <c r="C12" s="36"/>
      <c r="D12" s="36"/>
      <c r="E12" s="36"/>
      <c r="F12" s="36"/>
      <c r="G12" s="36"/>
      <c r="H12" s="36"/>
      <c r="I12" s="36"/>
      <c r="J12" s="6"/>
      <c r="K12" s="1"/>
      <c r="L12" s="1"/>
    </row>
    <row r="13" spans="1:12" ht="32.450000000000003" customHeight="1" x14ac:dyDescent="0.25">
      <c r="A13" s="37" t="s">
        <v>47</v>
      </c>
      <c r="B13" s="36"/>
      <c r="C13" s="36"/>
      <c r="D13" s="36"/>
      <c r="E13" s="36"/>
      <c r="F13" s="36"/>
      <c r="G13" s="36"/>
      <c r="H13" s="36"/>
      <c r="I13" s="36"/>
      <c r="J13" s="6"/>
      <c r="K13" s="1"/>
      <c r="L13" s="1"/>
    </row>
    <row r="14" spans="1:12" ht="18.75" x14ac:dyDescent="0.3">
      <c r="A14" s="38" t="s">
        <v>48</v>
      </c>
      <c r="B14" s="39"/>
      <c r="C14" s="39"/>
      <c r="D14" s="40"/>
      <c r="E14" s="41"/>
      <c r="F14" s="41"/>
      <c r="G14" s="41"/>
      <c r="H14" s="41"/>
      <c r="I14" s="41"/>
      <c r="J14" s="6"/>
      <c r="K14" s="1"/>
      <c r="L14" s="1"/>
    </row>
    <row r="15" spans="1:12" ht="18.75" x14ac:dyDescent="0.25">
      <c r="A15" s="42" t="s">
        <v>49</v>
      </c>
      <c r="B15" s="43"/>
      <c r="C15" s="43"/>
      <c r="D15" s="44"/>
      <c r="E15" s="6"/>
      <c r="F15" s="6"/>
      <c r="G15" s="6"/>
      <c r="H15" s="6"/>
      <c r="I15" s="6"/>
      <c r="J15" s="6"/>
      <c r="K15" s="1"/>
      <c r="L15" s="1"/>
    </row>
    <row r="16" spans="1:12" ht="18.75" x14ac:dyDescent="0.25">
      <c r="A16" s="43"/>
      <c r="B16" s="43"/>
      <c r="C16" s="43"/>
      <c r="D16" s="44"/>
      <c r="E16" s="6"/>
      <c r="F16" s="6"/>
      <c r="G16" s="6"/>
      <c r="H16" s="6"/>
      <c r="I16" s="6"/>
      <c r="J16" s="6"/>
      <c r="K16" s="1"/>
      <c r="L16" s="1"/>
    </row>
    <row r="17" spans="1:12" ht="63.6" customHeight="1" x14ac:dyDescent="0.25">
      <c r="A17" s="45" t="s">
        <v>8</v>
      </c>
      <c r="B17" s="45" t="s">
        <v>72</v>
      </c>
      <c r="C17" s="46" t="s">
        <v>50</v>
      </c>
      <c r="D17" s="47" t="s">
        <v>9</v>
      </c>
      <c r="E17" s="47" t="s">
        <v>51</v>
      </c>
      <c r="F17" s="47" t="s">
        <v>52</v>
      </c>
      <c r="G17" s="47" t="s">
        <v>53</v>
      </c>
      <c r="H17" s="47" t="s">
        <v>54</v>
      </c>
      <c r="I17" s="47" t="s">
        <v>55</v>
      </c>
      <c r="J17" s="1"/>
      <c r="K17" s="1"/>
    </row>
    <row r="18" spans="1:12" x14ac:dyDescent="0.25">
      <c r="A18" s="48" t="s">
        <v>44</v>
      </c>
      <c r="B18" s="48"/>
      <c r="C18" s="48"/>
      <c r="D18" s="49"/>
      <c r="E18" s="49"/>
      <c r="F18" s="49"/>
      <c r="G18" s="49"/>
      <c r="H18" s="49"/>
      <c r="I18" s="49"/>
      <c r="J18" s="1"/>
      <c r="K18" s="1"/>
    </row>
    <row r="19" spans="1:12" x14ac:dyDescent="0.25">
      <c r="A19" s="21" t="s">
        <v>18</v>
      </c>
      <c r="B19" s="21" t="s">
        <v>71</v>
      </c>
      <c r="C19" s="50">
        <f>521*90%</f>
        <v>468.90000000000003</v>
      </c>
      <c r="D19" s="51">
        <f>BPU!B16</f>
        <v>0</v>
      </c>
      <c r="E19" s="52">
        <v>30</v>
      </c>
      <c r="F19" s="53">
        <f>E19*D19</f>
        <v>0</v>
      </c>
      <c r="G19" s="53">
        <f>F19*C19</f>
        <v>0</v>
      </c>
      <c r="H19" s="54">
        <v>0.2</v>
      </c>
      <c r="I19" s="53">
        <f>(G19*H19)+G19</f>
        <v>0</v>
      </c>
      <c r="J19" s="1"/>
      <c r="K19" s="1"/>
    </row>
    <row r="20" spans="1:12" x14ac:dyDescent="0.25">
      <c r="A20" s="21" t="s">
        <v>19</v>
      </c>
      <c r="B20" s="21" t="s">
        <v>73</v>
      </c>
      <c r="C20" s="50">
        <f>604*90%</f>
        <v>543.6</v>
      </c>
      <c r="D20" s="51">
        <f>BPU!B17</f>
        <v>0</v>
      </c>
      <c r="E20" s="52">
        <v>30</v>
      </c>
      <c r="F20" s="53">
        <f t="shared" ref="F20:F21" si="0">E20*D20</f>
        <v>0</v>
      </c>
      <c r="G20" s="53">
        <f t="shared" ref="G20:G21" si="1">F20*C20</f>
        <v>0</v>
      </c>
      <c r="H20" s="54">
        <v>0.2</v>
      </c>
      <c r="I20" s="53">
        <f t="shared" ref="I20:I21" si="2">(G20*H20)+G20</f>
        <v>0</v>
      </c>
      <c r="J20" s="1"/>
      <c r="K20" s="1"/>
    </row>
    <row r="21" spans="1:12" x14ac:dyDescent="0.25">
      <c r="A21" s="21" t="s">
        <v>20</v>
      </c>
      <c r="B21" s="21" t="s">
        <v>74</v>
      </c>
      <c r="C21" s="50">
        <f>193*90%</f>
        <v>173.70000000000002</v>
      </c>
      <c r="D21" s="51">
        <f>BPU!B18</f>
        <v>0</v>
      </c>
      <c r="E21" s="52">
        <v>30</v>
      </c>
      <c r="F21" s="53">
        <f t="shared" si="0"/>
        <v>0</v>
      </c>
      <c r="G21" s="53">
        <f t="shared" si="1"/>
        <v>0</v>
      </c>
      <c r="H21" s="54">
        <v>0.2</v>
      </c>
      <c r="I21" s="53">
        <f t="shared" si="2"/>
        <v>0</v>
      </c>
      <c r="J21" s="1"/>
      <c r="K21" s="1"/>
    </row>
    <row r="22" spans="1:12" x14ac:dyDescent="0.25">
      <c r="A22" s="55" t="s">
        <v>56</v>
      </c>
      <c r="B22" s="55"/>
      <c r="C22" s="56">
        <f>SUM(C19:C21)</f>
        <v>1186.2</v>
      </c>
      <c r="D22" s="51"/>
      <c r="E22" s="57"/>
      <c r="F22" s="53"/>
      <c r="G22" s="58">
        <f>SUM(G19:G21)</f>
        <v>0</v>
      </c>
      <c r="H22" s="54"/>
      <c r="I22" s="58">
        <f>SUM(I19:I21)</f>
        <v>0</v>
      </c>
      <c r="J22" s="1"/>
      <c r="K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8.75" x14ac:dyDescent="0.3">
      <c r="A25" s="38" t="s">
        <v>57</v>
      </c>
      <c r="B25" s="59"/>
      <c r="C25" s="59"/>
      <c r="D25" s="59"/>
      <c r="E25" s="59"/>
      <c r="F25" s="59"/>
      <c r="G25" s="59"/>
      <c r="H25" s="59"/>
      <c r="I25" s="59"/>
      <c r="J25" s="1"/>
      <c r="K25" s="1"/>
      <c r="L25" s="1"/>
    </row>
    <row r="26" spans="1:12" x14ac:dyDescent="0.25">
      <c r="A26" s="42" t="s">
        <v>58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.75" x14ac:dyDescent="0.25">
      <c r="A27" s="26"/>
      <c r="B27" s="26"/>
      <c r="C27" s="26"/>
      <c r="D27" s="1"/>
      <c r="E27" s="1"/>
      <c r="F27" s="1"/>
      <c r="G27" s="1"/>
      <c r="H27" s="1"/>
      <c r="I27" s="1"/>
      <c r="J27" s="1"/>
      <c r="K27" s="1"/>
      <c r="L27" s="1"/>
    </row>
    <row r="28" spans="1:12" ht="56.45" customHeight="1" x14ac:dyDescent="0.25">
      <c r="A28" s="45" t="s">
        <v>8</v>
      </c>
      <c r="B28" s="45" t="s">
        <v>72</v>
      </c>
      <c r="C28" s="60" t="s">
        <v>59</v>
      </c>
      <c r="D28" s="61" t="s">
        <v>10</v>
      </c>
      <c r="E28" s="47" t="s">
        <v>51</v>
      </c>
      <c r="F28" s="47" t="s">
        <v>52</v>
      </c>
      <c r="G28" s="61" t="s">
        <v>53</v>
      </c>
      <c r="H28" s="61" t="s">
        <v>54</v>
      </c>
      <c r="I28" s="61" t="s">
        <v>55</v>
      </c>
      <c r="J28" s="1"/>
      <c r="K28" s="1"/>
    </row>
    <row r="29" spans="1:12" x14ac:dyDescent="0.25">
      <c r="A29" s="48" t="s">
        <v>44</v>
      </c>
      <c r="B29" s="48"/>
      <c r="C29" s="48"/>
      <c r="D29" s="49"/>
      <c r="E29" s="49"/>
      <c r="F29" s="49"/>
      <c r="G29" s="49"/>
      <c r="H29" s="49"/>
      <c r="I29" s="49"/>
      <c r="J29" s="1"/>
      <c r="K29" s="1"/>
    </row>
    <row r="30" spans="1:12" x14ac:dyDescent="0.25">
      <c r="A30" s="21" t="s">
        <v>18</v>
      </c>
      <c r="B30" s="21" t="s">
        <v>71</v>
      </c>
      <c r="C30" s="62">
        <f>521*10%</f>
        <v>52.1</v>
      </c>
      <c r="D30" s="51">
        <f>BPU!C16</f>
        <v>0</v>
      </c>
      <c r="E30" s="52">
        <v>30</v>
      </c>
      <c r="F30" s="53">
        <f>E30*D30</f>
        <v>0</v>
      </c>
      <c r="G30" s="53">
        <f>F30*C30</f>
        <v>0</v>
      </c>
      <c r="H30" s="54">
        <v>0.2</v>
      </c>
      <c r="I30" s="53">
        <f>(G30*H30)+G30</f>
        <v>0</v>
      </c>
      <c r="J30" s="1"/>
      <c r="K30" s="1"/>
    </row>
    <row r="31" spans="1:12" x14ac:dyDescent="0.25">
      <c r="A31" s="21" t="s">
        <v>19</v>
      </c>
      <c r="B31" s="21" t="s">
        <v>73</v>
      </c>
      <c r="C31" s="62">
        <f>604*10%</f>
        <v>60.400000000000006</v>
      </c>
      <c r="D31" s="51">
        <f>BPU!C17</f>
        <v>0</v>
      </c>
      <c r="E31" s="52">
        <v>30</v>
      </c>
      <c r="F31" s="53">
        <f t="shared" ref="F31:F32" si="3">E31*D31</f>
        <v>0</v>
      </c>
      <c r="G31" s="53">
        <f t="shared" ref="G31:G32" si="4">F31*C31</f>
        <v>0</v>
      </c>
      <c r="H31" s="54">
        <v>0.2</v>
      </c>
      <c r="I31" s="53">
        <f t="shared" ref="I31:I32" si="5">(G31*H31)+G31</f>
        <v>0</v>
      </c>
      <c r="J31" s="1"/>
      <c r="K31" s="1"/>
    </row>
    <row r="32" spans="1:12" x14ac:dyDescent="0.25">
      <c r="A32" s="21" t="s">
        <v>20</v>
      </c>
      <c r="B32" s="21" t="s">
        <v>74</v>
      </c>
      <c r="C32" s="62">
        <f>193*10%</f>
        <v>19.3</v>
      </c>
      <c r="D32" s="51">
        <f>BPU!C18</f>
        <v>0</v>
      </c>
      <c r="E32" s="52">
        <v>30</v>
      </c>
      <c r="F32" s="53">
        <f t="shared" si="3"/>
        <v>0</v>
      </c>
      <c r="G32" s="53">
        <f t="shared" si="4"/>
        <v>0</v>
      </c>
      <c r="H32" s="54">
        <v>0.2</v>
      </c>
      <c r="I32" s="53">
        <f t="shared" si="5"/>
        <v>0</v>
      </c>
      <c r="J32" s="1"/>
      <c r="K32" s="1"/>
    </row>
    <row r="33" spans="1:11" x14ac:dyDescent="0.25">
      <c r="A33" s="55" t="s">
        <v>56</v>
      </c>
      <c r="B33" s="55"/>
      <c r="C33" s="63">
        <f>SUM(C30:C32)</f>
        <v>131.80000000000001</v>
      </c>
      <c r="D33" s="51"/>
      <c r="E33" s="57"/>
      <c r="F33" s="53"/>
      <c r="G33" s="58">
        <f>SUM(G30:G32)</f>
        <v>0</v>
      </c>
      <c r="H33" s="54"/>
      <c r="I33" s="58">
        <f>SUM(I30:I32)</f>
        <v>0</v>
      </c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thickBo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20" customHeight="1" thickBot="1" x14ac:dyDescent="0.3">
      <c r="A39" s="65" t="s">
        <v>43</v>
      </c>
      <c r="B39" s="134"/>
      <c r="C39" s="135"/>
      <c r="D39" s="135"/>
      <c r="E39" s="135"/>
      <c r="F39" s="135"/>
      <c r="G39" s="135"/>
      <c r="H39" s="135"/>
      <c r="I39" s="136"/>
      <c r="J39" s="66"/>
      <c r="K39" s="1"/>
    </row>
    <row r="40" spans="1:11" x14ac:dyDescent="0.25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1"/>
    </row>
    <row r="41" spans="1:11" x14ac:dyDescent="0.25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1"/>
    </row>
    <row r="42" spans="1:11" x14ac:dyDescent="0.2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1"/>
    </row>
    <row r="43" spans="1:11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1"/>
    </row>
    <row r="44" spans="1:11" x14ac:dyDescent="0.25">
      <c r="A44" s="67"/>
      <c r="B44" s="67"/>
      <c r="C44" s="67"/>
      <c r="D44" s="67"/>
      <c r="E44" s="67"/>
      <c r="F44" s="67"/>
      <c r="G44" s="67"/>
      <c r="H44" s="67"/>
      <c r="I44" s="67"/>
      <c r="J44" s="67"/>
    </row>
  </sheetData>
  <mergeCells count="10">
    <mergeCell ref="A9:I9"/>
    <mergeCell ref="A11:I11"/>
    <mergeCell ref="B39:I39"/>
    <mergeCell ref="A4:I4"/>
    <mergeCell ref="A1:I1"/>
    <mergeCell ref="A2:I2"/>
    <mergeCell ref="A3:J3"/>
    <mergeCell ref="B6:E6"/>
    <mergeCell ref="G6:I6"/>
    <mergeCell ref="A8:I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F24" sqref="F24"/>
    </sheetView>
  </sheetViews>
  <sheetFormatPr baseColWidth="10" defaultRowHeight="15" x14ac:dyDescent="0.25"/>
  <cols>
    <col min="1" max="1" width="52.42578125" customWidth="1"/>
    <col min="2" max="2" width="22.7109375" customWidth="1"/>
    <col min="3" max="3" width="15" customWidth="1"/>
    <col min="7" max="7" width="11.7109375" customWidth="1"/>
    <col min="8" max="8" width="13.140625" customWidth="1"/>
    <col min="9" max="9" width="12.85546875" customWidth="1"/>
    <col min="10" max="10" width="14" customWidth="1"/>
    <col min="11" max="11" width="9.7109375" customWidth="1"/>
    <col min="13" max="13" width="13.7109375" customWidth="1"/>
    <col min="14" max="14" width="14.5703125" customWidth="1"/>
    <col min="15" max="15" width="14.85546875" customWidth="1"/>
  </cols>
  <sheetData>
    <row r="1" spans="1:20" ht="28.5" x14ac:dyDescent="0.25">
      <c r="A1" s="167" t="s">
        <v>77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"/>
    </row>
    <row r="2" spans="1:20" ht="67.900000000000006" customHeight="1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"/>
    </row>
    <row r="3" spans="1:20" ht="23.25" x14ac:dyDescent="0.35">
      <c r="A3" s="141" t="s">
        <v>60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"/>
    </row>
    <row r="4" spans="1:20" ht="23.25" x14ac:dyDescent="0.35">
      <c r="A4" s="148" t="s">
        <v>44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"/>
    </row>
    <row r="5" spans="1:20" ht="18.75" x14ac:dyDescent="0.25">
      <c r="A5" s="44"/>
      <c r="B5" s="44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26.25" x14ac:dyDescent="0.25">
      <c r="A6" s="103" t="s">
        <v>1</v>
      </c>
      <c r="B6" s="105"/>
      <c r="C6" s="69"/>
      <c r="D6" s="70"/>
      <c r="E6" s="70"/>
      <c r="F6" s="70"/>
      <c r="G6" s="70"/>
      <c r="H6" s="70"/>
      <c r="I6" s="70"/>
      <c r="J6" s="103" t="s">
        <v>2</v>
      </c>
      <c r="K6" s="105"/>
      <c r="L6" s="142"/>
      <c r="M6" s="143"/>
      <c r="N6" s="143"/>
      <c r="O6" s="143"/>
      <c r="P6" s="143"/>
      <c r="Q6" s="143"/>
      <c r="R6" s="143"/>
      <c r="S6" s="144"/>
      <c r="T6" s="1"/>
    </row>
    <row r="7" spans="1:20" ht="18.75" x14ac:dyDescent="0.25">
      <c r="A7" s="44"/>
      <c r="B7" s="44"/>
      <c r="C7" s="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8.75" x14ac:dyDescent="0.25">
      <c r="A8" s="139" t="s">
        <v>46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"/>
    </row>
    <row r="9" spans="1:20" ht="15.75" x14ac:dyDescent="0.25">
      <c r="A9" s="132" t="s">
        <v>70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"/>
      <c r="S9" s="1"/>
      <c r="T9" s="1"/>
    </row>
    <row r="10" spans="1:20" ht="19.5" thickBot="1" x14ac:dyDescent="0.3">
      <c r="A10" s="5"/>
      <c r="B10" s="5"/>
      <c r="C10" s="5"/>
      <c r="D10" s="5"/>
      <c r="E10" s="6"/>
      <c r="F10" s="6"/>
      <c r="G10" s="6"/>
      <c r="H10" s="6"/>
      <c r="I10" s="6"/>
      <c r="J10" s="6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4.45" customHeight="1" x14ac:dyDescent="0.25">
      <c r="A11" s="149" t="s">
        <v>8</v>
      </c>
      <c r="B11" s="152" t="s">
        <v>72</v>
      </c>
      <c r="C11" s="155" t="s">
        <v>7</v>
      </c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7"/>
      <c r="R11" s="158" t="s">
        <v>61</v>
      </c>
      <c r="S11" s="161" t="s">
        <v>62</v>
      </c>
      <c r="T11" s="1"/>
    </row>
    <row r="12" spans="1:20" ht="48" customHeight="1" x14ac:dyDescent="0.25">
      <c r="A12" s="150"/>
      <c r="B12" s="153"/>
      <c r="C12" s="164" t="s">
        <v>63</v>
      </c>
      <c r="D12" s="113"/>
      <c r="E12" s="113"/>
      <c r="F12" s="113"/>
      <c r="G12" s="114"/>
      <c r="H12" s="165" t="s">
        <v>64</v>
      </c>
      <c r="I12" s="165"/>
      <c r="J12" s="165"/>
      <c r="K12" s="165"/>
      <c r="L12" s="165"/>
      <c r="M12" s="165" t="s">
        <v>13</v>
      </c>
      <c r="N12" s="165"/>
      <c r="O12" s="165"/>
      <c r="P12" s="165"/>
      <c r="Q12" s="162"/>
      <c r="R12" s="159"/>
      <c r="S12" s="162"/>
      <c r="T12" s="1"/>
    </row>
    <row r="13" spans="1:20" ht="26.25" thickBot="1" x14ac:dyDescent="0.3">
      <c r="A13" s="151"/>
      <c r="B13" s="154"/>
      <c r="C13" s="71" t="s">
        <v>65</v>
      </c>
      <c r="D13" s="72" t="s">
        <v>14</v>
      </c>
      <c r="E13" s="72" t="s">
        <v>15</v>
      </c>
      <c r="F13" s="72" t="s">
        <v>66</v>
      </c>
      <c r="G13" s="72" t="s">
        <v>67</v>
      </c>
      <c r="H13" s="72" t="s">
        <v>68</v>
      </c>
      <c r="I13" s="72" t="s">
        <v>16</v>
      </c>
      <c r="J13" s="72" t="s">
        <v>17</v>
      </c>
      <c r="K13" s="72" t="s">
        <v>66</v>
      </c>
      <c r="L13" s="72" t="s">
        <v>67</v>
      </c>
      <c r="M13" s="72" t="s">
        <v>68</v>
      </c>
      <c r="N13" s="72" t="s">
        <v>16</v>
      </c>
      <c r="O13" s="72" t="s">
        <v>17</v>
      </c>
      <c r="P13" s="72" t="s">
        <v>66</v>
      </c>
      <c r="Q13" s="73" t="s">
        <v>67</v>
      </c>
      <c r="R13" s="160"/>
      <c r="S13" s="163"/>
      <c r="T13" s="1"/>
    </row>
    <row r="14" spans="1:20" x14ac:dyDescent="0.25">
      <c r="A14" s="74" t="s">
        <v>44</v>
      </c>
      <c r="B14" s="75"/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8"/>
      <c r="R14" s="79"/>
      <c r="S14" s="80"/>
      <c r="T14" s="1"/>
    </row>
    <row r="15" spans="1:20" x14ac:dyDescent="0.25">
      <c r="A15" s="81" t="s">
        <v>18</v>
      </c>
      <c r="B15" s="21" t="s">
        <v>71</v>
      </c>
      <c r="C15" s="82">
        <v>10</v>
      </c>
      <c r="D15" s="83">
        <f>BPU!D16</f>
        <v>0</v>
      </c>
      <c r="E15" s="83">
        <f>BPU!E16</f>
        <v>0</v>
      </c>
      <c r="F15" s="83">
        <f>D15*C15</f>
        <v>0</v>
      </c>
      <c r="G15" s="83">
        <f>E15*C15</f>
        <v>0</v>
      </c>
      <c r="H15" s="84">
        <v>5</v>
      </c>
      <c r="I15" s="83">
        <f>BPU!F16</f>
        <v>0</v>
      </c>
      <c r="J15" s="83">
        <f>BPU!G16</f>
        <v>0</v>
      </c>
      <c r="K15" s="83">
        <f>I15*H15</f>
        <v>0</v>
      </c>
      <c r="L15" s="85">
        <f>J15*H15</f>
        <v>0</v>
      </c>
      <c r="M15" s="84">
        <v>2</v>
      </c>
      <c r="N15" s="83">
        <f>BPU!H16</f>
        <v>0</v>
      </c>
      <c r="O15" s="83">
        <f>BPU!I16</f>
        <v>0</v>
      </c>
      <c r="P15" s="86">
        <f>N15*M15</f>
        <v>0</v>
      </c>
      <c r="Q15" s="87">
        <f>O15*M15</f>
        <v>0</v>
      </c>
      <c r="R15" s="88">
        <f>P15+K15+G15</f>
        <v>0</v>
      </c>
      <c r="S15" s="89">
        <f>Q15+L15+G15</f>
        <v>0</v>
      </c>
      <c r="T15" s="1"/>
    </row>
    <row r="16" spans="1:20" x14ac:dyDescent="0.25">
      <c r="A16" s="81" t="s">
        <v>19</v>
      </c>
      <c r="B16" s="21" t="s">
        <v>73</v>
      </c>
      <c r="C16" s="82">
        <v>10</v>
      </c>
      <c r="D16" s="83">
        <f>BPU!D17</f>
        <v>0</v>
      </c>
      <c r="E16" s="83">
        <f>BPU!E17</f>
        <v>0</v>
      </c>
      <c r="F16" s="83">
        <f t="shared" ref="F16:F17" si="0">D16*C16</f>
        <v>0</v>
      </c>
      <c r="G16" s="83">
        <f t="shared" ref="G16:G17" si="1">E16*C16</f>
        <v>0</v>
      </c>
      <c r="H16" s="84">
        <v>5</v>
      </c>
      <c r="I16" s="83">
        <f>BPU!F17</f>
        <v>0</v>
      </c>
      <c r="J16" s="83">
        <f>BPU!G17</f>
        <v>0</v>
      </c>
      <c r="K16" s="83">
        <f>I16*H16</f>
        <v>0</v>
      </c>
      <c r="L16" s="85">
        <f>J16*H16</f>
        <v>0</v>
      </c>
      <c r="M16" s="84">
        <v>2</v>
      </c>
      <c r="N16" s="83">
        <f>BPU!H17</f>
        <v>0</v>
      </c>
      <c r="O16" s="83">
        <f>BPU!I17</f>
        <v>0</v>
      </c>
      <c r="P16" s="86">
        <f>N16*M16</f>
        <v>0</v>
      </c>
      <c r="Q16" s="87">
        <f>O16*M16</f>
        <v>0</v>
      </c>
      <c r="R16" s="88">
        <f>P16+K16+G16</f>
        <v>0</v>
      </c>
      <c r="S16" s="89">
        <f>Q16+L16+G16</f>
        <v>0</v>
      </c>
      <c r="T16" s="1"/>
    </row>
    <row r="17" spans="1:20" x14ac:dyDescent="0.25">
      <c r="A17" s="81" t="s">
        <v>20</v>
      </c>
      <c r="B17" s="21" t="s">
        <v>74</v>
      </c>
      <c r="C17" s="82">
        <v>10</v>
      </c>
      <c r="D17" s="83">
        <f>BPU!D18</f>
        <v>0</v>
      </c>
      <c r="E17" s="83">
        <f>BPU!E18</f>
        <v>0</v>
      </c>
      <c r="F17" s="83">
        <f t="shared" si="0"/>
        <v>0</v>
      </c>
      <c r="G17" s="83">
        <f t="shared" si="1"/>
        <v>0</v>
      </c>
      <c r="H17" s="84">
        <v>5</v>
      </c>
      <c r="I17" s="83">
        <f>BPU!F18</f>
        <v>0</v>
      </c>
      <c r="J17" s="83">
        <f>BPU!G18</f>
        <v>0</v>
      </c>
      <c r="K17" s="83">
        <f>I17*H17</f>
        <v>0</v>
      </c>
      <c r="L17" s="85">
        <f>J17*H17</f>
        <v>0</v>
      </c>
      <c r="M17" s="84">
        <v>2</v>
      </c>
      <c r="N17" s="83">
        <f>BPU!H18</f>
        <v>0</v>
      </c>
      <c r="O17" s="83">
        <f>BPU!I18</f>
        <v>0</v>
      </c>
      <c r="P17" s="86">
        <f>N17*M17</f>
        <v>0</v>
      </c>
      <c r="Q17" s="87">
        <f>O17*M17</f>
        <v>0</v>
      </c>
      <c r="R17" s="88">
        <f>P17+K17+G17</f>
        <v>0</v>
      </c>
      <c r="S17" s="89">
        <f>Q17+L17+G17</f>
        <v>0</v>
      </c>
      <c r="T17" s="1"/>
    </row>
    <row r="18" spans="1:20" x14ac:dyDescent="0.25">
      <c r="A18" s="90" t="s">
        <v>56</v>
      </c>
      <c r="B18" s="90"/>
      <c r="C18" s="91"/>
      <c r="D18" s="92"/>
      <c r="E18" s="92"/>
      <c r="F18" s="93">
        <f>SUM(F15:F17)</f>
        <v>0</v>
      </c>
      <c r="G18" s="93">
        <f>SUM(G15:G17)</f>
        <v>0</v>
      </c>
      <c r="H18" s="94">
        <v>5</v>
      </c>
      <c r="I18" s="64"/>
      <c r="J18" s="64"/>
      <c r="K18" s="95">
        <f>SUM(K15:K17)</f>
        <v>0</v>
      </c>
      <c r="L18" s="96">
        <f>SUM(L15:L17)</f>
        <v>0</v>
      </c>
      <c r="M18" s="94"/>
      <c r="N18" s="64"/>
      <c r="O18" s="64"/>
      <c r="P18" s="95">
        <f>SUM(P15:P17)</f>
        <v>0</v>
      </c>
      <c r="Q18" s="97">
        <f>SUM(Q15:Q17)</f>
        <v>0</v>
      </c>
      <c r="R18" s="98">
        <f>SUM(R15:R17)</f>
        <v>0</v>
      </c>
      <c r="S18" s="97">
        <f>SUM(S15:S17)</f>
        <v>0</v>
      </c>
      <c r="T18" s="1"/>
    </row>
    <row r="19" spans="1:20" ht="15.75" thickBo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29.25" thickBot="1" x14ac:dyDescent="0.3">
      <c r="A20" s="27" t="s">
        <v>43</v>
      </c>
      <c r="B20" s="145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7"/>
      <c r="T20" s="1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</sheetData>
  <mergeCells count="18">
    <mergeCell ref="B20:S20"/>
    <mergeCell ref="A2:S2"/>
    <mergeCell ref="A4:S4"/>
    <mergeCell ref="A8:S8"/>
    <mergeCell ref="A9:Q9"/>
    <mergeCell ref="A11:A13"/>
    <mergeCell ref="B11:B13"/>
    <mergeCell ref="C11:Q11"/>
    <mergeCell ref="R11:R13"/>
    <mergeCell ref="S11:S13"/>
    <mergeCell ref="C12:G12"/>
    <mergeCell ref="H12:L12"/>
    <mergeCell ref="M12:Q12"/>
    <mergeCell ref="A1:S1"/>
    <mergeCell ref="A3:S3"/>
    <mergeCell ref="A6:B6"/>
    <mergeCell ref="J6:K6"/>
    <mergeCell ref="L6:S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F0A0D8-AB82-4235-879E-A8FFBB5AD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2B6988-4F88-4123-A28C-39DDB0C3A1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004DEE-064C-489E-8CA2-4D4A706E0B2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1acf9afd-3c73-4823-9f9d-db81b49160af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 intérim</vt:lpstr>
      <vt:lpstr>DQE placement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BAMBA Fatim</cp:lastModifiedBy>
  <dcterms:created xsi:type="dcterms:W3CDTF">2025-03-28T09:11:14Z</dcterms:created>
  <dcterms:modified xsi:type="dcterms:W3CDTF">2025-04-14T13:36:46Z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