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/>
  <mc:AlternateContent xmlns:mc="http://schemas.openxmlformats.org/markup-compatibility/2006">
    <mc:Choice Requires="x15">
      <x15ac:absPath xmlns:x15ac="http://schemas.microsoft.com/office/spreadsheetml/2010/11/ac" url="C:\Users\llegoff\OneDrive - EPMOO\Bureau\2025-X - MAP Tvx Berthe Weill\03_LOT 3\"/>
    </mc:Choice>
  </mc:AlternateContent>
  <bookViews>
    <workbookView xWindow="4830" yWindow="450" windowWidth="38340" windowHeight="28350"/>
  </bookViews>
  <sheets>
    <sheet name="LOT 3 - DPGF" sheetId="4" r:id="rId1"/>
  </sheets>
  <definedNames>
    <definedName name="_xlnm.Print_Area" localSheetId="0">'LOT 3 - DPGF'!$A$1:$H$8</definedName>
  </definedNames>
  <calcPr calcId="162913" concurrentCalc="0"/>
</workbook>
</file>

<file path=xl/calcChain.xml><?xml version="1.0" encoding="utf-8"?>
<calcChain xmlns="http://schemas.openxmlformats.org/spreadsheetml/2006/main">
  <c r="G20" i="4" l="1"/>
  <c r="J20" i="4"/>
  <c r="G21" i="4"/>
  <c r="J21" i="4"/>
  <c r="G22" i="4"/>
  <c r="J22" i="4"/>
  <c r="G24" i="4"/>
  <c r="J24" i="4"/>
  <c r="J30" i="4"/>
  <c r="G16" i="4"/>
  <c r="J16" i="4"/>
  <c r="G17" i="4"/>
  <c r="J17" i="4"/>
  <c r="G18" i="4"/>
  <c r="J18" i="4"/>
  <c r="G15" i="4"/>
  <c r="J15" i="4"/>
  <c r="G12" i="4"/>
  <c r="J12" i="4"/>
  <c r="G13" i="4"/>
  <c r="J13" i="4"/>
  <c r="G11" i="4"/>
  <c r="J11" i="4"/>
  <c r="K32" i="4"/>
  <c r="K12" i="4"/>
  <c r="K13" i="4"/>
  <c r="K15" i="4"/>
  <c r="K16" i="4"/>
  <c r="K17" i="4"/>
  <c r="K18" i="4"/>
  <c r="K20" i="4"/>
  <c r="K21" i="4"/>
  <c r="K22" i="4"/>
  <c r="K24" i="4"/>
  <c r="K30" i="4"/>
  <c r="K11" i="4"/>
  <c r="K33" i="4"/>
  <c r="K34" i="4"/>
</calcChain>
</file>

<file path=xl/sharedStrings.xml><?xml version="1.0" encoding="utf-8"?>
<sst xmlns="http://schemas.openxmlformats.org/spreadsheetml/2006/main" count="79" uniqueCount="61">
  <si>
    <t>Prestation</t>
  </si>
  <si>
    <t>Matériaux</t>
  </si>
  <si>
    <t>Etablissement public du musée d'Orsay et du musée de l'Orangerie - VGE</t>
  </si>
  <si>
    <t>NOM DE L'ENTREPRISE</t>
  </si>
  <si>
    <t>Quantité</t>
  </si>
  <si>
    <t>MONTANT TOTAL HT</t>
  </si>
  <si>
    <t xml:space="preserve">MONTANT TOTALTVA </t>
  </si>
  <si>
    <t>MONTANT TOTAL TTC</t>
  </si>
  <si>
    <t>MUSEE DE L'ORANGERIE</t>
  </si>
  <si>
    <t>m2</t>
  </si>
  <si>
    <t>Exposition "BERTHE WEILL : GALERISTE DE L'AVANT-GARDE PARISIENNE"</t>
  </si>
  <si>
    <t>N°</t>
  </si>
  <si>
    <t>Largeur (m)</t>
  </si>
  <si>
    <t>Hauteur (m)</t>
  </si>
  <si>
    <t>m2 / U</t>
  </si>
  <si>
    <t>Surface (m2) ou jour</t>
  </si>
  <si>
    <t>Prix U ou m2 
HT euros</t>
  </si>
  <si>
    <t>HT euros</t>
  </si>
  <si>
    <t xml:space="preserve">TTC euros </t>
  </si>
  <si>
    <t>A1</t>
  </si>
  <si>
    <t>Introduction</t>
  </si>
  <si>
    <t xml:space="preserve">Adhésif découpé </t>
  </si>
  <si>
    <t>A2</t>
  </si>
  <si>
    <t>Textes de salle</t>
  </si>
  <si>
    <t>A3</t>
  </si>
  <si>
    <t>Citation</t>
  </si>
  <si>
    <t>Chronologie</t>
  </si>
  <si>
    <t>B1</t>
  </si>
  <si>
    <t>Aquapaper extra mat</t>
  </si>
  <si>
    <t>B2</t>
  </si>
  <si>
    <t xml:space="preserve">Reproduction fête </t>
  </si>
  <si>
    <t>B3</t>
  </si>
  <si>
    <t>Générique</t>
  </si>
  <si>
    <t>B4</t>
  </si>
  <si>
    <t>Partenaires</t>
  </si>
  <si>
    <t>C1</t>
  </si>
  <si>
    <t>Cartels simples</t>
  </si>
  <si>
    <t>Transfert sérigraphique 1 couleur</t>
  </si>
  <si>
    <t>C2</t>
  </si>
  <si>
    <t>Cartels développés</t>
  </si>
  <si>
    <t>C3</t>
  </si>
  <si>
    <t>Cartels enfant</t>
  </si>
  <si>
    <t>D1</t>
  </si>
  <si>
    <t>Sérigraphie 1 couleur sur mur</t>
  </si>
  <si>
    <t>E1</t>
  </si>
  <si>
    <t>DÉPOSE</t>
  </si>
  <si>
    <t>Intervention 1 jour / homme semaine</t>
  </si>
  <si>
    <t>U</t>
  </si>
  <si>
    <t>Titre et texte d'introduction</t>
  </si>
  <si>
    <t>À REMPLIR</t>
  </si>
  <si>
    <t>5.2.1_A - ADHÉSIF DÉCOUPÉ NOIR OU BLANC</t>
  </si>
  <si>
    <t>5.2.2_B - AQUAPAPER EXTRA MAT</t>
  </si>
  <si>
    <t xml:space="preserve">5.2.3_C - TRANSFERT SERIGRAPHIQUE 1 COULEUR </t>
  </si>
  <si>
    <t>5.2.4_D - SERIGRAPHIE BLANCHE SUR MUR</t>
  </si>
  <si>
    <t>Ens</t>
  </si>
  <si>
    <t>Pose de l'ensemble des prestations du présent lot A1 à D1</t>
  </si>
  <si>
    <t>Intervention 1 jour / homme semaine + matériel pour retouches</t>
  </si>
  <si>
    <t>5.2.5_ DÉPOSE</t>
  </si>
  <si>
    <t>5.2.5_POSE ET NETTOYAGE</t>
  </si>
  <si>
    <t>5.2.6_MAINTENANCE</t>
  </si>
  <si>
    <r>
      <t xml:space="preserve">DPGF LOT 3 - Signalétique - </t>
    </r>
    <r>
      <rPr>
        <b/>
        <sz val="22"/>
        <color rgb="FFFF0000"/>
        <rFont val="Arial"/>
        <family val="2"/>
      </rPr>
      <t>2025-196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</si>
</sst>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&quot; F&quot;_-;\-* #,##0.00&quot; F&quot;_-;_-* \-??&quot; F&quot;_-;_-@_-"/>
    <numFmt numFmtId="165" formatCode="_-* #,##0.00\ [$€-40C]_-;\-* #,##0.00\ [$€-40C]_-;_-* \-??\ [$€-40C]_-;_-@_-"/>
    <numFmt numFmtId="166" formatCode="_ * #,##0.00_ \ [$€-1]_ ;_ * \-#,##0.00&quot;  &quot;[$€-1]_ ;_ * \-??_ \ [$€-1]_ ;_ @_ "/>
    <numFmt numFmtId="167" formatCode="_-* #,##0\ [$€-40C]_-;\-* #,##0\ [$€-40C]_-;_-* \-??\ [$€-40C]_-;_-@_-"/>
  </numFmts>
  <fonts count="20">
    <font>
      <sz val="9"/>
      <name val="Geneva"/>
      <family val="2"/>
    </font>
    <font>
      <sz val="10"/>
      <name val="Arial"/>
      <family val="2"/>
    </font>
    <font>
      <sz val="10"/>
      <name val="Museo Sans 300"/>
      <family val="2"/>
    </font>
    <font>
      <sz val="8"/>
      <name val="Geneva"/>
      <family val="2"/>
    </font>
    <font>
      <b/>
      <sz val="12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22"/>
      <name val="Arial"/>
      <family val="2"/>
    </font>
    <font>
      <sz val="14"/>
      <color rgb="FFFF0000"/>
      <name val="Arial"/>
      <family val="2"/>
    </font>
    <font>
      <sz val="9"/>
      <name val="Geneva"/>
      <family val="2"/>
    </font>
    <font>
      <sz val="12"/>
      <name val="Arial"/>
      <family val="2"/>
    </font>
    <font>
      <sz val="9"/>
      <name val="Arial"/>
      <family val="2"/>
    </font>
    <font>
      <b/>
      <sz val="22"/>
      <color rgb="FFFF0000"/>
      <name val="Arial"/>
      <family val="2"/>
    </font>
    <font>
      <b/>
      <sz val="8"/>
      <name val="Museo Sans 300"/>
      <family val="2"/>
    </font>
    <font>
      <sz val="9"/>
      <name val="Lato"/>
      <family val="2"/>
    </font>
    <font>
      <b/>
      <sz val="8"/>
      <name val="Lato"/>
      <family val="2"/>
    </font>
    <font>
      <sz val="9"/>
      <color theme="1"/>
      <name val="Lato"/>
      <family val="2"/>
    </font>
    <font>
      <b/>
      <sz val="10"/>
      <color theme="1"/>
      <name val="Lato"/>
      <family val="2"/>
    </font>
    <font>
      <sz val="9"/>
      <color theme="1"/>
      <name val="Lato"/>
      <family val="2"/>
    </font>
    <font>
      <b/>
      <sz val="9"/>
      <color theme="1"/>
      <name val="Lato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44"/>
      </patternFill>
    </fill>
    <fill>
      <patternFill patternType="solid">
        <fgColor indexed="9"/>
        <bgColor indexed="26"/>
      </patternFill>
    </fill>
    <fill>
      <patternFill patternType="solid">
        <fgColor rgb="FFFFF8D5"/>
        <bgColor indexed="9"/>
      </patternFill>
    </fill>
    <fill>
      <patternFill patternType="solid">
        <fgColor indexed="44"/>
        <bgColor indexed="22"/>
      </patternFill>
    </fill>
    <fill>
      <patternFill patternType="solid">
        <fgColor theme="8" tint="0.79998168889431442"/>
        <bgColor indexed="9"/>
      </patternFill>
    </fill>
    <fill>
      <patternFill patternType="solid">
        <fgColor indexed="13"/>
        <bgColor indexed="3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Protection="0"/>
    <xf numFmtId="164" fontId="9" fillId="0" borderId="0" applyFill="0" applyBorder="0" applyAlignment="0" applyProtection="0"/>
  </cellStyleXfs>
  <cellXfs count="64">
    <xf numFmtId="0" fontId="0" fillId="0" borderId="0" xfId="0"/>
    <xf numFmtId="0" fontId="10" fillId="2" borderId="5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0" fillId="2" borderId="21" xfId="0" applyFont="1" applyFill="1" applyBorder="1" applyAlignment="1">
      <alignment vertical="center"/>
    </xf>
    <xf numFmtId="165" fontId="4" fillId="2" borderId="22" xfId="0" applyNumberFormat="1" applyFont="1" applyFill="1" applyBorder="1" applyAlignment="1">
      <alignment horizontal="right" vertical="center"/>
    </xf>
    <xf numFmtId="165" fontId="4" fillId="2" borderId="13" xfId="0" applyNumberFormat="1" applyFont="1" applyFill="1" applyBorder="1" applyAlignment="1">
      <alignment horizontal="right" vertical="center"/>
    </xf>
    <xf numFmtId="0" fontId="10" fillId="2" borderId="24" xfId="0" applyFont="1" applyFill="1" applyBorder="1" applyAlignment="1">
      <alignment vertical="center"/>
    </xf>
    <xf numFmtId="165" fontId="4" fillId="2" borderId="25" xfId="0" applyNumberFormat="1" applyFont="1" applyFill="1" applyBorder="1" applyAlignment="1">
      <alignment horizontal="right" vertical="center"/>
    </xf>
    <xf numFmtId="0" fontId="13" fillId="2" borderId="26" xfId="0" applyFont="1" applyFill="1" applyBorder="1" applyAlignment="1">
      <alignment horizontal="center" vertical="center"/>
    </xf>
    <xf numFmtId="49" fontId="15" fillId="6" borderId="19" xfId="1" applyNumberFormat="1" applyFont="1" applyFill="1" applyBorder="1" applyAlignment="1" applyProtection="1">
      <alignment horizontal="left"/>
    </xf>
    <xf numFmtId="0" fontId="14" fillId="6" borderId="5" xfId="0" applyFont="1" applyFill="1" applyBorder="1"/>
    <xf numFmtId="0" fontId="14" fillId="6" borderId="27" xfId="0" applyFont="1" applyFill="1" applyBorder="1"/>
    <xf numFmtId="49" fontId="16" fillId="3" borderId="1" xfId="1" applyNumberFormat="1" applyFont="1" applyFill="1" applyBorder="1" applyAlignment="1" applyProtection="1">
      <alignment horizontal="left" vertical="center"/>
    </xf>
    <xf numFmtId="49" fontId="11" fillId="3" borderId="1" xfId="1" applyNumberFormat="1" applyFont="1" applyFill="1" applyBorder="1" applyAlignment="1" applyProtection="1">
      <alignment vertical="center"/>
    </xf>
    <xf numFmtId="49" fontId="16" fillId="3" borderId="1" xfId="1" applyNumberFormat="1" applyFont="1" applyFill="1" applyBorder="1" applyAlignment="1" applyProtection="1">
      <alignment vertical="center"/>
    </xf>
    <xf numFmtId="0" fontId="16" fillId="5" borderId="1" xfId="0" applyFont="1" applyFill="1" applyBorder="1" applyAlignment="1">
      <alignment vertical="center"/>
    </xf>
    <xf numFmtId="0" fontId="16" fillId="0" borderId="1" xfId="0" applyFont="1" applyBorder="1" applyAlignment="1">
      <alignment horizontal="center" vertical="center"/>
    </xf>
    <xf numFmtId="166" fontId="17" fillId="0" borderId="1" xfId="0" applyNumberFormat="1" applyFont="1" applyBorder="1" applyAlignment="1">
      <alignment horizontal="right" vertical="center"/>
    </xf>
    <xf numFmtId="49" fontId="18" fillId="3" borderId="1" xfId="1" applyNumberFormat="1" applyFont="1" applyFill="1" applyBorder="1" applyAlignment="1" applyProtection="1">
      <alignment vertical="center"/>
    </xf>
    <xf numFmtId="0" fontId="13" fillId="2" borderId="29" xfId="0" applyFont="1" applyFill="1" applyBorder="1" applyAlignment="1">
      <alignment horizontal="center" vertical="center" wrapText="1"/>
    </xf>
    <xf numFmtId="167" fontId="19" fillId="7" borderId="28" xfId="0" applyNumberFormat="1" applyFont="1" applyFill="1" applyBorder="1" applyAlignment="1">
      <alignment horizontal="center" vertical="center"/>
    </xf>
    <xf numFmtId="0" fontId="16" fillId="3" borderId="19" xfId="1" applyNumberFormat="1" applyFont="1" applyFill="1" applyBorder="1" applyAlignment="1" applyProtection="1">
      <alignment horizontal="center" vertical="center"/>
    </xf>
    <xf numFmtId="165" fontId="17" fillId="0" borderId="27" xfId="0" applyNumberFormat="1" applyFont="1" applyBorder="1" applyAlignment="1">
      <alignment horizontal="center" vertical="center"/>
    </xf>
    <xf numFmtId="167" fontId="16" fillId="7" borderId="30" xfId="0" applyNumberFormat="1" applyFont="1" applyFill="1" applyBorder="1" applyAlignment="1">
      <alignment horizontal="center" vertical="center"/>
    </xf>
    <xf numFmtId="167" fontId="16" fillId="7" borderId="31" xfId="0" applyNumberFormat="1" applyFont="1" applyFill="1" applyBorder="1" applyAlignment="1">
      <alignment horizontal="center" vertical="center"/>
    </xf>
    <xf numFmtId="0" fontId="14" fillId="6" borderId="31" xfId="0" applyFont="1" applyFill="1" applyBorder="1"/>
    <xf numFmtId="167" fontId="16" fillId="7" borderId="32" xfId="0" applyNumberFormat="1" applyFont="1" applyFill="1" applyBorder="1" applyAlignment="1">
      <alignment horizontal="center" vertical="center"/>
    </xf>
    <xf numFmtId="49" fontId="16" fillId="3" borderId="19" xfId="1" applyNumberFormat="1" applyFont="1" applyFill="1" applyBorder="1" applyAlignment="1" applyProtection="1">
      <alignment horizontal="left" vertical="center"/>
    </xf>
    <xf numFmtId="49" fontId="11" fillId="3" borderId="5" xfId="1" applyNumberFormat="1" applyFont="1" applyFill="1" applyBorder="1" applyAlignment="1" applyProtection="1">
      <alignment vertical="center"/>
    </xf>
    <xf numFmtId="49" fontId="16" fillId="3" borderId="5" xfId="1" applyNumberFormat="1" applyFont="1" applyFill="1" applyBorder="1" applyAlignment="1" applyProtection="1">
      <alignment vertical="center"/>
    </xf>
    <xf numFmtId="0" fontId="16" fillId="5" borderId="5" xfId="0" applyFont="1" applyFill="1" applyBorder="1" applyAlignment="1">
      <alignment vertical="center"/>
    </xf>
    <xf numFmtId="0" fontId="16" fillId="0" borderId="5" xfId="0" applyFont="1" applyBorder="1" applyAlignment="1">
      <alignment horizontal="center" vertical="center"/>
    </xf>
    <xf numFmtId="0" fontId="16" fillId="3" borderId="5" xfId="1" applyNumberFormat="1" applyFont="1" applyFill="1" applyBorder="1" applyAlignment="1" applyProtection="1">
      <alignment horizontal="center" vertical="center"/>
    </xf>
    <xf numFmtId="165" fontId="17" fillId="0" borderId="5" xfId="0" applyNumberFormat="1" applyFont="1" applyBorder="1" applyAlignment="1">
      <alignment horizontal="center" vertical="center"/>
    </xf>
    <xf numFmtId="166" fontId="17" fillId="0" borderId="27" xfId="0" applyNumberFormat="1" applyFont="1" applyBorder="1" applyAlignment="1">
      <alignment horizontal="right" vertical="center"/>
    </xf>
    <xf numFmtId="0" fontId="4" fillId="2" borderId="12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 vertical="center"/>
    </xf>
    <xf numFmtId="0" fontId="4" fillId="2" borderId="23" xfId="0" applyFont="1" applyFill="1" applyBorder="1" applyAlignment="1">
      <alignment horizontal="left" vertical="center"/>
    </xf>
    <xf numFmtId="0" fontId="4" fillId="2" borderId="24" xfId="0" applyFont="1" applyFill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49" fontId="7" fillId="4" borderId="12" xfId="1" applyNumberFormat="1" applyFont="1" applyFill="1" applyBorder="1" applyAlignment="1" applyProtection="1">
      <alignment horizontal="center" vertical="center"/>
    </xf>
    <xf numFmtId="49" fontId="7" fillId="4" borderId="5" xfId="1" applyNumberFormat="1" applyFont="1" applyFill="1" applyBorder="1" applyAlignment="1" applyProtection="1">
      <alignment horizontal="center" vertical="center"/>
    </xf>
    <xf numFmtId="49" fontId="7" fillId="4" borderId="13" xfId="1" applyNumberFormat="1" applyFont="1" applyFill="1" applyBorder="1" applyAlignment="1" applyProtection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4" fillId="2" borderId="20" xfId="0" applyFont="1" applyFill="1" applyBorder="1" applyAlignment="1">
      <alignment horizontal="left" vertical="center"/>
    </xf>
    <xf numFmtId="0" fontId="4" fillId="2" borderId="21" xfId="0" applyFont="1" applyFill="1" applyBorder="1" applyAlignment="1">
      <alignment horizontal="left" vertical="center"/>
    </xf>
  </cellXfs>
  <cellStyles count="3">
    <cellStyle name="Excel Built-in Normal" xfId="1"/>
    <cellStyle name="Monétaire 2" xfId="2"/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9CC99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showGridLines="0" tabSelected="1" zoomScale="110" zoomScaleNormal="110" workbookViewId="0">
      <selection activeCell="J11" sqref="J11"/>
    </sheetView>
  </sheetViews>
  <sheetFormatPr baseColWidth="10" defaultColWidth="11.42578125" defaultRowHeight="12"/>
  <cols>
    <col min="1" max="1" width="10.42578125" style="2" customWidth="1"/>
    <col min="2" max="2" width="24" style="2" customWidth="1"/>
    <col min="3" max="3" width="49.5703125" style="2" customWidth="1"/>
    <col min="4" max="4" width="12" style="2" customWidth="1"/>
    <col min="5" max="5" width="11.85546875" style="2" customWidth="1"/>
    <col min="6" max="6" width="7.42578125" style="2" bestFit="1" customWidth="1"/>
    <col min="7" max="8" width="15.85546875" style="2" customWidth="1"/>
    <col min="9" max="9" width="11.42578125" style="2"/>
    <col min="10" max="10" width="14" style="2" bestFit="1" customWidth="1"/>
    <col min="11" max="11" width="14.5703125" style="2" bestFit="1" customWidth="1"/>
    <col min="12" max="16384" width="11.42578125" style="2"/>
  </cols>
  <sheetData>
    <row r="1" spans="1:12" ht="15.75">
      <c r="A1" s="41" t="s">
        <v>10</v>
      </c>
      <c r="B1" s="42"/>
      <c r="C1" s="42"/>
      <c r="D1" s="42"/>
      <c r="E1" s="42"/>
      <c r="F1" s="42"/>
      <c r="G1" s="42"/>
      <c r="H1" s="43"/>
    </row>
    <row r="2" spans="1:12" ht="14.25">
      <c r="A2" s="44" t="s">
        <v>2</v>
      </c>
      <c r="B2" s="45"/>
      <c r="C2" s="45"/>
      <c r="D2" s="45"/>
      <c r="E2" s="45"/>
      <c r="F2" s="45"/>
      <c r="G2" s="45"/>
      <c r="H2" s="46"/>
    </row>
    <row r="3" spans="1:12" ht="12.75">
      <c r="A3" s="47" t="s">
        <v>8</v>
      </c>
      <c r="B3" s="48"/>
      <c r="C3" s="48"/>
      <c r="D3" s="48"/>
      <c r="E3" s="48"/>
      <c r="F3" s="48"/>
      <c r="G3" s="48"/>
      <c r="H3" s="49"/>
    </row>
    <row r="4" spans="1:12" ht="27.75">
      <c r="A4" s="50" t="s">
        <v>60</v>
      </c>
      <c r="B4" s="51"/>
      <c r="C4" s="51"/>
      <c r="D4" s="51"/>
      <c r="E4" s="51"/>
      <c r="F4" s="51"/>
      <c r="G4" s="51"/>
      <c r="H4" s="52"/>
    </row>
    <row r="5" spans="1:12" ht="12" customHeight="1">
      <c r="A5" s="53" t="s">
        <v>3</v>
      </c>
      <c r="B5" s="54"/>
      <c r="C5" s="54"/>
      <c r="D5" s="54"/>
      <c r="E5" s="54"/>
      <c r="F5" s="54"/>
      <c r="G5" s="54"/>
      <c r="H5" s="55"/>
    </row>
    <row r="6" spans="1:12" ht="12" customHeight="1">
      <c r="A6" s="56"/>
      <c r="B6" s="57"/>
      <c r="C6" s="57"/>
      <c r="D6" s="57"/>
      <c r="E6" s="57"/>
      <c r="F6" s="57"/>
      <c r="G6" s="57"/>
      <c r="H6" s="58"/>
    </row>
    <row r="7" spans="1:12" ht="12.75" customHeight="1" thickBot="1">
      <c r="A7" s="59"/>
      <c r="B7" s="60"/>
      <c r="C7" s="60"/>
      <c r="D7" s="60"/>
      <c r="E7" s="60"/>
      <c r="F7" s="60"/>
      <c r="G7" s="60"/>
      <c r="H7" s="61"/>
    </row>
    <row r="8" spans="1:12" ht="12.7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 s="4" customFormat="1" ht="30" customHeight="1" thickBot="1">
      <c r="A9" s="10" t="s">
        <v>11</v>
      </c>
      <c r="B9" s="10" t="s">
        <v>0</v>
      </c>
      <c r="C9" s="10" t="s">
        <v>1</v>
      </c>
      <c r="D9" s="10" t="s">
        <v>12</v>
      </c>
      <c r="E9" s="10" t="s">
        <v>13</v>
      </c>
      <c r="F9" s="10" t="s">
        <v>14</v>
      </c>
      <c r="G9" s="10" t="s">
        <v>15</v>
      </c>
      <c r="H9" s="10" t="s">
        <v>4</v>
      </c>
      <c r="I9" s="21" t="s">
        <v>16</v>
      </c>
      <c r="J9" s="10" t="s">
        <v>17</v>
      </c>
      <c r="K9" s="10" t="s">
        <v>18</v>
      </c>
    </row>
    <row r="10" spans="1:12" ht="18.75" customHeight="1" thickBot="1">
      <c r="A10" s="11" t="s">
        <v>50</v>
      </c>
      <c r="B10" s="12"/>
      <c r="C10" s="12"/>
      <c r="D10" s="12"/>
      <c r="E10" s="12"/>
      <c r="F10" s="12"/>
      <c r="G10" s="12"/>
      <c r="H10" s="12"/>
      <c r="I10" s="22" t="s">
        <v>49</v>
      </c>
      <c r="J10" s="12"/>
      <c r="K10" s="13"/>
    </row>
    <row r="11" spans="1:12" ht="18.75" customHeight="1">
      <c r="A11" s="14" t="s">
        <v>19</v>
      </c>
      <c r="B11" s="15" t="s">
        <v>48</v>
      </c>
      <c r="C11" s="20" t="s">
        <v>21</v>
      </c>
      <c r="D11" s="17">
        <v>4</v>
      </c>
      <c r="E11" s="17">
        <v>2.5</v>
      </c>
      <c r="F11" s="18" t="s">
        <v>9</v>
      </c>
      <c r="G11" s="18">
        <f t="shared" ref="G11:G22" si="0">D11*E11</f>
        <v>10</v>
      </c>
      <c r="H11" s="23">
        <v>1</v>
      </c>
      <c r="I11" s="25"/>
      <c r="J11" s="24">
        <f>I11*H11*G11</f>
        <v>0</v>
      </c>
      <c r="K11" s="19">
        <f>J11*1.2</f>
        <v>0</v>
      </c>
    </row>
    <row r="12" spans="1:12" ht="18.75" customHeight="1">
      <c r="A12" s="14" t="s">
        <v>22</v>
      </c>
      <c r="B12" s="15" t="s">
        <v>23</v>
      </c>
      <c r="C12" s="20" t="s">
        <v>21</v>
      </c>
      <c r="D12" s="17">
        <v>1.1000000000000001</v>
      </c>
      <c r="E12" s="17">
        <v>1.5</v>
      </c>
      <c r="F12" s="18" t="s">
        <v>9</v>
      </c>
      <c r="G12" s="18">
        <f t="shared" si="0"/>
        <v>1.6500000000000001</v>
      </c>
      <c r="H12" s="23">
        <v>8</v>
      </c>
      <c r="I12" s="26"/>
      <c r="J12" s="24">
        <f t="shared" ref="J12:J13" si="1">I12*H12*G12</f>
        <v>0</v>
      </c>
      <c r="K12" s="19">
        <f t="shared" ref="K12:K15" si="2">J12*1.2</f>
        <v>0</v>
      </c>
    </row>
    <row r="13" spans="1:12" ht="18.75" customHeight="1">
      <c r="A13" s="14" t="s">
        <v>24</v>
      </c>
      <c r="B13" s="15" t="s">
        <v>25</v>
      </c>
      <c r="C13" s="20" t="s">
        <v>21</v>
      </c>
      <c r="D13" s="17">
        <v>1.4</v>
      </c>
      <c r="E13" s="17">
        <v>0.4</v>
      </c>
      <c r="F13" s="18" t="s">
        <v>9</v>
      </c>
      <c r="G13" s="18">
        <f t="shared" si="0"/>
        <v>0.55999999999999994</v>
      </c>
      <c r="H13" s="23">
        <v>2</v>
      </c>
      <c r="I13" s="26"/>
      <c r="J13" s="24">
        <f t="shared" si="1"/>
        <v>0</v>
      </c>
      <c r="K13" s="19">
        <f t="shared" si="2"/>
        <v>0</v>
      </c>
    </row>
    <row r="14" spans="1:12" ht="18.75" customHeight="1">
      <c r="A14" s="11" t="s">
        <v>51</v>
      </c>
      <c r="B14" s="12"/>
      <c r="C14" s="12"/>
      <c r="D14" s="12"/>
      <c r="E14" s="12"/>
      <c r="F14" s="12"/>
      <c r="G14" s="12"/>
      <c r="H14" s="12"/>
      <c r="I14" s="27"/>
      <c r="J14" s="12"/>
      <c r="K14" s="13"/>
    </row>
    <row r="15" spans="1:12" ht="18.75" customHeight="1">
      <c r="A15" s="14" t="s">
        <v>27</v>
      </c>
      <c r="B15" s="15" t="s">
        <v>20</v>
      </c>
      <c r="C15" s="16" t="s">
        <v>28</v>
      </c>
      <c r="D15" s="17">
        <v>1.2</v>
      </c>
      <c r="E15" s="17">
        <v>4.0999999999999996</v>
      </c>
      <c r="F15" s="18" t="s">
        <v>9</v>
      </c>
      <c r="G15" s="18">
        <f t="shared" si="0"/>
        <v>4.919999999999999</v>
      </c>
      <c r="H15" s="23">
        <v>2</v>
      </c>
      <c r="I15" s="26"/>
      <c r="J15" s="24">
        <f>I15*H15*G15</f>
        <v>0</v>
      </c>
      <c r="K15" s="19">
        <f t="shared" si="2"/>
        <v>0</v>
      </c>
    </row>
    <row r="16" spans="1:12" ht="18.75" customHeight="1">
      <c r="A16" s="14" t="s">
        <v>29</v>
      </c>
      <c r="B16" s="15" t="s">
        <v>30</v>
      </c>
      <c r="C16" s="16" t="s">
        <v>28</v>
      </c>
      <c r="D16" s="17">
        <v>6.7</v>
      </c>
      <c r="E16" s="17">
        <v>4.0999999999999996</v>
      </c>
      <c r="F16" s="18" t="s">
        <v>9</v>
      </c>
      <c r="G16" s="18">
        <f t="shared" si="0"/>
        <v>27.47</v>
      </c>
      <c r="H16" s="23">
        <v>1</v>
      </c>
      <c r="I16" s="26"/>
      <c r="J16" s="24">
        <f t="shared" ref="J16:J30" si="3">I16*H16*G16</f>
        <v>0</v>
      </c>
      <c r="K16" s="19">
        <f t="shared" ref="K16:K22" si="4">SUM(J16*1.2)</f>
        <v>0</v>
      </c>
    </row>
    <row r="17" spans="1:11" ht="18.75" customHeight="1">
      <c r="A17" s="14" t="s">
        <v>31</v>
      </c>
      <c r="B17" s="15" t="s">
        <v>32</v>
      </c>
      <c r="C17" s="16" t="s">
        <v>28</v>
      </c>
      <c r="D17" s="17">
        <v>0.8</v>
      </c>
      <c r="E17" s="17">
        <v>1.6</v>
      </c>
      <c r="F17" s="18" t="s">
        <v>9</v>
      </c>
      <c r="G17" s="18">
        <f t="shared" si="0"/>
        <v>1.2800000000000002</v>
      </c>
      <c r="H17" s="23">
        <v>1</v>
      </c>
      <c r="I17" s="26"/>
      <c r="J17" s="24">
        <f t="shared" si="3"/>
        <v>0</v>
      </c>
      <c r="K17" s="19">
        <f t="shared" si="4"/>
        <v>0</v>
      </c>
    </row>
    <row r="18" spans="1:11" ht="18.75" customHeight="1">
      <c r="A18" s="14" t="s">
        <v>33</v>
      </c>
      <c r="B18" s="15" t="s">
        <v>34</v>
      </c>
      <c r="C18" s="16" t="s">
        <v>28</v>
      </c>
      <c r="D18" s="17">
        <v>0.8</v>
      </c>
      <c r="E18" s="17">
        <v>1.6</v>
      </c>
      <c r="F18" s="18" t="s">
        <v>9</v>
      </c>
      <c r="G18" s="18">
        <f t="shared" si="0"/>
        <v>1.2800000000000002</v>
      </c>
      <c r="H18" s="23">
        <v>1</v>
      </c>
      <c r="I18" s="26"/>
      <c r="J18" s="24">
        <f t="shared" si="3"/>
        <v>0</v>
      </c>
      <c r="K18" s="19">
        <f t="shared" si="4"/>
        <v>0</v>
      </c>
    </row>
    <row r="19" spans="1:11" ht="18.75" customHeight="1">
      <c r="A19" s="11" t="s">
        <v>52</v>
      </c>
      <c r="B19" s="12"/>
      <c r="C19" s="12"/>
      <c r="D19" s="12"/>
      <c r="E19" s="12"/>
      <c r="F19" s="12"/>
      <c r="G19" s="12"/>
      <c r="H19" s="12"/>
      <c r="I19" s="27"/>
      <c r="J19" s="12"/>
      <c r="K19" s="13"/>
    </row>
    <row r="20" spans="1:11" ht="18.75" customHeight="1">
      <c r="A20" s="14" t="s">
        <v>35</v>
      </c>
      <c r="B20" s="15" t="s">
        <v>36</v>
      </c>
      <c r="C20" s="16" t="s">
        <v>37</v>
      </c>
      <c r="D20" s="17">
        <v>0.2</v>
      </c>
      <c r="E20" s="17">
        <v>0.16</v>
      </c>
      <c r="F20" s="18" t="s">
        <v>9</v>
      </c>
      <c r="G20" s="18">
        <f t="shared" ref="G20:G21" si="5">D20*E20</f>
        <v>3.2000000000000001E-2</v>
      </c>
      <c r="H20" s="23">
        <v>60</v>
      </c>
      <c r="I20" s="26"/>
      <c r="J20" s="24">
        <f t="shared" si="3"/>
        <v>0</v>
      </c>
      <c r="K20" s="19">
        <f t="shared" ref="K20:K21" si="6">SUM(J20*1.2)</f>
        <v>0</v>
      </c>
    </row>
    <row r="21" spans="1:11" ht="18.75" customHeight="1">
      <c r="A21" s="14" t="s">
        <v>38</v>
      </c>
      <c r="B21" s="15" t="s">
        <v>39</v>
      </c>
      <c r="C21" s="16" t="s">
        <v>37</v>
      </c>
      <c r="D21" s="17">
        <v>0.2</v>
      </c>
      <c r="E21" s="17">
        <v>0.35</v>
      </c>
      <c r="F21" s="18" t="s">
        <v>9</v>
      </c>
      <c r="G21" s="18">
        <f t="shared" si="5"/>
        <v>6.9999999999999993E-2</v>
      </c>
      <c r="H21" s="23">
        <v>40</v>
      </c>
      <c r="I21" s="26"/>
      <c r="J21" s="24">
        <f t="shared" si="3"/>
        <v>0</v>
      </c>
      <c r="K21" s="19">
        <f t="shared" si="6"/>
        <v>0</v>
      </c>
    </row>
    <row r="22" spans="1:11" ht="18.75" customHeight="1">
      <c r="A22" s="14" t="s">
        <v>40</v>
      </c>
      <c r="B22" s="15" t="s">
        <v>41</v>
      </c>
      <c r="C22" s="16" t="s">
        <v>37</v>
      </c>
      <c r="D22" s="17">
        <v>0.2</v>
      </c>
      <c r="E22" s="17">
        <v>0.35</v>
      </c>
      <c r="F22" s="18" t="s">
        <v>9</v>
      </c>
      <c r="G22" s="18">
        <f t="shared" si="0"/>
        <v>6.9999999999999993E-2</v>
      </c>
      <c r="H22" s="23">
        <v>10</v>
      </c>
      <c r="I22" s="26"/>
      <c r="J22" s="24">
        <f t="shared" si="3"/>
        <v>0</v>
      </c>
      <c r="K22" s="19">
        <f t="shared" si="4"/>
        <v>0</v>
      </c>
    </row>
    <row r="23" spans="1:11" ht="18.75" customHeight="1">
      <c r="A23" s="11" t="s">
        <v>53</v>
      </c>
      <c r="B23" s="12"/>
      <c r="C23" s="12"/>
      <c r="D23" s="12"/>
      <c r="E23" s="12"/>
      <c r="F23" s="12"/>
      <c r="G23" s="12"/>
      <c r="H23" s="12"/>
      <c r="I23" s="27"/>
      <c r="J23" s="12"/>
      <c r="K23" s="13"/>
    </row>
    <row r="24" spans="1:11" ht="18.75" customHeight="1">
      <c r="A24" s="14" t="s">
        <v>42</v>
      </c>
      <c r="B24" s="15" t="s">
        <v>26</v>
      </c>
      <c r="C24" s="16" t="s">
        <v>43</v>
      </c>
      <c r="D24" s="17">
        <v>1.1000000000000001</v>
      </c>
      <c r="E24" s="17">
        <v>1.8</v>
      </c>
      <c r="F24" s="18" t="s">
        <v>9</v>
      </c>
      <c r="G24" s="18">
        <f t="shared" ref="G24" si="7">D24*E24</f>
        <v>1.9800000000000002</v>
      </c>
      <c r="H24" s="23">
        <v>1</v>
      </c>
      <c r="I24" s="26"/>
      <c r="J24" s="24">
        <f t="shared" si="3"/>
        <v>0</v>
      </c>
      <c r="K24" s="19">
        <f t="shared" ref="K24" si="8">J24*1.2</f>
        <v>0</v>
      </c>
    </row>
    <row r="25" spans="1:11" ht="18.75" customHeight="1">
      <c r="A25" s="11" t="s">
        <v>58</v>
      </c>
      <c r="B25" s="12"/>
      <c r="C25" s="12"/>
      <c r="D25" s="12"/>
      <c r="E25" s="12"/>
      <c r="F25" s="12"/>
      <c r="G25" s="12"/>
      <c r="H25" s="12"/>
      <c r="I25" s="27"/>
      <c r="J25" s="12"/>
      <c r="K25" s="13"/>
    </row>
    <row r="26" spans="1:11" ht="18.75" customHeight="1">
      <c r="A26" s="29"/>
      <c r="B26" s="30"/>
      <c r="C26" s="31" t="s">
        <v>55</v>
      </c>
      <c r="D26" s="32"/>
      <c r="E26" s="32"/>
      <c r="F26" s="33" t="s">
        <v>54</v>
      </c>
      <c r="G26" s="33"/>
      <c r="H26" s="23">
        <v>1</v>
      </c>
      <c r="I26" s="26"/>
      <c r="J26" s="35"/>
      <c r="K26" s="36"/>
    </row>
    <row r="27" spans="1:11" ht="18.75" customHeight="1">
      <c r="A27" s="11" t="s">
        <v>59</v>
      </c>
      <c r="B27" s="12"/>
      <c r="C27" s="12"/>
      <c r="D27" s="12"/>
      <c r="E27" s="12"/>
      <c r="F27" s="12"/>
      <c r="G27" s="12"/>
      <c r="H27" s="12"/>
      <c r="I27" s="27"/>
      <c r="J27" s="12"/>
      <c r="K27" s="13"/>
    </row>
    <row r="28" spans="1:11" ht="18.75" customHeight="1">
      <c r="A28" s="29"/>
      <c r="B28" s="30"/>
      <c r="C28" s="31" t="s">
        <v>56</v>
      </c>
      <c r="D28" s="32"/>
      <c r="E28" s="32"/>
      <c r="F28" s="18" t="s">
        <v>47</v>
      </c>
      <c r="G28" s="18">
        <v>1</v>
      </c>
      <c r="H28" s="34">
        <v>1</v>
      </c>
      <c r="I28" s="26"/>
      <c r="J28" s="35"/>
      <c r="K28" s="36"/>
    </row>
    <row r="29" spans="1:11" ht="18.75" customHeight="1">
      <c r="A29" s="11" t="s">
        <v>57</v>
      </c>
      <c r="B29" s="12"/>
      <c r="C29" s="12"/>
      <c r="D29" s="12"/>
      <c r="E29" s="12"/>
      <c r="F29" s="12"/>
      <c r="G29" s="12"/>
      <c r="H29" s="12"/>
      <c r="I29" s="27"/>
      <c r="J29" s="12"/>
      <c r="K29" s="13"/>
    </row>
    <row r="30" spans="1:11" ht="18.75" customHeight="1" thickBot="1">
      <c r="A30" s="14" t="s">
        <v>44</v>
      </c>
      <c r="B30" s="15" t="s">
        <v>45</v>
      </c>
      <c r="C30" s="16" t="s">
        <v>46</v>
      </c>
      <c r="D30" s="17"/>
      <c r="E30" s="17"/>
      <c r="F30" s="18" t="s">
        <v>47</v>
      </c>
      <c r="G30" s="18">
        <v>1</v>
      </c>
      <c r="H30" s="23">
        <v>2</v>
      </c>
      <c r="I30" s="28"/>
      <c r="J30" s="24">
        <f t="shared" si="3"/>
        <v>0</v>
      </c>
      <c r="K30" s="19">
        <f t="shared" ref="K30" si="9">SUM(J30*1.2)</f>
        <v>0</v>
      </c>
    </row>
    <row r="31" spans="1:11" ht="18.75" customHeight="1" thickBot="1"/>
    <row r="32" spans="1:11" ht="18.75" customHeight="1">
      <c r="A32" s="62" t="s">
        <v>5</v>
      </c>
      <c r="B32" s="63"/>
      <c r="C32" s="5"/>
      <c r="D32" s="5"/>
      <c r="E32" s="5"/>
      <c r="F32" s="5"/>
      <c r="G32" s="5"/>
      <c r="H32" s="5"/>
      <c r="I32" s="5"/>
      <c r="J32" s="5"/>
      <c r="K32" s="6">
        <f>SUM(J11:J30)</f>
        <v>0</v>
      </c>
    </row>
    <row r="33" spans="1:11" ht="18.75" customHeight="1">
      <c r="A33" s="37" t="s">
        <v>6</v>
      </c>
      <c r="B33" s="38"/>
      <c r="C33" s="1"/>
      <c r="D33" s="1"/>
      <c r="E33" s="1"/>
      <c r="F33" s="1"/>
      <c r="G33" s="1"/>
      <c r="H33" s="1"/>
      <c r="I33" s="1"/>
      <c r="J33" s="1"/>
      <c r="K33" s="7">
        <f>0.2*K32</f>
        <v>0</v>
      </c>
    </row>
    <row r="34" spans="1:11" ht="18.75" customHeight="1" thickBot="1">
      <c r="A34" s="39" t="s">
        <v>7</v>
      </c>
      <c r="B34" s="40"/>
      <c r="C34" s="8"/>
      <c r="D34" s="8"/>
      <c r="E34" s="8"/>
      <c r="F34" s="8"/>
      <c r="G34" s="8"/>
      <c r="H34" s="8"/>
      <c r="I34" s="8"/>
      <c r="J34" s="8"/>
      <c r="K34" s="9">
        <f>K32+K33</f>
        <v>0</v>
      </c>
    </row>
  </sheetData>
  <mergeCells count="8">
    <mergeCell ref="A33:B33"/>
    <mergeCell ref="A34:B34"/>
    <mergeCell ref="A1:H1"/>
    <mergeCell ref="A2:H2"/>
    <mergeCell ref="A3:H3"/>
    <mergeCell ref="A4:H4"/>
    <mergeCell ref="A5:H7"/>
    <mergeCell ref="A32:B32"/>
  </mergeCells>
  <pageMargins left="0.75000000000000011" right="0.75000000000000011" top="0.984251969" bottom="0.984251969" header="0.5" footer="0.5"/>
  <pageSetup paperSize="9" scale="77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3 - DPGF</vt:lpstr>
      <vt:lpstr>'LOT 3 - DPGF'!Zone_d_impression</vt:lpstr>
    </vt:vector>
  </TitlesOfParts>
  <Company>Graphica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Devernay</dc:creator>
  <cp:lastModifiedBy>LE GOFF Ludovic</cp:lastModifiedBy>
  <cp:lastPrinted>2018-01-30T13:50:49Z</cp:lastPrinted>
  <dcterms:created xsi:type="dcterms:W3CDTF">2018-01-30T12:52:15Z</dcterms:created>
  <dcterms:modified xsi:type="dcterms:W3CDTF">2025-03-27T14:12:32Z</dcterms:modified>
</cp:coreProperties>
</file>