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DB-SERVER\Production\0-AFFAIRES\AFF433 BAT S CH LE CORBUSIER\6-DCE\6-DIFFUSION\2025_03_28_Diffusion DCE ind A lots techniques\Lot_10 - ELEC\"/>
    </mc:Choice>
  </mc:AlternateContent>
  <xr:revisionPtr revIDLastSave="0" documentId="8_{7590BF96-FE14-43BB-A37D-2C552E8580D2}" xr6:coauthVersionLast="47" xr6:coauthVersionMax="47" xr10:uidLastSave="{00000000-0000-0000-0000-000000000000}"/>
  <bookViews>
    <workbookView xWindow="-120" yWindow="-120" windowWidth="29040" windowHeight="15720" activeTab="1" xr2:uid="{FED78C7C-57BF-43B2-BFB5-12E10F11EA1F}"/>
  </bookViews>
  <sheets>
    <sheet name="PDG" sheetId="2" r:id="rId1"/>
    <sheet name="base" sheetId="1" r:id="rId2"/>
  </sheets>
  <definedNames>
    <definedName name="_Toc126601926" localSheetId="1">base!#REF!</definedName>
    <definedName name="_Toc179211511" localSheetId="1">base!#REF!</definedName>
    <definedName name="_Toc189205761" localSheetId="1">base!#REF!</definedName>
    <definedName name="_Toc189205768" localSheetId="1">base!#REF!</definedName>
    <definedName name="_Toc189205769" localSheetId="1">base!#REF!</definedName>
    <definedName name="_Toc189473425" localSheetId="1">base!#REF!</definedName>
    <definedName name="_Toc189473435" localSheetId="1">base!#REF!</definedName>
    <definedName name="_xlnm.Print_Area" localSheetId="1">base!$A$1:$F$183</definedName>
    <definedName name="_xlnm.Print_Area" localSheetId="0">PDG!$A$1:$H$47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3" i="1" l="1"/>
  <c r="F170" i="1"/>
  <c r="F171" i="1"/>
  <c r="F169" i="1"/>
  <c r="F168" i="1"/>
  <c r="F167" i="1"/>
  <c r="F166" i="1"/>
  <c r="F164" i="1"/>
  <c r="F162" i="1"/>
  <c r="F161" i="1"/>
  <c r="F160" i="1"/>
  <c r="F159" i="1"/>
  <c r="F174" i="1"/>
  <c r="F178" i="1"/>
  <c r="F176" i="1"/>
  <c r="F135" i="1"/>
  <c r="F136" i="1"/>
  <c r="F39" i="1"/>
  <c r="F38" i="1"/>
  <c r="F37" i="1"/>
  <c r="F33" i="1"/>
  <c r="F134" i="1"/>
  <c r="F89" i="1"/>
  <c r="F35" i="1"/>
  <c r="F72" i="1"/>
  <c r="F68" i="1"/>
  <c r="F137" i="1"/>
  <c r="F133" i="1"/>
  <c r="F132" i="1"/>
  <c r="F177" i="1"/>
  <c r="F175" i="1"/>
  <c r="F122" i="1"/>
  <c r="F124" i="1" s="1"/>
  <c r="F80" i="1"/>
  <c r="F70" i="1"/>
  <c r="F144" i="1"/>
  <c r="F97" i="1"/>
  <c r="F78" i="1"/>
  <c r="F79" i="1"/>
  <c r="F81" i="1"/>
  <c r="F82" i="1"/>
  <c r="F83" i="1"/>
  <c r="F84" i="1"/>
  <c r="F85" i="1"/>
  <c r="F86" i="1"/>
  <c r="F87" i="1"/>
  <c r="F88" i="1"/>
  <c r="F96" i="1"/>
  <c r="F95" i="1"/>
  <c r="F29" i="1"/>
  <c r="F30" i="1"/>
  <c r="F31" i="1"/>
  <c r="F34" i="1"/>
  <c r="F45" i="1"/>
  <c r="F46" i="1"/>
  <c r="F47" i="1"/>
  <c r="F53" i="1"/>
  <c r="F55" i="1" s="1"/>
  <c r="F59" i="1"/>
  <c r="F60" i="1"/>
  <c r="F61" i="1"/>
  <c r="D63" i="1"/>
  <c r="F63" i="1" s="1"/>
  <c r="F64" i="1"/>
  <c r="F65" i="1"/>
  <c r="F66" i="1"/>
  <c r="F67" i="1"/>
  <c r="F69" i="1"/>
  <c r="F71" i="1"/>
  <c r="F103" i="1"/>
  <c r="F104" i="1"/>
  <c r="F105" i="1"/>
  <c r="F107" i="1"/>
  <c r="F108" i="1"/>
  <c r="F110" i="1"/>
  <c r="F111" i="1"/>
  <c r="F112" i="1"/>
  <c r="F113" i="1"/>
  <c r="F114" i="1"/>
  <c r="F115" i="1"/>
  <c r="F116" i="1"/>
  <c r="F12" i="1"/>
  <c r="F13" i="1"/>
  <c r="F18" i="1"/>
  <c r="F19" i="1"/>
  <c r="F143" i="1"/>
  <c r="F145" i="1"/>
  <c r="F147" i="1"/>
  <c r="D148" i="1"/>
  <c r="F148" i="1" s="1"/>
  <c r="F149" i="1"/>
  <c r="F151" i="1"/>
  <c r="B182" i="1"/>
  <c r="B126" i="1"/>
  <c r="B124" i="1"/>
  <c r="B23" i="1"/>
  <c r="B15" i="1"/>
  <c r="B180" i="1"/>
  <c r="B153" i="1"/>
  <c r="B139" i="1"/>
  <c r="B118" i="1"/>
  <c r="B99" i="1"/>
  <c r="B91" i="1"/>
  <c r="B49" i="1"/>
  <c r="B74" i="1"/>
  <c r="B55" i="1"/>
  <c r="B41" i="1"/>
  <c r="B21" i="1"/>
  <c r="F91" i="1" l="1"/>
  <c r="F180" i="1"/>
  <c r="F139" i="1"/>
  <c r="F41" i="1"/>
  <c r="F21" i="1"/>
  <c r="F15" i="1"/>
  <c r="F49" i="1"/>
  <c r="F74" i="1"/>
  <c r="F118" i="1"/>
  <c r="F99" i="1"/>
  <c r="F153" i="1"/>
  <c r="F23" i="1" l="1"/>
  <c r="F182" i="1"/>
  <c r="F126" i="1"/>
  <c r="F183" i="1" l="1"/>
</calcChain>
</file>

<file path=xl/sharedStrings.xml><?xml version="1.0" encoding="utf-8"?>
<sst xmlns="http://schemas.openxmlformats.org/spreadsheetml/2006/main" count="258" uniqueCount="159">
  <si>
    <t>ART</t>
  </si>
  <si>
    <t>DESIGNATION</t>
  </si>
  <si>
    <t>U</t>
  </si>
  <si>
    <t>Qté</t>
  </si>
  <si>
    <t>PRIX TOTAL</t>
  </si>
  <si>
    <t>PRIX UNIT.</t>
  </si>
  <si>
    <t>Maître d'Ouvrage</t>
  </si>
  <si>
    <t>Opération</t>
  </si>
  <si>
    <t>Document</t>
  </si>
  <si>
    <t xml:space="preserve">Maître d'Œuvre </t>
  </si>
  <si>
    <t>DB INGENIERIE</t>
  </si>
  <si>
    <t>Quadrant 4 - 485 rue des Valets</t>
  </si>
  <si>
    <t>01120 Montluel</t>
  </si>
  <si>
    <t>04 74 34 90 18</t>
  </si>
  <si>
    <t xml:space="preserve">contact@db-ingenierie.fr </t>
  </si>
  <si>
    <t>Indice</t>
  </si>
  <si>
    <t>Date</t>
  </si>
  <si>
    <t>Sommaire des modifications</t>
  </si>
  <si>
    <t>Rédacteur</t>
  </si>
  <si>
    <t>Relecteur</t>
  </si>
  <si>
    <t>Création du document</t>
  </si>
  <si>
    <t>MG</t>
  </si>
  <si>
    <t>DB</t>
  </si>
  <si>
    <t>1.1</t>
  </si>
  <si>
    <t>ens</t>
  </si>
  <si>
    <t>ml</t>
  </si>
  <si>
    <t xml:space="preserve">Préambule : </t>
  </si>
  <si>
    <t>Ce document est remis à titre indicatif à l'entreprise qui prend la responsabilité de la nature des matériaux et des quantités nécessaires pour une parfaite mise en oeuvre des travaux prévus au descriptif.</t>
  </si>
  <si>
    <t>Ce document peut être complété si l'entrepreneur le juge nécessaire.</t>
  </si>
  <si>
    <t>Il devra être tenu compte des accessoires nécessaires au montage et à la bonne exécution des travaux, que chaque entreprise devra évaluer en fonction de ses méthodes habituelles de travail.</t>
  </si>
  <si>
    <t>ARMOIRE ELECTRIQUE</t>
  </si>
  <si>
    <r>
      <t xml:space="preserve">Ce document peut être complété si l'entrepreneur le juge nécessaire.
</t>
    </r>
    <r>
      <rPr>
        <b/>
        <sz val="10"/>
        <rFont val="Plus Jakarta Sans"/>
      </rPr>
      <t>Le marché est de type M.O.R : marché à obligation de résultat</t>
    </r>
  </si>
  <si>
    <t>DEPOSE</t>
  </si>
  <si>
    <t>Dépose et évacuations des départs TD Bâtiment S / TD Chauffage Bâtiment S et alimentations</t>
  </si>
  <si>
    <t>Dépose des installations électriques</t>
  </si>
  <si>
    <t>INSTALLATION DE CHANTIER</t>
  </si>
  <si>
    <t>Coffret de chantier</t>
  </si>
  <si>
    <t>Eclairage de chantier</t>
  </si>
  <si>
    <t>1.2</t>
  </si>
  <si>
    <t>ORIGINE DES INSTALLATIONS</t>
  </si>
  <si>
    <t>Consignations</t>
  </si>
  <si>
    <t>Fourniture, pose et raccordement TD Bâtiment S</t>
  </si>
  <si>
    <t>DISTRIBUTION</t>
  </si>
  <si>
    <t>Chemin de câble courant fort type "Cablofil"</t>
  </si>
  <si>
    <t>Chemin de câble courant faible type "Cablofil"</t>
  </si>
  <si>
    <t>Câble de distribution circuits Eclairage</t>
  </si>
  <si>
    <t>Câble de distribution circuits Prises de courant</t>
  </si>
  <si>
    <t>Alimentation Onduleur</t>
  </si>
  <si>
    <t>Alimentation Baie Info</t>
  </si>
  <si>
    <t>Alimentation BSO</t>
  </si>
  <si>
    <t>Frigo</t>
  </si>
  <si>
    <t>Contrôle d'accès</t>
  </si>
  <si>
    <t>RESEAU DE TERRE</t>
  </si>
  <si>
    <t>Bornes principales de terre</t>
  </si>
  <si>
    <t>Liaisons équipotentielles</t>
  </si>
  <si>
    <t>ECLAIRAGE</t>
  </si>
  <si>
    <t>Luminaire type A (600x600 DALI)</t>
  </si>
  <si>
    <t>Interrupteur simple allumage</t>
  </si>
  <si>
    <t>Interrupteur simple allumage étanche</t>
  </si>
  <si>
    <t>BP</t>
  </si>
  <si>
    <t>Détecteur présence circulation</t>
  </si>
  <si>
    <t>Détecteur présence 360°</t>
  </si>
  <si>
    <t>Détecteur présence et de luminosité 360°</t>
  </si>
  <si>
    <t>Horloge astronomique</t>
  </si>
  <si>
    <t>ECLAIRAGE SECURITE</t>
  </si>
  <si>
    <t>BAES 45 lm étanche</t>
  </si>
  <si>
    <t xml:space="preserve">BAES 45 lm </t>
  </si>
  <si>
    <t>APPAREILLAGE</t>
  </si>
  <si>
    <t>PC Normale</t>
  </si>
  <si>
    <t>PC Ondulée</t>
  </si>
  <si>
    <t>PC étanche</t>
  </si>
  <si>
    <t>PT1 (1 PCN + 1 PCO + 1 RJ)</t>
  </si>
  <si>
    <t>PT2 (2 PCN + 2 PCO + 2 RJ)</t>
  </si>
  <si>
    <t>SSI</t>
  </si>
  <si>
    <t>RESEAU VDI</t>
  </si>
  <si>
    <t>Prises RJ45 Poste de Travail</t>
  </si>
  <si>
    <t>Prises WIFI</t>
  </si>
  <si>
    <t>Câblage Fibre Optique</t>
  </si>
  <si>
    <t>Distribution et Câblage Cuivre</t>
  </si>
  <si>
    <t>Cordons de brassages</t>
  </si>
  <si>
    <t>Recette</t>
  </si>
  <si>
    <t>Lecteur de badge</t>
  </si>
  <si>
    <t>TRAVAUX PREPARATOIRES ET DEPOSES</t>
  </si>
  <si>
    <t>COURANTS FORTS</t>
  </si>
  <si>
    <t>2.1</t>
  </si>
  <si>
    <t>2.2</t>
  </si>
  <si>
    <t>2.3</t>
  </si>
  <si>
    <t>2.5</t>
  </si>
  <si>
    <t>2.6</t>
  </si>
  <si>
    <t>2.7</t>
  </si>
  <si>
    <t>2.8</t>
  </si>
  <si>
    <t>2.9</t>
  </si>
  <si>
    <t>REPORT GTC</t>
  </si>
  <si>
    <t>PM</t>
  </si>
  <si>
    <t>COURANTS FAIBLES</t>
  </si>
  <si>
    <t>3.1</t>
  </si>
  <si>
    <t>3.2</t>
  </si>
  <si>
    <t>3.3</t>
  </si>
  <si>
    <t>TOTAL GLOBAL:</t>
  </si>
  <si>
    <t>BAPI</t>
  </si>
  <si>
    <t>Prises RJ45 GTC - Armoire CVC</t>
  </si>
  <si>
    <t>Lave-Vaisselle</t>
  </si>
  <si>
    <t>Luminaire type B (Downlight LED DALI)</t>
  </si>
  <si>
    <t>Luminaire type C (Downlight LED)</t>
  </si>
  <si>
    <t>Luminaire type D (Spot LED)</t>
  </si>
  <si>
    <t>Luminaire type E (Réglette LED)</t>
  </si>
  <si>
    <t>Luminaire type F (Etanche LED 600)</t>
  </si>
  <si>
    <t>Luminaire type G (Etanche LED 1500)</t>
  </si>
  <si>
    <t>Luminaire type H (Cercle LED d700)</t>
  </si>
  <si>
    <t>Luminaire type I (Cercle LED d900)</t>
  </si>
  <si>
    <t>Luminaire type J (Cercle LED d1500)</t>
  </si>
  <si>
    <t>Luminaire type K (Projecteur LED)</t>
  </si>
  <si>
    <t>Ensemble de communication yc:
- Switch Sécurité / GTC
- Passerelle IP PANEL SERVEUR
- Interface MODBUS
- Liaisons MODBUS
- Liaisons IP Passerelle / Switch sécurité</t>
  </si>
  <si>
    <t>Moniteur de réception</t>
  </si>
  <si>
    <t>Piquet de terre</t>
  </si>
  <si>
    <t>Disjoncteur 4x63A Diff.1A TD CVC Bâtiment S</t>
  </si>
  <si>
    <t>Test Réflectométrie Fibre Optique existante</t>
  </si>
  <si>
    <t>Provision Goulotte 3 compartiments</t>
  </si>
  <si>
    <t>Déclencheurs Manuel</t>
  </si>
  <si>
    <t>Distribution et câblage</t>
  </si>
  <si>
    <t>Alimentation VR</t>
  </si>
  <si>
    <t>Alimentations en attente</t>
  </si>
  <si>
    <t>Liasions TGBT - TD  CVC</t>
  </si>
  <si>
    <t>Luminaire type L (Applique LED)</t>
  </si>
  <si>
    <t>M.ROCHETTE</t>
  </si>
  <si>
    <t>Ingénieur travaux</t>
  </si>
  <si>
    <t>2 rue Robert Ploton</t>
  </si>
  <si>
    <t>42704 FIRMINY</t>
  </si>
  <si>
    <t>RENOVATION DU BATIMENT S DU CHU DE FIRMINY</t>
  </si>
  <si>
    <t>2 rue Robert Ploton - 42700 FIRMINY</t>
  </si>
  <si>
    <r>
      <t>Lot n°</t>
    </r>
    <r>
      <rPr>
        <b/>
        <sz val="12"/>
        <color theme="1"/>
        <rFont val="Plus Jakarta Sans"/>
      </rPr>
      <t xml:space="preserve"> 10</t>
    </r>
  </si>
  <si>
    <t>ELECTRICITE CFO / CFA</t>
  </si>
  <si>
    <t>DCE - DOSSIER DE CONSULTATION DES ENTREPRISES</t>
  </si>
  <si>
    <t>DPGF - DECOMPOSITION DU PRIX GLOBALE ET FORFAITAIRE</t>
  </si>
  <si>
    <t>A</t>
  </si>
  <si>
    <t>Mise à jour</t>
  </si>
  <si>
    <t>Disjoncteur 4x63A Diff.1A TD Bâtiment S</t>
  </si>
  <si>
    <t>Liasions TGBT - TD  Elec Bâtiment S</t>
  </si>
  <si>
    <t>a) Variante 1</t>
  </si>
  <si>
    <t>Dépose des alimentations existantes</t>
  </si>
  <si>
    <t>a) Variante 2</t>
  </si>
  <si>
    <t>Mise en œuvre d'un coffret de prolongation</t>
  </si>
  <si>
    <t>Liasions Coffret - TD  Elec Bâtiment S</t>
  </si>
  <si>
    <t>Liasions Coffret - TD  CVC</t>
  </si>
  <si>
    <t>BAAS</t>
  </si>
  <si>
    <t>BAAL</t>
  </si>
  <si>
    <t>Boitier Bris de Glace Vert</t>
  </si>
  <si>
    <t>Télécommande BAAS et BAAL</t>
  </si>
  <si>
    <t>CONTRÔLE D'ACCES / VISIOPHONIE</t>
  </si>
  <si>
    <t>Platine de rue 1 bouton</t>
  </si>
  <si>
    <t>Platine de rue 3 boutons</t>
  </si>
  <si>
    <t>Switch PoE</t>
  </si>
  <si>
    <t>Visiophonie</t>
  </si>
  <si>
    <t>Variante 3</t>
  </si>
  <si>
    <t>Liaison RS 435</t>
  </si>
  <si>
    <t>Interface 2 lecteurs</t>
  </si>
  <si>
    <t>Ensemble batteries + chargeur</t>
  </si>
  <si>
    <t>Contôleur central</t>
  </si>
  <si>
    <t>Alim. Ventouse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</si>
</sst>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>
    <font>
      <sz val="11"/>
      <color theme="1"/>
      <name val="Plus Jakarta Sans"/>
      <family val="2"/>
    </font>
    <font>
      <b/>
      <sz val="11"/>
      <color theme="1"/>
      <name val="Plus Jakarta Sans"/>
    </font>
    <font>
      <sz val="11"/>
      <color theme="1"/>
      <name val="Plus Jakarta Sans"/>
    </font>
    <font>
      <u/>
      <sz val="11"/>
      <color theme="10"/>
      <name val="Plus Jakarta Sans"/>
      <family val="2"/>
    </font>
    <font>
      <sz val="10"/>
      <color theme="1"/>
      <name val="Plus Jakarta Sans"/>
    </font>
    <font>
      <sz val="12"/>
      <color theme="1"/>
      <name val="Plus Jakarta Sans"/>
    </font>
    <font>
      <b/>
      <sz val="12"/>
      <color theme="1"/>
      <name val="Plus Jakarta Sans"/>
    </font>
    <font>
      <b/>
      <sz val="12"/>
      <color rgb="FFFF0000"/>
      <name val="Plus Jakarta Sans"/>
    </font>
    <font>
      <u/>
      <sz val="11"/>
      <color theme="10"/>
      <name val="Plus Jakarta Sans"/>
    </font>
    <font>
      <sz val="9"/>
      <color theme="1"/>
      <name val="Plus Jakarta Sans"/>
    </font>
    <font>
      <b/>
      <sz val="11"/>
      <color rgb="FF009DE0"/>
      <name val="Plus Jakarta Sans"/>
    </font>
    <font>
      <b/>
      <sz val="11"/>
      <name val="Plus Jakarta Sans"/>
    </font>
    <font>
      <sz val="10"/>
      <name val="Arial"/>
      <family val="2"/>
    </font>
    <font>
      <b/>
      <sz val="10"/>
      <color theme="1"/>
      <name val="Plus Jakarta Sans"/>
    </font>
    <font>
      <b/>
      <sz val="10"/>
      <name val="Plus Jakarta Sans"/>
    </font>
    <font>
      <sz val="10"/>
      <name val="Plus Jakarta Sans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2" fillId="0" borderId="0"/>
  </cellStyleXfs>
  <cellXfs count="6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/>
    <xf numFmtId="0" fontId="8" fillId="0" borderId="0" xfId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center" wrapText="1"/>
    </xf>
    <xf numFmtId="164" fontId="15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5" fillId="0" borderId="7" xfId="2" applyFont="1" applyBorder="1" applyAlignment="1">
      <alignment horizontal="left" wrapText="1"/>
    </xf>
    <xf numFmtId="0" fontId="16" fillId="0" borderId="6" xfId="2" applyFont="1" applyBorder="1" applyAlignment="1">
      <alignment horizontal="left" wrapText="1"/>
    </xf>
    <xf numFmtId="0" fontId="16" fillId="0" borderId="8" xfId="2" applyFont="1" applyBorder="1" applyAlignment="1">
      <alignment horizontal="left" wrapText="1"/>
    </xf>
    <xf numFmtId="0" fontId="13" fillId="0" borderId="0" xfId="0" applyFont="1" applyAlignment="1">
      <alignment vertical="center" wrapText="1"/>
    </xf>
  </cellXfs>
  <cellStyles count="3">
    <cellStyle name="Lien hypertexte" xfId="1" builtinId="8"/>
    <cellStyle name="Normal" xfId="0" builtinId="0"/>
    <cellStyle name="Normal 10" xfId="2" xr:uid="{CEB88B0A-0BF4-4472-8035-917681E09372}"/>
  </cellStyles>
  <dxfs count="0"/>
  <tableStyles count="0" defaultTableStyle="TableStyleMedium2" defaultPivotStyle="PivotStyleLight16"/>
  <colors>
    <mruColors>
      <color rgb="FF009D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34</xdr:row>
      <xdr:rowOff>184207</xdr:rowOff>
    </xdr:from>
    <xdr:to>
      <xdr:col>7</xdr:col>
      <xdr:colOff>996439</xdr:colOff>
      <xdr:row>41</xdr:row>
      <xdr:rowOff>14350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DC9AC6-4F93-154F-3E98-844616A4A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10147357"/>
          <a:ext cx="6073264" cy="1839918"/>
        </a:xfrm>
        <a:prstGeom prst="rect">
          <a:avLst/>
        </a:prstGeom>
      </xdr:spPr>
    </xdr:pic>
    <xdr:clientData/>
  </xdr:twoCellAnchor>
  <xdr:twoCellAnchor editAs="oneCell">
    <xdr:from>
      <xdr:col>4</xdr:col>
      <xdr:colOff>1142999</xdr:colOff>
      <xdr:row>6</xdr:row>
      <xdr:rowOff>0</xdr:rowOff>
    </xdr:from>
    <xdr:to>
      <xdr:col>6</xdr:col>
      <xdr:colOff>136070</xdr:colOff>
      <xdr:row>9</xdr:row>
      <xdr:rowOff>269120</xdr:rowOff>
    </xdr:to>
    <xdr:pic>
      <xdr:nvPicPr>
        <xdr:cNvPr id="2" name="Image 1" descr="Hôpital Le Corbusier-Firminy | Firminy">
          <a:extLst>
            <a:ext uri="{FF2B5EF4-FFF2-40B4-BE49-F238E27FC236}">
              <a16:creationId xmlns:a16="http://schemas.microsoft.com/office/drawing/2014/main" id="{56F39321-7745-D171-308D-1A822E0B1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999" y="1673679"/>
          <a:ext cx="1279071" cy="12080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db-ingenieri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A68DD-CFD6-43B4-A8D1-B9ECB3F589F3}">
  <sheetPr>
    <pageSetUpPr fitToPage="1"/>
  </sheetPr>
  <dimension ref="A1:H47"/>
  <sheetViews>
    <sheetView zoomScale="70" zoomScaleNormal="70" workbookViewId="0">
      <selection activeCell="E54" sqref="E54"/>
    </sheetView>
  </sheetViews>
  <sheetFormatPr baseColWidth="10" defaultRowHeight="21.75"/>
  <sheetData>
    <row r="1" spans="1:8">
      <c r="A1" s="1"/>
      <c r="B1" s="1"/>
      <c r="C1" s="1"/>
      <c r="D1" s="1"/>
      <c r="E1" s="1"/>
      <c r="F1" s="1"/>
      <c r="G1" s="1"/>
      <c r="H1" s="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1"/>
      <c r="C5" s="1"/>
      <c r="D5" s="1"/>
      <c r="E5" s="1"/>
      <c r="F5" s="1"/>
      <c r="G5" s="1"/>
      <c r="H5" s="1"/>
    </row>
    <row r="6" spans="1:8" ht="24.75">
      <c r="A6" s="2" t="s">
        <v>6</v>
      </c>
      <c r="B6" s="3"/>
      <c r="C6" s="3"/>
      <c r="D6" s="3"/>
      <c r="E6" s="3"/>
      <c r="F6" s="3"/>
      <c r="G6" s="3"/>
      <c r="H6" s="3"/>
    </row>
    <row r="7" spans="1:8" ht="24.75">
      <c r="A7" s="4" t="s">
        <v>124</v>
      </c>
      <c r="B7" s="3"/>
      <c r="C7" s="3"/>
      <c r="D7" s="3"/>
      <c r="E7" s="3"/>
      <c r="F7" s="3"/>
      <c r="G7" s="3"/>
      <c r="H7" s="3"/>
    </row>
    <row r="8" spans="1:8" ht="24.75">
      <c r="A8" s="2" t="s">
        <v>125</v>
      </c>
      <c r="B8" s="3"/>
      <c r="C8" s="3"/>
      <c r="D8" s="3"/>
      <c r="E8" s="3"/>
      <c r="F8" s="3"/>
      <c r="G8" s="3"/>
      <c r="H8" s="3"/>
    </row>
    <row r="9" spans="1:8" ht="24.75">
      <c r="A9" s="3" t="s">
        <v>126</v>
      </c>
      <c r="B9" s="3"/>
      <c r="C9" s="3"/>
      <c r="D9" s="3"/>
      <c r="E9" s="3"/>
      <c r="F9" s="5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 t="s">
        <v>127</v>
      </c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 ht="24.75">
      <c r="A16" s="2" t="s">
        <v>7</v>
      </c>
      <c r="B16" s="3"/>
      <c r="C16" s="3"/>
      <c r="D16" s="3"/>
      <c r="E16" s="3"/>
      <c r="F16" s="3"/>
      <c r="G16" s="3"/>
      <c r="H16" s="3"/>
    </row>
    <row r="17" spans="1:8" ht="24.75">
      <c r="A17" s="4" t="s">
        <v>128</v>
      </c>
      <c r="B17" s="3"/>
      <c r="C17" s="3"/>
      <c r="D17" s="3"/>
      <c r="E17" s="3"/>
      <c r="F17" s="6"/>
      <c r="G17" s="3"/>
      <c r="H17" s="3"/>
    </row>
    <row r="18" spans="1:8">
      <c r="A18" s="3" t="s">
        <v>129</v>
      </c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 ht="24.75">
      <c r="A21" s="2" t="s">
        <v>130</v>
      </c>
      <c r="B21" s="3"/>
      <c r="C21" s="3"/>
      <c r="D21" s="3"/>
      <c r="E21" s="3"/>
      <c r="F21" s="3"/>
      <c r="G21" s="3"/>
      <c r="H21" s="3"/>
    </row>
    <row r="22" spans="1:8" ht="24.75">
      <c r="A22" s="4" t="s">
        <v>131</v>
      </c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 ht="24.75">
      <c r="A25" s="2" t="s">
        <v>8</v>
      </c>
      <c r="B25" s="3"/>
      <c r="C25" s="3"/>
      <c r="D25" s="3"/>
      <c r="E25" s="3"/>
      <c r="F25" s="3"/>
      <c r="G25" s="3"/>
      <c r="H25" s="3"/>
    </row>
    <row r="26" spans="1:8" ht="24.75">
      <c r="A26" s="4" t="s">
        <v>132</v>
      </c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 ht="24.75">
      <c r="A29" s="2" t="s">
        <v>8</v>
      </c>
      <c r="B29" s="3"/>
      <c r="C29" s="3"/>
      <c r="D29" s="3"/>
      <c r="E29" s="3"/>
      <c r="F29" s="3"/>
      <c r="G29" s="3"/>
      <c r="H29" s="3"/>
    </row>
    <row r="30" spans="1:8" ht="24.75">
      <c r="A30" s="4" t="s">
        <v>133</v>
      </c>
      <c r="B30" s="3"/>
      <c r="C30" s="3"/>
      <c r="D30" s="3"/>
      <c r="E30" s="3"/>
      <c r="F30" s="3"/>
      <c r="G30" s="3"/>
      <c r="H30" s="3"/>
    </row>
    <row r="31" spans="1:8" ht="24.75">
      <c r="A31" s="2"/>
      <c r="B31" s="3"/>
      <c r="C31" s="3"/>
      <c r="D31" s="3"/>
      <c r="E31" s="3"/>
      <c r="F31" s="3"/>
      <c r="G31" s="3"/>
      <c r="H31" s="3"/>
    </row>
    <row r="32" spans="1:8" ht="24.75">
      <c r="A32" s="2"/>
      <c r="B32" s="3"/>
      <c r="C32" s="3"/>
      <c r="D32" s="3"/>
      <c r="E32" s="3"/>
      <c r="F32" s="3"/>
      <c r="G32" s="3"/>
      <c r="H32" s="3"/>
    </row>
    <row r="33" spans="1:8" ht="24.75">
      <c r="A33" s="2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 ht="24.75">
      <c r="A35" s="2" t="s">
        <v>9</v>
      </c>
      <c r="B35" s="3"/>
      <c r="C35" s="3"/>
      <c r="D35" s="3"/>
      <c r="E35" s="3"/>
      <c r="F35" s="3"/>
      <c r="G35" s="3"/>
      <c r="H35" s="3"/>
    </row>
    <row r="36" spans="1:8" ht="24.75">
      <c r="A36" s="4" t="s">
        <v>10</v>
      </c>
      <c r="B36" s="3"/>
      <c r="C36" s="3"/>
      <c r="D36" s="3"/>
      <c r="E36" s="3"/>
      <c r="F36" s="3"/>
      <c r="G36" s="3"/>
      <c r="H36" s="3"/>
    </row>
    <row r="37" spans="1:8">
      <c r="A37" s="3" t="s">
        <v>11</v>
      </c>
      <c r="B37" s="3"/>
      <c r="C37" s="3"/>
      <c r="D37" s="3"/>
      <c r="E37" s="3"/>
      <c r="F37" s="3"/>
      <c r="G37" s="3"/>
      <c r="H37" s="3"/>
    </row>
    <row r="38" spans="1:8">
      <c r="A38" s="3" t="s">
        <v>12</v>
      </c>
      <c r="B38" s="3"/>
      <c r="C38" s="3"/>
      <c r="D38" s="3"/>
      <c r="E38" s="3"/>
      <c r="F38" s="3"/>
      <c r="G38" s="3"/>
      <c r="H38" s="3"/>
    </row>
    <row r="39" spans="1:8">
      <c r="A39" s="3" t="s">
        <v>13</v>
      </c>
      <c r="B39" s="3"/>
      <c r="C39" s="3"/>
      <c r="D39" s="3"/>
      <c r="E39" s="3"/>
      <c r="F39" s="3"/>
      <c r="G39" s="3"/>
      <c r="H39" s="3"/>
    </row>
    <row r="40" spans="1:8">
      <c r="A40" s="7" t="s">
        <v>14</v>
      </c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8" t="s">
        <v>15</v>
      </c>
      <c r="B44" s="8" t="s">
        <v>16</v>
      </c>
      <c r="C44" s="9" t="s">
        <v>17</v>
      </c>
      <c r="D44" s="10"/>
      <c r="E44" s="10"/>
      <c r="F44" s="11"/>
      <c r="G44" s="8" t="s">
        <v>18</v>
      </c>
      <c r="H44" s="8" t="s">
        <v>19</v>
      </c>
    </row>
    <row r="45" spans="1:8">
      <c r="A45" s="12">
        <v>0</v>
      </c>
      <c r="B45" s="14">
        <v>45791</v>
      </c>
      <c r="C45" s="13" t="s">
        <v>20</v>
      </c>
      <c r="D45" s="10"/>
      <c r="E45" s="10"/>
      <c r="F45" s="11"/>
      <c r="G45" s="12" t="s">
        <v>21</v>
      </c>
      <c r="H45" s="12" t="s">
        <v>22</v>
      </c>
    </row>
    <row r="46" spans="1:8">
      <c r="A46" s="12" t="s">
        <v>134</v>
      </c>
      <c r="B46" s="14">
        <v>45744</v>
      </c>
      <c r="C46" s="13" t="s">
        <v>135</v>
      </c>
      <c r="D46" s="10"/>
      <c r="E46" s="10"/>
      <c r="F46" s="11"/>
      <c r="G46" s="12" t="s">
        <v>21</v>
      </c>
      <c r="H46" s="12" t="s">
        <v>22</v>
      </c>
    </row>
    <row r="47" spans="1:8">
      <c r="A47" s="12"/>
      <c r="B47" s="12"/>
      <c r="C47" s="13"/>
      <c r="D47" s="10"/>
      <c r="E47" s="10"/>
      <c r="F47" s="11"/>
      <c r="G47" s="12"/>
      <c r="H47" s="12"/>
    </row>
  </sheetData>
  <hyperlinks>
    <hyperlink ref="A40" r:id="rId1" xr:uid="{55C91BD9-F8E1-4BAB-9A31-CDCCE48AA81A}"/>
  </hyperlinks>
  <pageMargins left="0.7" right="0.7" top="0.75" bottom="0.75" header="0.3" footer="0.3"/>
  <pageSetup paperSize="9" scale="66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71123-505E-4013-8173-68B5CA19B0B4}">
  <dimension ref="A1:J184"/>
  <sheetViews>
    <sheetView tabSelected="1" view="pageBreakPreview" zoomScaleNormal="70" zoomScaleSheetLayoutView="100" zoomScalePageLayoutView="70" workbookViewId="0">
      <selection activeCell="A179" sqref="A179:XFD181"/>
    </sheetView>
  </sheetViews>
  <sheetFormatPr baseColWidth="10" defaultColWidth="10.90625" defaultRowHeight="21.75"/>
  <cols>
    <col min="1" max="1" width="3.81640625" style="19" customWidth="1"/>
    <col min="2" max="2" width="32.7265625" style="18" customWidth="1"/>
    <col min="3" max="3" width="3.81640625" style="19" customWidth="1"/>
    <col min="4" max="4" width="5.81640625" style="19" customWidth="1"/>
    <col min="5" max="5" width="9.6328125" style="22" bestFit="1" customWidth="1"/>
    <col min="6" max="6" width="9.453125" style="22" customWidth="1"/>
    <col min="7" max="16384" width="10.90625" style="18"/>
  </cols>
  <sheetData>
    <row r="1" spans="1:6">
      <c r="A1" s="56" t="s">
        <v>26</v>
      </c>
      <c r="B1" s="57"/>
      <c r="C1" s="57"/>
      <c r="D1" s="57"/>
      <c r="E1" s="57"/>
      <c r="F1" s="58"/>
    </row>
    <row r="2" spans="1:6" s="3" customFormat="1" ht="48" customHeight="1">
      <c r="A2" s="62" t="s">
        <v>27</v>
      </c>
      <c r="B2" s="63"/>
      <c r="C2" s="63"/>
      <c r="D2" s="63"/>
      <c r="E2" s="63"/>
      <c r="F2" s="64"/>
    </row>
    <row r="3" spans="1:6" s="3" customFormat="1" ht="57" customHeight="1">
      <c r="A3" s="62" t="s">
        <v>31</v>
      </c>
      <c r="B3" s="63" t="s">
        <v>28</v>
      </c>
      <c r="C3" s="63"/>
      <c r="D3" s="63"/>
      <c r="E3" s="63"/>
      <c r="F3" s="64"/>
    </row>
    <row r="4" spans="1:6" s="3" customFormat="1" ht="40.9" customHeight="1">
      <c r="A4" s="62" t="s">
        <v>29</v>
      </c>
      <c r="B4" s="63" t="s">
        <v>28</v>
      </c>
      <c r="C4" s="63"/>
      <c r="D4" s="63"/>
      <c r="E4" s="63"/>
      <c r="F4" s="64"/>
    </row>
    <row r="5" spans="1:6" ht="9.9499999999999993" customHeight="1">
      <c r="A5" s="23"/>
      <c r="B5" s="29"/>
      <c r="C5" s="23"/>
      <c r="D5" s="23"/>
      <c r="E5" s="24"/>
      <c r="F5" s="24"/>
    </row>
    <row r="6" spans="1:6">
      <c r="A6" s="27" t="s">
        <v>0</v>
      </c>
      <c r="B6" s="27" t="s">
        <v>1</v>
      </c>
      <c r="C6" s="27" t="s">
        <v>2</v>
      </c>
      <c r="D6" s="27" t="s">
        <v>3</v>
      </c>
      <c r="E6" s="38" t="s">
        <v>5</v>
      </c>
      <c r="F6" s="38" t="s">
        <v>4</v>
      </c>
    </row>
    <row r="7" spans="1:6" ht="9.75" customHeight="1">
      <c r="A7" s="28"/>
      <c r="B7" s="30"/>
      <c r="C7" s="15"/>
      <c r="D7" s="15"/>
      <c r="E7" s="39"/>
      <c r="F7" s="40"/>
    </row>
    <row r="8" spans="1:6">
      <c r="A8" s="26">
        <v>1</v>
      </c>
      <c r="B8" s="59" t="s">
        <v>82</v>
      </c>
      <c r="C8" s="60"/>
      <c r="D8" s="60"/>
      <c r="E8" s="60"/>
      <c r="F8" s="61"/>
    </row>
    <row r="9" spans="1:6" ht="9.9499999999999993" customHeight="1">
      <c r="B9" s="20"/>
      <c r="C9" s="20"/>
      <c r="D9" s="20"/>
      <c r="E9" s="41"/>
      <c r="F9" s="41"/>
    </row>
    <row r="10" spans="1:6">
      <c r="A10" s="15" t="s">
        <v>23</v>
      </c>
      <c r="B10" s="16" t="s">
        <v>35</v>
      </c>
      <c r="C10" s="21"/>
      <c r="D10" s="21"/>
      <c r="E10" s="34"/>
      <c r="F10" s="34"/>
    </row>
    <row r="11" spans="1:6" ht="9.75" customHeight="1">
      <c r="A11" s="31"/>
      <c r="B11" s="32"/>
    </row>
    <row r="12" spans="1:6">
      <c r="A12" s="17"/>
      <c r="B12" s="37" t="s">
        <v>36</v>
      </c>
      <c r="C12" s="35" t="s">
        <v>24</v>
      </c>
      <c r="D12" s="35">
        <v>1</v>
      </c>
      <c r="E12" s="36"/>
      <c r="F12" s="36">
        <f>D12*E12</f>
        <v>0</v>
      </c>
    </row>
    <row r="13" spans="1:6">
      <c r="B13" s="37" t="s">
        <v>37</v>
      </c>
      <c r="C13" s="35" t="s">
        <v>24</v>
      </c>
      <c r="D13" s="35">
        <v>1</v>
      </c>
      <c r="E13" s="36"/>
      <c r="F13" s="36">
        <f t="shared" ref="F13" si="0">D13*E13</f>
        <v>0</v>
      </c>
    </row>
    <row r="14" spans="1:6" ht="9.75" customHeight="1">
      <c r="A14" s="31"/>
      <c r="B14" s="32"/>
    </row>
    <row r="15" spans="1:6">
      <c r="B15" s="33" t="str">
        <f>"Total "&amp;A10&amp;" : "&amp;B10&amp;""</f>
        <v>Total 1.1 : INSTALLATION DE CHANTIER</v>
      </c>
      <c r="F15" s="49">
        <f>SUM(F12:F14)</f>
        <v>0</v>
      </c>
    </row>
    <row r="16" spans="1:6">
      <c r="A16" s="15" t="s">
        <v>38</v>
      </c>
      <c r="B16" s="16" t="s">
        <v>32</v>
      </c>
      <c r="C16" s="21"/>
      <c r="D16" s="21"/>
      <c r="E16" s="34"/>
      <c r="F16" s="34"/>
    </row>
    <row r="17" spans="1:6" ht="9.75" customHeight="1">
      <c r="A17" s="31"/>
      <c r="B17" s="32"/>
    </row>
    <row r="18" spans="1:6" ht="40.5">
      <c r="A18" s="17"/>
      <c r="B18" s="37" t="s">
        <v>33</v>
      </c>
      <c r="C18" s="35" t="s">
        <v>24</v>
      </c>
      <c r="D18" s="35">
        <v>1</v>
      </c>
      <c r="E18" s="36"/>
      <c r="F18" s="36">
        <f>D18*E18</f>
        <v>0</v>
      </c>
    </row>
    <row r="19" spans="1:6">
      <c r="B19" s="37" t="s">
        <v>34</v>
      </c>
      <c r="C19" s="35" t="s">
        <v>24</v>
      </c>
      <c r="D19" s="35">
        <v>1</v>
      </c>
      <c r="E19" s="36"/>
      <c r="F19" s="36">
        <f t="shared" ref="F19" si="1">D19*E19</f>
        <v>0</v>
      </c>
    </row>
    <row r="20" spans="1:6" ht="9.75" customHeight="1">
      <c r="A20" s="31"/>
      <c r="B20" s="32"/>
    </row>
    <row r="21" spans="1:6">
      <c r="B21" s="33" t="str">
        <f>"Total "&amp;A16&amp;" : "&amp;B16&amp;""</f>
        <v>Total 1.2 : DEPOSE</v>
      </c>
      <c r="F21" s="49">
        <f>SUM(F18:F20)</f>
        <v>0</v>
      </c>
    </row>
    <row r="22" spans="1:6" ht="9.75" customHeight="1">
      <c r="A22" s="31"/>
      <c r="B22" s="32"/>
    </row>
    <row r="23" spans="1:6" ht="43.5">
      <c r="A23" s="23"/>
      <c r="B23" s="25" t="str">
        <f>"Total "&amp;A8&amp;" : "&amp;B8&amp;""</f>
        <v>Total 1 : TRAVAUX PREPARATOIRES ET DEPOSES</v>
      </c>
      <c r="C23" s="23"/>
      <c r="D23" s="23"/>
      <c r="E23" s="24"/>
      <c r="F23" s="50">
        <f>F15+F21</f>
        <v>0</v>
      </c>
    </row>
    <row r="24" spans="1:6" ht="9.9499999999999993" customHeight="1">
      <c r="B24" s="20"/>
      <c r="C24" s="20"/>
      <c r="D24" s="20"/>
      <c r="E24" s="41"/>
      <c r="F24" s="41"/>
    </row>
    <row r="25" spans="1:6">
      <c r="A25" s="51">
        <v>2</v>
      </c>
      <c r="B25" s="53" t="s">
        <v>83</v>
      </c>
      <c r="C25" s="54"/>
      <c r="D25" s="54"/>
      <c r="E25" s="54"/>
      <c r="F25" s="55"/>
    </row>
    <row r="26" spans="1:6" ht="9.9499999999999993" customHeight="1">
      <c r="B26" s="20"/>
      <c r="C26" s="20"/>
      <c r="D26" s="20"/>
      <c r="E26" s="41"/>
      <c r="F26" s="41"/>
    </row>
    <row r="27" spans="1:6">
      <c r="A27" s="15" t="s">
        <v>84</v>
      </c>
      <c r="B27" s="16" t="s">
        <v>39</v>
      </c>
      <c r="C27" s="21"/>
      <c r="D27" s="21"/>
      <c r="E27" s="34"/>
      <c r="F27" s="34"/>
    </row>
    <row r="28" spans="1:6" ht="9.75" customHeight="1">
      <c r="A28" s="31"/>
      <c r="B28" s="32"/>
    </row>
    <row r="29" spans="1:6">
      <c r="A29" s="17"/>
      <c r="B29" s="37" t="s">
        <v>40</v>
      </c>
      <c r="C29" s="35" t="s">
        <v>24</v>
      </c>
      <c r="D29" s="35">
        <v>1</v>
      </c>
      <c r="E29" s="36"/>
      <c r="F29" s="36">
        <f>D29*E29</f>
        <v>0</v>
      </c>
    </row>
    <row r="30" spans="1:6">
      <c r="B30" s="37" t="s">
        <v>136</v>
      </c>
      <c r="C30" s="35" t="s">
        <v>24</v>
      </c>
      <c r="D30" s="35">
        <v>1</v>
      </c>
      <c r="E30" s="36"/>
      <c r="F30" s="36">
        <f t="shared" ref="F30" si="2">D30*E30</f>
        <v>0</v>
      </c>
    </row>
    <row r="31" spans="1:6">
      <c r="A31" s="17"/>
      <c r="B31" s="37" t="s">
        <v>115</v>
      </c>
      <c r="C31" s="35" t="s">
        <v>24</v>
      </c>
      <c r="D31" s="35">
        <v>1</v>
      </c>
      <c r="E31" s="36"/>
      <c r="F31" s="36">
        <f>D31*E31</f>
        <v>0</v>
      </c>
    </row>
    <row r="32" spans="1:6">
      <c r="A32" s="17"/>
      <c r="B32" s="65" t="s">
        <v>138</v>
      </c>
      <c r="C32" s="35"/>
      <c r="D32" s="35"/>
      <c r="E32" s="36"/>
      <c r="F32" s="36"/>
    </row>
    <row r="33" spans="1:6">
      <c r="A33" s="17"/>
      <c r="B33" s="37" t="s">
        <v>139</v>
      </c>
      <c r="C33" s="35" t="s">
        <v>24</v>
      </c>
      <c r="D33" s="35">
        <v>1</v>
      </c>
      <c r="E33" s="36"/>
      <c r="F33" s="36">
        <f t="shared" ref="F33:F34" si="3">D33*E33</f>
        <v>0</v>
      </c>
    </row>
    <row r="34" spans="1:6">
      <c r="B34" s="37" t="s">
        <v>137</v>
      </c>
      <c r="C34" s="35" t="s">
        <v>24</v>
      </c>
      <c r="D34" s="35">
        <v>1</v>
      </c>
      <c r="E34" s="36"/>
      <c r="F34" s="36">
        <f t="shared" si="3"/>
        <v>0</v>
      </c>
    </row>
    <row r="35" spans="1:6">
      <c r="B35" s="37" t="s">
        <v>122</v>
      </c>
      <c r="C35" s="35" t="s">
        <v>24</v>
      </c>
      <c r="D35" s="35">
        <v>1</v>
      </c>
      <c r="E35" s="36"/>
      <c r="F35" s="36">
        <f t="shared" ref="F35" si="4">D35*E35</f>
        <v>0</v>
      </c>
    </row>
    <row r="36" spans="1:6">
      <c r="A36" s="17"/>
      <c r="B36" s="65" t="s">
        <v>140</v>
      </c>
      <c r="C36" s="35"/>
      <c r="D36" s="35"/>
      <c r="E36" s="36"/>
      <c r="F36" s="36"/>
    </row>
    <row r="37" spans="1:6">
      <c r="A37" s="17"/>
      <c r="B37" s="37" t="s">
        <v>141</v>
      </c>
      <c r="C37" s="35" t="s">
        <v>24</v>
      </c>
      <c r="D37" s="35">
        <v>1</v>
      </c>
      <c r="E37" s="36"/>
      <c r="F37" s="36">
        <f t="shared" ref="F37:F39" si="5">D37*E37</f>
        <v>0</v>
      </c>
    </row>
    <row r="38" spans="1:6">
      <c r="B38" s="37" t="s">
        <v>142</v>
      </c>
      <c r="C38" s="35" t="s">
        <v>24</v>
      </c>
      <c r="D38" s="35">
        <v>1</v>
      </c>
      <c r="E38" s="36"/>
      <c r="F38" s="36">
        <f t="shared" si="5"/>
        <v>0</v>
      </c>
    </row>
    <row r="39" spans="1:6">
      <c r="B39" s="37" t="s">
        <v>143</v>
      </c>
      <c r="C39" s="35" t="s">
        <v>24</v>
      </c>
      <c r="D39" s="35">
        <v>1</v>
      </c>
      <c r="E39" s="36"/>
      <c r="F39" s="36">
        <f t="shared" si="5"/>
        <v>0</v>
      </c>
    </row>
    <row r="40" spans="1:6" ht="9.75" customHeight="1">
      <c r="A40" s="31"/>
      <c r="B40" s="32"/>
    </row>
    <row r="41" spans="1:6">
      <c r="B41" s="33" t="str">
        <f>"Total "&amp;A27&amp;" : "&amp;B27&amp;""</f>
        <v>Total 2.1 : ORIGINE DES INSTALLATIONS</v>
      </c>
      <c r="F41" s="49">
        <f>SUM(F29:F40)</f>
        <v>0</v>
      </c>
    </row>
    <row r="42" spans="1:6" ht="9.9499999999999993" customHeight="1">
      <c r="B42" s="20"/>
      <c r="C42" s="20"/>
      <c r="D42" s="20"/>
      <c r="E42" s="41"/>
      <c r="F42" s="41"/>
    </row>
    <row r="43" spans="1:6">
      <c r="A43" s="15" t="s">
        <v>85</v>
      </c>
      <c r="B43" s="16" t="s">
        <v>52</v>
      </c>
      <c r="C43" s="21"/>
      <c r="D43" s="21"/>
      <c r="E43" s="34"/>
      <c r="F43" s="34"/>
    </row>
    <row r="44" spans="1:6" ht="9.75" customHeight="1">
      <c r="A44" s="31"/>
      <c r="B44" s="32"/>
    </row>
    <row r="45" spans="1:6">
      <c r="A45" s="17"/>
      <c r="B45" s="37" t="s">
        <v>114</v>
      </c>
      <c r="C45" s="35" t="s">
        <v>24</v>
      </c>
      <c r="D45" s="35">
        <v>1</v>
      </c>
      <c r="E45" s="36"/>
      <c r="F45" s="36">
        <f>D45*E45</f>
        <v>0</v>
      </c>
    </row>
    <row r="46" spans="1:6">
      <c r="B46" s="37" t="s">
        <v>53</v>
      </c>
      <c r="C46" s="35" t="s">
        <v>2</v>
      </c>
      <c r="D46" s="35">
        <v>1</v>
      </c>
      <c r="E46" s="36"/>
      <c r="F46" s="36">
        <f t="shared" ref="F46" si="6">D46*E46</f>
        <v>0</v>
      </c>
    </row>
    <row r="47" spans="1:6">
      <c r="A47" s="17"/>
      <c r="B47" s="37" t="s">
        <v>54</v>
      </c>
      <c r="C47" s="35" t="s">
        <v>24</v>
      </c>
      <c r="D47" s="35">
        <v>1</v>
      </c>
      <c r="E47" s="36"/>
      <c r="F47" s="36">
        <f>D47*E47</f>
        <v>0</v>
      </c>
    </row>
    <row r="48" spans="1:6" ht="9.75" customHeight="1">
      <c r="A48" s="31"/>
      <c r="B48" s="32"/>
    </row>
    <row r="49" spans="1:6">
      <c r="B49" s="33" t="str">
        <f>"Total "&amp;A43&amp;" : "&amp;B43&amp;""</f>
        <v>Total 2.2 : RESEAU DE TERRE</v>
      </c>
      <c r="F49" s="49">
        <f>SUM(F45:F48)</f>
        <v>0</v>
      </c>
    </row>
    <row r="50" spans="1:6" ht="9.9499999999999993" customHeight="1">
      <c r="B50" s="20"/>
      <c r="C50" s="20"/>
      <c r="D50" s="20"/>
      <c r="E50" s="41"/>
      <c r="F50" s="41"/>
    </row>
    <row r="51" spans="1:6">
      <c r="A51" s="15" t="s">
        <v>86</v>
      </c>
      <c r="B51" s="16" t="s">
        <v>30</v>
      </c>
      <c r="C51" s="21"/>
      <c r="D51" s="21"/>
      <c r="E51" s="34"/>
      <c r="F51" s="34"/>
    </row>
    <row r="52" spans="1:6" ht="9.75" customHeight="1">
      <c r="A52" s="31"/>
      <c r="B52" s="32"/>
    </row>
    <row r="53" spans="1:6">
      <c r="A53" s="17"/>
      <c r="B53" s="37" t="s">
        <v>41</v>
      </c>
      <c r="C53" s="35" t="s">
        <v>24</v>
      </c>
      <c r="D53" s="35">
        <v>1</v>
      </c>
      <c r="E53" s="36"/>
      <c r="F53" s="36">
        <f>D53*E53</f>
        <v>0</v>
      </c>
    </row>
    <row r="54" spans="1:6" ht="9.75" customHeight="1">
      <c r="A54" s="31"/>
      <c r="B54" s="32"/>
    </row>
    <row r="55" spans="1:6">
      <c r="B55" s="33" t="str">
        <f>"Total "&amp;A51&amp;" : "&amp;B51&amp;""</f>
        <v>Total 2.3 : ARMOIRE ELECTRIQUE</v>
      </c>
      <c r="F55" s="49">
        <f>SUM(F53:F54)</f>
        <v>0</v>
      </c>
    </row>
    <row r="56" spans="1:6" ht="9.9499999999999993" customHeight="1">
      <c r="B56" s="20"/>
      <c r="C56" s="20"/>
      <c r="D56" s="20"/>
      <c r="E56" s="41"/>
      <c r="F56" s="41"/>
    </row>
    <row r="57" spans="1:6">
      <c r="A57" s="15" t="s">
        <v>87</v>
      </c>
      <c r="B57" s="16" t="s">
        <v>42</v>
      </c>
      <c r="C57" s="21"/>
      <c r="D57" s="21"/>
      <c r="E57" s="34"/>
      <c r="F57" s="34"/>
    </row>
    <row r="58" spans="1:6" ht="9.75" customHeight="1">
      <c r="A58" s="31"/>
      <c r="B58" s="32"/>
    </row>
    <row r="59" spans="1:6">
      <c r="A59" s="17"/>
      <c r="B59" s="42" t="s">
        <v>43</v>
      </c>
      <c r="C59" s="43" t="s">
        <v>25</v>
      </c>
      <c r="D59" s="44">
        <v>50</v>
      </c>
      <c r="E59" s="45"/>
      <c r="F59" s="36">
        <f>D59*E59</f>
        <v>0</v>
      </c>
    </row>
    <row r="60" spans="1:6">
      <c r="B60" s="46" t="s">
        <v>44</v>
      </c>
      <c r="C60" s="43" t="s">
        <v>25</v>
      </c>
      <c r="D60" s="44">
        <v>50</v>
      </c>
      <c r="E60" s="45"/>
      <c r="F60" s="36">
        <f t="shared" ref="F60" si="7">D60*E60</f>
        <v>0</v>
      </c>
    </row>
    <row r="61" spans="1:6">
      <c r="A61" s="17"/>
      <c r="B61" s="46" t="s">
        <v>117</v>
      </c>
      <c r="C61" s="43" t="s">
        <v>25</v>
      </c>
      <c r="D61" s="44">
        <v>20</v>
      </c>
      <c r="E61" s="45"/>
      <c r="F61" s="36">
        <f>D61*E61</f>
        <v>0</v>
      </c>
    </row>
    <row r="62" spans="1:6" ht="9.9499999999999993" customHeight="1">
      <c r="B62" s="20"/>
      <c r="C62" s="20"/>
      <c r="D62" s="20"/>
      <c r="E62" s="41"/>
      <c r="F62" s="41"/>
    </row>
    <row r="63" spans="1:6">
      <c r="A63" s="17"/>
      <c r="B63" s="46" t="s">
        <v>45</v>
      </c>
      <c r="C63" s="43" t="s">
        <v>25</v>
      </c>
      <c r="D63" s="44">
        <f>SUM(D78:D88)*15</f>
        <v>1140</v>
      </c>
      <c r="E63" s="47"/>
      <c r="F63" s="48">
        <f>D63*E63</f>
        <v>0</v>
      </c>
    </row>
    <row r="64" spans="1:6">
      <c r="B64" s="46" t="s">
        <v>46</v>
      </c>
      <c r="C64" s="43" t="s">
        <v>25</v>
      </c>
      <c r="D64" s="44">
        <v>1000</v>
      </c>
      <c r="E64" s="47"/>
      <c r="F64" s="36">
        <f t="shared" ref="F64" si="8">D64*E64</f>
        <v>0</v>
      </c>
    </row>
    <row r="65" spans="1:10">
      <c r="A65" s="17"/>
      <c r="B65" s="46" t="s">
        <v>47</v>
      </c>
      <c r="C65" s="43" t="s">
        <v>25</v>
      </c>
      <c r="D65" s="44">
        <v>20</v>
      </c>
      <c r="E65" s="47"/>
      <c r="F65" s="36">
        <f>D65*E65</f>
        <v>0</v>
      </c>
    </row>
    <row r="66" spans="1:10">
      <c r="B66" s="46" t="s">
        <v>48</v>
      </c>
      <c r="C66" s="43" t="s">
        <v>25</v>
      </c>
      <c r="D66" s="44">
        <v>20</v>
      </c>
      <c r="E66" s="47"/>
      <c r="F66" s="36">
        <f t="shared" ref="F66:F67" si="9">D66*E66</f>
        <v>0</v>
      </c>
    </row>
    <row r="67" spans="1:10">
      <c r="B67" s="46" t="s">
        <v>49</v>
      </c>
      <c r="C67" s="43" t="s">
        <v>2</v>
      </c>
      <c r="D67" s="44">
        <v>22</v>
      </c>
      <c r="E67" s="47"/>
      <c r="F67" s="36">
        <f t="shared" si="9"/>
        <v>0</v>
      </c>
    </row>
    <row r="68" spans="1:10">
      <c r="B68" s="46" t="s">
        <v>120</v>
      </c>
      <c r="C68" s="43" t="s">
        <v>2</v>
      </c>
      <c r="D68" s="44">
        <v>4</v>
      </c>
      <c r="E68" s="47"/>
      <c r="F68" s="36">
        <f t="shared" ref="F68" si="10">D68*E68</f>
        <v>0</v>
      </c>
    </row>
    <row r="69" spans="1:10">
      <c r="B69" s="46" t="s">
        <v>50</v>
      </c>
      <c r="C69" s="43" t="s">
        <v>2</v>
      </c>
      <c r="D69" s="44">
        <v>2</v>
      </c>
      <c r="E69" s="47"/>
      <c r="F69" s="36">
        <f t="shared" ref="F69" si="11">D69*E69</f>
        <v>0</v>
      </c>
    </row>
    <row r="70" spans="1:10">
      <c r="B70" s="46" t="s">
        <v>101</v>
      </c>
      <c r="C70" s="43" t="s">
        <v>2</v>
      </c>
      <c r="D70" s="44">
        <v>1</v>
      </c>
      <c r="E70" s="47"/>
      <c r="F70" s="36">
        <f t="shared" ref="F70" si="12">D70*E70</f>
        <v>0</v>
      </c>
    </row>
    <row r="71" spans="1:10">
      <c r="B71" s="46" t="s">
        <v>51</v>
      </c>
      <c r="C71" s="43" t="s">
        <v>2</v>
      </c>
      <c r="D71" s="44">
        <v>1</v>
      </c>
      <c r="E71" s="47"/>
      <c r="F71" s="36">
        <f t="shared" ref="F71" si="13">D71*E71</f>
        <v>0</v>
      </c>
    </row>
    <row r="72" spans="1:10">
      <c r="B72" s="46" t="s">
        <v>121</v>
      </c>
      <c r="C72" s="43" t="s">
        <v>2</v>
      </c>
      <c r="D72" s="44">
        <v>5</v>
      </c>
      <c r="E72" s="47"/>
      <c r="F72" s="36">
        <f t="shared" ref="F72" si="14">D72*E72</f>
        <v>0</v>
      </c>
    </row>
    <row r="73" spans="1:10" ht="9.75" customHeight="1">
      <c r="A73" s="31"/>
      <c r="B73" s="32"/>
    </row>
    <row r="74" spans="1:10">
      <c r="B74" s="33" t="str">
        <f>"Total "&amp;A57&amp;" : "&amp;B57&amp;""</f>
        <v>Total 2.5 : DISTRIBUTION</v>
      </c>
      <c r="F74" s="49">
        <f>SUM(F59:F73)</f>
        <v>0</v>
      </c>
    </row>
    <row r="75" spans="1:10" ht="9.9499999999999993" customHeight="1">
      <c r="B75" s="20"/>
      <c r="C75" s="20"/>
      <c r="D75" s="20"/>
      <c r="E75" s="41"/>
      <c r="F75" s="41"/>
    </row>
    <row r="76" spans="1:10">
      <c r="A76" s="15" t="s">
        <v>88</v>
      </c>
      <c r="B76" s="16" t="s">
        <v>55</v>
      </c>
      <c r="C76" s="21"/>
      <c r="D76" s="21"/>
      <c r="E76" s="34"/>
      <c r="F76" s="34"/>
    </row>
    <row r="77" spans="1:10" ht="9.75" customHeight="1">
      <c r="A77" s="31"/>
      <c r="B77" s="32"/>
    </row>
    <row r="78" spans="1:10">
      <c r="A78" s="17"/>
      <c r="B78" s="42" t="s">
        <v>56</v>
      </c>
      <c r="C78" s="43" t="s">
        <v>2</v>
      </c>
      <c r="D78" s="44">
        <v>22</v>
      </c>
      <c r="E78" s="47"/>
      <c r="F78" s="36">
        <f>D78*E78</f>
        <v>0</v>
      </c>
      <c r="I78" s="44"/>
      <c r="J78" s="47"/>
    </row>
    <row r="79" spans="1:10">
      <c r="B79" s="42" t="s">
        <v>102</v>
      </c>
      <c r="C79" s="43" t="s">
        <v>2</v>
      </c>
      <c r="D79" s="44">
        <v>20</v>
      </c>
      <c r="E79" s="47"/>
      <c r="F79" s="36">
        <f t="shared" ref="F79" si="15">D79*E79</f>
        <v>0</v>
      </c>
    </row>
    <row r="80" spans="1:10">
      <c r="B80" s="42" t="s">
        <v>103</v>
      </c>
      <c r="C80" s="43" t="s">
        <v>2</v>
      </c>
      <c r="D80" s="44">
        <v>4</v>
      </c>
      <c r="E80" s="47"/>
      <c r="F80" s="36">
        <f t="shared" ref="F80" si="16">D80*E80</f>
        <v>0</v>
      </c>
    </row>
    <row r="81" spans="1:6">
      <c r="A81" s="17"/>
      <c r="B81" s="42" t="s">
        <v>104</v>
      </c>
      <c r="C81" s="43" t="s">
        <v>2</v>
      </c>
      <c r="D81" s="44">
        <v>5</v>
      </c>
      <c r="E81" s="47"/>
      <c r="F81" s="36">
        <f>D81*E81</f>
        <v>0</v>
      </c>
    </row>
    <row r="82" spans="1:6">
      <c r="A82" s="17"/>
      <c r="B82" s="42" t="s">
        <v>105</v>
      </c>
      <c r="C82" s="43" t="s">
        <v>2</v>
      </c>
      <c r="D82" s="44">
        <v>6</v>
      </c>
      <c r="E82" s="47"/>
      <c r="F82" s="48">
        <f>D82*E82</f>
        <v>0</v>
      </c>
    </row>
    <row r="83" spans="1:6">
      <c r="B83" s="42" t="s">
        <v>106</v>
      </c>
      <c r="C83" s="43" t="s">
        <v>2</v>
      </c>
      <c r="D83" s="44">
        <v>5</v>
      </c>
      <c r="E83" s="47"/>
      <c r="F83" s="36">
        <f t="shared" ref="F83" si="17">D83*E83</f>
        <v>0</v>
      </c>
    </row>
    <row r="84" spans="1:6">
      <c r="A84" s="17"/>
      <c r="B84" s="42" t="s">
        <v>107</v>
      </c>
      <c r="C84" s="43" t="s">
        <v>2</v>
      </c>
      <c r="D84" s="44">
        <v>3</v>
      </c>
      <c r="E84" s="47"/>
      <c r="F84" s="36">
        <f>D84*E84</f>
        <v>0</v>
      </c>
    </row>
    <row r="85" spans="1:6">
      <c r="B85" s="42" t="s">
        <v>108</v>
      </c>
      <c r="C85" s="43" t="s">
        <v>2</v>
      </c>
      <c r="D85" s="44">
        <v>4</v>
      </c>
      <c r="E85" s="47"/>
      <c r="F85" s="36">
        <f t="shared" ref="F85:F86" si="18">D85*E85</f>
        <v>0</v>
      </c>
    </row>
    <row r="86" spans="1:6">
      <c r="B86" s="42" t="s">
        <v>109</v>
      </c>
      <c r="C86" s="43" t="s">
        <v>2</v>
      </c>
      <c r="D86" s="44">
        <v>1</v>
      </c>
      <c r="E86" s="47"/>
      <c r="F86" s="36">
        <f t="shared" si="18"/>
        <v>0</v>
      </c>
    </row>
    <row r="87" spans="1:6">
      <c r="A87" s="17"/>
      <c r="B87" s="42" t="s">
        <v>110</v>
      </c>
      <c r="C87" s="43" t="s">
        <v>2</v>
      </c>
      <c r="D87" s="44">
        <v>2</v>
      </c>
      <c r="E87" s="47"/>
      <c r="F87" s="36">
        <f>D87*E87</f>
        <v>0</v>
      </c>
    </row>
    <row r="88" spans="1:6">
      <c r="B88" s="42" t="s">
        <v>111</v>
      </c>
      <c r="C88" s="43" t="s">
        <v>2</v>
      </c>
      <c r="D88" s="44">
        <v>4</v>
      </c>
      <c r="E88" s="47"/>
      <c r="F88" s="36">
        <f t="shared" ref="F88" si="19">D88*E88</f>
        <v>0</v>
      </c>
    </row>
    <row r="89" spans="1:6">
      <c r="B89" s="42" t="s">
        <v>123</v>
      </c>
      <c r="C89" s="43" t="s">
        <v>2</v>
      </c>
      <c r="D89" s="44">
        <v>2</v>
      </c>
      <c r="E89" s="47"/>
      <c r="F89" s="36">
        <f t="shared" ref="F89" si="20">D89*E89</f>
        <v>0</v>
      </c>
    </row>
    <row r="90" spans="1:6" ht="9.75" customHeight="1">
      <c r="A90" s="31"/>
      <c r="B90" s="32"/>
    </row>
    <row r="91" spans="1:6">
      <c r="B91" s="33" t="str">
        <f>"Total "&amp;A76&amp;" : "&amp;B76&amp;""</f>
        <v>Total 2.6 : ECLAIRAGE</v>
      </c>
      <c r="F91" s="49">
        <f>SUM(F78:F90)</f>
        <v>0</v>
      </c>
    </row>
    <row r="92" spans="1:6" ht="9.9499999999999993" customHeight="1">
      <c r="B92" s="20"/>
      <c r="C92" s="20"/>
      <c r="D92" s="20"/>
      <c r="E92" s="41"/>
      <c r="F92" s="41"/>
    </row>
    <row r="93" spans="1:6">
      <c r="A93" s="15" t="s">
        <v>89</v>
      </c>
      <c r="B93" s="16" t="s">
        <v>64</v>
      </c>
      <c r="C93" s="21"/>
      <c r="D93" s="21"/>
      <c r="E93" s="34"/>
      <c r="F93" s="34"/>
    </row>
    <row r="94" spans="1:6" ht="9.75" customHeight="1">
      <c r="A94" s="31"/>
      <c r="B94" s="32"/>
    </row>
    <row r="95" spans="1:6">
      <c r="A95" s="17"/>
      <c r="B95" s="37" t="s">
        <v>65</v>
      </c>
      <c r="C95" s="35" t="s">
        <v>24</v>
      </c>
      <c r="D95" s="35">
        <v>4</v>
      </c>
      <c r="E95" s="36"/>
      <c r="F95" s="36">
        <f>D95*E95</f>
        <v>0</v>
      </c>
    </row>
    <row r="96" spans="1:6">
      <c r="B96" s="37" t="s">
        <v>66</v>
      </c>
      <c r="C96" s="35" t="s">
        <v>24</v>
      </c>
      <c r="D96" s="35">
        <v>9</v>
      </c>
      <c r="E96" s="36"/>
      <c r="F96" s="36">
        <f t="shared" ref="F96" si="21">D96*E96</f>
        <v>0</v>
      </c>
    </row>
    <row r="97" spans="1:6">
      <c r="B97" s="37" t="s">
        <v>99</v>
      </c>
      <c r="C97" s="35" t="s">
        <v>24</v>
      </c>
      <c r="D97" s="35">
        <v>1</v>
      </c>
      <c r="E97" s="36"/>
      <c r="F97" s="36">
        <f t="shared" ref="F97" si="22">D97*E97</f>
        <v>0</v>
      </c>
    </row>
    <row r="98" spans="1:6" ht="9.75" customHeight="1">
      <c r="A98" s="31"/>
      <c r="B98" s="32"/>
    </row>
    <row r="99" spans="1:6">
      <c r="B99" s="33" t="str">
        <f>"Total "&amp;A93&amp;" : "&amp;B93&amp;""</f>
        <v>Total 2.7 : ECLAIRAGE SECURITE</v>
      </c>
      <c r="F99" s="49">
        <f>SUM(F95:F98)</f>
        <v>0</v>
      </c>
    </row>
    <row r="100" spans="1:6" ht="9.9499999999999993" customHeight="1">
      <c r="B100" s="20"/>
      <c r="C100" s="20"/>
      <c r="D100" s="20"/>
      <c r="E100" s="41"/>
      <c r="F100" s="41"/>
    </row>
    <row r="101" spans="1:6">
      <c r="A101" s="15" t="s">
        <v>90</v>
      </c>
      <c r="B101" s="16" t="s">
        <v>67</v>
      </c>
      <c r="C101" s="21"/>
      <c r="D101" s="21"/>
      <c r="E101" s="34"/>
      <c r="F101" s="34"/>
    </row>
    <row r="102" spans="1:6" ht="9.75" customHeight="1">
      <c r="A102" s="31"/>
      <c r="B102" s="32"/>
    </row>
    <row r="103" spans="1:6">
      <c r="A103" s="17"/>
      <c r="B103" s="37" t="s">
        <v>68</v>
      </c>
      <c r="C103" s="35" t="s">
        <v>2</v>
      </c>
      <c r="D103" s="35">
        <v>19</v>
      </c>
      <c r="E103" s="36"/>
      <c r="F103" s="36">
        <f>D103*E103</f>
        <v>0</v>
      </c>
    </row>
    <row r="104" spans="1:6">
      <c r="B104" s="37" t="s">
        <v>69</v>
      </c>
      <c r="C104" s="35" t="s">
        <v>2</v>
      </c>
      <c r="D104" s="35">
        <v>6</v>
      </c>
      <c r="E104" s="36"/>
      <c r="F104" s="36">
        <f t="shared" ref="F104" si="23">D104*E104</f>
        <v>0</v>
      </c>
    </row>
    <row r="105" spans="1:6">
      <c r="A105" s="17"/>
      <c r="B105" s="37" t="s">
        <v>70</v>
      </c>
      <c r="C105" s="35" t="s">
        <v>2</v>
      </c>
      <c r="D105" s="35">
        <v>5</v>
      </c>
      <c r="E105" s="36"/>
      <c r="F105" s="36">
        <f>D105*E105</f>
        <v>0</v>
      </c>
    </row>
    <row r="106" spans="1:6" ht="9.75" customHeight="1">
      <c r="A106" s="31"/>
      <c r="B106" s="32"/>
    </row>
    <row r="107" spans="1:6">
      <c r="A107" s="17"/>
      <c r="B107" s="37" t="s">
        <v>71</v>
      </c>
      <c r="C107" s="35" t="s">
        <v>2</v>
      </c>
      <c r="D107" s="35">
        <v>16</v>
      </c>
      <c r="E107" s="36"/>
      <c r="F107" s="36">
        <f>D107*E107</f>
        <v>0</v>
      </c>
    </row>
    <row r="108" spans="1:6">
      <c r="B108" s="37" t="s">
        <v>72</v>
      </c>
      <c r="C108" s="35" t="s">
        <v>2</v>
      </c>
      <c r="D108" s="35">
        <v>2</v>
      </c>
      <c r="E108" s="36"/>
      <c r="F108" s="36">
        <f t="shared" ref="F108" si="24">D108*E108</f>
        <v>0</v>
      </c>
    </row>
    <row r="109" spans="1:6" ht="9.75" customHeight="1">
      <c r="A109" s="31"/>
      <c r="B109" s="32"/>
    </row>
    <row r="110" spans="1:6">
      <c r="B110" s="42" t="s">
        <v>57</v>
      </c>
      <c r="C110" s="43" t="s">
        <v>2</v>
      </c>
      <c r="D110" s="44">
        <v>3</v>
      </c>
      <c r="E110" s="47"/>
      <c r="F110" s="36">
        <f>D110*E110</f>
        <v>0</v>
      </c>
    </row>
    <row r="111" spans="1:6">
      <c r="A111" s="17"/>
      <c r="B111" s="42" t="s">
        <v>58</v>
      </c>
      <c r="C111" s="43" t="s">
        <v>2</v>
      </c>
      <c r="D111" s="44">
        <v>4</v>
      </c>
      <c r="E111" s="47"/>
      <c r="F111" s="36">
        <f>D111*E111</f>
        <v>0</v>
      </c>
    </row>
    <row r="112" spans="1:6">
      <c r="B112" s="42" t="s">
        <v>59</v>
      </c>
      <c r="C112" s="43" t="s">
        <v>2</v>
      </c>
      <c r="D112" s="44">
        <v>9</v>
      </c>
      <c r="E112" s="47"/>
      <c r="F112" s="36">
        <f t="shared" ref="F112:F114" si="25">D112*E112</f>
        <v>0</v>
      </c>
    </row>
    <row r="113" spans="1:6">
      <c r="B113" s="42" t="s">
        <v>60</v>
      </c>
      <c r="C113" s="43" t="s">
        <v>2</v>
      </c>
      <c r="D113" s="44">
        <v>1</v>
      </c>
      <c r="E113" s="47"/>
      <c r="F113" s="36">
        <f t="shared" si="25"/>
        <v>0</v>
      </c>
    </row>
    <row r="114" spans="1:6">
      <c r="B114" s="42" t="s">
        <v>61</v>
      </c>
      <c r="C114" s="43" t="s">
        <v>2</v>
      </c>
      <c r="D114" s="44">
        <v>6</v>
      </c>
      <c r="E114" s="47"/>
      <c r="F114" s="36">
        <f t="shared" si="25"/>
        <v>0</v>
      </c>
    </row>
    <row r="115" spans="1:6">
      <c r="A115" s="17"/>
      <c r="B115" s="42" t="s">
        <v>62</v>
      </c>
      <c r="C115" s="43" t="s">
        <v>2</v>
      </c>
      <c r="D115" s="44">
        <v>8</v>
      </c>
      <c r="E115" s="47"/>
      <c r="F115" s="36">
        <f>D115*E115</f>
        <v>0</v>
      </c>
    </row>
    <row r="116" spans="1:6">
      <c r="B116" s="42" t="s">
        <v>63</v>
      </c>
      <c r="C116" s="43" t="s">
        <v>2</v>
      </c>
      <c r="D116" s="44">
        <v>1</v>
      </c>
      <c r="E116" s="47"/>
      <c r="F116" s="36">
        <f t="shared" ref="F116" si="26">D116*E116</f>
        <v>0</v>
      </c>
    </row>
    <row r="117" spans="1:6" ht="9.75" customHeight="1">
      <c r="A117" s="31"/>
      <c r="B117" s="32"/>
    </row>
    <row r="118" spans="1:6" ht="22.5" customHeight="1">
      <c r="B118" s="33" t="str">
        <f>"Total "&amp;A101&amp;" : "&amp;B101&amp;""</f>
        <v>Total 2.8 : APPAREILLAGE</v>
      </c>
      <c r="F118" s="49">
        <f>SUM(F103:F117)</f>
        <v>0</v>
      </c>
    </row>
    <row r="119" spans="1:6" ht="9.9499999999999993" customHeight="1">
      <c r="B119" s="20"/>
      <c r="C119" s="20"/>
      <c r="D119" s="20"/>
      <c r="E119" s="41"/>
      <c r="F119" s="41"/>
    </row>
    <row r="120" spans="1:6">
      <c r="A120" s="15" t="s">
        <v>91</v>
      </c>
      <c r="B120" s="16" t="s">
        <v>92</v>
      </c>
      <c r="C120" s="21"/>
      <c r="D120" s="21"/>
      <c r="E120" s="34"/>
      <c r="F120" s="34"/>
    </row>
    <row r="121" spans="1:6" ht="9.75" customHeight="1">
      <c r="A121" s="31"/>
      <c r="B121" s="32"/>
    </row>
    <row r="122" spans="1:6" ht="121.5">
      <c r="A122" s="17"/>
      <c r="B122" s="37" t="s">
        <v>112</v>
      </c>
      <c r="C122" s="35" t="s">
        <v>24</v>
      </c>
      <c r="D122" s="35">
        <v>1</v>
      </c>
      <c r="E122" s="45"/>
      <c r="F122" s="36">
        <f t="shared" ref="F122" si="27">D122*E122</f>
        <v>0</v>
      </c>
    </row>
    <row r="123" spans="1:6" ht="9.75" customHeight="1">
      <c r="A123" s="31"/>
      <c r="B123" s="32"/>
    </row>
    <row r="124" spans="1:6">
      <c r="B124" s="33" t="str">
        <f>"Total "&amp;A120&amp;" : "&amp;B120&amp;""</f>
        <v>Total 2.9 : REPORT GTC</v>
      </c>
      <c r="F124" s="49">
        <f>SUM(F122:F123)</f>
        <v>0</v>
      </c>
    </row>
    <row r="125" spans="1:6" ht="9.75" customHeight="1">
      <c r="A125" s="31"/>
      <c r="B125" s="32"/>
    </row>
    <row r="126" spans="1:6">
      <c r="A126" s="23"/>
      <c r="B126" s="25" t="str">
        <f>"Total "&amp;A25&amp;" : "&amp;B25&amp;""</f>
        <v>Total 2 : COURANTS FORTS</v>
      </c>
      <c r="C126" s="23"/>
      <c r="D126" s="23"/>
      <c r="E126" s="24"/>
      <c r="F126" s="50">
        <f>F41+F49+F55+F74+F91+F99+F118+F124</f>
        <v>0</v>
      </c>
    </row>
    <row r="127" spans="1:6" ht="9.9499999999999993" customHeight="1">
      <c r="B127" s="20"/>
      <c r="C127" s="20"/>
      <c r="D127" s="20"/>
      <c r="E127" s="41"/>
      <c r="F127" s="41"/>
    </row>
    <row r="128" spans="1:6">
      <c r="A128" s="51">
        <v>3</v>
      </c>
      <c r="B128" s="53" t="s">
        <v>94</v>
      </c>
      <c r="C128" s="54"/>
      <c r="D128" s="54"/>
      <c r="E128" s="54"/>
      <c r="F128" s="55"/>
    </row>
    <row r="129" spans="1:6" ht="9.9499999999999993" customHeight="1">
      <c r="B129" s="20"/>
      <c r="C129" s="20"/>
      <c r="D129" s="20"/>
      <c r="E129" s="41"/>
      <c r="F129" s="41"/>
    </row>
    <row r="130" spans="1:6">
      <c r="A130" s="15" t="s">
        <v>95</v>
      </c>
      <c r="B130" s="16" t="s">
        <v>73</v>
      </c>
      <c r="C130" s="21"/>
      <c r="D130" s="21"/>
      <c r="E130" s="34"/>
      <c r="F130" s="34"/>
    </row>
    <row r="131" spans="1:6" ht="9.75" customHeight="1">
      <c r="A131" s="31"/>
      <c r="B131" s="32"/>
    </row>
    <row r="132" spans="1:6">
      <c r="A132" s="17"/>
      <c r="B132" s="37" t="s">
        <v>118</v>
      </c>
      <c r="C132" s="35" t="s">
        <v>2</v>
      </c>
      <c r="D132" s="35">
        <v>5</v>
      </c>
      <c r="E132" s="36"/>
      <c r="F132" s="36">
        <f>D132*E132</f>
        <v>0</v>
      </c>
    </row>
    <row r="133" spans="1:6">
      <c r="A133" s="17"/>
      <c r="B133" s="37" t="s">
        <v>144</v>
      </c>
      <c r="C133" s="35" t="s">
        <v>2</v>
      </c>
      <c r="D133" s="35">
        <v>5</v>
      </c>
      <c r="E133" s="36"/>
      <c r="F133" s="36">
        <f>D133*E133</f>
        <v>0</v>
      </c>
    </row>
    <row r="134" spans="1:6">
      <c r="A134" s="17"/>
      <c r="B134" s="37" t="s">
        <v>145</v>
      </c>
      <c r="C134" s="35" t="s">
        <v>2</v>
      </c>
      <c r="D134" s="35">
        <v>4</v>
      </c>
      <c r="E134" s="36"/>
      <c r="F134" s="36">
        <f>D134*E134</f>
        <v>0</v>
      </c>
    </row>
    <row r="135" spans="1:6">
      <c r="A135" s="17"/>
      <c r="B135" s="37" t="s">
        <v>146</v>
      </c>
      <c r="C135" s="35" t="s">
        <v>2</v>
      </c>
      <c r="D135" s="35">
        <v>2</v>
      </c>
      <c r="E135" s="36"/>
      <c r="F135" s="36">
        <f t="shared" ref="F135:F136" si="28">D135*E135</f>
        <v>0</v>
      </c>
    </row>
    <row r="136" spans="1:6">
      <c r="A136" s="17"/>
      <c r="B136" s="37" t="s">
        <v>147</v>
      </c>
      <c r="C136" s="35" t="s">
        <v>24</v>
      </c>
      <c r="D136" s="35">
        <v>1</v>
      </c>
      <c r="E136" s="36"/>
      <c r="F136" s="36">
        <f t="shared" si="28"/>
        <v>0</v>
      </c>
    </row>
    <row r="137" spans="1:6">
      <c r="A137" s="17"/>
      <c r="B137" s="37" t="s">
        <v>119</v>
      </c>
      <c r="C137" s="35" t="s">
        <v>24</v>
      </c>
      <c r="D137" s="35">
        <v>1</v>
      </c>
      <c r="E137" s="36"/>
      <c r="F137" s="36">
        <f>D137*E137</f>
        <v>0</v>
      </c>
    </row>
    <row r="138" spans="1:6" ht="9.75" customHeight="1">
      <c r="A138" s="31"/>
      <c r="B138" s="32"/>
    </row>
    <row r="139" spans="1:6">
      <c r="B139" s="33" t="str">
        <f>"Total "&amp;A130&amp;" : "&amp;B130&amp;""</f>
        <v>Total 3.1 : SSI</v>
      </c>
      <c r="F139" s="49">
        <f>SUM(F132:F138)</f>
        <v>0</v>
      </c>
    </row>
    <row r="140" spans="1:6" ht="9.9499999999999993" customHeight="1">
      <c r="B140" s="20"/>
      <c r="C140" s="20"/>
      <c r="D140" s="20"/>
      <c r="E140" s="41"/>
      <c r="F140" s="41"/>
    </row>
    <row r="141" spans="1:6">
      <c r="A141" s="15" t="s">
        <v>96</v>
      </c>
      <c r="B141" s="16" t="s">
        <v>74</v>
      </c>
      <c r="C141" s="21"/>
      <c r="D141" s="21"/>
      <c r="E141" s="34"/>
      <c r="F141" s="34"/>
    </row>
    <row r="142" spans="1:6" ht="9.75" customHeight="1">
      <c r="A142" s="31"/>
      <c r="B142" s="32"/>
    </row>
    <row r="143" spans="1:6">
      <c r="A143" s="17"/>
      <c r="B143" s="37" t="s">
        <v>75</v>
      </c>
      <c r="C143" s="35" t="s">
        <v>2</v>
      </c>
      <c r="D143" s="35">
        <v>20</v>
      </c>
      <c r="E143" s="36"/>
      <c r="F143" s="36">
        <f>D143*E143</f>
        <v>0</v>
      </c>
    </row>
    <row r="144" spans="1:6">
      <c r="A144" s="17"/>
      <c r="B144" s="37" t="s">
        <v>100</v>
      </c>
      <c r="C144" s="35" t="s">
        <v>2</v>
      </c>
      <c r="D144" s="35">
        <v>5</v>
      </c>
      <c r="E144" s="36"/>
      <c r="F144" s="36">
        <f>D144*E144</f>
        <v>0</v>
      </c>
    </row>
    <row r="145" spans="1:6">
      <c r="A145" s="17"/>
      <c r="B145" s="37" t="s">
        <v>76</v>
      </c>
      <c r="C145" s="35" t="s">
        <v>2</v>
      </c>
      <c r="D145" s="35">
        <v>2</v>
      </c>
      <c r="E145" s="36"/>
      <c r="F145" s="48">
        <f>D145*E145</f>
        <v>0</v>
      </c>
    </row>
    <row r="146" spans="1:6" ht="9.75" customHeight="1">
      <c r="A146" s="31"/>
      <c r="B146" s="32"/>
    </row>
    <row r="147" spans="1:6">
      <c r="A147" s="17"/>
      <c r="B147" s="37" t="s">
        <v>77</v>
      </c>
      <c r="C147" s="35" t="s">
        <v>24</v>
      </c>
      <c r="D147" s="35">
        <v>1</v>
      </c>
      <c r="E147" s="36"/>
      <c r="F147" s="36">
        <f>D147*E147</f>
        <v>0</v>
      </c>
    </row>
    <row r="148" spans="1:6">
      <c r="B148" s="37" t="s">
        <v>78</v>
      </c>
      <c r="C148" s="35" t="s">
        <v>25</v>
      </c>
      <c r="D148" s="35">
        <f>SUM(D143:D145)*25</f>
        <v>675</v>
      </c>
      <c r="E148" s="36"/>
      <c r="F148" s="36">
        <f t="shared" ref="F148:F149" si="29">D148*E148</f>
        <v>0</v>
      </c>
    </row>
    <row r="149" spans="1:6">
      <c r="B149" s="37" t="s">
        <v>79</v>
      </c>
      <c r="C149" s="35" t="s">
        <v>2</v>
      </c>
      <c r="D149" s="35">
        <v>40</v>
      </c>
      <c r="E149" s="36"/>
      <c r="F149" s="36">
        <f t="shared" si="29"/>
        <v>0</v>
      </c>
    </row>
    <row r="150" spans="1:6">
      <c r="B150" s="37" t="s">
        <v>116</v>
      </c>
      <c r="C150" s="35" t="s">
        <v>93</v>
      </c>
      <c r="D150" s="35"/>
      <c r="E150" s="36"/>
      <c r="F150" s="36"/>
    </row>
    <row r="151" spans="1:6">
      <c r="A151" s="17"/>
      <c r="B151" s="37" t="s">
        <v>80</v>
      </c>
      <c r="C151" s="35" t="s">
        <v>24</v>
      </c>
      <c r="D151" s="35">
        <v>1</v>
      </c>
      <c r="E151" s="36"/>
      <c r="F151" s="36">
        <f>D151*E151</f>
        <v>0</v>
      </c>
    </row>
    <row r="152" spans="1:6" ht="9.75" customHeight="1">
      <c r="A152" s="31"/>
      <c r="B152" s="32"/>
    </row>
    <row r="153" spans="1:6">
      <c r="B153" s="33" t="str">
        <f>"Total "&amp;A141&amp;" : "&amp;B141&amp;""</f>
        <v>Total 3.2 : RESEAU VDI</v>
      </c>
      <c r="F153" s="49">
        <f>SUM(F143:F152)</f>
        <v>0</v>
      </c>
    </row>
    <row r="154" spans="1:6" ht="9.9499999999999993" customHeight="1">
      <c r="B154" s="20"/>
      <c r="C154" s="20"/>
      <c r="D154" s="20"/>
      <c r="E154" s="41"/>
      <c r="F154" s="41"/>
    </row>
    <row r="155" spans="1:6">
      <c r="A155" s="15" t="s">
        <v>97</v>
      </c>
      <c r="B155" s="16" t="s">
        <v>148</v>
      </c>
      <c r="C155" s="21"/>
      <c r="D155" s="21"/>
      <c r="E155" s="34"/>
      <c r="F155" s="34"/>
    </row>
    <row r="156" spans="1:6" ht="9.75" customHeight="1">
      <c r="A156" s="31"/>
      <c r="B156" s="32"/>
    </row>
    <row r="157" spans="1:6" ht="21.95" customHeight="1">
      <c r="A157" s="31"/>
      <c r="B157" s="32" t="s">
        <v>51</v>
      </c>
    </row>
    <row r="158" spans="1:6" ht="21.95" customHeight="1">
      <c r="A158" s="31"/>
      <c r="B158" s="32" t="s">
        <v>153</v>
      </c>
    </row>
    <row r="159" spans="1:6">
      <c r="A159" s="17"/>
      <c r="B159" s="37" t="s">
        <v>154</v>
      </c>
      <c r="C159" s="35" t="s">
        <v>25</v>
      </c>
      <c r="D159" s="35">
        <v>90</v>
      </c>
      <c r="E159" s="36"/>
      <c r="F159" s="36">
        <f t="shared" ref="F159:F163" si="30">D159*E159</f>
        <v>0</v>
      </c>
    </row>
    <row r="160" spans="1:6">
      <c r="A160" s="17"/>
      <c r="B160" s="37" t="s">
        <v>155</v>
      </c>
      <c r="C160" s="35" t="s">
        <v>24</v>
      </c>
      <c r="D160" s="35">
        <v>1</v>
      </c>
      <c r="E160" s="36"/>
      <c r="F160" s="36">
        <f t="shared" si="30"/>
        <v>0</v>
      </c>
    </row>
    <row r="161" spans="1:6">
      <c r="A161" s="17"/>
      <c r="B161" s="37" t="s">
        <v>81</v>
      </c>
      <c r="C161" s="35" t="s">
        <v>24</v>
      </c>
      <c r="D161" s="35">
        <v>2</v>
      </c>
      <c r="E161" s="36"/>
      <c r="F161" s="36">
        <f t="shared" si="30"/>
        <v>0</v>
      </c>
    </row>
    <row r="162" spans="1:6">
      <c r="A162" s="17"/>
      <c r="B162" s="37" t="s">
        <v>156</v>
      </c>
      <c r="C162" s="35" t="s">
        <v>24</v>
      </c>
      <c r="D162" s="35">
        <v>1</v>
      </c>
      <c r="E162" s="36"/>
      <c r="F162" s="36">
        <f t="shared" si="30"/>
        <v>0</v>
      </c>
    </row>
    <row r="163" spans="1:6">
      <c r="A163" s="17"/>
      <c r="B163" s="37" t="s">
        <v>158</v>
      </c>
      <c r="C163" s="35" t="s">
        <v>2</v>
      </c>
      <c r="D163" s="35">
        <v>2</v>
      </c>
      <c r="E163" s="36"/>
      <c r="F163" s="36">
        <f t="shared" si="30"/>
        <v>0</v>
      </c>
    </row>
    <row r="164" spans="1:6">
      <c r="A164" s="17"/>
      <c r="B164" s="37" t="s">
        <v>119</v>
      </c>
      <c r="C164" s="35" t="s">
        <v>24</v>
      </c>
      <c r="D164" s="35">
        <v>1</v>
      </c>
      <c r="E164" s="36"/>
      <c r="F164" s="36">
        <f>D164*E164</f>
        <v>0</v>
      </c>
    </row>
    <row r="165" spans="1:6" ht="21.95" customHeight="1">
      <c r="A165" s="31"/>
      <c r="B165" s="32" t="s">
        <v>153</v>
      </c>
    </row>
    <row r="166" spans="1:6">
      <c r="A166" s="17"/>
      <c r="B166" s="37" t="s">
        <v>157</v>
      </c>
      <c r="C166" s="35" t="s">
        <v>24</v>
      </c>
      <c r="D166" s="35">
        <v>1</v>
      </c>
      <c r="E166" s="36"/>
      <c r="F166" s="36">
        <f t="shared" ref="F166:F170" si="31">D166*E166</f>
        <v>0</v>
      </c>
    </row>
    <row r="167" spans="1:6">
      <c r="A167" s="17"/>
      <c r="B167" s="37" t="s">
        <v>155</v>
      </c>
      <c r="C167" s="35" t="s">
        <v>24</v>
      </c>
      <c r="D167" s="35">
        <v>1</v>
      </c>
      <c r="E167" s="36"/>
      <c r="F167" s="36">
        <f t="shared" si="31"/>
        <v>0</v>
      </c>
    </row>
    <row r="168" spans="1:6">
      <c r="A168" s="17"/>
      <c r="B168" s="37" t="s">
        <v>81</v>
      </c>
      <c r="C168" s="35" t="s">
        <v>24</v>
      </c>
      <c r="D168" s="35">
        <v>2</v>
      </c>
      <c r="E168" s="36"/>
      <c r="F168" s="36">
        <f t="shared" si="31"/>
        <v>0</v>
      </c>
    </row>
    <row r="169" spans="1:6">
      <c r="A169" s="17"/>
      <c r="B169" s="37" t="s">
        <v>156</v>
      </c>
      <c r="C169" s="35" t="s">
        <v>24</v>
      </c>
      <c r="D169" s="35">
        <v>1</v>
      </c>
      <c r="E169" s="36"/>
      <c r="F169" s="36">
        <f t="shared" si="31"/>
        <v>0</v>
      </c>
    </row>
    <row r="170" spans="1:6">
      <c r="A170" s="17"/>
      <c r="B170" s="37" t="s">
        <v>158</v>
      </c>
      <c r="C170" s="35" t="s">
        <v>2</v>
      </c>
      <c r="D170" s="35">
        <v>2</v>
      </c>
      <c r="E170" s="36"/>
      <c r="F170" s="36">
        <f t="shared" si="31"/>
        <v>0</v>
      </c>
    </row>
    <row r="171" spans="1:6">
      <c r="A171" s="17"/>
      <c r="B171" s="37" t="s">
        <v>119</v>
      </c>
      <c r="C171" s="35" t="s">
        <v>24</v>
      </c>
      <c r="D171" s="35">
        <v>1</v>
      </c>
      <c r="E171" s="36"/>
      <c r="F171" s="36">
        <f>D171*E171</f>
        <v>0</v>
      </c>
    </row>
    <row r="172" spans="1:6" ht="9.75" customHeight="1">
      <c r="A172" s="31"/>
      <c r="B172" s="32"/>
    </row>
    <row r="173" spans="1:6" ht="21.95" customHeight="1">
      <c r="A173" s="31"/>
      <c r="B173" s="32" t="s">
        <v>152</v>
      </c>
    </row>
    <row r="174" spans="1:6">
      <c r="A174" s="17"/>
      <c r="B174" s="37" t="s">
        <v>151</v>
      </c>
      <c r="C174" s="35" t="s">
        <v>24</v>
      </c>
      <c r="D174" s="35">
        <v>1</v>
      </c>
      <c r="E174" s="36"/>
      <c r="F174" s="36">
        <f t="shared" ref="F174:F177" si="32">D174*E174</f>
        <v>0</v>
      </c>
    </row>
    <row r="175" spans="1:6">
      <c r="A175" s="17"/>
      <c r="B175" s="37" t="s">
        <v>149</v>
      </c>
      <c r="C175" s="35" t="s">
        <v>2</v>
      </c>
      <c r="D175" s="35">
        <v>1</v>
      </c>
      <c r="E175" s="36"/>
      <c r="F175" s="36">
        <f t="shared" si="32"/>
        <v>0</v>
      </c>
    </row>
    <row r="176" spans="1:6">
      <c r="A176" s="17"/>
      <c r="B176" s="37" t="s">
        <v>150</v>
      </c>
      <c r="C176" s="35" t="s">
        <v>2</v>
      </c>
      <c r="D176" s="35">
        <v>1</v>
      </c>
      <c r="E176" s="36"/>
      <c r="F176" s="36">
        <f t="shared" ref="F176" si="33">D176*E176</f>
        <v>0</v>
      </c>
    </row>
    <row r="177" spans="1:6">
      <c r="A177" s="17"/>
      <c r="B177" s="37" t="s">
        <v>113</v>
      </c>
      <c r="C177" s="35" t="s">
        <v>2</v>
      </c>
      <c r="D177" s="35">
        <v>4</v>
      </c>
      <c r="E177" s="36"/>
      <c r="F177" s="36">
        <f t="shared" si="32"/>
        <v>0</v>
      </c>
    </row>
    <row r="178" spans="1:6">
      <c r="A178" s="17"/>
      <c r="B178" s="37" t="s">
        <v>119</v>
      </c>
      <c r="C178" s="35" t="s">
        <v>24</v>
      </c>
      <c r="D178" s="35">
        <v>1</v>
      </c>
      <c r="E178" s="36"/>
      <c r="F178" s="36">
        <f>D178*E178</f>
        <v>0</v>
      </c>
    </row>
    <row r="179" spans="1:6" ht="9.75" customHeight="1">
      <c r="A179" s="31"/>
      <c r="B179" s="32"/>
    </row>
    <row r="180" spans="1:6">
      <c r="B180" s="33" t="str">
        <f>"Total "&amp;A155&amp;" : "&amp;B155&amp;""</f>
        <v>Total 3.3 : CONTRÔLE D'ACCES / VISIOPHONIE</v>
      </c>
      <c r="F180" s="49">
        <f>SUM(F174:F179)</f>
        <v>0</v>
      </c>
    </row>
    <row r="181" spans="1:6" ht="9.75" customHeight="1">
      <c r="A181" s="31"/>
      <c r="B181" s="32"/>
    </row>
    <row r="182" spans="1:6">
      <c r="A182" s="23"/>
      <c r="B182" s="25" t="str">
        <f>"Total "&amp;A128&amp;" : "&amp;B128&amp;""</f>
        <v>Total 3 : COURANTS FAIBLES</v>
      </c>
      <c r="C182" s="23"/>
      <c r="D182" s="23"/>
      <c r="E182" s="24"/>
      <c r="F182" s="50">
        <f>F139+F153+F180</f>
        <v>0</v>
      </c>
    </row>
    <row r="183" spans="1:6">
      <c r="A183" s="23"/>
      <c r="B183" s="52" t="s">
        <v>98</v>
      </c>
      <c r="C183" s="23"/>
      <c r="D183" s="23"/>
      <c r="E183" s="24"/>
      <c r="F183" s="50">
        <f>F23+F126+F182</f>
        <v>0</v>
      </c>
    </row>
    <row r="184" spans="1:6" ht="9.9499999999999993" customHeight="1"/>
  </sheetData>
  <mergeCells count="7">
    <mergeCell ref="B25:F25"/>
    <mergeCell ref="B128:F128"/>
    <mergeCell ref="A1:F1"/>
    <mergeCell ref="B8:F8"/>
    <mergeCell ref="A2:F2"/>
    <mergeCell ref="A3:F3"/>
    <mergeCell ref="A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base</vt:lpstr>
      <vt:lpstr>base!Zone_d_impression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GOSSET</dc:creator>
  <cp:lastModifiedBy>Maxime GOSSET</cp:lastModifiedBy>
  <cp:lastPrinted>2025-02-03T16:33:33Z</cp:lastPrinted>
  <dcterms:created xsi:type="dcterms:W3CDTF">2025-01-08T15:48:06Z</dcterms:created>
  <dcterms:modified xsi:type="dcterms:W3CDTF">2025-03-28T10:44:34Z</dcterms:modified>
</cp:coreProperties>
</file>