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pn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0-AFFAIRES\AFF433 BAT S CH LE CORBUSIER\6-DCE\3-PIÈCES ÉCRITES\DPGF\"/>
    </mc:Choice>
  </mc:AlternateContent>
  <xr:revisionPtr revIDLastSave="0" documentId="13_ncr:1_{1042EC0E-2BD5-42DB-9D03-99594F71D191}" xr6:coauthVersionLast="47" xr6:coauthVersionMax="47" xr10:uidLastSave="{00000000-0000-0000-0000-000000000000}"/>
  <bookViews>
    <workbookView xWindow="28680" yWindow="-120" windowWidth="29040" windowHeight="15720" activeTab="1" xr2:uid="{FED78C7C-57BF-43B2-BFB5-12E10F11EA1F}"/>
  </bookViews>
  <sheets>
    <sheet name="PDG" sheetId="2" r:id="rId1"/>
    <sheet name="base" sheetId="1" r:id="rId2"/>
  </sheets>
  <definedNames>
    <definedName name="_Toc126601926" localSheetId="1">base!$B$249</definedName>
    <definedName name="_Toc179211511" localSheetId="1">base!$B$102</definedName>
    <definedName name="_Toc189205761" localSheetId="1">base!$B$20</definedName>
    <definedName name="_Toc189205768" localSheetId="1">base!$B$40</definedName>
    <definedName name="_Toc189205769" localSheetId="1">base!$B$44</definedName>
    <definedName name="_Toc189473425" localSheetId="1">base!$B$122</definedName>
    <definedName name="_Toc189473435" localSheetId="1">base!$B$179</definedName>
    <definedName name="_xlnm.Print_Area" localSheetId="1">base!$A$1:$F$330</definedName>
    <definedName name="_xlnm.Print_Area" localSheetId="0">PDG!$A$1:$H$47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3" i="1" l="1"/>
  <c r="F259" i="1"/>
  <c r="F315" i="1"/>
  <c r="F295" i="1"/>
  <c r="F228" i="1"/>
  <c r="F230" i="1" s="1"/>
  <c r="D116" i="1"/>
  <c r="F116" i="1" s="1"/>
  <c r="F22" i="1"/>
  <c r="F18" i="1"/>
  <c r="F234" i="1"/>
  <c r="F235" i="1"/>
  <c r="F238" i="1"/>
  <c r="F239" i="1"/>
  <c r="F242" i="1"/>
  <c r="F243" i="1"/>
  <c r="F246" i="1"/>
  <c r="F247" i="1"/>
  <c r="F250" i="1"/>
  <c r="F251" i="1"/>
  <c r="F254" i="1"/>
  <c r="F255" i="1"/>
  <c r="F258" i="1"/>
  <c r="F260" i="1"/>
  <c r="F263" i="1"/>
  <c r="F264" i="1"/>
  <c r="F270" i="1"/>
  <c r="F273" i="1"/>
  <c r="F278" i="1"/>
  <c r="F279" i="1"/>
  <c r="F280" i="1"/>
  <c r="F215" i="1"/>
  <c r="F216" i="1"/>
  <c r="F217" i="1"/>
  <c r="F218" i="1"/>
  <c r="F219" i="1"/>
  <c r="F222" i="1"/>
  <c r="F223" i="1"/>
  <c r="F192" i="1"/>
  <c r="F193" i="1"/>
  <c r="F194" i="1"/>
  <c r="D195" i="1"/>
  <c r="F195" i="1" s="1"/>
  <c r="F198" i="1"/>
  <c r="F199" i="1"/>
  <c r="D200" i="1"/>
  <c r="F200" i="1" s="1"/>
  <c r="F202" i="1"/>
  <c r="F206" i="1"/>
  <c r="F207" i="1"/>
  <c r="F180" i="1"/>
  <c r="F181" i="1"/>
  <c r="F184" i="1"/>
  <c r="F185" i="1"/>
  <c r="F169" i="1"/>
  <c r="F170" i="1"/>
  <c r="F171" i="1"/>
  <c r="F172" i="1"/>
  <c r="F173" i="1"/>
  <c r="F174" i="1"/>
  <c r="F26" i="1"/>
  <c r="F27" i="1"/>
  <c r="F13" i="1"/>
  <c r="F14" i="1"/>
  <c r="F15" i="1"/>
  <c r="F16" i="1"/>
  <c r="F17" i="1"/>
  <c r="F21" i="1"/>
  <c r="F23" i="1"/>
  <c r="F41" i="1"/>
  <c r="F42" i="1"/>
  <c r="F45" i="1"/>
  <c r="F48" i="1"/>
  <c r="F49" i="1"/>
  <c r="F50" i="1"/>
  <c r="F53" i="1"/>
  <c r="F56" i="1"/>
  <c r="F57" i="1"/>
  <c r="F58" i="1"/>
  <c r="F60" i="1"/>
  <c r="F61" i="1"/>
  <c r="F62" i="1"/>
  <c r="F65" i="1"/>
  <c r="F69" i="1"/>
  <c r="F70" i="1"/>
  <c r="F71" i="1"/>
  <c r="F72" i="1"/>
  <c r="F74" i="1"/>
  <c r="D75" i="1"/>
  <c r="F75" i="1" s="1"/>
  <c r="F78" i="1"/>
  <c r="F81" i="1"/>
  <c r="F82" i="1"/>
  <c r="F83" i="1"/>
  <c r="F88" i="1"/>
  <c r="F89" i="1"/>
  <c r="F109" i="1"/>
  <c r="F118" i="1"/>
  <c r="F103" i="1"/>
  <c r="F104" i="1"/>
  <c r="F110" i="1"/>
  <c r="F111" i="1"/>
  <c r="F112" i="1"/>
  <c r="F113" i="1"/>
  <c r="F114" i="1"/>
  <c r="F115" i="1"/>
  <c r="F119" i="1"/>
  <c r="F120" i="1"/>
  <c r="F123" i="1"/>
  <c r="F124" i="1"/>
  <c r="F127" i="1"/>
  <c r="F128" i="1"/>
  <c r="F129" i="1"/>
  <c r="F130" i="1"/>
  <c r="F133" i="1"/>
  <c r="F134" i="1"/>
  <c r="F135" i="1"/>
  <c r="F136" i="1"/>
  <c r="F139" i="1"/>
  <c r="F142" i="1"/>
  <c r="F145" i="1"/>
  <c r="F146" i="1"/>
  <c r="F147" i="1"/>
  <c r="F148" i="1"/>
  <c r="F149" i="1"/>
  <c r="F154" i="1"/>
  <c r="F155" i="1"/>
  <c r="F305" i="1"/>
  <c r="F294" i="1"/>
  <c r="F298" i="1"/>
  <c r="F299" i="1"/>
  <c r="F300" i="1"/>
  <c r="F301" i="1"/>
  <c r="F302" i="1"/>
  <c r="F303" i="1"/>
  <c r="F306" i="1"/>
  <c r="F312" i="1"/>
  <c r="F314" i="1"/>
  <c r="F318" i="1"/>
  <c r="F323" i="1"/>
  <c r="F324" i="1"/>
  <c r="B328" i="1"/>
  <c r="B284" i="1"/>
  <c r="B159" i="1"/>
  <c r="B93" i="1"/>
  <c r="B31" i="1"/>
  <c r="B326" i="1"/>
  <c r="B320" i="1"/>
  <c r="B308" i="1"/>
  <c r="B282" i="1"/>
  <c r="B275" i="1"/>
  <c r="B266" i="1"/>
  <c r="B230" i="1"/>
  <c r="B225" i="1"/>
  <c r="B209" i="1"/>
  <c r="B187" i="1"/>
  <c r="B29" i="1"/>
  <c r="B330" i="1"/>
  <c r="B176" i="1"/>
  <c r="B157" i="1"/>
  <c r="B151" i="1"/>
  <c r="B91" i="1"/>
  <c r="B85" i="1"/>
  <c r="F157" i="1" l="1"/>
  <c r="F320" i="1"/>
  <c r="F308" i="1"/>
  <c r="F187" i="1"/>
  <c r="F275" i="1"/>
  <c r="F151" i="1"/>
  <c r="F225" i="1"/>
  <c r="F209" i="1"/>
  <c r="F29" i="1"/>
  <c r="F31" i="1" s="1"/>
  <c r="F176" i="1"/>
  <c r="F282" i="1"/>
  <c r="F326" i="1"/>
  <c r="F328" i="1" s="1"/>
  <c r="F91" i="1"/>
  <c r="F85" i="1"/>
  <c r="F266" i="1"/>
  <c r="F93" i="1" l="1"/>
  <c r="F159" i="1"/>
  <c r="F284" i="1"/>
  <c r="F330" i="1" l="1"/>
</calcChain>
</file>

<file path=xl/sharedStrings.xml><?xml version="1.0" encoding="utf-8"?>
<sst xmlns="http://schemas.openxmlformats.org/spreadsheetml/2006/main" count="443" uniqueCount="286">
  <si>
    <t>ART</t>
  </si>
  <si>
    <t>DESIGNATION</t>
  </si>
  <si>
    <t>U</t>
  </si>
  <si>
    <t>Qté</t>
  </si>
  <si>
    <t>PRIX TOTAL</t>
  </si>
  <si>
    <t>PRIX UNIT.</t>
  </si>
  <si>
    <t>Maître d'Ouvrage</t>
  </si>
  <si>
    <t>Opération</t>
  </si>
  <si>
    <t>Document</t>
  </si>
  <si>
    <t xml:space="preserve">Maître d'Œuvre </t>
  </si>
  <si>
    <t>DB INGENIERIE</t>
  </si>
  <si>
    <t>Quadrant 4 - 485 rue des Valets</t>
  </si>
  <si>
    <t>01120 Montluel</t>
  </si>
  <si>
    <t>04 74 34 90 18</t>
  </si>
  <si>
    <t xml:space="preserve">contact@db-ingenierie.fr </t>
  </si>
  <si>
    <t>Indice</t>
  </si>
  <si>
    <t>Date</t>
  </si>
  <si>
    <t>Sommaire des modifications</t>
  </si>
  <si>
    <t>Rédacteur</t>
  </si>
  <si>
    <t>Relecteur</t>
  </si>
  <si>
    <t>Création du document</t>
  </si>
  <si>
    <t>1.1</t>
  </si>
  <si>
    <t>2.1</t>
  </si>
  <si>
    <t>2.2</t>
  </si>
  <si>
    <t>2.3</t>
  </si>
  <si>
    <t>3.1</t>
  </si>
  <si>
    <t>3.2</t>
  </si>
  <si>
    <t>3.3</t>
  </si>
  <si>
    <t>4.1</t>
  </si>
  <si>
    <t>4.2</t>
  </si>
  <si>
    <t>ens</t>
  </si>
  <si>
    <t>ml</t>
  </si>
  <si>
    <t>Ø125</t>
  </si>
  <si>
    <t xml:space="preserve">Préambule : </t>
  </si>
  <si>
    <t>Ce document est remis à titre indicatif à l'entreprise qui prend la responsabilité de la nature des matériaux et des quantités nécessaires pour une parfaite mise en oeuvre des travaux prévus au descriptif.</t>
  </si>
  <si>
    <t>Ce document peut être complété si l'entrepreneur le juge nécessaire.</t>
  </si>
  <si>
    <t>Les prix unitaires seront calculés en tenant compte des chutes, coupes, pertes normales, conduits, etc...</t>
  </si>
  <si>
    <t>Il devra être tenu compte des accessoires nécessaires au montage et à la bonne exécution des travaux, que chaque entreprise devra évaluer en fonction de ses méthodes habituelles de travail.</t>
  </si>
  <si>
    <t>TRAVAUX GENERAUX – PREPARATOIRES – DEPOSES - MODIFICATIONS</t>
  </si>
  <si>
    <t>TRAVAUX PREPARATOIRES – DEPOSES – DOCUMENTS</t>
  </si>
  <si>
    <t>1.1.1</t>
  </si>
  <si>
    <t>TRAVAUX PREALABLES</t>
  </si>
  <si>
    <t>1.1.2</t>
  </si>
  <si>
    <t>DEPOSES – MODIFICATIONS</t>
  </si>
  <si>
    <t>1.1.3</t>
  </si>
  <si>
    <t>PRESCRIPTIONS TECHNIQUES PARTCULIERES CHAUFFAGE-CLIMATISATION</t>
  </si>
  <si>
    <t>GENERALITES</t>
  </si>
  <si>
    <t>EQUIPEMENTS DE L’INSTALLATION</t>
  </si>
  <si>
    <t>2.2.1</t>
  </si>
  <si>
    <t>2.2.2</t>
  </si>
  <si>
    <t>2.2.3</t>
  </si>
  <si>
    <t>UNITE INTERIEURE CASSETTE</t>
  </si>
  <si>
    <t>2.2.4</t>
  </si>
  <si>
    <t>UNITE INTERIEURE MURALE</t>
  </si>
  <si>
    <t>2.2.5</t>
  </si>
  <si>
    <t>UNITE INTERIEURE GAINABLE</t>
  </si>
  <si>
    <t>2.2.6</t>
  </si>
  <si>
    <t>TELECOMMANDE</t>
  </si>
  <si>
    <t>2.2.7</t>
  </si>
  <si>
    <t>LIAISONS FRIGORIFIQUES</t>
  </si>
  <si>
    <t>2.2.8</t>
  </si>
  <si>
    <t>EVACUATION DES CONDENSATS</t>
  </si>
  <si>
    <t>2.2.9</t>
  </si>
  <si>
    <t>ELECTRICITE</t>
  </si>
  <si>
    <t>MISE EN SERVICE</t>
  </si>
  <si>
    <t>PRESCRIPTIONS TECHNIQUES PARTICULIERES VENTILATION</t>
  </si>
  <si>
    <t>GENERALITES VENTILATION</t>
  </si>
  <si>
    <t xml:space="preserve">VENTILATION DOUBLE FLUX </t>
  </si>
  <si>
    <t>3.2.1</t>
  </si>
  <si>
    <t>CTA Double flux</t>
  </si>
  <si>
    <t>3.2.2</t>
  </si>
  <si>
    <t>RESEAUX AERAULIQUES</t>
  </si>
  <si>
    <t>3.2.3</t>
  </si>
  <si>
    <t>PIEGE A SON</t>
  </si>
  <si>
    <t>3.2.5</t>
  </si>
  <si>
    <t>DIFFUSEURS DE SOUFFLAGE ET DE REPRISE - CIRCULAIRE</t>
  </si>
  <si>
    <t>3.2.6</t>
  </si>
  <si>
    <t>BOUCHE DE SOUFFLAGE ET DE REPRISE – CARRE</t>
  </si>
  <si>
    <t>3.2.7</t>
  </si>
  <si>
    <t>ACCESSOIRES AERAULIQUES</t>
  </si>
  <si>
    <t>PRESCRIPTIONS TECHNIQUES PARTICULIERES PLOMBERIE SANITAIRE</t>
  </si>
  <si>
    <t>PRINCIPE</t>
  </si>
  <si>
    <t>ARRIVEE D’EAU POTABLE</t>
  </si>
  <si>
    <t>PRODUCTION D’EAU CHAUDE</t>
  </si>
  <si>
    <t>4.3.1</t>
  </si>
  <si>
    <t>4.3.2</t>
  </si>
  <si>
    <t>CHAUFFE-EAU REPOS</t>
  </si>
  <si>
    <t>DISTRIBUTION EAU FROIDE ET EAU CHAUDE SANITAIRE</t>
  </si>
  <si>
    <t>4.4.1</t>
  </si>
  <si>
    <t>DISTRIBUTION MULTICOUCHE</t>
  </si>
  <si>
    <t>4.4.3</t>
  </si>
  <si>
    <t>ATTENTES EF ET ECS</t>
  </si>
  <si>
    <t>EVACUATIONS EU/EV</t>
  </si>
  <si>
    <t>EVACUATIONS EAUX PLUVIALES</t>
  </si>
  <si>
    <t>APPAREILS SANITAIRES</t>
  </si>
  <si>
    <t>4.7.1</t>
  </si>
  <si>
    <t>WC SUSPENDU PMR</t>
  </si>
  <si>
    <t>4.7.2</t>
  </si>
  <si>
    <t>WC SUSPENDU</t>
  </si>
  <si>
    <t>4.7.3</t>
  </si>
  <si>
    <t>4.7.4</t>
  </si>
  <si>
    <t>EVIER SALLE DES INSTANCES</t>
  </si>
  <si>
    <t>4.7.5</t>
  </si>
  <si>
    <t>EVIER SALLE REPOS</t>
  </si>
  <si>
    <t>4.7.6</t>
  </si>
  <si>
    <t>VIDOIR</t>
  </si>
  <si>
    <t>4.7.7</t>
  </si>
  <si>
    <t>BAC A LAVER</t>
  </si>
  <si>
    <t>ACCESSOIRES SANITAIRES</t>
  </si>
  <si>
    <t>4.8.1</t>
  </si>
  <si>
    <t>BARRE DE RELEVEMENT WC PMR</t>
  </si>
  <si>
    <t>4.8.2</t>
  </si>
  <si>
    <t>MIROIR</t>
  </si>
  <si>
    <t>5.2.1</t>
  </si>
  <si>
    <t>ARMOIRE ELECTRIQUE</t>
  </si>
  <si>
    <t>5.2.2</t>
  </si>
  <si>
    <t>DISTRIBUTION DE PUISSANCE</t>
  </si>
  <si>
    <t>5.3.1</t>
  </si>
  <si>
    <t>MATERIEL</t>
  </si>
  <si>
    <t>CABLAGE</t>
  </si>
  <si>
    <t>MISE EN SERVICE / PROGRAMMATION</t>
  </si>
  <si>
    <t>UNITE EXTERIEURE</t>
  </si>
  <si>
    <t>BOITIER DE SELECTION</t>
  </si>
  <si>
    <t>Groupe extérieure réversible au R-32</t>
  </si>
  <si>
    <t>Boitier de sélection compatible R-32</t>
  </si>
  <si>
    <t>Télécommande filaire U.I</t>
  </si>
  <si>
    <t>Ø32</t>
  </si>
  <si>
    <t>Repérage de l'installation suivant CCTP</t>
  </si>
  <si>
    <t>Mise en service, essais et réglages suivant CCTP</t>
  </si>
  <si>
    <t>Alimentation des installations de chantier</t>
  </si>
  <si>
    <t>Repérage exhaustif, relevés et identification des systèmes, équipements et réseaux</t>
  </si>
  <si>
    <t>Isolement et neutralisation des équipements et réseaux</t>
  </si>
  <si>
    <t>Purge et vidange des réseaux chauffage de plomberie</t>
  </si>
  <si>
    <t>Mise en attente des réseaux réutilisés</t>
  </si>
  <si>
    <t>Percements et carottages cloisons yc rebouchement CF</t>
  </si>
  <si>
    <t>Documentations et DOE global du lot</t>
  </si>
  <si>
    <t>Formation du personnel</t>
  </si>
  <si>
    <t>Vanne d'isolement</t>
  </si>
  <si>
    <t>Filtre à tamis avec vanne de chasse</t>
  </si>
  <si>
    <t>Compteur d'eau</t>
  </si>
  <si>
    <t>Clapet anti-pollution</t>
  </si>
  <si>
    <t>Détendeur avec manomètre</t>
  </si>
  <si>
    <t>Chauffe eau électrique 100 L type Zénéo</t>
  </si>
  <si>
    <t>Accessoires</t>
  </si>
  <si>
    <t>Chauffe eau électrique 50 L type Zénéo</t>
  </si>
  <si>
    <t xml:space="preserve">Tube multicouches EF : </t>
  </si>
  <si>
    <t xml:space="preserve">Tube multicouches ECS : </t>
  </si>
  <si>
    <t xml:space="preserve">Attentes EF : </t>
  </si>
  <si>
    <t>Attente EF DN15 - LL/LV</t>
  </si>
  <si>
    <t>Tube PVC M1 :</t>
  </si>
  <si>
    <t>Ø40</t>
  </si>
  <si>
    <t>Ø50</t>
  </si>
  <si>
    <t>Ø100</t>
  </si>
  <si>
    <t>Ø75</t>
  </si>
  <si>
    <t>Evier type EVO</t>
  </si>
  <si>
    <t>Evier type EEBM116A06</t>
  </si>
  <si>
    <t>Vidoire / poste d'eau</t>
  </si>
  <si>
    <t>Bac à laver</t>
  </si>
  <si>
    <t>Barre WC PMR droite</t>
  </si>
  <si>
    <t>Mise en service, les essais et réglages de toutes les installations de plomberie modifiées et créées</t>
  </si>
  <si>
    <t>Isolation thermique type Armaflex</t>
  </si>
  <si>
    <t>3/4"</t>
  </si>
  <si>
    <t>5/8"</t>
  </si>
  <si>
    <t>3/8"</t>
  </si>
  <si>
    <t>1/4"</t>
  </si>
  <si>
    <t>Gaine acier galvanisé</t>
  </si>
  <si>
    <t>Ø200</t>
  </si>
  <si>
    <t>Ø250</t>
  </si>
  <si>
    <t>Ø315</t>
  </si>
  <si>
    <t>Ø500</t>
  </si>
  <si>
    <t>Calorifugage 25 mm laine de verre</t>
  </si>
  <si>
    <t>Rejet type pare-pluie</t>
  </si>
  <si>
    <t xml:space="preserve">Prise d'air type pare-pluie </t>
  </si>
  <si>
    <t>Gaine souple isolée</t>
  </si>
  <si>
    <t>Etiquetage et repérage des réseaux et équipements
Affichage synoptiques en LT</t>
  </si>
  <si>
    <t>Mise en service, essais et réglages
Prise de mesures de débits</t>
  </si>
  <si>
    <t>CTA DOUBLE FLUX</t>
  </si>
  <si>
    <t>CHAUFFE-EAU MENAGE</t>
  </si>
  <si>
    <t>Raccordement des EP sur réseau existant en VS</t>
  </si>
  <si>
    <r>
      <t xml:space="preserve">Ce document peut être complété si l'entrepreneur le juge nécessaire.
</t>
    </r>
    <r>
      <rPr>
        <b/>
        <sz val="10"/>
        <rFont val="Plus Jakarta Sans"/>
      </rPr>
      <t>Le marché est de type M.O.R : marché à obligation de résultat</t>
    </r>
  </si>
  <si>
    <t>Etudes d'exécution et synthèse</t>
  </si>
  <si>
    <t>Percements et carottages (&lt;/=Ø150) dans dalles et murs yc rebouchement CF</t>
  </si>
  <si>
    <t>DOCUMENTS – FORMATION</t>
  </si>
  <si>
    <t>Accessoires support et fixation, garantie</t>
  </si>
  <si>
    <t>FXZA15A</t>
  </si>
  <si>
    <t>FXZA20A</t>
  </si>
  <si>
    <t>FXZA32A</t>
  </si>
  <si>
    <t>FXAA15A</t>
  </si>
  <si>
    <t>FXSA20A</t>
  </si>
  <si>
    <t>FXSA25A</t>
  </si>
  <si>
    <t>Plénum de raccordement rect-circ</t>
  </si>
  <si>
    <t>Liaison GTC avec Passerelle</t>
  </si>
  <si>
    <t>600x300</t>
  </si>
  <si>
    <t>kg</t>
  </si>
  <si>
    <t>Conduits y compris accessoires divers (manchettes, trappes de visites, coudes, tés, réductions, pièces de transformation, bouchons, mastics, bande à trous, bande adhésive, colliers, feuillards, supportage…)</t>
  </si>
  <si>
    <t>Piège a son rectangulaire</t>
  </si>
  <si>
    <t>Piège a son circulaire</t>
  </si>
  <si>
    <t>BOUCHE D'EXTRACTION - COUPE-FEU</t>
  </si>
  <si>
    <t>Bouche CF</t>
  </si>
  <si>
    <t>3.2.8</t>
  </si>
  <si>
    <t>Registre motorisé proportionnel Ø355</t>
  </si>
  <si>
    <t>Registre motorisé proportionnel Ø250</t>
  </si>
  <si>
    <t>Registre d'équilibrage Ø355</t>
  </si>
  <si>
    <t>Calorifuge panoplie EF</t>
  </si>
  <si>
    <t>Calorifugeage classe 4</t>
  </si>
  <si>
    <t>Attente DN15 en réserve</t>
  </si>
  <si>
    <t>Cuvette suspendu PMR yc acessoires</t>
  </si>
  <si>
    <t>Bâti-support yc plaque et acessoires</t>
  </si>
  <si>
    <t>Cuvette suspendu  yc acessoires</t>
  </si>
  <si>
    <t>LAVABO PRELEVEMENT</t>
  </si>
  <si>
    <t>LAVABO WC</t>
  </si>
  <si>
    <t>Lavabo</t>
  </si>
  <si>
    <t>Mitigeur mécanique</t>
  </si>
  <si>
    <t>Robinet temporisé</t>
  </si>
  <si>
    <t>Mitigeur mécanique col de cygne</t>
  </si>
  <si>
    <t>Mitigeur mécanique orientable</t>
  </si>
  <si>
    <t>Mitigeur mécanique mural</t>
  </si>
  <si>
    <t>4.7.8</t>
  </si>
  <si>
    <t>Analyse d'eau, rinçage et désinfection</t>
  </si>
  <si>
    <t>m²</t>
  </si>
  <si>
    <t>Diffuseur soufflage/reprise Ø250</t>
  </si>
  <si>
    <t>Grille de soufflage mural yc plénum</t>
  </si>
  <si>
    <t>Tube PVC évac Ø25 ou Ø32</t>
  </si>
  <si>
    <t>Tube cuivre :</t>
  </si>
  <si>
    <t>Ø355</t>
  </si>
  <si>
    <t>Bouche carré yc flexible</t>
  </si>
  <si>
    <t>Etiquetage et repérage des réseaux et équipements</t>
  </si>
  <si>
    <t>Accessoires (vannes, etc…)</t>
  </si>
  <si>
    <t>Diffuseur avec registre Ø200</t>
  </si>
  <si>
    <t>Diffuseur avec registre Ø250</t>
  </si>
  <si>
    <t>Diffuseur avec registre Ø315</t>
  </si>
  <si>
    <t>Flexible isolé Ø250</t>
  </si>
  <si>
    <t>Diffuseur sans registre Ø125</t>
  </si>
  <si>
    <t>Régulateur à débit constant Ø125 ou Ø100</t>
  </si>
  <si>
    <t>Registre d'équilibrage Ø100</t>
  </si>
  <si>
    <t>PM</t>
  </si>
  <si>
    <t>Armoire électrique complète</t>
  </si>
  <si>
    <t>Alim CTA</t>
  </si>
  <si>
    <t>Alim registre motorisé</t>
  </si>
  <si>
    <t>Alim UE VRV</t>
  </si>
  <si>
    <t>Alim UI / boitier de sélection</t>
  </si>
  <si>
    <t>Alim BECS</t>
  </si>
  <si>
    <t>Alim automates</t>
  </si>
  <si>
    <t>Accessoires (fourreaux, goulottes, tubes, etc…)</t>
  </si>
  <si>
    <t>Sonde C02</t>
  </si>
  <si>
    <t>Câblage de commande et régulation</t>
  </si>
  <si>
    <t>Étiquetage et le repérage des réseaux et équipements</t>
  </si>
  <si>
    <t>Programmation, intégration à la supervision, développement des vues, mise en service</t>
  </si>
  <si>
    <t>Dépose et évacuation des équipements et réseaux non conservés</t>
  </si>
  <si>
    <t>Miroir</t>
  </si>
  <si>
    <t>Calorifugeage classe 2 en VS</t>
  </si>
  <si>
    <t>DN20</t>
  </si>
  <si>
    <t>DN15</t>
  </si>
  <si>
    <t>DN10</t>
  </si>
  <si>
    <t>Liaison bus entre UE et UI</t>
  </si>
  <si>
    <t>Liaison télécommande - UI</t>
  </si>
  <si>
    <t>4.5.1</t>
  </si>
  <si>
    <t>Evacuations appareillage en PVC</t>
  </si>
  <si>
    <t>Attente siphonnée Ø40</t>
  </si>
  <si>
    <t>Attente siphonnée Ø40 en réserve</t>
  </si>
  <si>
    <t>4.5.2</t>
  </si>
  <si>
    <t>Attentes évacuations</t>
  </si>
  <si>
    <t>Ø100 yc remonté et raccordement VP</t>
  </si>
  <si>
    <t>Chemin de câble Régulation / alims techniques</t>
  </si>
  <si>
    <t>AU ventilation</t>
  </si>
  <si>
    <t>Panel server, passerelles</t>
  </si>
  <si>
    <t>RÉGULATION / GTC</t>
  </si>
  <si>
    <t>PRESCRIPTIONS TECHNIQUES PARTICULIERES ELECTRICITE – GTC</t>
  </si>
  <si>
    <t>M.ROCHETTE</t>
  </si>
  <si>
    <t>Ingénieur Travaux</t>
  </si>
  <si>
    <t>2 rue Robert Ploton</t>
  </si>
  <si>
    <t>42700 FIRMINY</t>
  </si>
  <si>
    <t>04 77 40 72 31</t>
  </si>
  <si>
    <t>RENOVATION DU BATIMENT S DU CHU DE FIRMINY</t>
  </si>
  <si>
    <t>2 Rue Robert Ploton</t>
  </si>
  <si>
    <t>Phase</t>
  </si>
  <si>
    <t>DCE - DOSSIER DE CONSULTATION DES ENTREPRISES</t>
  </si>
  <si>
    <t>CAHIER DES CLAUSES TECHNIQUES PARTICULIERES</t>
  </si>
  <si>
    <t>Lot n°9</t>
  </si>
  <si>
    <t>CHAUFFAGE - VENTILATION - CLIMATISATION - PLOMBERIE SANITAIRE - REGULATION</t>
  </si>
  <si>
    <t>YH</t>
  </si>
  <si>
    <t>A</t>
  </si>
  <si>
    <t>Mise à jour suivant RICT, DAAT et retour MOA</t>
  </si>
  <si>
    <t>Réservoir de chasse</t>
  </si>
  <si>
    <t>Automate</t>
  </si>
  <si>
    <t>Régulateur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</si>
</sst>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Plus Jakarta Sans"/>
      <family val="2"/>
    </font>
    <font>
      <b/>
      <sz val="11"/>
      <color theme="1"/>
      <name val="Plus Jakarta Sans"/>
    </font>
    <font>
      <sz val="11"/>
      <color theme="1"/>
      <name val="Plus Jakarta Sans"/>
    </font>
    <font>
      <u/>
      <sz val="11"/>
      <color theme="10"/>
      <name val="Plus Jakarta Sans"/>
      <family val="2"/>
    </font>
    <font>
      <sz val="10"/>
      <color theme="1"/>
      <name val="Plus Jakarta Sans"/>
    </font>
    <font>
      <sz val="12"/>
      <color theme="1"/>
      <name val="Plus Jakarta Sans"/>
    </font>
    <font>
      <b/>
      <sz val="12"/>
      <color theme="1"/>
      <name val="Plus Jakarta Sans"/>
    </font>
    <font>
      <b/>
      <sz val="12"/>
      <color rgb="FFFF0000"/>
      <name val="Plus Jakarta Sans"/>
    </font>
    <font>
      <u/>
      <sz val="11"/>
      <color theme="10"/>
      <name val="Plus Jakarta Sans"/>
    </font>
    <font>
      <sz val="9"/>
      <color theme="1"/>
      <name val="Plus Jakarta Sans"/>
    </font>
    <font>
      <b/>
      <sz val="11"/>
      <color rgb="FF009DE0"/>
      <name val="Plus Jakarta Sans"/>
    </font>
    <font>
      <u/>
      <sz val="11"/>
      <color theme="1"/>
      <name val="Plus Jakarta Sans"/>
    </font>
    <font>
      <b/>
      <sz val="12"/>
      <name val="Plus Jakarta Sans"/>
    </font>
    <font>
      <b/>
      <sz val="11"/>
      <name val="Plus Jakarta Sans"/>
    </font>
    <font>
      <sz val="11"/>
      <color theme="1"/>
      <name val="Plus Jakarta Sans"/>
      <family val="2"/>
    </font>
    <font>
      <sz val="10"/>
      <name val="Arial"/>
      <family val="2"/>
    </font>
    <font>
      <b/>
      <sz val="10"/>
      <color theme="1"/>
      <name val="Plus Jakarta Sans"/>
    </font>
    <font>
      <b/>
      <sz val="10"/>
      <color rgb="FF000000"/>
      <name val="Plus Jakarta Sans"/>
    </font>
    <font>
      <sz val="11"/>
      <color rgb="FF000000"/>
      <name val="Plus Jakarta Sans"/>
    </font>
    <font>
      <b/>
      <sz val="10"/>
      <name val="Plus Jakarta Sans"/>
    </font>
    <font>
      <u/>
      <sz val="10"/>
      <color rgb="FF000000"/>
      <name val="Plus Jakarta Sans"/>
    </font>
    <font>
      <sz val="10"/>
      <color rgb="FF000000"/>
      <name val="Plus Jakarta Sans"/>
    </font>
    <font>
      <sz val="10"/>
      <name val="Plus Jakarta Sans"/>
    </font>
    <font>
      <u/>
      <sz val="10"/>
      <name val="Plus Jakarta Sans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4" fontId="14" fillId="0" borderId="0" applyFont="0" applyFill="0" applyBorder="0" applyAlignment="0" applyProtection="0"/>
    <xf numFmtId="0" fontId="15" fillId="0" borderId="0"/>
  </cellStyleXfs>
  <cellXfs count="77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3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3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164" fontId="4" fillId="0" borderId="0" xfId="2" applyNumberFormat="1" applyFont="1" applyAlignment="1">
      <alignment horizontal="center" vertical="center"/>
    </xf>
    <xf numFmtId="0" fontId="21" fillId="0" borderId="0" xfId="0" applyFont="1" applyAlignment="1">
      <alignment horizontal="justify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22" fillId="0" borderId="7" xfId="3" applyFont="1" applyBorder="1" applyAlignment="1">
      <alignment horizontal="left" wrapText="1"/>
    </xf>
    <xf numFmtId="0" fontId="24" fillId="0" borderId="6" xfId="3" applyFont="1" applyBorder="1" applyAlignment="1">
      <alignment horizontal="left" wrapText="1"/>
    </xf>
    <xf numFmtId="0" fontId="24" fillId="0" borderId="8" xfId="3" applyFont="1" applyBorder="1" applyAlignment="1">
      <alignment horizontal="left" wrapText="1"/>
    </xf>
  </cellXfs>
  <cellStyles count="4">
    <cellStyle name="Lien hypertexte" xfId="1" builtinId="8"/>
    <cellStyle name="Monétaire" xfId="2" builtinId="4"/>
    <cellStyle name="Normal" xfId="0" builtinId="0"/>
    <cellStyle name="Normal 10" xfId="3" xr:uid="{CEB88B0A-0BF4-4472-8035-917681E09372}"/>
  </cellStyles>
  <dxfs count="0"/>
  <tableStyles count="0" defaultTableStyle="TableStyleMedium2" defaultPivotStyle="PivotStyleLight16"/>
  <colors>
    <mruColors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34</xdr:row>
      <xdr:rowOff>184207</xdr:rowOff>
    </xdr:from>
    <xdr:to>
      <xdr:col>7</xdr:col>
      <xdr:colOff>996439</xdr:colOff>
      <xdr:row>41</xdr:row>
      <xdr:rowOff>14350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C9AC6-4F93-154F-3E98-844616A4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10147357"/>
          <a:ext cx="6073264" cy="1839918"/>
        </a:xfrm>
        <a:prstGeom prst="rect">
          <a:avLst/>
        </a:prstGeom>
      </xdr:spPr>
    </xdr:pic>
    <xdr:clientData/>
  </xdr:twoCellAnchor>
  <xdr:twoCellAnchor editAs="oneCell">
    <xdr:from>
      <xdr:col>2</xdr:col>
      <xdr:colOff>638175</xdr:colOff>
      <xdr:row>34</xdr:row>
      <xdr:rowOff>184207</xdr:rowOff>
    </xdr:from>
    <xdr:to>
      <xdr:col>7</xdr:col>
      <xdr:colOff>990724</xdr:colOff>
      <xdr:row>41</xdr:row>
      <xdr:rowOff>20065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7DEA4D-B708-41D5-A256-7991F8FCD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7020" y="9821602"/>
          <a:ext cx="5838949" cy="1778958"/>
        </a:xfrm>
        <a:prstGeom prst="rect">
          <a:avLst/>
        </a:prstGeom>
      </xdr:spPr>
    </xdr:pic>
    <xdr:clientData/>
  </xdr:twoCellAnchor>
  <xdr:twoCellAnchor editAs="oneCell">
    <xdr:from>
      <xdr:col>5</xdr:col>
      <xdr:colOff>256056</xdr:colOff>
      <xdr:row>4</xdr:row>
      <xdr:rowOff>272141</xdr:rowOff>
    </xdr:from>
    <xdr:to>
      <xdr:col>7</xdr:col>
      <xdr:colOff>8035</xdr:colOff>
      <xdr:row>11</xdr:row>
      <xdr:rowOff>130953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3F4F36D-1B09-47B4-BD75-AB2F46E6D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31026" y="1331321"/>
          <a:ext cx="1946539" cy="1885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db-ingenieri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68DD-CFD6-43B4-A8D1-B9ECB3F589F3}">
  <sheetPr>
    <pageSetUpPr fitToPage="1"/>
  </sheetPr>
  <dimension ref="A1:H47"/>
  <sheetViews>
    <sheetView showZeros="0" zoomScale="70" zoomScaleNormal="70" workbookViewId="0">
      <selection activeCell="D53" sqref="D53"/>
    </sheetView>
  </sheetViews>
  <sheetFormatPr baseColWidth="10" defaultRowHeight="21.75" x14ac:dyDescent="0.5"/>
  <sheetData>
    <row r="1" spans="1:8" x14ac:dyDescent="0.5">
      <c r="A1" s="1"/>
      <c r="B1" s="1"/>
      <c r="C1" s="1"/>
      <c r="D1" s="1"/>
      <c r="E1" s="1"/>
      <c r="F1" s="1"/>
      <c r="G1" s="1"/>
      <c r="H1" s="1"/>
    </row>
    <row r="2" spans="1:8" x14ac:dyDescent="0.5">
      <c r="A2" s="1"/>
      <c r="B2" s="1"/>
      <c r="C2" s="1"/>
      <c r="D2" s="1"/>
      <c r="E2" s="1"/>
      <c r="F2" s="1"/>
      <c r="G2" s="1"/>
      <c r="H2" s="1"/>
    </row>
    <row r="3" spans="1:8" x14ac:dyDescent="0.5">
      <c r="A3" s="1"/>
      <c r="B3" s="1"/>
      <c r="C3" s="1"/>
      <c r="D3" s="1"/>
      <c r="E3" s="1"/>
      <c r="F3" s="1"/>
      <c r="G3" s="1"/>
      <c r="H3" s="1"/>
    </row>
    <row r="4" spans="1:8" x14ac:dyDescent="0.5">
      <c r="A4" s="1"/>
      <c r="B4" s="1"/>
      <c r="C4" s="1"/>
      <c r="D4" s="1"/>
      <c r="E4" s="1"/>
      <c r="F4" s="1"/>
      <c r="G4" s="1"/>
      <c r="H4" s="1"/>
    </row>
    <row r="5" spans="1:8" x14ac:dyDescent="0.5">
      <c r="A5" s="1"/>
      <c r="B5" s="1"/>
      <c r="C5" s="1"/>
      <c r="D5" s="1"/>
      <c r="E5" s="1"/>
      <c r="F5" s="1"/>
      <c r="G5" s="1"/>
      <c r="H5" s="1"/>
    </row>
    <row r="6" spans="1:8" ht="24.75" x14ac:dyDescent="0.5">
      <c r="A6" s="2" t="s">
        <v>6</v>
      </c>
      <c r="B6" s="3"/>
      <c r="C6" s="3"/>
      <c r="D6" s="3"/>
      <c r="E6" s="3"/>
      <c r="F6" s="3"/>
      <c r="G6" s="3"/>
      <c r="H6" s="3"/>
    </row>
    <row r="7" spans="1:8" ht="24.75" x14ac:dyDescent="0.5">
      <c r="A7" s="4" t="s">
        <v>268</v>
      </c>
      <c r="B7" s="3"/>
      <c r="C7" s="3"/>
      <c r="D7" s="3"/>
      <c r="E7" s="3"/>
      <c r="F7" s="3"/>
      <c r="G7" s="3"/>
      <c r="H7" s="3"/>
    </row>
    <row r="8" spans="1:8" ht="24.75" x14ac:dyDescent="0.5">
      <c r="A8" s="2" t="s">
        <v>269</v>
      </c>
      <c r="B8" s="3"/>
      <c r="C8" s="3"/>
      <c r="D8" s="3"/>
      <c r="E8" s="3"/>
      <c r="F8" s="3"/>
      <c r="G8" s="3"/>
      <c r="H8" s="3"/>
    </row>
    <row r="9" spans="1:8" ht="24.75" x14ac:dyDescent="0.5">
      <c r="A9" s="3" t="s">
        <v>270</v>
      </c>
      <c r="B9" s="3"/>
      <c r="C9" s="3"/>
      <c r="D9" s="3"/>
      <c r="E9" s="3"/>
      <c r="F9" s="5"/>
      <c r="G9" s="3"/>
      <c r="H9" s="3"/>
    </row>
    <row r="10" spans="1:8" x14ac:dyDescent="0.5">
      <c r="A10" s="3" t="s">
        <v>271</v>
      </c>
      <c r="B10" s="3"/>
      <c r="C10" s="3"/>
      <c r="D10" s="3"/>
      <c r="E10" s="3"/>
      <c r="F10" s="3"/>
      <c r="G10" s="3"/>
      <c r="H10" s="3"/>
    </row>
    <row r="11" spans="1:8" x14ac:dyDescent="0.5">
      <c r="A11" s="3" t="s">
        <v>272</v>
      </c>
      <c r="B11" s="3"/>
      <c r="C11" s="3"/>
      <c r="D11" s="3"/>
      <c r="E11" s="3"/>
      <c r="F11" s="3"/>
      <c r="G11" s="3"/>
      <c r="H11" s="3"/>
    </row>
    <row r="12" spans="1:8" x14ac:dyDescent="0.5">
      <c r="A12" s="3"/>
      <c r="B12" s="3"/>
      <c r="C12" s="3"/>
      <c r="D12" s="3"/>
      <c r="E12" s="3"/>
      <c r="F12" s="3"/>
      <c r="G12" s="3"/>
      <c r="H12" s="3"/>
    </row>
    <row r="13" spans="1:8" x14ac:dyDescent="0.5">
      <c r="A13" s="3"/>
      <c r="B13" s="3"/>
      <c r="C13" s="3"/>
      <c r="D13" s="3"/>
      <c r="E13" s="3"/>
      <c r="F13" s="3"/>
      <c r="G13" s="3"/>
      <c r="H13" s="3"/>
    </row>
    <row r="14" spans="1:8" x14ac:dyDescent="0.5">
      <c r="A14" s="3"/>
      <c r="B14" s="3"/>
      <c r="C14" s="3"/>
      <c r="D14" s="3"/>
      <c r="E14" s="3"/>
      <c r="F14" s="3"/>
      <c r="G14" s="3"/>
      <c r="H14" s="3"/>
    </row>
    <row r="15" spans="1:8" x14ac:dyDescent="0.5">
      <c r="A15" s="3"/>
      <c r="B15" s="3"/>
      <c r="C15" s="3"/>
      <c r="D15" s="3"/>
      <c r="E15" s="3"/>
      <c r="F15" s="3"/>
      <c r="G15" s="3"/>
      <c r="H15" s="3"/>
    </row>
    <row r="16" spans="1:8" ht="24.75" x14ac:dyDescent="0.5">
      <c r="A16" s="2" t="s">
        <v>7</v>
      </c>
      <c r="B16" s="3"/>
      <c r="C16" s="3"/>
      <c r="D16" s="3"/>
      <c r="E16" s="3"/>
      <c r="F16" s="3"/>
      <c r="G16" s="3"/>
      <c r="H16" s="3"/>
    </row>
    <row r="17" spans="1:8" ht="24.75" x14ac:dyDescent="0.5">
      <c r="A17" s="4" t="s">
        <v>273</v>
      </c>
      <c r="B17" s="3"/>
      <c r="C17" s="3"/>
      <c r="D17" s="3"/>
      <c r="E17" s="3"/>
      <c r="F17" s="6"/>
      <c r="G17" s="3"/>
      <c r="H17" s="3"/>
    </row>
    <row r="18" spans="1:8" x14ac:dyDescent="0.5">
      <c r="A18" s="3" t="s">
        <v>274</v>
      </c>
      <c r="B18" s="3"/>
      <c r="C18" s="3"/>
      <c r="D18" s="3"/>
      <c r="E18" s="3"/>
      <c r="F18" s="3"/>
      <c r="G18" s="3"/>
      <c r="H18" s="3"/>
    </row>
    <row r="19" spans="1:8" x14ac:dyDescent="0.5">
      <c r="A19" s="3" t="s">
        <v>271</v>
      </c>
      <c r="B19" s="3"/>
      <c r="C19" s="3"/>
      <c r="D19" s="3"/>
      <c r="E19" s="3"/>
      <c r="F19" s="3"/>
      <c r="G19" s="3"/>
      <c r="H19" s="3"/>
    </row>
    <row r="20" spans="1:8" x14ac:dyDescent="0.5">
      <c r="A20" s="3"/>
      <c r="B20" s="3"/>
      <c r="C20" s="3"/>
      <c r="D20" s="3"/>
      <c r="E20" s="3"/>
      <c r="F20" s="3"/>
      <c r="G20" s="3"/>
      <c r="H20" s="3"/>
    </row>
    <row r="21" spans="1:8" ht="24.75" x14ac:dyDescent="0.5">
      <c r="A21" s="2" t="s">
        <v>278</v>
      </c>
      <c r="B21" s="3"/>
      <c r="C21" s="3"/>
      <c r="D21" s="3"/>
      <c r="E21" s="3"/>
      <c r="F21" s="3"/>
      <c r="G21" s="3"/>
      <c r="H21" s="3"/>
    </row>
    <row r="22" spans="1:8" ht="24.75" x14ac:dyDescent="0.5">
      <c r="A22" s="4" t="s">
        <v>279</v>
      </c>
      <c r="B22" s="3"/>
      <c r="C22" s="3"/>
      <c r="D22" s="3"/>
      <c r="E22" s="3"/>
      <c r="F22" s="3"/>
      <c r="G22" s="3"/>
      <c r="H22" s="3"/>
    </row>
    <row r="23" spans="1:8" x14ac:dyDescent="0.5">
      <c r="A23" s="3"/>
      <c r="B23" s="3"/>
      <c r="C23" s="3"/>
      <c r="D23" s="3"/>
      <c r="E23" s="3"/>
      <c r="F23" s="3"/>
      <c r="G23" s="3"/>
      <c r="H23" s="3"/>
    </row>
    <row r="24" spans="1:8" x14ac:dyDescent="0.5">
      <c r="A24" s="3"/>
      <c r="B24" s="3"/>
      <c r="C24" s="3"/>
      <c r="D24" s="3"/>
      <c r="E24" s="3"/>
      <c r="F24" s="3"/>
      <c r="G24" s="3"/>
      <c r="H24" s="3"/>
    </row>
    <row r="25" spans="1:8" ht="24.75" x14ac:dyDescent="0.5">
      <c r="A25" s="2" t="s">
        <v>275</v>
      </c>
      <c r="B25" s="3"/>
      <c r="C25" s="3"/>
      <c r="D25" s="3"/>
      <c r="E25" s="3"/>
      <c r="F25" s="3"/>
      <c r="G25" s="3"/>
      <c r="H25" s="3"/>
    </row>
    <row r="26" spans="1:8" ht="24.75" x14ac:dyDescent="0.5">
      <c r="A26" s="4" t="s">
        <v>276</v>
      </c>
      <c r="B26" s="3"/>
      <c r="C26" s="3"/>
      <c r="D26" s="3"/>
      <c r="E26" s="3"/>
      <c r="F26" s="3"/>
      <c r="G26" s="3"/>
      <c r="H26" s="3"/>
    </row>
    <row r="27" spans="1:8" x14ac:dyDescent="0.5">
      <c r="A27" s="3"/>
      <c r="B27" s="3"/>
      <c r="C27" s="3"/>
      <c r="D27" s="3"/>
      <c r="E27" s="3"/>
      <c r="F27" s="3"/>
      <c r="G27" s="3"/>
      <c r="H27" s="3"/>
    </row>
    <row r="28" spans="1:8" x14ac:dyDescent="0.5">
      <c r="A28" s="3"/>
      <c r="B28" s="3"/>
      <c r="C28" s="3"/>
      <c r="D28" s="3"/>
      <c r="E28" s="3"/>
      <c r="F28" s="3"/>
      <c r="G28" s="3"/>
      <c r="H28" s="3"/>
    </row>
    <row r="29" spans="1:8" ht="24.75" x14ac:dyDescent="0.5">
      <c r="A29" s="2" t="s">
        <v>8</v>
      </c>
      <c r="B29" s="3"/>
      <c r="C29" s="3"/>
      <c r="D29" s="3"/>
      <c r="E29" s="3"/>
      <c r="F29" s="3"/>
      <c r="G29" s="3"/>
      <c r="H29" s="3"/>
    </row>
    <row r="30" spans="1:8" ht="24.75" x14ac:dyDescent="0.5">
      <c r="A30" s="4" t="s">
        <v>277</v>
      </c>
      <c r="B30" s="3"/>
      <c r="C30" s="3"/>
      <c r="D30" s="3"/>
      <c r="E30" s="3"/>
      <c r="F30" s="3"/>
      <c r="G30" s="3"/>
      <c r="H30" s="3"/>
    </row>
    <row r="31" spans="1:8" ht="24.75" x14ac:dyDescent="0.5">
      <c r="A31" s="2"/>
      <c r="B31" s="3"/>
      <c r="C31" s="3"/>
      <c r="D31" s="3"/>
      <c r="E31" s="3"/>
      <c r="F31" s="3"/>
      <c r="G31" s="3"/>
      <c r="H31" s="3"/>
    </row>
    <row r="32" spans="1:8" ht="24.75" x14ac:dyDescent="0.5">
      <c r="A32" s="2"/>
      <c r="B32" s="3"/>
      <c r="C32" s="3"/>
      <c r="D32" s="3"/>
      <c r="E32" s="3"/>
      <c r="F32" s="3"/>
      <c r="G32" s="3"/>
      <c r="H32" s="3"/>
    </row>
    <row r="33" spans="1:8" ht="24.75" x14ac:dyDescent="0.5">
      <c r="A33" s="2"/>
      <c r="B33" s="3"/>
      <c r="C33" s="3"/>
      <c r="D33" s="3"/>
      <c r="E33" s="3"/>
      <c r="F33" s="3"/>
      <c r="G33" s="3"/>
      <c r="H33" s="3"/>
    </row>
    <row r="34" spans="1:8" x14ac:dyDescent="0.5">
      <c r="A34" s="3"/>
      <c r="B34" s="3"/>
      <c r="C34" s="3"/>
      <c r="D34" s="3"/>
      <c r="E34" s="3"/>
      <c r="F34" s="3"/>
      <c r="G34" s="3"/>
      <c r="H34" s="3"/>
    </row>
    <row r="35" spans="1:8" ht="24.75" x14ac:dyDescent="0.5">
      <c r="A35" s="2" t="s">
        <v>9</v>
      </c>
      <c r="B35" s="3"/>
      <c r="C35" s="3"/>
      <c r="D35" s="3"/>
      <c r="E35" s="3"/>
      <c r="F35" s="3"/>
      <c r="G35" s="3"/>
      <c r="H35" s="3"/>
    </row>
    <row r="36" spans="1:8" ht="24.75" x14ac:dyDescent="0.5">
      <c r="A36" s="4" t="s">
        <v>10</v>
      </c>
      <c r="B36" s="3"/>
      <c r="C36" s="3"/>
      <c r="D36" s="3"/>
      <c r="E36" s="3"/>
      <c r="F36" s="3"/>
      <c r="G36" s="3"/>
      <c r="H36" s="3"/>
    </row>
    <row r="37" spans="1:8" x14ac:dyDescent="0.5">
      <c r="A37" s="3" t="s">
        <v>11</v>
      </c>
      <c r="B37" s="3"/>
      <c r="C37" s="3"/>
      <c r="D37" s="3"/>
      <c r="E37" s="3"/>
      <c r="F37" s="3"/>
      <c r="G37" s="3"/>
      <c r="H37" s="3"/>
    </row>
    <row r="38" spans="1:8" x14ac:dyDescent="0.5">
      <c r="A38" s="3" t="s">
        <v>12</v>
      </c>
      <c r="B38" s="3"/>
      <c r="C38" s="3"/>
      <c r="D38" s="3"/>
      <c r="E38" s="3"/>
      <c r="F38" s="3"/>
      <c r="G38" s="3"/>
      <c r="H38" s="3"/>
    </row>
    <row r="39" spans="1:8" x14ac:dyDescent="0.5">
      <c r="A39" s="3" t="s">
        <v>13</v>
      </c>
      <c r="B39" s="3"/>
      <c r="C39" s="3"/>
      <c r="D39" s="3"/>
      <c r="E39" s="3"/>
      <c r="F39" s="3"/>
      <c r="G39" s="3"/>
      <c r="H39" s="3"/>
    </row>
    <row r="40" spans="1:8" x14ac:dyDescent="0.5">
      <c r="A40" s="7" t="s">
        <v>14</v>
      </c>
      <c r="B40" s="3"/>
      <c r="C40" s="3"/>
      <c r="D40" s="3"/>
      <c r="E40" s="3"/>
      <c r="F40" s="3"/>
      <c r="G40" s="3"/>
      <c r="H40" s="3"/>
    </row>
    <row r="41" spans="1:8" x14ac:dyDescent="0.5">
      <c r="A41" s="3"/>
      <c r="B41" s="3"/>
      <c r="C41" s="3"/>
      <c r="D41" s="3"/>
      <c r="E41" s="3"/>
      <c r="F41" s="3"/>
      <c r="G41" s="3"/>
      <c r="H41" s="3"/>
    </row>
    <row r="42" spans="1:8" x14ac:dyDescent="0.5">
      <c r="A42" s="3"/>
      <c r="B42" s="3"/>
      <c r="C42" s="3"/>
      <c r="D42" s="3"/>
      <c r="E42" s="3"/>
      <c r="F42" s="3"/>
      <c r="G42" s="3"/>
      <c r="H42" s="3"/>
    </row>
    <row r="43" spans="1:8" x14ac:dyDescent="0.5">
      <c r="A43" s="3"/>
      <c r="B43" s="3"/>
      <c r="C43" s="3"/>
      <c r="D43" s="3"/>
      <c r="E43" s="3"/>
      <c r="F43" s="3"/>
      <c r="G43" s="3"/>
      <c r="H43" s="3"/>
    </row>
    <row r="44" spans="1:8" x14ac:dyDescent="0.5">
      <c r="A44" s="8" t="s">
        <v>15</v>
      </c>
      <c r="B44" s="8" t="s">
        <v>16</v>
      </c>
      <c r="C44" s="9" t="s">
        <v>17</v>
      </c>
      <c r="D44" s="10"/>
      <c r="E44" s="10"/>
      <c r="F44" s="11"/>
      <c r="G44" s="8" t="s">
        <v>18</v>
      </c>
      <c r="H44" s="8" t="s">
        <v>19</v>
      </c>
    </row>
    <row r="45" spans="1:8" x14ac:dyDescent="0.5">
      <c r="A45" s="12">
        <v>0</v>
      </c>
      <c r="B45" s="14">
        <v>45702</v>
      </c>
      <c r="C45" s="13" t="s">
        <v>20</v>
      </c>
      <c r="D45" s="10"/>
      <c r="E45" s="10"/>
      <c r="F45" s="11"/>
      <c r="G45" s="12" t="s">
        <v>280</v>
      </c>
      <c r="H45" s="12" t="s">
        <v>280</v>
      </c>
    </row>
    <row r="46" spans="1:8" x14ac:dyDescent="0.5">
      <c r="A46" s="12" t="s">
        <v>281</v>
      </c>
      <c r="B46" s="14">
        <v>45744</v>
      </c>
      <c r="C46" s="13" t="s">
        <v>282</v>
      </c>
      <c r="D46" s="10"/>
      <c r="E46" s="10"/>
      <c r="F46" s="11"/>
      <c r="G46" s="12" t="s">
        <v>280</v>
      </c>
      <c r="H46" s="12" t="s">
        <v>280</v>
      </c>
    </row>
    <row r="47" spans="1:8" x14ac:dyDescent="0.5">
      <c r="A47" s="12"/>
      <c r="B47" s="12"/>
      <c r="C47" s="13"/>
      <c r="D47" s="10"/>
      <c r="E47" s="10"/>
      <c r="F47" s="11"/>
      <c r="G47" s="12"/>
      <c r="H47" s="12"/>
    </row>
  </sheetData>
  <hyperlinks>
    <hyperlink ref="A40" r:id="rId1" xr:uid="{F5EDF47C-CC4D-4BA7-9CD3-87B48254FFD4}"/>
  </hyperlinks>
  <pageMargins left="0.7" right="0.7" top="0.75" bottom="0.75" header="0.3" footer="0.3"/>
  <pageSetup paperSize="9" scale="66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1123-505E-4013-8173-68B5CA19B0B4}">
  <dimension ref="A1:F331"/>
  <sheetViews>
    <sheetView tabSelected="1" view="pageBreakPreview" topLeftCell="A302" zoomScale="85" zoomScaleNormal="70" zoomScaleSheetLayoutView="85" zoomScalePageLayoutView="70" workbookViewId="0">
      <selection activeCell="I306" sqref="I306"/>
    </sheetView>
  </sheetViews>
  <sheetFormatPr baseColWidth="10" defaultColWidth="10.90625" defaultRowHeight="21.75" x14ac:dyDescent="0.5"/>
  <cols>
    <col min="1" max="1" width="3.81640625" style="21" customWidth="1"/>
    <col min="2" max="2" width="32.7265625" style="20" customWidth="1"/>
    <col min="3" max="3" width="3.81640625" style="21" customWidth="1"/>
    <col min="4" max="4" width="5.81640625" style="21" customWidth="1"/>
    <col min="5" max="5" width="9.6328125" style="24" bestFit="1" customWidth="1"/>
    <col min="6" max="6" width="9.453125" style="24" customWidth="1"/>
    <col min="7" max="16384" width="10.90625" style="20"/>
  </cols>
  <sheetData>
    <row r="1" spans="1:6" x14ac:dyDescent="0.5">
      <c r="A1" s="65" t="s">
        <v>33</v>
      </c>
      <c r="B1" s="66"/>
      <c r="C1" s="66"/>
      <c r="D1" s="66"/>
      <c r="E1" s="66"/>
      <c r="F1" s="67"/>
    </row>
    <row r="2" spans="1:6" s="3" customFormat="1" ht="48" customHeight="1" x14ac:dyDescent="0.5">
      <c r="A2" s="74" t="s">
        <v>34</v>
      </c>
      <c r="B2" s="75"/>
      <c r="C2" s="75"/>
      <c r="D2" s="75"/>
      <c r="E2" s="75"/>
      <c r="F2" s="76"/>
    </row>
    <row r="3" spans="1:6" s="3" customFormat="1" ht="57" customHeight="1" x14ac:dyDescent="0.5">
      <c r="A3" s="74" t="s">
        <v>179</v>
      </c>
      <c r="B3" s="75" t="s">
        <v>35</v>
      </c>
      <c r="C3" s="75"/>
      <c r="D3" s="75"/>
      <c r="E3" s="75"/>
      <c r="F3" s="76"/>
    </row>
    <row r="4" spans="1:6" s="3" customFormat="1" ht="33.6" customHeight="1" x14ac:dyDescent="0.5">
      <c r="A4" s="74" t="s">
        <v>36</v>
      </c>
      <c r="B4" s="75"/>
      <c r="C4" s="75"/>
      <c r="D4" s="75"/>
      <c r="E4" s="75"/>
      <c r="F4" s="76"/>
    </row>
    <row r="5" spans="1:6" s="3" customFormat="1" ht="40.9" customHeight="1" x14ac:dyDescent="0.5">
      <c r="A5" s="74" t="s">
        <v>37</v>
      </c>
      <c r="B5" s="75" t="s">
        <v>35</v>
      </c>
      <c r="C5" s="75"/>
      <c r="D5" s="75"/>
      <c r="E5" s="75"/>
      <c r="F5" s="76"/>
    </row>
    <row r="6" spans="1:6" ht="9.9499999999999993" customHeight="1" x14ac:dyDescent="0.5">
      <c r="A6" s="26"/>
      <c r="B6" s="33"/>
      <c r="C6" s="26"/>
      <c r="D6" s="26"/>
      <c r="E6" s="27"/>
      <c r="F6" s="27"/>
    </row>
    <row r="7" spans="1:6" x14ac:dyDescent="0.5">
      <c r="A7" s="31" t="s">
        <v>0</v>
      </c>
      <c r="B7" s="31" t="s">
        <v>1</v>
      </c>
      <c r="C7" s="31" t="s">
        <v>2</v>
      </c>
      <c r="D7" s="31" t="s">
        <v>3</v>
      </c>
      <c r="E7" s="60" t="s">
        <v>5</v>
      </c>
      <c r="F7" s="60" t="s">
        <v>4</v>
      </c>
    </row>
    <row r="8" spans="1:6" ht="9.75" customHeight="1" x14ac:dyDescent="0.5">
      <c r="A8" s="32"/>
      <c r="B8" s="34"/>
      <c r="C8" s="16"/>
      <c r="D8" s="16"/>
      <c r="E8" s="61"/>
      <c r="F8" s="62"/>
    </row>
    <row r="9" spans="1:6" x14ac:dyDescent="0.5">
      <c r="A9" s="30">
        <v>1</v>
      </c>
      <c r="B9" s="71" t="s">
        <v>38</v>
      </c>
      <c r="C9" s="72"/>
      <c r="D9" s="72"/>
      <c r="E9" s="72"/>
      <c r="F9" s="73"/>
    </row>
    <row r="10" spans="1:6" ht="9.9499999999999993" customHeight="1" x14ac:dyDescent="0.5">
      <c r="B10" s="22"/>
      <c r="C10" s="22"/>
      <c r="D10" s="22"/>
      <c r="E10" s="63"/>
      <c r="F10" s="63"/>
    </row>
    <row r="11" spans="1:6" x14ac:dyDescent="0.5">
      <c r="A11" s="16" t="s">
        <v>21</v>
      </c>
      <c r="B11" s="17" t="s">
        <v>39</v>
      </c>
      <c r="C11" s="23"/>
      <c r="D11" s="23"/>
      <c r="E11" s="45"/>
      <c r="F11" s="45"/>
    </row>
    <row r="12" spans="1:6" x14ac:dyDescent="0.5">
      <c r="A12" s="36" t="s">
        <v>40</v>
      </c>
      <c r="B12" s="37" t="s">
        <v>41</v>
      </c>
    </row>
    <row r="13" spans="1:6" x14ac:dyDescent="0.5">
      <c r="A13" s="19"/>
      <c r="B13" s="3" t="s">
        <v>129</v>
      </c>
      <c r="C13" s="46" t="s">
        <v>30</v>
      </c>
      <c r="D13" s="46">
        <v>1</v>
      </c>
      <c r="E13" s="47"/>
      <c r="F13" s="47">
        <f>D13*E13</f>
        <v>0</v>
      </c>
    </row>
    <row r="14" spans="1:6" x14ac:dyDescent="0.5">
      <c r="B14" s="3" t="s">
        <v>180</v>
      </c>
      <c r="C14" s="46" t="s">
        <v>30</v>
      </c>
      <c r="D14" s="46">
        <v>1</v>
      </c>
      <c r="E14" s="47"/>
      <c r="F14" s="47">
        <f t="shared" ref="F14:F27" si="0">D14*E14</f>
        <v>0</v>
      </c>
    </row>
    <row r="15" spans="1:6" ht="40.5" x14ac:dyDescent="0.5">
      <c r="B15" s="48" t="s">
        <v>130</v>
      </c>
      <c r="C15" s="46" t="s">
        <v>30</v>
      </c>
      <c r="D15" s="46">
        <v>1</v>
      </c>
      <c r="E15" s="47"/>
      <c r="F15" s="47">
        <f t="shared" ref="F15" si="1">D15*E15</f>
        <v>0</v>
      </c>
    </row>
    <row r="16" spans="1:6" x14ac:dyDescent="0.5">
      <c r="B16" s="48" t="s">
        <v>131</v>
      </c>
      <c r="C16" s="46" t="s">
        <v>30</v>
      </c>
      <c r="D16" s="46">
        <v>1</v>
      </c>
      <c r="E16" s="47"/>
      <c r="F16" s="47">
        <f t="shared" si="0"/>
        <v>0</v>
      </c>
    </row>
    <row r="17" spans="1:6" x14ac:dyDescent="0.5">
      <c r="B17" s="48" t="s">
        <v>132</v>
      </c>
      <c r="C17" s="46" t="s">
        <v>30</v>
      </c>
      <c r="D17" s="46">
        <v>1</v>
      </c>
      <c r="E17" s="47"/>
      <c r="F17" s="47">
        <f t="shared" si="0"/>
        <v>0</v>
      </c>
    </row>
    <row r="18" spans="1:6" x14ac:dyDescent="0.5">
      <c r="B18" s="3" t="s">
        <v>133</v>
      </c>
      <c r="C18" s="46" t="s">
        <v>30</v>
      </c>
      <c r="D18" s="46">
        <v>1</v>
      </c>
      <c r="E18" s="47"/>
      <c r="F18" s="47">
        <f t="shared" si="0"/>
        <v>0</v>
      </c>
    </row>
    <row r="19" spans="1:6" ht="9.9499999999999993" customHeight="1" x14ac:dyDescent="0.5"/>
    <row r="20" spans="1:6" x14ac:dyDescent="0.5">
      <c r="A20" s="36" t="s">
        <v>42</v>
      </c>
      <c r="B20" s="37" t="s">
        <v>43</v>
      </c>
    </row>
    <row r="21" spans="1:6" ht="40.5" x14ac:dyDescent="0.5">
      <c r="A21" s="36"/>
      <c r="B21" s="48" t="s">
        <v>248</v>
      </c>
      <c r="C21" s="46" t="s">
        <v>219</v>
      </c>
      <c r="D21" s="46">
        <v>240</v>
      </c>
      <c r="E21" s="47"/>
      <c r="F21" s="47">
        <f t="shared" si="0"/>
        <v>0</v>
      </c>
    </row>
    <row r="22" spans="1:6" ht="40.5" x14ac:dyDescent="0.5">
      <c r="A22" s="36"/>
      <c r="B22" s="48" t="s">
        <v>181</v>
      </c>
      <c r="C22" s="46" t="s">
        <v>30</v>
      </c>
      <c r="D22" s="46">
        <v>1</v>
      </c>
      <c r="E22" s="47"/>
      <c r="F22" s="47">
        <f t="shared" si="0"/>
        <v>0</v>
      </c>
    </row>
    <row r="23" spans="1:6" x14ac:dyDescent="0.5">
      <c r="A23" s="36"/>
      <c r="B23" s="48" t="s">
        <v>134</v>
      </c>
      <c r="C23" s="46" t="s">
        <v>30</v>
      </c>
      <c r="D23" s="46">
        <v>1</v>
      </c>
      <c r="E23" s="47"/>
      <c r="F23" s="47">
        <f t="shared" si="0"/>
        <v>0</v>
      </c>
    </row>
    <row r="24" spans="1:6" ht="9.75" customHeight="1" x14ac:dyDescent="0.5">
      <c r="A24" s="36"/>
      <c r="B24" s="37"/>
    </row>
    <row r="25" spans="1:6" x14ac:dyDescent="0.5">
      <c r="A25" s="36" t="s">
        <v>44</v>
      </c>
      <c r="B25" s="37" t="s">
        <v>182</v>
      </c>
    </row>
    <row r="26" spans="1:6" x14ac:dyDescent="0.5">
      <c r="A26" s="36"/>
      <c r="B26" s="3" t="s">
        <v>135</v>
      </c>
      <c r="C26" s="46" t="s">
        <v>30</v>
      </c>
      <c r="D26" s="46">
        <v>1</v>
      </c>
      <c r="E26" s="47"/>
      <c r="F26" s="47">
        <f t="shared" si="0"/>
        <v>0</v>
      </c>
    </row>
    <row r="27" spans="1:6" x14ac:dyDescent="0.5">
      <c r="A27" s="36"/>
      <c r="B27" s="3" t="s">
        <v>136</v>
      </c>
      <c r="C27" s="46" t="s">
        <v>30</v>
      </c>
      <c r="D27" s="46">
        <v>1</v>
      </c>
      <c r="E27" s="47"/>
      <c r="F27" s="47">
        <f t="shared" si="0"/>
        <v>0</v>
      </c>
    </row>
    <row r="28" spans="1:6" ht="9.75" customHeight="1" x14ac:dyDescent="0.5">
      <c r="A28" s="36"/>
      <c r="B28" s="37"/>
    </row>
    <row r="29" spans="1:6" x14ac:dyDescent="0.5">
      <c r="B29" s="43" t="str">
        <f>"Total "&amp;A11&amp;" : "&amp;B11&amp;""</f>
        <v>Total 1.1 : TRAVAUX PREPARATOIRES – DEPOSES – DOCUMENTS</v>
      </c>
      <c r="F29" s="47">
        <f>SUM(F13:F28)</f>
        <v>0</v>
      </c>
    </row>
    <row r="30" spans="1:6" ht="9.75" customHeight="1" x14ac:dyDescent="0.5">
      <c r="F30" s="47"/>
    </row>
    <row r="31" spans="1:6" ht="65.25" x14ac:dyDescent="0.5">
      <c r="A31" s="26"/>
      <c r="B31" s="29" t="str">
        <f>"Total "&amp;A9&amp;" : "&amp;B9&amp;""</f>
        <v>Total 1 : TRAVAUX GENERAUX – PREPARATOIRES – DEPOSES - MODIFICATIONS</v>
      </c>
      <c r="C31" s="26"/>
      <c r="D31" s="26"/>
      <c r="E31" s="27"/>
      <c r="F31" s="50">
        <f>F29</f>
        <v>0</v>
      </c>
    </row>
    <row r="32" spans="1:6" ht="9.9499999999999993" customHeight="1" x14ac:dyDescent="0.5">
      <c r="B32" s="25"/>
    </row>
    <row r="33" spans="1:6" x14ac:dyDescent="0.5">
      <c r="A33" s="15">
        <v>2</v>
      </c>
      <c r="B33" s="68" t="s">
        <v>45</v>
      </c>
      <c r="C33" s="69"/>
      <c r="D33" s="69"/>
      <c r="E33" s="69"/>
      <c r="F33" s="70"/>
    </row>
    <row r="34" spans="1:6" ht="9.9499999999999993" customHeight="1" x14ac:dyDescent="0.5">
      <c r="B34" s="22"/>
      <c r="C34" s="22"/>
      <c r="D34" s="22"/>
      <c r="E34" s="63"/>
      <c r="F34" s="63"/>
    </row>
    <row r="35" spans="1:6" x14ac:dyDescent="0.5">
      <c r="A35" s="16" t="s">
        <v>22</v>
      </c>
      <c r="B35" s="17" t="s">
        <v>46</v>
      </c>
      <c r="C35" s="23"/>
      <c r="D35" s="23"/>
      <c r="E35" s="45"/>
      <c r="F35" s="45"/>
    </row>
    <row r="36" spans="1:6" ht="9.75" customHeight="1" x14ac:dyDescent="0.5">
      <c r="A36" s="19"/>
      <c r="B36" s="35"/>
    </row>
    <row r="37" spans="1:6" x14ac:dyDescent="0.5">
      <c r="A37" s="36"/>
      <c r="B37" s="3" t="s">
        <v>235</v>
      </c>
      <c r="C37" s="46"/>
      <c r="D37" s="46"/>
      <c r="E37" s="47"/>
      <c r="F37" s="47"/>
    </row>
    <row r="38" spans="1:6" ht="9.9499999999999993" customHeight="1" x14ac:dyDescent="0.5"/>
    <row r="39" spans="1:6" x14ac:dyDescent="0.5">
      <c r="A39" s="16" t="s">
        <v>23</v>
      </c>
      <c r="B39" s="17" t="s">
        <v>47</v>
      </c>
      <c r="C39" s="23"/>
      <c r="D39" s="23"/>
      <c r="E39" s="45"/>
      <c r="F39" s="45"/>
    </row>
    <row r="40" spans="1:6" x14ac:dyDescent="0.5">
      <c r="A40" s="36" t="s">
        <v>48</v>
      </c>
      <c r="B40" s="38" t="s">
        <v>121</v>
      </c>
    </row>
    <row r="41" spans="1:6" x14ac:dyDescent="0.5">
      <c r="B41" s="3" t="s">
        <v>123</v>
      </c>
      <c r="C41" s="46" t="s">
        <v>2</v>
      </c>
      <c r="D41" s="46">
        <v>1</v>
      </c>
      <c r="E41" s="47"/>
      <c r="F41" s="47">
        <f>D41*E41</f>
        <v>0</v>
      </c>
    </row>
    <row r="42" spans="1:6" x14ac:dyDescent="0.5">
      <c r="B42" s="3" t="s">
        <v>183</v>
      </c>
      <c r="C42" s="46" t="s">
        <v>30</v>
      </c>
      <c r="D42" s="46">
        <v>1</v>
      </c>
      <c r="E42" s="47"/>
      <c r="F42" s="47">
        <f>D42*E42</f>
        <v>0</v>
      </c>
    </row>
    <row r="43" spans="1:6" ht="9.9499999999999993" customHeight="1" x14ac:dyDescent="0.5"/>
    <row r="44" spans="1:6" x14ac:dyDescent="0.5">
      <c r="A44" s="36" t="s">
        <v>49</v>
      </c>
      <c r="B44" s="38" t="s">
        <v>122</v>
      </c>
    </row>
    <row r="45" spans="1:6" x14ac:dyDescent="0.5">
      <c r="A45" s="36"/>
      <c r="B45" s="3" t="s">
        <v>124</v>
      </c>
      <c r="C45" s="46" t="s">
        <v>2</v>
      </c>
      <c r="D45" s="46">
        <v>1</v>
      </c>
      <c r="E45" s="47"/>
      <c r="F45" s="47">
        <f>D45*E45</f>
        <v>0</v>
      </c>
    </row>
    <row r="46" spans="1:6" ht="9.75" customHeight="1" x14ac:dyDescent="0.5">
      <c r="A46" s="36"/>
      <c r="B46" s="38"/>
    </row>
    <row r="47" spans="1:6" x14ac:dyDescent="0.5">
      <c r="A47" s="36" t="s">
        <v>50</v>
      </c>
      <c r="B47" s="38" t="s">
        <v>51</v>
      </c>
    </row>
    <row r="48" spans="1:6" x14ac:dyDescent="0.5">
      <c r="A48" s="36"/>
      <c r="B48" s="52" t="s">
        <v>184</v>
      </c>
      <c r="C48" s="46" t="s">
        <v>2</v>
      </c>
      <c r="D48" s="46">
        <v>1</v>
      </c>
      <c r="E48" s="47"/>
      <c r="F48" s="47">
        <f>D48*E48</f>
        <v>0</v>
      </c>
    </row>
    <row r="49" spans="1:6" x14ac:dyDescent="0.5">
      <c r="A49" s="36"/>
      <c r="B49" s="52" t="s">
        <v>185</v>
      </c>
      <c r="C49" s="46" t="s">
        <v>2</v>
      </c>
      <c r="D49" s="46">
        <v>2</v>
      </c>
      <c r="E49" s="47"/>
      <c r="F49" s="47">
        <f t="shared" ref="F49:F50" si="2">D49*E49</f>
        <v>0</v>
      </c>
    </row>
    <row r="50" spans="1:6" x14ac:dyDescent="0.5">
      <c r="A50" s="36"/>
      <c r="B50" s="52" t="s">
        <v>186</v>
      </c>
      <c r="C50" s="46" t="s">
        <v>2</v>
      </c>
      <c r="D50" s="46">
        <v>2</v>
      </c>
      <c r="E50" s="47"/>
      <c r="F50" s="47">
        <f t="shared" si="2"/>
        <v>0</v>
      </c>
    </row>
    <row r="51" spans="1:6" ht="9.75" customHeight="1" x14ac:dyDescent="0.5">
      <c r="A51" s="36"/>
      <c r="B51" s="38"/>
    </row>
    <row r="52" spans="1:6" x14ac:dyDescent="0.5">
      <c r="A52" s="36" t="s">
        <v>52</v>
      </c>
      <c r="B52" s="38" t="s">
        <v>53</v>
      </c>
    </row>
    <row r="53" spans="1:6" x14ac:dyDescent="0.5">
      <c r="A53" s="36"/>
      <c r="B53" s="52" t="s">
        <v>187</v>
      </c>
      <c r="C53" s="46" t="s">
        <v>2</v>
      </c>
      <c r="D53" s="46">
        <v>2</v>
      </c>
      <c r="E53" s="47"/>
      <c r="F53" s="47">
        <f>D53*E53</f>
        <v>0</v>
      </c>
    </row>
    <row r="54" spans="1:6" ht="9.75" customHeight="1" x14ac:dyDescent="0.5">
      <c r="A54" s="36"/>
      <c r="B54" s="38"/>
    </row>
    <row r="55" spans="1:6" x14ac:dyDescent="0.5">
      <c r="A55" s="36" t="s">
        <v>54</v>
      </c>
      <c r="B55" s="38" t="s">
        <v>55</v>
      </c>
    </row>
    <row r="56" spans="1:6" x14ac:dyDescent="0.5">
      <c r="A56" s="36"/>
      <c r="B56" s="52" t="s">
        <v>188</v>
      </c>
      <c r="C56" s="46" t="s">
        <v>2</v>
      </c>
      <c r="D56" s="46">
        <v>1</v>
      </c>
      <c r="E56" s="47"/>
      <c r="F56" s="47">
        <f>D56*E56</f>
        <v>0</v>
      </c>
    </row>
    <row r="57" spans="1:6" x14ac:dyDescent="0.5">
      <c r="A57" s="36"/>
      <c r="B57" s="52" t="s">
        <v>189</v>
      </c>
      <c r="C57" s="46" t="s">
        <v>2</v>
      </c>
      <c r="D57" s="46">
        <v>1</v>
      </c>
      <c r="E57" s="47"/>
      <c r="F57" s="47">
        <f>D57*E57</f>
        <v>0</v>
      </c>
    </row>
    <row r="58" spans="1:6" x14ac:dyDescent="0.5">
      <c r="A58" s="36"/>
      <c r="B58" s="52" t="s">
        <v>190</v>
      </c>
      <c r="C58" s="46" t="s">
        <v>2</v>
      </c>
      <c r="D58" s="46">
        <v>4</v>
      </c>
      <c r="E58" s="47"/>
      <c r="F58" s="47">
        <f>D58*E58</f>
        <v>0</v>
      </c>
    </row>
    <row r="59" spans="1:6" ht="9.75" customHeight="1" x14ac:dyDescent="0.5">
      <c r="A59" s="36"/>
      <c r="B59" s="52"/>
      <c r="C59" s="46"/>
      <c r="D59" s="46"/>
      <c r="E59" s="47"/>
      <c r="F59" s="47"/>
    </row>
    <row r="60" spans="1:6" x14ac:dyDescent="0.5">
      <c r="A60" s="36"/>
      <c r="B60" s="52" t="s">
        <v>220</v>
      </c>
      <c r="C60" s="46" t="s">
        <v>2</v>
      </c>
      <c r="D60" s="46">
        <v>3</v>
      </c>
      <c r="E60" s="47"/>
      <c r="F60" s="47">
        <f>D60*E60</f>
        <v>0</v>
      </c>
    </row>
    <row r="61" spans="1:6" x14ac:dyDescent="0.5">
      <c r="A61" s="36"/>
      <c r="B61" s="52" t="s">
        <v>221</v>
      </c>
      <c r="C61" s="46" t="s">
        <v>2</v>
      </c>
      <c r="D61" s="46">
        <v>1</v>
      </c>
      <c r="E61" s="47"/>
      <c r="F61" s="47">
        <f>D61*E61</f>
        <v>0</v>
      </c>
    </row>
    <row r="62" spans="1:6" x14ac:dyDescent="0.5">
      <c r="A62" s="36"/>
      <c r="B62" s="52" t="s">
        <v>231</v>
      </c>
      <c r="C62" s="46" t="s">
        <v>2</v>
      </c>
      <c r="D62" s="46">
        <v>4</v>
      </c>
      <c r="E62" s="47"/>
      <c r="F62" s="47">
        <f>D62*E62</f>
        <v>0</v>
      </c>
    </row>
    <row r="63" spans="1:6" ht="9.75" customHeight="1" x14ac:dyDescent="0.5">
      <c r="A63" s="36"/>
      <c r="B63" s="38"/>
    </row>
    <row r="64" spans="1:6" x14ac:dyDescent="0.5">
      <c r="A64" s="36" t="s">
        <v>56</v>
      </c>
      <c r="B64" s="38" t="s">
        <v>57</v>
      </c>
    </row>
    <row r="65" spans="1:6" x14ac:dyDescent="0.5">
      <c r="A65" s="36"/>
      <c r="B65" s="52" t="s">
        <v>125</v>
      </c>
      <c r="C65" s="46" t="s">
        <v>2</v>
      </c>
      <c r="D65" s="46">
        <v>8</v>
      </c>
      <c r="E65" s="47"/>
      <c r="F65" s="47">
        <f>D65*E65</f>
        <v>0</v>
      </c>
    </row>
    <row r="66" spans="1:6" ht="9.75" customHeight="1" x14ac:dyDescent="0.5">
      <c r="A66" s="36"/>
      <c r="B66" s="38"/>
    </row>
    <row r="67" spans="1:6" x14ac:dyDescent="0.5">
      <c r="A67" s="36" t="s">
        <v>58</v>
      </c>
      <c r="B67" s="38" t="s">
        <v>59</v>
      </c>
    </row>
    <row r="68" spans="1:6" x14ac:dyDescent="0.5">
      <c r="A68" s="36"/>
      <c r="B68" s="51" t="s">
        <v>223</v>
      </c>
      <c r="C68" s="46"/>
      <c r="D68" s="46"/>
      <c r="E68" s="47"/>
      <c r="F68" s="47"/>
    </row>
    <row r="69" spans="1:6" x14ac:dyDescent="0.5">
      <c r="A69" s="36"/>
      <c r="B69" s="52" t="s">
        <v>161</v>
      </c>
      <c r="C69" s="46" t="s">
        <v>31</v>
      </c>
      <c r="D69" s="46">
        <v>10</v>
      </c>
      <c r="E69" s="47"/>
      <c r="F69" s="53">
        <f>D69*E69</f>
        <v>0</v>
      </c>
    </row>
    <row r="70" spans="1:6" x14ac:dyDescent="0.5">
      <c r="A70" s="36"/>
      <c r="B70" s="52" t="s">
        <v>162</v>
      </c>
      <c r="C70" s="46" t="s">
        <v>31</v>
      </c>
      <c r="D70" s="46">
        <v>25</v>
      </c>
      <c r="E70" s="47"/>
      <c r="F70" s="53">
        <f t="shared" ref="F70:F75" si="3">D70*E70</f>
        <v>0</v>
      </c>
    </row>
    <row r="71" spans="1:6" x14ac:dyDescent="0.5">
      <c r="A71" s="36"/>
      <c r="B71" s="52" t="s">
        <v>163</v>
      </c>
      <c r="C71" s="46" t="s">
        <v>31</v>
      </c>
      <c r="D71" s="46">
        <v>85</v>
      </c>
      <c r="E71" s="47"/>
      <c r="F71" s="53">
        <f t="shared" si="3"/>
        <v>0</v>
      </c>
    </row>
    <row r="72" spans="1:6" x14ac:dyDescent="0.5">
      <c r="A72" s="36"/>
      <c r="B72" s="52" t="s">
        <v>164</v>
      </c>
      <c r="C72" s="46" t="s">
        <v>31</v>
      </c>
      <c r="D72" s="46">
        <v>50</v>
      </c>
      <c r="E72" s="47"/>
      <c r="F72" s="53">
        <f t="shared" si="3"/>
        <v>0</v>
      </c>
    </row>
    <row r="73" spans="1:6" x14ac:dyDescent="0.5">
      <c r="A73" s="36"/>
      <c r="B73" s="52"/>
      <c r="C73" s="46"/>
      <c r="D73" s="46"/>
      <c r="E73" s="47"/>
      <c r="F73" s="47"/>
    </row>
    <row r="74" spans="1:6" x14ac:dyDescent="0.5">
      <c r="A74" s="36"/>
      <c r="B74" s="52" t="s">
        <v>143</v>
      </c>
      <c r="C74" s="46" t="s">
        <v>30</v>
      </c>
      <c r="D74" s="46">
        <v>1</v>
      </c>
      <c r="E74" s="47"/>
      <c r="F74" s="53">
        <f t="shared" si="3"/>
        <v>0</v>
      </c>
    </row>
    <row r="75" spans="1:6" x14ac:dyDescent="0.5">
      <c r="A75" s="36"/>
      <c r="B75" s="52" t="s">
        <v>160</v>
      </c>
      <c r="C75" s="46" t="s">
        <v>31</v>
      </c>
      <c r="D75" s="46">
        <f>SUM(D69:D72)</f>
        <v>170</v>
      </c>
      <c r="E75" s="47"/>
      <c r="F75" s="53">
        <f t="shared" si="3"/>
        <v>0</v>
      </c>
    </row>
    <row r="76" spans="1:6" ht="9.75" customHeight="1" x14ac:dyDescent="0.5">
      <c r="A76" s="36"/>
      <c r="B76" s="39"/>
    </row>
    <row r="77" spans="1:6" x14ac:dyDescent="0.5">
      <c r="A77" s="36" t="s">
        <v>60</v>
      </c>
      <c r="B77" s="38" t="s">
        <v>61</v>
      </c>
    </row>
    <row r="78" spans="1:6" x14ac:dyDescent="0.5">
      <c r="A78" s="36"/>
      <c r="B78" s="3" t="s">
        <v>222</v>
      </c>
      <c r="C78" s="46" t="s">
        <v>31</v>
      </c>
      <c r="D78" s="46">
        <v>50</v>
      </c>
      <c r="E78" s="47"/>
      <c r="F78" s="47">
        <f>D78*E78</f>
        <v>0</v>
      </c>
    </row>
    <row r="79" spans="1:6" ht="9.75" customHeight="1" x14ac:dyDescent="0.5">
      <c r="A79" s="36"/>
      <c r="B79" s="39"/>
    </row>
    <row r="80" spans="1:6" x14ac:dyDescent="0.5">
      <c r="A80" s="36" t="s">
        <v>62</v>
      </c>
      <c r="B80" s="38" t="s">
        <v>63</v>
      </c>
    </row>
    <row r="81" spans="1:6" x14ac:dyDescent="0.5">
      <c r="A81" s="36"/>
      <c r="B81" s="52" t="s">
        <v>255</v>
      </c>
      <c r="C81" s="46" t="s">
        <v>30</v>
      </c>
      <c r="D81" s="46">
        <v>1</v>
      </c>
      <c r="E81" s="47"/>
      <c r="F81" s="47">
        <f>D81*E81</f>
        <v>0</v>
      </c>
    </row>
    <row r="82" spans="1:6" x14ac:dyDescent="0.5">
      <c r="A82" s="36"/>
      <c r="B82" s="52" t="s">
        <v>254</v>
      </c>
      <c r="C82" s="46" t="s">
        <v>30</v>
      </c>
      <c r="D82" s="46">
        <v>1</v>
      </c>
      <c r="E82" s="47"/>
      <c r="F82" s="47">
        <f>D82*E82</f>
        <v>0</v>
      </c>
    </row>
    <row r="83" spans="1:6" x14ac:dyDescent="0.5">
      <c r="A83" s="36"/>
      <c r="B83" s="52" t="s">
        <v>191</v>
      </c>
      <c r="C83" s="46" t="s">
        <v>30</v>
      </c>
      <c r="D83" s="46">
        <v>1</v>
      </c>
      <c r="E83" s="47"/>
      <c r="F83" s="47">
        <f>D83*E83</f>
        <v>0</v>
      </c>
    </row>
    <row r="84" spans="1:6" ht="9.75" customHeight="1" x14ac:dyDescent="0.5">
      <c r="A84" s="36"/>
      <c r="B84" s="39"/>
    </row>
    <row r="85" spans="1:6" x14ac:dyDescent="0.5">
      <c r="B85" s="28" t="str">
        <f>"Total "&amp;A39&amp;" : "&amp;B39&amp;""</f>
        <v>Total 2.2 : EQUIPEMENTS DE L’INSTALLATION</v>
      </c>
      <c r="F85" s="47">
        <f>SUM(F41:F83)</f>
        <v>0</v>
      </c>
    </row>
    <row r="86" spans="1:6" ht="9.9499999999999993" customHeight="1" x14ac:dyDescent="0.5"/>
    <row r="87" spans="1:6" x14ac:dyDescent="0.5">
      <c r="A87" s="16" t="s">
        <v>24</v>
      </c>
      <c r="B87" s="17" t="s">
        <v>64</v>
      </c>
      <c r="C87" s="23"/>
      <c r="D87" s="23"/>
      <c r="E87" s="45"/>
      <c r="F87" s="45"/>
    </row>
    <row r="88" spans="1:6" x14ac:dyDescent="0.5">
      <c r="B88" s="3" t="s">
        <v>127</v>
      </c>
      <c r="C88" s="46" t="s">
        <v>30</v>
      </c>
      <c r="D88" s="46">
        <v>1</v>
      </c>
      <c r="E88" s="47"/>
      <c r="F88" s="47">
        <f>D88*E88</f>
        <v>0</v>
      </c>
    </row>
    <row r="89" spans="1:6" x14ac:dyDescent="0.5">
      <c r="B89" s="3" t="s">
        <v>128</v>
      </c>
      <c r="C89" s="46" t="s">
        <v>30</v>
      </c>
      <c r="D89" s="46">
        <v>1</v>
      </c>
      <c r="E89" s="47"/>
      <c r="F89" s="47">
        <f t="shared" ref="F89" si="4">D89*E89</f>
        <v>0</v>
      </c>
    </row>
    <row r="90" spans="1:6" ht="9.9499999999999993" customHeight="1" x14ac:dyDescent="0.5"/>
    <row r="91" spans="1:6" x14ac:dyDescent="0.5">
      <c r="B91" s="28" t="str">
        <f>"Total "&amp;A87&amp;" : "&amp;B87&amp;""</f>
        <v>Total 2.3 : MISE EN SERVICE</v>
      </c>
      <c r="F91" s="47">
        <f>SUM(F88:F89)</f>
        <v>0</v>
      </c>
    </row>
    <row r="92" spans="1:6" ht="9.9499999999999993" customHeight="1" x14ac:dyDescent="0.5">
      <c r="F92" s="47"/>
    </row>
    <row r="93" spans="1:6" ht="43.5" x14ac:dyDescent="0.5">
      <c r="A93" s="26"/>
      <c r="B93" s="29" t="str">
        <f>"Total "&amp;A33&amp;" : "&amp;B33&amp;""</f>
        <v>Total 2 : PRESCRIPTIONS TECHNIQUES PARTCULIERES CHAUFFAGE-CLIMATISATION</v>
      </c>
      <c r="C93" s="26"/>
      <c r="D93" s="26"/>
      <c r="E93" s="27"/>
      <c r="F93" s="50">
        <f>F85+F91</f>
        <v>0</v>
      </c>
    </row>
    <row r="94" spans="1:6" ht="9.9499999999999993" customHeight="1" x14ac:dyDescent="0.5"/>
    <row r="95" spans="1:6" x14ac:dyDescent="0.5">
      <c r="A95" s="15">
        <v>3</v>
      </c>
      <c r="B95" s="68" t="s">
        <v>65</v>
      </c>
      <c r="C95" s="69"/>
      <c r="D95" s="69"/>
      <c r="E95" s="69"/>
      <c r="F95" s="70"/>
    </row>
    <row r="96" spans="1:6" ht="9.9499999999999993" customHeight="1" x14ac:dyDescent="0.5">
      <c r="B96" s="22"/>
      <c r="C96" s="22"/>
      <c r="D96" s="22"/>
      <c r="E96" s="63"/>
      <c r="F96" s="63"/>
    </row>
    <row r="97" spans="1:6" x14ac:dyDescent="0.5">
      <c r="A97" s="16" t="s">
        <v>25</v>
      </c>
      <c r="B97" s="17" t="s">
        <v>66</v>
      </c>
      <c r="C97" s="23"/>
      <c r="D97" s="23"/>
      <c r="E97" s="45"/>
      <c r="F97" s="45"/>
    </row>
    <row r="98" spans="1:6" ht="9.75" customHeight="1" x14ac:dyDescent="0.5">
      <c r="A98" s="19"/>
      <c r="B98" s="35"/>
    </row>
    <row r="99" spans="1:6" x14ac:dyDescent="0.5">
      <c r="A99" s="19"/>
      <c r="B99" s="3" t="s">
        <v>235</v>
      </c>
      <c r="C99" s="46"/>
      <c r="D99" s="46"/>
      <c r="E99" s="47"/>
      <c r="F99" s="47"/>
    </row>
    <row r="100" spans="1:6" ht="9.9499999999999993" customHeight="1" x14ac:dyDescent="0.5"/>
    <row r="101" spans="1:6" x14ac:dyDescent="0.5">
      <c r="A101" s="16" t="s">
        <v>26</v>
      </c>
      <c r="B101" s="17" t="s">
        <v>67</v>
      </c>
      <c r="C101" s="23"/>
      <c r="D101" s="23"/>
      <c r="E101" s="45"/>
      <c r="F101" s="45"/>
    </row>
    <row r="102" spans="1:6" x14ac:dyDescent="0.5">
      <c r="A102" s="36" t="s">
        <v>68</v>
      </c>
      <c r="B102" s="38" t="s">
        <v>176</v>
      </c>
    </row>
    <row r="103" spans="1:6" x14ac:dyDescent="0.5">
      <c r="B103" s="3" t="s">
        <v>69</v>
      </c>
      <c r="C103" s="46" t="s">
        <v>2</v>
      </c>
      <c r="D103" s="46">
        <v>1</v>
      </c>
      <c r="E103" s="47"/>
      <c r="F103" s="47">
        <f t="shared" ref="F103:F147" si="5">D103*E103</f>
        <v>0</v>
      </c>
    </row>
    <row r="104" spans="1:6" x14ac:dyDescent="0.5">
      <c r="B104" s="3" t="s">
        <v>143</v>
      </c>
      <c r="C104" s="46" t="s">
        <v>30</v>
      </c>
      <c r="D104" s="46">
        <v>1</v>
      </c>
      <c r="E104" s="47"/>
      <c r="F104" s="47">
        <f t="shared" ref="F104" si="6">D104*E104</f>
        <v>0</v>
      </c>
    </row>
    <row r="105" spans="1:6" ht="9.9499999999999993" customHeight="1" x14ac:dyDescent="0.5"/>
    <row r="106" spans="1:6" x14ac:dyDescent="0.5">
      <c r="A106" s="36" t="s">
        <v>70</v>
      </c>
      <c r="B106" s="38" t="s">
        <v>71</v>
      </c>
    </row>
    <row r="107" spans="1:6" ht="81" x14ac:dyDescent="0.5">
      <c r="A107" s="36"/>
      <c r="B107" s="48" t="s">
        <v>194</v>
      </c>
      <c r="C107" s="46"/>
      <c r="D107" s="46"/>
      <c r="E107" s="47"/>
      <c r="F107" s="47"/>
    </row>
    <row r="108" spans="1:6" x14ac:dyDescent="0.5">
      <c r="A108" s="36"/>
      <c r="B108" s="51" t="s">
        <v>165</v>
      </c>
      <c r="C108" s="46"/>
      <c r="D108" s="46"/>
      <c r="E108" s="47"/>
      <c r="F108" s="47"/>
    </row>
    <row r="109" spans="1:6" x14ac:dyDescent="0.5">
      <c r="A109" s="36"/>
      <c r="B109" s="3" t="s">
        <v>152</v>
      </c>
      <c r="C109" s="46" t="s">
        <v>31</v>
      </c>
      <c r="D109" s="46">
        <v>6</v>
      </c>
      <c r="E109" s="47"/>
      <c r="F109" s="47">
        <f t="shared" ref="F109" si="7">D109*E109</f>
        <v>0</v>
      </c>
    </row>
    <row r="110" spans="1:6" x14ac:dyDescent="0.5">
      <c r="A110" s="36"/>
      <c r="B110" s="3" t="s">
        <v>32</v>
      </c>
      <c r="C110" s="46" t="s">
        <v>31</v>
      </c>
      <c r="D110" s="46">
        <v>15</v>
      </c>
      <c r="E110" s="47"/>
      <c r="F110" s="47">
        <f t="shared" si="5"/>
        <v>0</v>
      </c>
    </row>
    <row r="111" spans="1:6" x14ac:dyDescent="0.5">
      <c r="A111" s="36"/>
      <c r="B111" s="3" t="s">
        <v>166</v>
      </c>
      <c r="C111" s="46" t="s">
        <v>31</v>
      </c>
      <c r="D111" s="46">
        <v>22</v>
      </c>
      <c r="E111" s="47"/>
      <c r="F111" s="47">
        <f t="shared" si="5"/>
        <v>0</v>
      </c>
    </row>
    <row r="112" spans="1:6" x14ac:dyDescent="0.5">
      <c r="A112" s="36"/>
      <c r="B112" s="3" t="s">
        <v>167</v>
      </c>
      <c r="C112" s="46" t="s">
        <v>31</v>
      </c>
      <c r="D112" s="46">
        <v>14</v>
      </c>
      <c r="E112" s="47"/>
      <c r="F112" s="47">
        <f t="shared" si="5"/>
        <v>0</v>
      </c>
    </row>
    <row r="113" spans="1:6" x14ac:dyDescent="0.5">
      <c r="A113" s="36"/>
      <c r="B113" s="3" t="s">
        <v>168</v>
      </c>
      <c r="C113" s="46" t="s">
        <v>31</v>
      </c>
      <c r="D113" s="46">
        <v>6</v>
      </c>
      <c r="E113" s="47"/>
      <c r="F113" s="47">
        <f t="shared" ref="F113" si="8">D113*E113</f>
        <v>0</v>
      </c>
    </row>
    <row r="114" spans="1:6" x14ac:dyDescent="0.5">
      <c r="A114" s="36"/>
      <c r="B114" s="3" t="s">
        <v>224</v>
      </c>
      <c r="C114" s="46" t="s">
        <v>31</v>
      </c>
      <c r="D114" s="46">
        <v>32</v>
      </c>
      <c r="E114" s="47"/>
      <c r="F114" s="47">
        <f t="shared" si="5"/>
        <v>0</v>
      </c>
    </row>
    <row r="115" spans="1:6" x14ac:dyDescent="0.5">
      <c r="A115" s="36"/>
      <c r="B115" s="3" t="s">
        <v>169</v>
      </c>
      <c r="C115" s="46" t="s">
        <v>31</v>
      </c>
      <c r="D115" s="46">
        <v>23</v>
      </c>
      <c r="E115" s="47"/>
      <c r="F115" s="47">
        <f t="shared" si="5"/>
        <v>0</v>
      </c>
    </row>
    <row r="116" spans="1:6" x14ac:dyDescent="0.5">
      <c r="A116" s="36"/>
      <c r="B116" s="3" t="s">
        <v>192</v>
      </c>
      <c r="C116" s="46" t="s">
        <v>193</v>
      </c>
      <c r="D116" s="46">
        <f>(14.4*15)*1.1</f>
        <v>237.60000000000002</v>
      </c>
      <c r="E116" s="47"/>
      <c r="F116" s="47">
        <f t="shared" ref="F116" si="9">D116*E116</f>
        <v>0</v>
      </c>
    </row>
    <row r="117" spans="1:6" x14ac:dyDescent="0.5">
      <c r="A117" s="36"/>
      <c r="B117" s="3"/>
      <c r="C117" s="46"/>
      <c r="D117" s="46"/>
      <c r="E117" s="47"/>
      <c r="F117" s="47"/>
    </row>
    <row r="118" spans="1:6" x14ac:dyDescent="0.5">
      <c r="A118" s="36"/>
      <c r="B118" s="52" t="s">
        <v>170</v>
      </c>
      <c r="C118" s="46" t="s">
        <v>219</v>
      </c>
      <c r="D118" s="46">
        <v>122</v>
      </c>
      <c r="E118" s="47"/>
      <c r="F118" s="47">
        <f t="shared" si="5"/>
        <v>0</v>
      </c>
    </row>
    <row r="119" spans="1:6" x14ac:dyDescent="0.5">
      <c r="A119" s="36"/>
      <c r="B119" s="3" t="s">
        <v>172</v>
      </c>
      <c r="C119" s="46" t="s">
        <v>2</v>
      </c>
      <c r="D119" s="46">
        <v>1</v>
      </c>
      <c r="E119" s="47"/>
      <c r="F119" s="47">
        <f t="shared" si="5"/>
        <v>0</v>
      </c>
    </row>
    <row r="120" spans="1:6" x14ac:dyDescent="0.5">
      <c r="A120" s="36"/>
      <c r="B120" s="52" t="s">
        <v>171</v>
      </c>
      <c r="C120" s="46" t="s">
        <v>2</v>
      </c>
      <c r="D120" s="46">
        <v>1</v>
      </c>
      <c r="E120" s="47"/>
      <c r="F120" s="47">
        <f t="shared" si="5"/>
        <v>0</v>
      </c>
    </row>
    <row r="121" spans="1:6" ht="9.75" customHeight="1" x14ac:dyDescent="0.5">
      <c r="A121" s="36"/>
      <c r="B121" s="38"/>
    </row>
    <row r="122" spans="1:6" x14ac:dyDescent="0.5">
      <c r="A122" s="36" t="s">
        <v>72</v>
      </c>
      <c r="B122" s="38" t="s">
        <v>73</v>
      </c>
    </row>
    <row r="123" spans="1:6" x14ac:dyDescent="0.5">
      <c r="A123" s="36"/>
      <c r="B123" s="52" t="s">
        <v>195</v>
      </c>
      <c r="C123" s="46" t="s">
        <v>2</v>
      </c>
      <c r="D123" s="46">
        <v>3</v>
      </c>
      <c r="E123" s="47"/>
      <c r="F123" s="47">
        <f t="shared" si="5"/>
        <v>0</v>
      </c>
    </row>
    <row r="124" spans="1:6" x14ac:dyDescent="0.5">
      <c r="A124" s="36"/>
      <c r="B124" s="52" t="s">
        <v>196</v>
      </c>
      <c r="C124" s="46" t="s">
        <v>2</v>
      </c>
      <c r="D124" s="46">
        <v>1</v>
      </c>
      <c r="E124" s="47"/>
      <c r="F124" s="47">
        <f t="shared" ref="F124" si="10">D124*E124</f>
        <v>0</v>
      </c>
    </row>
    <row r="125" spans="1:6" ht="9.75" customHeight="1" x14ac:dyDescent="0.5">
      <c r="A125" s="36"/>
      <c r="B125" s="38"/>
    </row>
    <row r="126" spans="1:6" x14ac:dyDescent="0.5">
      <c r="A126" s="36" t="s">
        <v>74</v>
      </c>
      <c r="B126" s="40" t="s">
        <v>75</v>
      </c>
    </row>
    <row r="127" spans="1:6" x14ac:dyDescent="0.5">
      <c r="A127" s="36"/>
      <c r="B127" s="52" t="s">
        <v>232</v>
      </c>
      <c r="C127" s="46" t="s">
        <v>2</v>
      </c>
      <c r="D127" s="46">
        <v>1</v>
      </c>
      <c r="E127" s="47"/>
      <c r="F127" s="47">
        <f t="shared" ref="F127" si="11">D127*E127</f>
        <v>0</v>
      </c>
    </row>
    <row r="128" spans="1:6" x14ac:dyDescent="0.5">
      <c r="A128" s="36"/>
      <c r="B128" s="52" t="s">
        <v>228</v>
      </c>
      <c r="C128" s="46" t="s">
        <v>2</v>
      </c>
      <c r="D128" s="46">
        <v>4</v>
      </c>
      <c r="E128" s="47"/>
      <c r="F128" s="47">
        <f t="shared" si="5"/>
        <v>0</v>
      </c>
    </row>
    <row r="129" spans="1:6" x14ac:dyDescent="0.5">
      <c r="A129" s="36"/>
      <c r="B129" s="52" t="s">
        <v>229</v>
      </c>
      <c r="C129" s="46" t="s">
        <v>2</v>
      </c>
      <c r="D129" s="46">
        <v>4</v>
      </c>
      <c r="E129" s="47"/>
      <c r="F129" s="47">
        <f t="shared" ref="F129" si="12">D129*E129</f>
        <v>0</v>
      </c>
    </row>
    <row r="130" spans="1:6" x14ac:dyDescent="0.5">
      <c r="A130" s="36"/>
      <c r="B130" s="52" t="s">
        <v>230</v>
      </c>
      <c r="C130" s="46" t="s">
        <v>2</v>
      </c>
      <c r="D130" s="46">
        <v>6</v>
      </c>
      <c r="E130" s="47"/>
      <c r="F130" s="47">
        <f t="shared" ref="F130" si="13">D130*E130</f>
        <v>0</v>
      </c>
    </row>
    <row r="131" spans="1:6" x14ac:dyDescent="0.5">
      <c r="A131" s="36"/>
      <c r="B131" s="52"/>
      <c r="C131" s="46"/>
      <c r="D131" s="46"/>
      <c r="E131" s="47"/>
      <c r="F131" s="47"/>
    </row>
    <row r="132" spans="1:6" x14ac:dyDescent="0.5">
      <c r="A132" s="36"/>
      <c r="B132" s="51" t="s">
        <v>173</v>
      </c>
      <c r="C132" s="46"/>
      <c r="D132" s="46"/>
      <c r="E132" s="47"/>
      <c r="F132" s="47"/>
    </row>
    <row r="133" spans="1:6" x14ac:dyDescent="0.5">
      <c r="A133" s="36"/>
      <c r="B133" s="3" t="s">
        <v>32</v>
      </c>
      <c r="C133" s="46" t="s">
        <v>2</v>
      </c>
      <c r="D133" s="46">
        <v>10</v>
      </c>
      <c r="E133" s="47"/>
      <c r="F133" s="47">
        <f t="shared" si="5"/>
        <v>0</v>
      </c>
    </row>
    <row r="134" spans="1:6" x14ac:dyDescent="0.5">
      <c r="A134" s="36"/>
      <c r="B134" s="3" t="s">
        <v>166</v>
      </c>
      <c r="C134" s="46" t="s">
        <v>2</v>
      </c>
      <c r="D134" s="46">
        <v>4</v>
      </c>
      <c r="E134" s="47"/>
      <c r="F134" s="47">
        <f t="shared" si="5"/>
        <v>0</v>
      </c>
    </row>
    <row r="135" spans="1:6" x14ac:dyDescent="0.5">
      <c r="A135" s="36"/>
      <c r="B135" s="3" t="s">
        <v>167</v>
      </c>
      <c r="C135" s="46" t="s">
        <v>2</v>
      </c>
      <c r="D135" s="46">
        <v>4</v>
      </c>
      <c r="E135" s="47"/>
      <c r="F135" s="47">
        <f t="shared" ref="F135" si="14">D135*E135</f>
        <v>0</v>
      </c>
    </row>
    <row r="136" spans="1:6" x14ac:dyDescent="0.5">
      <c r="A136" s="36"/>
      <c r="B136" s="3" t="s">
        <v>168</v>
      </c>
      <c r="C136" s="46" t="s">
        <v>2</v>
      </c>
      <c r="D136" s="46">
        <v>6</v>
      </c>
      <c r="E136" s="47"/>
      <c r="F136" s="47">
        <f t="shared" ref="F136" si="15">D136*E136</f>
        <v>0</v>
      </c>
    </row>
    <row r="137" spans="1:6" ht="9.75" customHeight="1" x14ac:dyDescent="0.5">
      <c r="A137" s="36"/>
      <c r="B137" s="39"/>
    </row>
    <row r="138" spans="1:6" x14ac:dyDescent="0.5">
      <c r="A138" s="36" t="s">
        <v>76</v>
      </c>
      <c r="B138" s="40" t="s">
        <v>77</v>
      </c>
    </row>
    <row r="139" spans="1:6" x14ac:dyDescent="0.5">
      <c r="A139" s="36"/>
      <c r="B139" s="52" t="s">
        <v>225</v>
      </c>
      <c r="C139" s="46" t="s">
        <v>2</v>
      </c>
      <c r="D139" s="46">
        <v>9</v>
      </c>
      <c r="E139" s="47"/>
      <c r="F139" s="47">
        <f t="shared" si="5"/>
        <v>0</v>
      </c>
    </row>
    <row r="140" spans="1:6" ht="9.75" customHeight="1" x14ac:dyDescent="0.5">
      <c r="A140" s="36"/>
      <c r="B140" s="39"/>
    </row>
    <row r="141" spans="1:6" x14ac:dyDescent="0.5">
      <c r="A141" s="36" t="s">
        <v>78</v>
      </c>
      <c r="B141" s="40" t="s">
        <v>197</v>
      </c>
    </row>
    <row r="142" spans="1:6" x14ac:dyDescent="0.5">
      <c r="A142" s="36"/>
      <c r="B142" s="52" t="s">
        <v>198</v>
      </c>
      <c r="C142" s="46" t="s">
        <v>2</v>
      </c>
      <c r="D142" s="46">
        <v>2</v>
      </c>
      <c r="E142" s="47"/>
      <c r="F142" s="47">
        <f t="shared" ref="F142" si="16">D142*E142</f>
        <v>0</v>
      </c>
    </row>
    <row r="143" spans="1:6" ht="9.75" customHeight="1" x14ac:dyDescent="0.5">
      <c r="A143" s="36"/>
      <c r="B143" s="39"/>
    </row>
    <row r="144" spans="1:6" x14ac:dyDescent="0.5">
      <c r="A144" s="36" t="s">
        <v>199</v>
      </c>
      <c r="B144" s="38" t="s">
        <v>79</v>
      </c>
    </row>
    <row r="145" spans="1:6" x14ac:dyDescent="0.5">
      <c r="A145" s="36"/>
      <c r="B145" s="52" t="s">
        <v>200</v>
      </c>
      <c r="C145" s="46" t="s">
        <v>2</v>
      </c>
      <c r="D145" s="46">
        <v>2</v>
      </c>
      <c r="E145" s="47"/>
      <c r="F145" s="47">
        <f t="shared" si="5"/>
        <v>0</v>
      </c>
    </row>
    <row r="146" spans="1:6" x14ac:dyDescent="0.5">
      <c r="A146" s="36"/>
      <c r="B146" s="52" t="s">
        <v>201</v>
      </c>
      <c r="C146" s="46" t="s">
        <v>2</v>
      </c>
      <c r="D146" s="46">
        <v>4</v>
      </c>
      <c r="E146" s="47"/>
      <c r="F146" s="47">
        <f t="shared" ref="F146" si="17">D146*E146</f>
        <v>0</v>
      </c>
    </row>
    <row r="147" spans="1:6" x14ac:dyDescent="0.5">
      <c r="A147" s="36"/>
      <c r="B147" s="52" t="s">
        <v>233</v>
      </c>
      <c r="C147" s="46" t="s">
        <v>2</v>
      </c>
      <c r="D147" s="46">
        <v>13</v>
      </c>
      <c r="E147" s="47"/>
      <c r="F147" s="47">
        <f t="shared" si="5"/>
        <v>0</v>
      </c>
    </row>
    <row r="148" spans="1:6" x14ac:dyDescent="0.5">
      <c r="A148" s="36"/>
      <c r="B148" s="52" t="s">
        <v>202</v>
      </c>
      <c r="C148" s="46" t="s">
        <v>2</v>
      </c>
      <c r="D148" s="46">
        <v>2</v>
      </c>
      <c r="E148" s="47"/>
      <c r="F148" s="47">
        <f t="shared" ref="F148" si="18">D148*E148</f>
        <v>0</v>
      </c>
    </row>
    <row r="149" spans="1:6" x14ac:dyDescent="0.5">
      <c r="A149" s="36"/>
      <c r="B149" s="52" t="s">
        <v>234</v>
      </c>
      <c r="C149" s="46" t="s">
        <v>2</v>
      </c>
      <c r="D149" s="46">
        <v>1</v>
      </c>
      <c r="E149" s="47"/>
      <c r="F149" s="47">
        <f t="shared" ref="F149" si="19">D149*E149</f>
        <v>0</v>
      </c>
    </row>
    <row r="150" spans="1:6" ht="9.75" customHeight="1" x14ac:dyDescent="0.5">
      <c r="A150" s="36"/>
      <c r="B150" s="38"/>
    </row>
    <row r="151" spans="1:6" x14ac:dyDescent="0.5">
      <c r="B151" s="28" t="str">
        <f>"Total "&amp;A101&amp;" : "&amp;B101&amp;""</f>
        <v xml:space="preserve">Total 3.2 : VENTILATION DOUBLE FLUX </v>
      </c>
      <c r="F151" s="47">
        <f>SUM(F102:F149)</f>
        <v>0</v>
      </c>
    </row>
    <row r="152" spans="1:6" ht="9.9499999999999993" customHeight="1" x14ac:dyDescent="0.5"/>
    <row r="153" spans="1:6" x14ac:dyDescent="0.5">
      <c r="A153" s="16" t="s">
        <v>27</v>
      </c>
      <c r="B153" s="17" t="s">
        <v>64</v>
      </c>
      <c r="C153" s="23"/>
      <c r="D153" s="23"/>
      <c r="E153" s="45"/>
      <c r="F153" s="45"/>
    </row>
    <row r="154" spans="1:6" ht="40.5" x14ac:dyDescent="0.5">
      <c r="B154" s="54" t="s">
        <v>175</v>
      </c>
      <c r="C154" s="46" t="s">
        <v>30</v>
      </c>
      <c r="D154" s="46">
        <v>1</v>
      </c>
      <c r="E154" s="47"/>
      <c r="F154" s="47">
        <f>D154*E154</f>
        <v>0</v>
      </c>
    </row>
    <row r="155" spans="1:6" ht="42" customHeight="1" x14ac:dyDescent="0.5">
      <c r="B155" s="52" t="s">
        <v>174</v>
      </c>
      <c r="C155" s="46" t="s">
        <v>30</v>
      </c>
      <c r="D155" s="46">
        <v>1</v>
      </c>
      <c r="E155" s="47"/>
      <c r="F155" s="47">
        <f>D155*E155</f>
        <v>0</v>
      </c>
    </row>
    <row r="156" spans="1:6" ht="9.9499999999999993" customHeight="1" x14ac:dyDescent="0.5"/>
    <row r="157" spans="1:6" x14ac:dyDescent="0.5">
      <c r="B157" s="28" t="str">
        <f>"Total "&amp;A153&amp;" : "&amp;B153&amp;""</f>
        <v>Total 3.3 : MISE EN SERVICE</v>
      </c>
      <c r="F157" s="47">
        <f>SUM(F154:F155)</f>
        <v>0</v>
      </c>
    </row>
    <row r="158" spans="1:6" ht="9.9499999999999993" customHeight="1" x14ac:dyDescent="0.5">
      <c r="F158" s="47"/>
    </row>
    <row r="159" spans="1:6" x14ac:dyDescent="0.5">
      <c r="A159" s="26"/>
      <c r="B159" s="49" t="str">
        <f>"Total "&amp;A95&amp;" : "&amp;B95&amp;""</f>
        <v>Total 3 : PRESCRIPTIONS TECHNIQUES PARTICULIERES VENTILATION</v>
      </c>
      <c r="C159" s="26"/>
      <c r="D159" s="26"/>
      <c r="E159" s="27"/>
      <c r="F159" s="50">
        <f>F151+F157</f>
        <v>0</v>
      </c>
    </row>
    <row r="160" spans="1:6" ht="9.9499999999999993" customHeight="1" x14ac:dyDescent="0.5"/>
    <row r="161" spans="1:6" x14ac:dyDescent="0.5">
      <c r="A161" s="15">
        <v>4</v>
      </c>
      <c r="B161" s="68" t="s">
        <v>80</v>
      </c>
      <c r="C161" s="69"/>
      <c r="D161" s="69"/>
      <c r="E161" s="69"/>
      <c r="F161" s="70"/>
    </row>
    <row r="162" spans="1:6" ht="9.9499999999999993" customHeight="1" x14ac:dyDescent="0.5">
      <c r="B162" s="22"/>
      <c r="C162" s="22"/>
      <c r="D162" s="22"/>
      <c r="E162" s="63"/>
      <c r="F162" s="63"/>
    </row>
    <row r="163" spans="1:6" x14ac:dyDescent="0.5">
      <c r="A163" s="16" t="s">
        <v>28</v>
      </c>
      <c r="B163" s="17" t="s">
        <v>81</v>
      </c>
      <c r="C163" s="23"/>
      <c r="D163" s="23"/>
      <c r="E163" s="45"/>
      <c r="F163" s="45"/>
    </row>
    <row r="164" spans="1:6" ht="9.75" customHeight="1" x14ac:dyDescent="0.5">
      <c r="B164" s="18"/>
    </row>
    <row r="165" spans="1:6" x14ac:dyDescent="0.5">
      <c r="B165" s="3" t="s">
        <v>235</v>
      </c>
      <c r="C165" s="46"/>
      <c r="D165" s="46"/>
      <c r="E165" s="47"/>
      <c r="F165" s="47"/>
    </row>
    <row r="166" spans="1:6" ht="9.9499999999999993" customHeight="1" x14ac:dyDescent="0.5"/>
    <row r="167" spans="1:6" x14ac:dyDescent="0.5">
      <c r="A167" s="16" t="s">
        <v>29</v>
      </c>
      <c r="B167" s="17" t="s">
        <v>82</v>
      </c>
      <c r="C167" s="23"/>
      <c r="D167" s="23"/>
      <c r="E167" s="45"/>
      <c r="F167" s="45"/>
    </row>
    <row r="168" spans="1:6" ht="9.9499999999999993" customHeight="1" x14ac:dyDescent="0.5"/>
    <row r="169" spans="1:6" x14ac:dyDescent="0.5">
      <c r="B169" s="3" t="s">
        <v>137</v>
      </c>
      <c r="C169" s="46" t="s">
        <v>2</v>
      </c>
      <c r="D169" s="46">
        <v>2</v>
      </c>
      <c r="E169" s="47"/>
      <c r="F169" s="47">
        <f>D169*E169</f>
        <v>0</v>
      </c>
    </row>
    <row r="170" spans="1:6" x14ac:dyDescent="0.5">
      <c r="B170" s="3" t="s">
        <v>138</v>
      </c>
      <c r="C170" s="46" t="s">
        <v>2</v>
      </c>
      <c r="D170" s="46">
        <v>1</v>
      </c>
      <c r="E170" s="47"/>
      <c r="F170" s="47">
        <f t="shared" ref="F170:F174" si="20">D170*E170</f>
        <v>0</v>
      </c>
    </row>
    <row r="171" spans="1:6" x14ac:dyDescent="0.5">
      <c r="B171" s="3" t="s">
        <v>139</v>
      </c>
      <c r="C171" s="46" t="s">
        <v>2</v>
      </c>
      <c r="D171" s="46">
        <v>1</v>
      </c>
      <c r="E171" s="47"/>
      <c r="F171" s="47">
        <f t="shared" si="20"/>
        <v>0</v>
      </c>
    </row>
    <row r="172" spans="1:6" x14ac:dyDescent="0.5">
      <c r="B172" s="3" t="s">
        <v>140</v>
      </c>
      <c r="C172" s="46" t="s">
        <v>2</v>
      </c>
      <c r="D172" s="46">
        <v>1</v>
      </c>
      <c r="E172" s="47"/>
      <c r="F172" s="47">
        <f t="shared" si="20"/>
        <v>0</v>
      </c>
    </row>
    <row r="173" spans="1:6" x14ac:dyDescent="0.5">
      <c r="B173" s="3" t="s">
        <v>141</v>
      </c>
      <c r="C173" s="46" t="s">
        <v>2</v>
      </c>
      <c r="D173" s="46">
        <v>1</v>
      </c>
      <c r="E173" s="47"/>
      <c r="F173" s="47">
        <f t="shared" si="20"/>
        <v>0</v>
      </c>
    </row>
    <row r="174" spans="1:6" x14ac:dyDescent="0.5">
      <c r="B174" s="3" t="s">
        <v>203</v>
      </c>
      <c r="C174" s="46" t="s">
        <v>30</v>
      </c>
      <c r="D174" s="46">
        <v>1</v>
      </c>
      <c r="E174" s="47"/>
      <c r="F174" s="47">
        <f t="shared" si="20"/>
        <v>0</v>
      </c>
    </row>
    <row r="175" spans="1:6" ht="9.9499999999999993" customHeight="1" x14ac:dyDescent="0.5"/>
    <row r="176" spans="1:6" x14ac:dyDescent="0.5">
      <c r="B176" s="28" t="str">
        <f>"Total "&amp;A167&amp;" : "&amp;B167&amp;""</f>
        <v>Total 4.2 : ARRIVEE D’EAU POTABLE</v>
      </c>
      <c r="F176" s="47">
        <f>SUM(F168:F174)</f>
        <v>0</v>
      </c>
    </row>
    <row r="177" spans="1:6" ht="9.75" customHeight="1" x14ac:dyDescent="0.5">
      <c r="B177" s="28"/>
      <c r="F177" s="47"/>
    </row>
    <row r="178" spans="1:6" x14ac:dyDescent="0.5">
      <c r="A178" s="16">
        <v>4.3</v>
      </c>
      <c r="B178" s="17" t="s">
        <v>83</v>
      </c>
      <c r="C178" s="23"/>
      <c r="D178" s="23"/>
      <c r="E178" s="45"/>
      <c r="F178" s="64"/>
    </row>
    <row r="179" spans="1:6" x14ac:dyDescent="0.5">
      <c r="A179" s="36" t="s">
        <v>84</v>
      </c>
      <c r="B179" s="38" t="s">
        <v>177</v>
      </c>
    </row>
    <row r="180" spans="1:6" x14ac:dyDescent="0.5">
      <c r="B180" s="55" t="s">
        <v>142</v>
      </c>
      <c r="C180" s="46" t="s">
        <v>2</v>
      </c>
      <c r="D180" s="46">
        <v>1</v>
      </c>
      <c r="E180" s="47"/>
      <c r="F180" s="47">
        <f>D180*E180</f>
        <v>0</v>
      </c>
    </row>
    <row r="181" spans="1:6" x14ac:dyDescent="0.5">
      <c r="B181" s="55" t="s">
        <v>143</v>
      </c>
      <c r="C181" s="46" t="s">
        <v>30</v>
      </c>
      <c r="D181" s="46">
        <v>1</v>
      </c>
      <c r="E181" s="47"/>
      <c r="F181" s="47">
        <f>D181*E181</f>
        <v>0</v>
      </c>
    </row>
    <row r="182" spans="1:6" ht="9.75" customHeight="1" x14ac:dyDescent="0.5">
      <c r="B182" s="41"/>
    </row>
    <row r="183" spans="1:6" x14ac:dyDescent="0.5">
      <c r="A183" s="36" t="s">
        <v>85</v>
      </c>
      <c r="B183" s="42" t="s">
        <v>86</v>
      </c>
    </row>
    <row r="184" spans="1:6" x14ac:dyDescent="0.5">
      <c r="B184" s="55" t="s">
        <v>144</v>
      </c>
      <c r="C184" s="46" t="s">
        <v>2</v>
      </c>
      <c r="D184" s="46">
        <v>1</v>
      </c>
      <c r="E184" s="47"/>
      <c r="F184" s="47">
        <f>D184*E184</f>
        <v>0</v>
      </c>
    </row>
    <row r="185" spans="1:6" x14ac:dyDescent="0.5">
      <c r="B185" s="55" t="s">
        <v>143</v>
      </c>
      <c r="C185" s="46" t="s">
        <v>30</v>
      </c>
      <c r="D185" s="46">
        <v>1</v>
      </c>
      <c r="E185" s="47"/>
      <c r="F185" s="47">
        <f>D185*E185</f>
        <v>0</v>
      </c>
    </row>
    <row r="186" spans="1:6" ht="9.75" customHeight="1" x14ac:dyDescent="0.5">
      <c r="B186" s="41"/>
    </row>
    <row r="187" spans="1:6" x14ac:dyDescent="0.5">
      <c r="B187" s="28" t="str">
        <f>"Total "&amp;A178&amp;" : "&amp;B178&amp;""</f>
        <v>Total 4.3 : PRODUCTION D’EAU CHAUDE</v>
      </c>
      <c r="F187" s="47">
        <f>SUM(F179:F185)</f>
        <v>0</v>
      </c>
    </row>
    <row r="188" spans="1:6" ht="9" customHeight="1" x14ac:dyDescent="0.5">
      <c r="B188" s="41"/>
      <c r="F188" s="47"/>
    </row>
    <row r="189" spans="1:6" x14ac:dyDescent="0.5">
      <c r="A189" s="16">
        <v>4.4000000000000004</v>
      </c>
      <c r="B189" s="17" t="s">
        <v>87</v>
      </c>
      <c r="C189" s="23"/>
      <c r="D189" s="23"/>
      <c r="E189" s="45"/>
      <c r="F189" s="45"/>
    </row>
    <row r="190" spans="1:6" x14ac:dyDescent="0.5">
      <c r="A190" s="36" t="s">
        <v>88</v>
      </c>
      <c r="B190" s="42" t="s">
        <v>89</v>
      </c>
    </row>
    <row r="191" spans="1:6" x14ac:dyDescent="0.5">
      <c r="B191" s="56" t="s">
        <v>145</v>
      </c>
      <c r="C191" s="46"/>
      <c r="D191" s="46"/>
      <c r="E191" s="47"/>
      <c r="F191" s="47"/>
    </row>
    <row r="192" spans="1:6" x14ac:dyDescent="0.5">
      <c r="B192" s="55" t="s">
        <v>253</v>
      </c>
      <c r="C192" s="46" t="s">
        <v>2</v>
      </c>
      <c r="D192" s="46">
        <v>8</v>
      </c>
      <c r="E192" s="47"/>
      <c r="F192" s="47">
        <f t="shared" ref="F192:F193" si="21">D192*E192</f>
        <v>0</v>
      </c>
    </row>
    <row r="193" spans="1:6" x14ac:dyDescent="0.5">
      <c r="B193" s="55" t="s">
        <v>252</v>
      </c>
      <c r="C193" s="46" t="s">
        <v>31</v>
      </c>
      <c r="D193" s="46">
        <v>26</v>
      </c>
      <c r="E193" s="47"/>
      <c r="F193" s="47">
        <f t="shared" si="21"/>
        <v>0</v>
      </c>
    </row>
    <row r="194" spans="1:6" x14ac:dyDescent="0.5">
      <c r="B194" s="55" t="s">
        <v>251</v>
      </c>
      <c r="C194" s="46" t="s">
        <v>31</v>
      </c>
      <c r="D194" s="46">
        <v>30</v>
      </c>
      <c r="E194" s="47"/>
      <c r="F194" s="47">
        <f>D194*E194</f>
        <v>0</v>
      </c>
    </row>
    <row r="195" spans="1:6" x14ac:dyDescent="0.5">
      <c r="B195" s="55" t="s">
        <v>250</v>
      </c>
      <c r="C195" s="46" t="s">
        <v>31</v>
      </c>
      <c r="D195" s="46">
        <f>SUM(D192:D194)</f>
        <v>64</v>
      </c>
      <c r="E195" s="47"/>
      <c r="F195" s="47">
        <f t="shared" ref="F195" si="22">D195*E195</f>
        <v>0</v>
      </c>
    </row>
    <row r="196" spans="1:6" x14ac:dyDescent="0.5">
      <c r="B196" s="55"/>
      <c r="C196" s="46"/>
      <c r="D196" s="46"/>
      <c r="E196" s="47"/>
      <c r="F196" s="47"/>
    </row>
    <row r="197" spans="1:6" x14ac:dyDescent="0.5">
      <c r="B197" s="56" t="s">
        <v>146</v>
      </c>
      <c r="C197" s="46"/>
      <c r="D197" s="46"/>
      <c r="E197" s="47"/>
      <c r="F197" s="47"/>
    </row>
    <row r="198" spans="1:6" x14ac:dyDescent="0.5">
      <c r="B198" s="55" t="s">
        <v>252</v>
      </c>
      <c r="C198" s="46" t="s">
        <v>31</v>
      </c>
      <c r="D198" s="46">
        <v>28</v>
      </c>
      <c r="E198" s="47"/>
      <c r="F198" s="47">
        <f t="shared" ref="F198:F207" si="23">D198*E198</f>
        <v>0</v>
      </c>
    </row>
    <row r="199" spans="1:6" x14ac:dyDescent="0.5">
      <c r="B199" s="55" t="s">
        <v>251</v>
      </c>
      <c r="C199" s="46" t="s">
        <v>31</v>
      </c>
      <c r="D199" s="46">
        <v>5</v>
      </c>
      <c r="E199" s="47"/>
      <c r="F199" s="47">
        <f t="shared" si="23"/>
        <v>0</v>
      </c>
    </row>
    <row r="200" spans="1:6" x14ac:dyDescent="0.5">
      <c r="B200" s="55" t="s">
        <v>204</v>
      </c>
      <c r="C200" s="46" t="s">
        <v>31</v>
      </c>
      <c r="D200" s="46">
        <f>SUM(D198:D199)</f>
        <v>33</v>
      </c>
      <c r="E200" s="47"/>
      <c r="F200" s="47">
        <f t="shared" ref="F200" si="24">D200*E200</f>
        <v>0</v>
      </c>
    </row>
    <row r="201" spans="1:6" x14ac:dyDescent="0.5">
      <c r="B201" s="55"/>
      <c r="C201" s="46"/>
      <c r="D201" s="46"/>
      <c r="E201" s="47"/>
      <c r="F201" s="47"/>
    </row>
    <row r="202" spans="1:6" x14ac:dyDescent="0.5">
      <c r="B202" s="55" t="s">
        <v>227</v>
      </c>
      <c r="C202" s="46" t="s">
        <v>30</v>
      </c>
      <c r="D202" s="46">
        <v>1</v>
      </c>
      <c r="E202" s="47"/>
      <c r="F202" s="47">
        <f>D202*E202</f>
        <v>0</v>
      </c>
    </row>
    <row r="203" spans="1:6" ht="9.75" customHeight="1" x14ac:dyDescent="0.5">
      <c r="B203" s="41"/>
    </row>
    <row r="204" spans="1:6" x14ac:dyDescent="0.5">
      <c r="A204" s="36" t="s">
        <v>90</v>
      </c>
      <c r="B204" s="42" t="s">
        <v>91</v>
      </c>
    </row>
    <row r="205" spans="1:6" x14ac:dyDescent="0.5">
      <c r="A205" s="36"/>
      <c r="B205" s="56" t="s">
        <v>147</v>
      </c>
      <c r="C205" s="46"/>
      <c r="D205" s="46"/>
      <c r="E205" s="47"/>
      <c r="F205" s="47"/>
    </row>
    <row r="206" spans="1:6" x14ac:dyDescent="0.5">
      <c r="A206" s="36"/>
      <c r="B206" s="55" t="s">
        <v>148</v>
      </c>
      <c r="C206" s="46" t="s">
        <v>2</v>
      </c>
      <c r="D206" s="46">
        <v>2</v>
      </c>
      <c r="E206" s="47"/>
      <c r="F206" s="47">
        <f t="shared" si="23"/>
        <v>0</v>
      </c>
    </row>
    <row r="207" spans="1:6" x14ac:dyDescent="0.5">
      <c r="A207" s="36"/>
      <c r="B207" s="55" t="s">
        <v>205</v>
      </c>
      <c r="C207" s="46" t="s">
        <v>2</v>
      </c>
      <c r="D207" s="46">
        <v>2</v>
      </c>
      <c r="E207" s="47"/>
      <c r="F207" s="47">
        <f t="shared" si="23"/>
        <v>0</v>
      </c>
    </row>
    <row r="208" spans="1:6" ht="9.75" customHeight="1" x14ac:dyDescent="0.5">
      <c r="A208" s="36"/>
      <c r="B208" s="42"/>
    </row>
    <row r="209" spans="1:6" x14ac:dyDescent="0.5">
      <c r="A209" s="36"/>
      <c r="B209" s="43" t="str">
        <f>"Total "&amp;A189&amp;" : "&amp;B189&amp;""</f>
        <v>Total 4.4 : DISTRIBUTION EAU FROIDE ET EAU CHAUDE SANITAIRE</v>
      </c>
      <c r="F209" s="47">
        <f>SUM(F190:F208)</f>
        <v>0</v>
      </c>
    </row>
    <row r="210" spans="1:6" ht="9.75" customHeight="1" x14ac:dyDescent="0.5">
      <c r="A210" s="36"/>
      <c r="B210" s="42"/>
    </row>
    <row r="211" spans="1:6" x14ac:dyDescent="0.5">
      <c r="A211" s="16">
        <v>4.5</v>
      </c>
      <c r="B211" s="44" t="s">
        <v>92</v>
      </c>
      <c r="C211" s="23"/>
      <c r="D211" s="23"/>
      <c r="E211" s="45"/>
      <c r="F211" s="45"/>
    </row>
    <row r="212" spans="1:6" x14ac:dyDescent="0.5">
      <c r="A212" s="19"/>
      <c r="B212" s="41"/>
    </row>
    <row r="213" spans="1:6" x14ac:dyDescent="0.5">
      <c r="A213" s="36" t="s">
        <v>256</v>
      </c>
      <c r="B213" s="42" t="s">
        <v>257</v>
      </c>
    </row>
    <row r="214" spans="1:6" x14ac:dyDescent="0.5">
      <c r="B214" s="56" t="s">
        <v>149</v>
      </c>
      <c r="C214" s="46"/>
      <c r="D214" s="46"/>
      <c r="E214" s="47"/>
      <c r="F214" s="47"/>
    </row>
    <row r="215" spans="1:6" x14ac:dyDescent="0.5">
      <c r="B215" s="55" t="s">
        <v>126</v>
      </c>
      <c r="C215" s="46" t="s">
        <v>31</v>
      </c>
      <c r="D215" s="46">
        <v>14</v>
      </c>
      <c r="E215" s="47"/>
      <c r="F215" s="47">
        <f t="shared" ref="F215:F219" si="25">D215*E215</f>
        <v>0</v>
      </c>
    </row>
    <row r="216" spans="1:6" x14ac:dyDescent="0.5">
      <c r="B216" s="55" t="s">
        <v>150</v>
      </c>
      <c r="C216" s="46" t="s">
        <v>31</v>
      </c>
      <c r="D216" s="46">
        <v>5</v>
      </c>
      <c r="E216" s="47"/>
      <c r="F216" s="47">
        <f t="shared" si="25"/>
        <v>0</v>
      </c>
    </row>
    <row r="217" spans="1:6" x14ac:dyDescent="0.5">
      <c r="B217" s="55" t="s">
        <v>151</v>
      </c>
      <c r="C217" s="46" t="s">
        <v>31</v>
      </c>
      <c r="D217" s="46">
        <v>4</v>
      </c>
      <c r="E217" s="47"/>
      <c r="F217" s="47">
        <f t="shared" si="25"/>
        <v>0</v>
      </c>
    </row>
    <row r="218" spans="1:6" x14ac:dyDescent="0.5">
      <c r="B218" s="55" t="s">
        <v>153</v>
      </c>
      <c r="C218" s="46" t="s">
        <v>31</v>
      </c>
      <c r="D218" s="46">
        <v>22</v>
      </c>
      <c r="E218" s="47"/>
      <c r="F218" s="47">
        <f t="shared" si="25"/>
        <v>0</v>
      </c>
    </row>
    <row r="219" spans="1:6" x14ac:dyDescent="0.5">
      <c r="B219" s="55" t="s">
        <v>262</v>
      </c>
      <c r="C219" s="46" t="s">
        <v>31</v>
      </c>
      <c r="D219" s="46">
        <v>25</v>
      </c>
      <c r="E219" s="47"/>
      <c r="F219" s="47">
        <f t="shared" si="25"/>
        <v>0</v>
      </c>
    </row>
    <row r="220" spans="1:6" x14ac:dyDescent="0.5">
      <c r="B220" s="55"/>
      <c r="C220" s="46"/>
      <c r="D220" s="46"/>
      <c r="E220" s="47"/>
      <c r="F220" s="47"/>
    </row>
    <row r="221" spans="1:6" x14ac:dyDescent="0.5">
      <c r="A221" s="36" t="s">
        <v>260</v>
      </c>
      <c r="B221" s="42" t="s">
        <v>261</v>
      </c>
      <c r="C221" s="46"/>
      <c r="D221" s="46"/>
      <c r="E221" s="47"/>
      <c r="F221" s="47"/>
    </row>
    <row r="222" spans="1:6" x14ac:dyDescent="0.5">
      <c r="A222" s="36"/>
      <c r="B222" s="55" t="s">
        <v>258</v>
      </c>
      <c r="C222" s="46" t="s">
        <v>2</v>
      </c>
      <c r="D222" s="46">
        <v>2</v>
      </c>
      <c r="E222" s="47"/>
      <c r="F222" s="47">
        <f t="shared" ref="F222:F223" si="26">D222*E222</f>
        <v>0</v>
      </c>
    </row>
    <row r="223" spans="1:6" x14ac:dyDescent="0.5">
      <c r="B223" s="55" t="s">
        <v>259</v>
      </c>
      <c r="C223" s="46" t="s">
        <v>2</v>
      </c>
      <c r="D223" s="46">
        <v>2</v>
      </c>
      <c r="E223" s="47"/>
      <c r="F223" s="47">
        <f t="shared" si="26"/>
        <v>0</v>
      </c>
    </row>
    <row r="224" spans="1:6" ht="9.75" customHeight="1" x14ac:dyDescent="0.5">
      <c r="B224" s="41"/>
    </row>
    <row r="225" spans="1:6" x14ac:dyDescent="0.5">
      <c r="A225" s="36"/>
      <c r="B225" s="43" t="str">
        <f>"Total "&amp;A211&amp;" : "&amp;B211&amp;""</f>
        <v>Total 4.5 : EVACUATIONS EU/EV</v>
      </c>
      <c r="F225" s="47">
        <f>SUM(F214:F223)</f>
        <v>0</v>
      </c>
    </row>
    <row r="226" spans="1:6" ht="9.75" customHeight="1" x14ac:dyDescent="0.5">
      <c r="B226" s="41"/>
    </row>
    <row r="227" spans="1:6" x14ac:dyDescent="0.5">
      <c r="A227" s="16">
        <v>4.5999999999999996</v>
      </c>
      <c r="B227" s="44" t="s">
        <v>93</v>
      </c>
      <c r="C227" s="23"/>
      <c r="D227" s="23"/>
      <c r="E227" s="45"/>
      <c r="F227" s="45"/>
    </row>
    <row r="228" spans="1:6" x14ac:dyDescent="0.5">
      <c r="B228" s="55" t="s">
        <v>178</v>
      </c>
      <c r="C228" s="46" t="s">
        <v>30</v>
      </c>
      <c r="D228" s="46">
        <v>10</v>
      </c>
      <c r="E228" s="47"/>
      <c r="F228" s="47">
        <f>D228*E228</f>
        <v>0</v>
      </c>
    </row>
    <row r="229" spans="1:6" ht="9.75" customHeight="1" x14ac:dyDescent="0.5">
      <c r="B229" s="41"/>
    </row>
    <row r="230" spans="1:6" x14ac:dyDescent="0.5">
      <c r="A230" s="36"/>
      <c r="B230" s="43" t="str">
        <f>"Total "&amp;A227&amp;" : "&amp;B227&amp;""</f>
        <v>Total 4.6 : EVACUATIONS EAUX PLUVIALES</v>
      </c>
      <c r="F230" s="47">
        <f>SUM(F228:F229)</f>
        <v>0</v>
      </c>
    </row>
    <row r="231" spans="1:6" ht="9.75" customHeight="1" x14ac:dyDescent="0.5">
      <c r="B231" s="41"/>
    </row>
    <row r="232" spans="1:6" x14ac:dyDescent="0.5">
      <c r="A232" s="16">
        <v>4.7</v>
      </c>
      <c r="B232" s="44" t="s">
        <v>94</v>
      </c>
      <c r="C232" s="23"/>
      <c r="D232" s="23"/>
      <c r="E232" s="45"/>
      <c r="F232" s="45"/>
    </row>
    <row r="233" spans="1:6" x14ac:dyDescent="0.5">
      <c r="A233" s="36" t="s">
        <v>95</v>
      </c>
      <c r="B233" s="42" t="s">
        <v>96</v>
      </c>
    </row>
    <row r="234" spans="1:6" x14ac:dyDescent="0.5">
      <c r="B234" s="55" t="s">
        <v>206</v>
      </c>
      <c r="C234" s="46" t="s">
        <v>2</v>
      </c>
      <c r="D234" s="46">
        <v>2</v>
      </c>
      <c r="E234" s="47"/>
      <c r="F234" s="47">
        <f>D234*E234</f>
        <v>0</v>
      </c>
    </row>
    <row r="235" spans="1:6" x14ac:dyDescent="0.5">
      <c r="B235" s="55" t="s">
        <v>207</v>
      </c>
      <c r="C235" s="46" t="s">
        <v>2</v>
      </c>
      <c r="D235" s="46">
        <v>2</v>
      </c>
      <c r="E235" s="47"/>
      <c r="F235" s="47">
        <f>D235*E235</f>
        <v>0</v>
      </c>
    </row>
    <row r="236" spans="1:6" ht="9.75" customHeight="1" x14ac:dyDescent="0.5">
      <c r="B236" s="41"/>
    </row>
    <row r="237" spans="1:6" x14ac:dyDescent="0.5">
      <c r="A237" s="36" t="s">
        <v>97</v>
      </c>
      <c r="B237" s="42" t="s">
        <v>98</v>
      </c>
    </row>
    <row r="238" spans="1:6" x14ac:dyDescent="0.5">
      <c r="B238" s="55" t="s">
        <v>208</v>
      </c>
      <c r="C238" s="46" t="s">
        <v>2</v>
      </c>
      <c r="D238" s="46">
        <v>1</v>
      </c>
      <c r="E238" s="47"/>
      <c r="F238" s="47">
        <f>D238*E238</f>
        <v>0</v>
      </c>
    </row>
    <row r="239" spans="1:6" x14ac:dyDescent="0.5">
      <c r="B239" s="55" t="s">
        <v>207</v>
      </c>
      <c r="C239" s="46" t="s">
        <v>2</v>
      </c>
      <c r="D239" s="46">
        <v>1</v>
      </c>
      <c r="E239" s="47"/>
      <c r="F239" s="47">
        <f>D239*E239</f>
        <v>0</v>
      </c>
    </row>
    <row r="240" spans="1:6" ht="9.75" customHeight="1" x14ac:dyDescent="0.5">
      <c r="B240" s="41"/>
    </row>
    <row r="241" spans="1:6" x14ac:dyDescent="0.5">
      <c r="A241" s="36" t="s">
        <v>99</v>
      </c>
      <c r="B241" s="42" t="s">
        <v>209</v>
      </c>
    </row>
    <row r="242" spans="1:6" x14ac:dyDescent="0.5">
      <c r="B242" s="55" t="s">
        <v>211</v>
      </c>
      <c r="C242" s="46" t="s">
        <v>2</v>
      </c>
      <c r="D242" s="46">
        <v>2</v>
      </c>
      <c r="E242" s="47"/>
      <c r="F242" s="47">
        <f t="shared" ref="F242:F264" si="27">D242*E242</f>
        <v>0</v>
      </c>
    </row>
    <row r="243" spans="1:6" x14ac:dyDescent="0.5">
      <c r="B243" s="55" t="s">
        <v>212</v>
      </c>
      <c r="C243" s="46" t="s">
        <v>2</v>
      </c>
      <c r="D243" s="46">
        <v>2</v>
      </c>
      <c r="E243" s="47"/>
      <c r="F243" s="47">
        <f t="shared" si="27"/>
        <v>0</v>
      </c>
    </row>
    <row r="244" spans="1:6" ht="9.75" customHeight="1" x14ac:dyDescent="0.5">
      <c r="B244" s="41"/>
    </row>
    <row r="245" spans="1:6" x14ac:dyDescent="0.5">
      <c r="A245" s="36" t="s">
        <v>100</v>
      </c>
      <c r="B245" s="42" t="s">
        <v>210</v>
      </c>
    </row>
    <row r="246" spans="1:6" x14ac:dyDescent="0.5">
      <c r="B246" s="55" t="s">
        <v>211</v>
      </c>
      <c r="C246" s="46" t="s">
        <v>2</v>
      </c>
      <c r="D246" s="46">
        <v>3</v>
      </c>
      <c r="E246" s="47"/>
      <c r="F246" s="47">
        <f t="shared" ref="F246:F247" si="28">D246*E246</f>
        <v>0</v>
      </c>
    </row>
    <row r="247" spans="1:6" x14ac:dyDescent="0.5">
      <c r="B247" s="55" t="s">
        <v>213</v>
      </c>
      <c r="C247" s="46" t="s">
        <v>2</v>
      </c>
      <c r="D247" s="46">
        <v>3</v>
      </c>
      <c r="E247" s="47"/>
      <c r="F247" s="47">
        <f t="shared" si="28"/>
        <v>0</v>
      </c>
    </row>
    <row r="248" spans="1:6" ht="10.5" customHeight="1" x14ac:dyDescent="0.5">
      <c r="B248" s="41"/>
    </row>
    <row r="249" spans="1:6" x14ac:dyDescent="0.5">
      <c r="A249" s="36" t="s">
        <v>102</v>
      </c>
      <c r="B249" s="42" t="s">
        <v>101</v>
      </c>
    </row>
    <row r="250" spans="1:6" x14ac:dyDescent="0.5">
      <c r="B250" s="55" t="s">
        <v>154</v>
      </c>
      <c r="C250" s="46" t="s">
        <v>2</v>
      </c>
      <c r="D250" s="46">
        <v>1</v>
      </c>
      <c r="E250" s="47"/>
      <c r="F250" s="47">
        <f t="shared" si="27"/>
        <v>0</v>
      </c>
    </row>
    <row r="251" spans="1:6" x14ac:dyDescent="0.5">
      <c r="B251" s="55" t="s">
        <v>214</v>
      </c>
      <c r="C251" s="46" t="s">
        <v>2</v>
      </c>
      <c r="D251" s="46">
        <v>1</v>
      </c>
      <c r="E251" s="47"/>
      <c r="F251" s="47">
        <f t="shared" si="27"/>
        <v>0</v>
      </c>
    </row>
    <row r="252" spans="1:6" ht="9.75" customHeight="1" x14ac:dyDescent="0.5">
      <c r="B252" s="41"/>
    </row>
    <row r="253" spans="1:6" x14ac:dyDescent="0.5">
      <c r="A253" s="36" t="s">
        <v>104</v>
      </c>
      <c r="B253" s="42" t="s">
        <v>103</v>
      </c>
    </row>
    <row r="254" spans="1:6" x14ac:dyDescent="0.5">
      <c r="B254" s="55" t="s">
        <v>155</v>
      </c>
      <c r="C254" s="46" t="s">
        <v>2</v>
      </c>
      <c r="D254" s="46">
        <v>1</v>
      </c>
      <c r="E254" s="47"/>
      <c r="F254" s="47">
        <f t="shared" si="27"/>
        <v>0</v>
      </c>
    </row>
    <row r="255" spans="1:6" x14ac:dyDescent="0.5">
      <c r="B255" s="55" t="s">
        <v>215</v>
      </c>
      <c r="C255" s="46" t="s">
        <v>2</v>
      </c>
      <c r="D255" s="46">
        <v>1</v>
      </c>
      <c r="E255" s="47"/>
      <c r="F255" s="47">
        <f t="shared" si="27"/>
        <v>0</v>
      </c>
    </row>
    <row r="256" spans="1:6" ht="9.75" customHeight="1" x14ac:dyDescent="0.5">
      <c r="B256" s="41"/>
    </row>
    <row r="257" spans="1:6" x14ac:dyDescent="0.5">
      <c r="A257" s="36" t="s">
        <v>106</v>
      </c>
      <c r="B257" s="42" t="s">
        <v>105</v>
      </c>
    </row>
    <row r="258" spans="1:6" x14ac:dyDescent="0.5">
      <c r="B258" s="55" t="s">
        <v>156</v>
      </c>
      <c r="C258" s="46" t="s">
        <v>2</v>
      </c>
      <c r="D258" s="46">
        <v>1</v>
      </c>
      <c r="E258" s="47"/>
      <c r="F258" s="47">
        <f t="shared" si="27"/>
        <v>0</v>
      </c>
    </row>
    <row r="259" spans="1:6" x14ac:dyDescent="0.5">
      <c r="B259" s="55" t="s">
        <v>283</v>
      </c>
      <c r="C259" s="46" t="s">
        <v>2</v>
      </c>
      <c r="D259" s="46">
        <v>1</v>
      </c>
      <c r="E259" s="47"/>
      <c r="F259" s="47">
        <f t="shared" si="27"/>
        <v>0</v>
      </c>
    </row>
    <row r="260" spans="1:6" x14ac:dyDescent="0.5">
      <c r="B260" s="55" t="s">
        <v>216</v>
      </c>
      <c r="C260" s="46" t="s">
        <v>2</v>
      </c>
      <c r="D260" s="46">
        <v>1</v>
      </c>
      <c r="E260" s="47"/>
      <c r="F260" s="47">
        <f t="shared" ref="F260" si="29">D260*E260</f>
        <v>0</v>
      </c>
    </row>
    <row r="261" spans="1:6" ht="9.75" customHeight="1" x14ac:dyDescent="0.5">
      <c r="B261" s="41"/>
    </row>
    <row r="262" spans="1:6" x14ac:dyDescent="0.5">
      <c r="A262" s="36" t="s">
        <v>217</v>
      </c>
      <c r="B262" s="42" t="s">
        <v>107</v>
      </c>
    </row>
    <row r="263" spans="1:6" x14ac:dyDescent="0.5">
      <c r="B263" s="55" t="s">
        <v>157</v>
      </c>
      <c r="C263" s="46" t="s">
        <v>2</v>
      </c>
      <c r="D263" s="46">
        <v>1</v>
      </c>
      <c r="E263" s="47"/>
      <c r="F263" s="47">
        <f t="shared" si="27"/>
        <v>0</v>
      </c>
    </row>
    <row r="264" spans="1:6" x14ac:dyDescent="0.5">
      <c r="B264" s="55" t="s">
        <v>216</v>
      </c>
      <c r="C264" s="46" t="s">
        <v>2</v>
      </c>
      <c r="D264" s="46">
        <v>1</v>
      </c>
      <c r="E264" s="47"/>
      <c r="F264" s="47">
        <f t="shared" si="27"/>
        <v>0</v>
      </c>
    </row>
    <row r="265" spans="1:6" ht="9.75" customHeight="1" x14ac:dyDescent="0.5">
      <c r="B265" s="41"/>
    </row>
    <row r="266" spans="1:6" x14ac:dyDescent="0.5">
      <c r="A266" s="36"/>
      <c r="B266" s="43" t="str">
        <f>"Total "&amp;A232&amp;" : "&amp;B232&amp;""</f>
        <v>Total 4.7 : APPAREILS SANITAIRES</v>
      </c>
      <c r="F266" s="47">
        <f>SUM(F233:F265)</f>
        <v>0</v>
      </c>
    </row>
    <row r="267" spans="1:6" ht="9.75" customHeight="1" x14ac:dyDescent="0.5">
      <c r="B267" s="41"/>
    </row>
    <row r="268" spans="1:6" x14ac:dyDescent="0.5">
      <c r="A268" s="16">
        <v>4.8</v>
      </c>
      <c r="B268" s="44" t="s">
        <v>108</v>
      </c>
      <c r="C268" s="23"/>
      <c r="D268" s="23"/>
      <c r="E268" s="45"/>
      <c r="F268" s="45"/>
    </row>
    <row r="269" spans="1:6" x14ac:dyDescent="0.5">
      <c r="A269" s="36" t="s">
        <v>109</v>
      </c>
      <c r="B269" s="42" t="s">
        <v>110</v>
      </c>
    </row>
    <row r="270" spans="1:6" x14ac:dyDescent="0.5">
      <c r="B270" s="55" t="s">
        <v>158</v>
      </c>
      <c r="C270" s="46" t="s">
        <v>2</v>
      </c>
      <c r="D270" s="46">
        <v>2</v>
      </c>
      <c r="E270" s="47"/>
      <c r="F270" s="47">
        <f t="shared" ref="F270" si="30">D270*E270</f>
        <v>0</v>
      </c>
    </row>
    <row r="271" spans="1:6" ht="9.75" customHeight="1" x14ac:dyDescent="0.5">
      <c r="B271" s="41"/>
    </row>
    <row r="272" spans="1:6" x14ac:dyDescent="0.5">
      <c r="A272" s="36" t="s">
        <v>111</v>
      </c>
      <c r="B272" s="42" t="s">
        <v>112</v>
      </c>
    </row>
    <row r="273" spans="1:6" x14ac:dyDescent="0.5">
      <c r="B273" s="55" t="s">
        <v>249</v>
      </c>
      <c r="C273" s="46" t="s">
        <v>2</v>
      </c>
      <c r="D273" s="46">
        <v>3</v>
      </c>
      <c r="E273" s="47"/>
      <c r="F273" s="47">
        <f t="shared" ref="F273" si="31">D273*E273</f>
        <v>0</v>
      </c>
    </row>
    <row r="274" spans="1:6" ht="9.75" customHeight="1" x14ac:dyDescent="0.5">
      <c r="B274" s="41"/>
    </row>
    <row r="275" spans="1:6" x14ac:dyDescent="0.5">
      <c r="A275" s="36"/>
      <c r="B275" s="43" t="str">
        <f>"Total "&amp;A268&amp;" : "&amp;B268&amp;""</f>
        <v>Total 4.8 : ACCESSOIRES SANITAIRES</v>
      </c>
      <c r="F275" s="47">
        <f>SUM(F270:F274)</f>
        <v>0</v>
      </c>
    </row>
    <row r="276" spans="1:6" ht="9.75" customHeight="1" x14ac:dyDescent="0.5">
      <c r="B276" s="41"/>
    </row>
    <row r="277" spans="1:6" x14ac:dyDescent="0.5">
      <c r="A277" s="16">
        <v>4.9000000000000004</v>
      </c>
      <c r="B277" s="44" t="s">
        <v>64</v>
      </c>
      <c r="C277" s="23"/>
      <c r="D277" s="23"/>
      <c r="E277" s="45"/>
      <c r="F277" s="45"/>
    </row>
    <row r="278" spans="1:6" x14ac:dyDescent="0.5">
      <c r="A278" s="19"/>
      <c r="B278" s="55" t="s">
        <v>218</v>
      </c>
      <c r="C278" s="46" t="s">
        <v>30</v>
      </c>
      <c r="D278" s="46">
        <v>1</v>
      </c>
      <c r="E278" s="47"/>
      <c r="F278" s="47">
        <f t="shared" ref="F278" si="32">D278*E278</f>
        <v>0</v>
      </c>
    </row>
    <row r="279" spans="1:6" ht="40.5" x14ac:dyDescent="0.5">
      <c r="A279" s="19"/>
      <c r="B279" s="55" t="s">
        <v>159</v>
      </c>
      <c r="C279" s="46" t="s">
        <v>30</v>
      </c>
      <c r="D279" s="46">
        <v>1</v>
      </c>
      <c r="E279" s="47"/>
      <c r="F279" s="47">
        <f t="shared" ref="F279:F280" si="33">D279*E279</f>
        <v>0</v>
      </c>
    </row>
    <row r="280" spans="1:6" x14ac:dyDescent="0.5">
      <c r="A280" s="19"/>
      <c r="B280" s="55" t="s">
        <v>226</v>
      </c>
      <c r="C280" s="46" t="s">
        <v>30</v>
      </c>
      <c r="D280" s="46">
        <v>1</v>
      </c>
      <c r="E280" s="47"/>
      <c r="F280" s="47">
        <f t="shared" si="33"/>
        <v>0</v>
      </c>
    </row>
    <row r="281" spans="1:6" ht="9.75" customHeight="1" x14ac:dyDescent="0.5">
      <c r="B281" s="41"/>
    </row>
    <row r="282" spans="1:6" x14ac:dyDescent="0.5">
      <c r="A282" s="36"/>
      <c r="B282" s="43" t="str">
        <f>"Total "&amp;A277&amp;" : "&amp;B277&amp;""</f>
        <v>Total 4.9 : MISE EN SERVICE</v>
      </c>
      <c r="F282" s="47">
        <f>SUM(F278:F281)</f>
        <v>0</v>
      </c>
    </row>
    <row r="283" spans="1:6" ht="9.75" customHeight="1" x14ac:dyDescent="0.5">
      <c r="B283" s="41"/>
      <c r="F283" s="47"/>
    </row>
    <row r="284" spans="1:6" ht="43.5" x14ac:dyDescent="0.5">
      <c r="A284" s="26"/>
      <c r="B284" s="29" t="str">
        <f>"Total "&amp;A161&amp;" : "&amp;B161&amp;""</f>
        <v>Total 4 : PRESCRIPTIONS TECHNIQUES PARTICULIERES PLOMBERIE SANITAIRE</v>
      </c>
      <c r="C284" s="26"/>
      <c r="D284" s="26"/>
      <c r="E284" s="27"/>
      <c r="F284" s="50">
        <f>F282+F275+F266+F230+F225+F209+F187+F176</f>
        <v>0</v>
      </c>
    </row>
    <row r="285" spans="1:6" ht="9.9499999999999993" customHeight="1" x14ac:dyDescent="0.5">
      <c r="F285" s="47"/>
    </row>
    <row r="286" spans="1:6" x14ac:dyDescent="0.5">
      <c r="A286" s="15">
        <v>5</v>
      </c>
      <c r="B286" s="68" t="s">
        <v>267</v>
      </c>
      <c r="C286" s="69"/>
      <c r="D286" s="69"/>
      <c r="E286" s="69"/>
      <c r="F286" s="70"/>
    </row>
    <row r="287" spans="1:6" ht="9.75" customHeight="1" x14ac:dyDescent="0.5">
      <c r="B287" s="22"/>
      <c r="C287" s="22"/>
      <c r="D287" s="22"/>
      <c r="E287" s="63"/>
      <c r="F287" s="63"/>
    </row>
    <row r="288" spans="1:6" x14ac:dyDescent="0.5">
      <c r="A288" s="16">
        <v>5.0999999999999996</v>
      </c>
      <c r="B288" s="17" t="s">
        <v>46</v>
      </c>
      <c r="C288" s="23"/>
      <c r="D288" s="23"/>
      <c r="E288" s="45"/>
      <c r="F288" s="45"/>
    </row>
    <row r="289" spans="1:6" ht="9.75" customHeight="1" x14ac:dyDescent="0.5">
      <c r="B289" s="18"/>
    </row>
    <row r="290" spans="1:6" x14ac:dyDescent="0.5">
      <c r="B290" s="3" t="s">
        <v>235</v>
      </c>
      <c r="C290" s="57"/>
      <c r="D290" s="57"/>
      <c r="E290" s="58"/>
      <c r="F290" s="58"/>
    </row>
    <row r="291" spans="1:6" ht="9.75" customHeight="1" x14ac:dyDescent="0.5"/>
    <row r="292" spans="1:6" x14ac:dyDescent="0.5">
      <c r="A292" s="16">
        <v>5.2</v>
      </c>
      <c r="B292" s="17" t="s">
        <v>63</v>
      </c>
      <c r="C292" s="23"/>
      <c r="D292" s="23"/>
      <c r="E292" s="45"/>
      <c r="F292" s="45"/>
    </row>
    <row r="293" spans="1:6" x14ac:dyDescent="0.5">
      <c r="A293" s="36" t="s">
        <v>113</v>
      </c>
      <c r="B293" s="37" t="s">
        <v>114</v>
      </c>
      <c r="C293" s="57"/>
      <c r="D293" s="57"/>
      <c r="E293" s="58"/>
      <c r="F293" s="58"/>
    </row>
    <row r="294" spans="1:6" x14ac:dyDescent="0.5">
      <c r="B294" s="3" t="s">
        <v>236</v>
      </c>
      <c r="C294" s="46" t="s">
        <v>2</v>
      </c>
      <c r="D294" s="46">
        <v>1</v>
      </c>
      <c r="E294" s="47"/>
      <c r="F294" s="47">
        <f>D294*E294</f>
        <v>0</v>
      </c>
    </row>
    <row r="295" spans="1:6" x14ac:dyDescent="0.5">
      <c r="B295" s="3" t="s">
        <v>264</v>
      </c>
      <c r="C295" s="46" t="s">
        <v>2</v>
      </c>
      <c r="D295" s="46">
        <v>1</v>
      </c>
      <c r="E295" s="47"/>
      <c r="F295" s="47">
        <f>D295*E295</f>
        <v>0</v>
      </c>
    </row>
    <row r="296" spans="1:6" ht="9.75" customHeight="1" x14ac:dyDescent="0.5"/>
    <row r="297" spans="1:6" x14ac:dyDescent="0.5">
      <c r="A297" s="36" t="s">
        <v>115</v>
      </c>
      <c r="B297" s="37" t="s">
        <v>116</v>
      </c>
    </row>
    <row r="298" spans="1:6" x14ac:dyDescent="0.5">
      <c r="A298" s="36"/>
      <c r="B298" s="3" t="s">
        <v>237</v>
      </c>
      <c r="C298" s="46" t="s">
        <v>2</v>
      </c>
      <c r="D298" s="46">
        <v>1</v>
      </c>
      <c r="E298" s="47"/>
      <c r="F298" s="47">
        <f t="shared" ref="F298:F303" si="34">D298*E298</f>
        <v>0</v>
      </c>
    </row>
    <row r="299" spans="1:6" x14ac:dyDescent="0.5">
      <c r="A299" s="36"/>
      <c r="B299" s="3" t="s">
        <v>238</v>
      </c>
      <c r="C299" s="46" t="s">
        <v>2</v>
      </c>
      <c r="D299" s="46">
        <v>6</v>
      </c>
      <c r="E299" s="47"/>
      <c r="F299" s="47">
        <f t="shared" si="34"/>
        <v>0</v>
      </c>
    </row>
    <row r="300" spans="1:6" x14ac:dyDescent="0.5">
      <c r="A300" s="36"/>
      <c r="B300" s="3" t="s">
        <v>239</v>
      </c>
      <c r="C300" s="46" t="s">
        <v>2</v>
      </c>
      <c r="D300" s="46">
        <v>1</v>
      </c>
      <c r="E300" s="47"/>
      <c r="F300" s="47">
        <f t="shared" si="34"/>
        <v>0</v>
      </c>
    </row>
    <row r="301" spans="1:6" x14ac:dyDescent="0.5">
      <c r="A301" s="36"/>
      <c r="B301" s="3" t="s">
        <v>240</v>
      </c>
      <c r="C301" s="46" t="s">
        <v>2</v>
      </c>
      <c r="D301" s="46">
        <v>10</v>
      </c>
      <c r="E301" s="47"/>
      <c r="F301" s="47">
        <f t="shared" si="34"/>
        <v>0</v>
      </c>
    </row>
    <row r="302" spans="1:6" x14ac:dyDescent="0.5">
      <c r="A302" s="36"/>
      <c r="B302" s="3" t="s">
        <v>241</v>
      </c>
      <c r="C302" s="46" t="s">
        <v>2</v>
      </c>
      <c r="D302" s="46">
        <v>2</v>
      </c>
      <c r="E302" s="47"/>
      <c r="F302" s="47">
        <f t="shared" si="34"/>
        <v>0</v>
      </c>
    </row>
    <row r="303" spans="1:6" x14ac:dyDescent="0.5">
      <c r="A303" s="36"/>
      <c r="B303" s="3" t="s">
        <v>242</v>
      </c>
      <c r="C303" s="46" t="s">
        <v>30</v>
      </c>
      <c r="D303" s="46">
        <v>1</v>
      </c>
      <c r="E303" s="47"/>
      <c r="F303" s="47">
        <f t="shared" si="34"/>
        <v>0</v>
      </c>
    </row>
    <row r="304" spans="1:6" x14ac:dyDescent="0.5">
      <c r="A304" s="36"/>
      <c r="B304" s="3"/>
      <c r="C304" s="46"/>
      <c r="D304" s="46"/>
      <c r="E304" s="47"/>
      <c r="F304" s="47"/>
    </row>
    <row r="305" spans="1:6" x14ac:dyDescent="0.5">
      <c r="A305" s="36"/>
      <c r="B305" s="3" t="s">
        <v>263</v>
      </c>
      <c r="C305" s="46" t="s">
        <v>31</v>
      </c>
      <c r="D305" s="46">
        <v>30</v>
      </c>
      <c r="E305" s="47"/>
      <c r="F305" s="47">
        <f>D305*E305</f>
        <v>0</v>
      </c>
    </row>
    <row r="306" spans="1:6" x14ac:dyDescent="0.5">
      <c r="A306" s="36"/>
      <c r="B306" s="3" t="s">
        <v>243</v>
      </c>
      <c r="C306" s="46" t="s">
        <v>30</v>
      </c>
      <c r="D306" s="46">
        <v>1</v>
      </c>
      <c r="E306" s="47"/>
      <c r="F306" s="47">
        <f>D306*E306</f>
        <v>0</v>
      </c>
    </row>
    <row r="307" spans="1:6" ht="9.75" customHeight="1" x14ac:dyDescent="0.5">
      <c r="F307" s="47"/>
    </row>
    <row r="308" spans="1:6" x14ac:dyDescent="0.5">
      <c r="B308" s="28" t="str">
        <f>"Total "&amp;A292&amp;" : "&amp;B292&amp;""</f>
        <v>Total 5.2 : ELECTRICITE</v>
      </c>
      <c r="F308" s="47">
        <f>SUM(F293:F306)</f>
        <v>0</v>
      </c>
    </row>
    <row r="309" spans="1:6" ht="9.75" customHeight="1" x14ac:dyDescent="0.5">
      <c r="F309" s="47"/>
    </row>
    <row r="310" spans="1:6" x14ac:dyDescent="0.5">
      <c r="A310" s="16">
        <v>5.3</v>
      </c>
      <c r="B310" s="17" t="s">
        <v>266</v>
      </c>
      <c r="C310" s="23"/>
      <c r="D310" s="23"/>
      <c r="E310" s="45"/>
      <c r="F310" s="64"/>
    </row>
    <row r="311" spans="1:6" x14ac:dyDescent="0.5">
      <c r="A311" s="36" t="s">
        <v>117</v>
      </c>
      <c r="B311" s="37" t="s">
        <v>118</v>
      </c>
      <c r="F311" s="47"/>
    </row>
    <row r="312" spans="1:6" x14ac:dyDescent="0.5">
      <c r="A312" s="36"/>
      <c r="B312" s="3" t="s">
        <v>285</v>
      </c>
      <c r="C312" s="46" t="s">
        <v>30</v>
      </c>
      <c r="D312" s="46">
        <v>1</v>
      </c>
      <c r="E312" s="47"/>
      <c r="F312" s="47">
        <f>D312*E312</f>
        <v>0</v>
      </c>
    </row>
    <row r="313" spans="1:6" x14ac:dyDescent="0.5">
      <c r="A313" s="36"/>
      <c r="B313" s="3" t="s">
        <v>284</v>
      </c>
      <c r="C313" s="46" t="s">
        <v>2</v>
      </c>
      <c r="D313" s="46">
        <v>3</v>
      </c>
      <c r="E313" s="47"/>
      <c r="F313" s="47">
        <f>D313*E313</f>
        <v>0</v>
      </c>
    </row>
    <row r="314" spans="1:6" x14ac:dyDescent="0.5">
      <c r="A314" s="36"/>
      <c r="B314" s="3" t="s">
        <v>244</v>
      </c>
      <c r="C314" s="46" t="s">
        <v>2</v>
      </c>
      <c r="D314" s="46">
        <v>3</v>
      </c>
      <c r="E314" s="47"/>
      <c r="F314" s="47">
        <f>D314*E314</f>
        <v>0</v>
      </c>
    </row>
    <row r="315" spans="1:6" x14ac:dyDescent="0.5">
      <c r="A315" s="36"/>
      <c r="B315" s="3" t="s">
        <v>265</v>
      </c>
      <c r="C315" s="46" t="s">
        <v>30</v>
      </c>
      <c r="D315" s="46">
        <v>1</v>
      </c>
      <c r="E315" s="47"/>
      <c r="F315" s="47">
        <f>D315*E315</f>
        <v>0</v>
      </c>
    </row>
    <row r="316" spans="1:6" ht="9.75" customHeight="1" x14ac:dyDescent="0.5">
      <c r="F316" s="47"/>
    </row>
    <row r="317" spans="1:6" x14ac:dyDescent="0.5">
      <c r="A317" s="36" t="s">
        <v>115</v>
      </c>
      <c r="B317" s="37" t="s">
        <v>119</v>
      </c>
      <c r="F317" s="47"/>
    </row>
    <row r="318" spans="1:6" x14ac:dyDescent="0.5">
      <c r="B318" s="3" t="s">
        <v>245</v>
      </c>
      <c r="C318" s="46" t="s">
        <v>30</v>
      </c>
      <c r="D318" s="46">
        <v>1</v>
      </c>
      <c r="E318" s="47"/>
      <c r="F318" s="47">
        <f t="shared" ref="F318" si="35">D318*E318</f>
        <v>0</v>
      </c>
    </row>
    <row r="319" spans="1:6" ht="9.75" customHeight="1" x14ac:dyDescent="0.5">
      <c r="B319" s="3"/>
      <c r="C319" s="46"/>
      <c r="D319" s="46"/>
      <c r="E319" s="47"/>
      <c r="F319" s="47"/>
    </row>
    <row r="320" spans="1:6" x14ac:dyDescent="0.5">
      <c r="B320" s="28" t="str">
        <f>"Total "&amp;A310&amp;" : "&amp;B310&amp;""</f>
        <v>Total 5.3 : RÉGULATION / GTC</v>
      </c>
      <c r="F320" s="47">
        <f>SUM(F311:F319)</f>
        <v>0</v>
      </c>
    </row>
    <row r="321" spans="1:6" ht="9.75" customHeight="1" x14ac:dyDescent="0.5">
      <c r="B321" s="28"/>
      <c r="F321" s="47"/>
    </row>
    <row r="322" spans="1:6" x14ac:dyDescent="0.5">
      <c r="A322" s="16">
        <v>5.4</v>
      </c>
      <c r="B322" s="17" t="s">
        <v>120</v>
      </c>
      <c r="C322" s="23"/>
      <c r="D322" s="23"/>
      <c r="E322" s="45"/>
      <c r="F322" s="64"/>
    </row>
    <row r="323" spans="1:6" ht="40.5" x14ac:dyDescent="0.5">
      <c r="B323" s="48" t="s">
        <v>247</v>
      </c>
      <c r="C323" s="46" t="s">
        <v>30</v>
      </c>
      <c r="D323" s="46">
        <v>1</v>
      </c>
      <c r="E323" s="47"/>
      <c r="F323" s="47">
        <f t="shared" ref="F323" si="36">D323*E323</f>
        <v>0</v>
      </c>
    </row>
    <row r="324" spans="1:6" x14ac:dyDescent="0.5">
      <c r="B324" s="48" t="s">
        <v>246</v>
      </c>
      <c r="C324" s="46" t="s">
        <v>30</v>
      </c>
      <c r="D324" s="46">
        <v>1</v>
      </c>
      <c r="E324" s="47"/>
      <c r="F324" s="47">
        <f t="shared" ref="F324" si="37">D324*E324</f>
        <v>0</v>
      </c>
    </row>
    <row r="325" spans="1:6" ht="13.5" customHeight="1" x14ac:dyDescent="0.5">
      <c r="F325" s="47"/>
    </row>
    <row r="326" spans="1:6" x14ac:dyDescent="0.5">
      <c r="B326" s="59" t="str">
        <f>"Total "&amp;A322&amp;" : "&amp;B322&amp;""</f>
        <v>Total 5.4 : MISE EN SERVICE / PROGRAMMATION</v>
      </c>
      <c r="F326" s="47">
        <f>SUM(F323:F325)</f>
        <v>0</v>
      </c>
    </row>
    <row r="327" spans="1:6" ht="9.9499999999999993" customHeight="1" x14ac:dyDescent="0.5">
      <c r="B327" s="28"/>
    </row>
    <row r="328" spans="1:6" ht="43.5" x14ac:dyDescent="0.5">
      <c r="A328" s="26"/>
      <c r="B328" s="29" t="str">
        <f>"Total"&amp;A286&amp;" : "&amp;B286&amp;""</f>
        <v>Total5 : PRESCRIPTIONS TECHNIQUES PARTICULIERES ELECTRICITE – GTC</v>
      </c>
      <c r="C328" s="26"/>
      <c r="D328" s="26"/>
      <c r="E328" s="27"/>
      <c r="F328" s="50">
        <f>F326+F320+F308</f>
        <v>0</v>
      </c>
    </row>
    <row r="329" spans="1:6" ht="9.9499999999999993" customHeight="1" x14ac:dyDescent="0.5">
      <c r="B329" s="28"/>
      <c r="F329" s="47"/>
    </row>
    <row r="330" spans="1:6" x14ac:dyDescent="0.5">
      <c r="A330" s="26"/>
      <c r="B330" s="29" t="str">
        <f>"Total Général"</f>
        <v>Total Général</v>
      </c>
      <c r="C330" s="26"/>
      <c r="D330" s="26"/>
      <c r="E330" s="27"/>
      <c r="F330" s="50">
        <f>F328+F284+F159+F93+F31</f>
        <v>0</v>
      </c>
    </row>
    <row r="331" spans="1:6" ht="9.9499999999999993" customHeight="1" x14ac:dyDescent="0.5"/>
  </sheetData>
  <mergeCells count="10">
    <mergeCell ref="A1:F1"/>
    <mergeCell ref="B286:F286"/>
    <mergeCell ref="B9:F9"/>
    <mergeCell ref="B33:F33"/>
    <mergeCell ref="B95:F95"/>
    <mergeCell ref="B161:F161"/>
    <mergeCell ref="A2:F2"/>
    <mergeCell ref="A3:F3"/>
    <mergeCell ref="A4:F4"/>
    <mergeCell ref="A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9" manualBreakCount="9">
    <brk id="24" max="5" man="1"/>
    <brk id="63" max="5" man="1"/>
    <brk id="93" max="5" man="1"/>
    <brk id="125" max="5" man="1"/>
    <brk id="160" max="5" man="1"/>
    <brk id="203" max="5" man="1"/>
    <brk id="231" max="5" man="1"/>
    <brk id="267" max="5" man="1"/>
    <brk id="28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PDG</vt:lpstr>
      <vt:lpstr>base</vt:lpstr>
      <vt:lpstr>base!_Toc126601926</vt:lpstr>
      <vt:lpstr>base!_Toc179211511</vt:lpstr>
      <vt:lpstr>base!_Toc189205761</vt:lpstr>
      <vt:lpstr>base!_Toc189205768</vt:lpstr>
      <vt:lpstr>base!_Toc189205769</vt:lpstr>
      <vt:lpstr>base!_Toc189473425</vt:lpstr>
      <vt:lpstr>base!_Toc189473435</vt:lpstr>
      <vt:lpstr>base!Zone_d_impression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GOSSET</dc:creator>
  <cp:lastModifiedBy>Tristan De Vergezac-Ginestet</cp:lastModifiedBy>
  <cp:lastPrinted>2025-02-03T16:33:33Z</cp:lastPrinted>
  <dcterms:created xsi:type="dcterms:W3CDTF">2025-01-08T15:48:06Z</dcterms:created>
  <dcterms:modified xsi:type="dcterms:W3CDTF">2025-03-28T08:52:23Z</dcterms:modified>
</cp:coreProperties>
</file>