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lba\ust\PARTAGES\UST-S2PI-GMB\Projets\Bâtiment 450\2024_11084_Rénovation toiture Zone Sud Est\4.MOE_AMOE\4.1.MOE\4.1.1.Consultation\DCE\"/>
    </mc:Choice>
  </mc:AlternateContent>
  <bookViews>
    <workbookView xWindow="-120" yWindow="-120" windowWidth="29040" windowHeight="15840" activeTab="4"/>
  </bookViews>
  <sheets>
    <sheet name="pagedegarde" sheetId="7" r:id="rId1"/>
    <sheet name="Note explicative" sheetId="3" r:id="rId2"/>
    <sheet name="Détail_Démolitions" sheetId="6" state="hidden" r:id="rId3"/>
    <sheet name="Détail_Construction" sheetId="4" state="hidden" r:id="rId4"/>
    <sheet name="tableau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HRe1">'[1]8- BILAN FRIGORIFIQUE'!$E$5</definedName>
    <definedName name="_Parse_In" hidden="1">'[2]DQE-MEN-EXT'!#REF!</definedName>
    <definedName name="_Parse_Out" hidden="1">'[2]DQE-MEN-EXT'!#REF!</definedName>
    <definedName name="_scenchg_count" hidden="1">7</definedName>
    <definedName name="_scenchg1" localSheetId="0" hidden="1">#REF!</definedName>
    <definedName name="_scenchg1" hidden="1">#REF!</definedName>
    <definedName name="_scenchg2" localSheetId="0" hidden="1">#REF!</definedName>
    <definedName name="_scenchg2" hidden="1">#REF!</definedName>
    <definedName name="_scenchg3" localSheetId="0" hidden="1">#REF!</definedName>
    <definedName name="_scenchg3" hidden="1">#REF!</definedName>
    <definedName name="_scenchg4" localSheetId="0" hidden="1">#REF!</definedName>
    <definedName name="_scenchg4" hidden="1">#REF!</definedName>
    <definedName name="_scenchg5" localSheetId="0" hidden="1">#REF!</definedName>
    <definedName name="_scenchg5" hidden="1">#REF!</definedName>
    <definedName name="_scenchg6" localSheetId="0" hidden="1">#REF!</definedName>
    <definedName name="_scenchg6" hidden="1">#REF!</definedName>
    <definedName name="_scenchg7" localSheetId="0" hidden="1">#REF!</definedName>
    <definedName name="_scenchg7" hidden="1">#REF!</definedName>
    <definedName name="_Te1">'[1]8- BILAN FRIGORIFIQUE'!$E$4</definedName>
    <definedName name="a">#REF!</definedName>
    <definedName name="aa" localSheetId="0">#REF!</definedName>
    <definedName name="aa">#REF!</definedName>
    <definedName name="actu" localSheetId="0">#REF!</definedName>
    <definedName name="actu">#REF!</definedName>
    <definedName name="affaire" localSheetId="0">#REF!</definedName>
    <definedName name="affaire">#REF!</definedName>
    <definedName name="art.">#REF!</definedName>
    <definedName name="b">#REF!</definedName>
    <definedName name="Batteries">#REF!</definedName>
    <definedName name="CCF">#REF!</definedName>
    <definedName name="Codes_traitement">#REF!</definedName>
    <definedName name="CTA">#REF!</definedName>
    <definedName name="Date" localSheetId="0">#REF!</definedName>
    <definedName name="Date">#REF!</definedName>
    <definedName name="designation" localSheetId="0">#REF!</definedName>
    <definedName name="designation">#REF!</definedName>
    <definedName name="facadesbata" localSheetId="0">#REF!</definedName>
    <definedName name="facadesbata">#REF!</definedName>
    <definedName name="facadesbatb" localSheetId="0">#REF!</definedName>
    <definedName name="facadesbatb">#REF!</definedName>
    <definedName name="Fiches">#REF!</definedName>
    <definedName name="logtsa" localSheetId="0">#REF!</definedName>
    <definedName name="logtsa">#REF!</definedName>
    <definedName name="logtsbatb" localSheetId="0">#REF!</definedName>
    <definedName name="logtsbatb">#REF!</definedName>
    <definedName name="NUMERO" localSheetId="0">#REF!</definedName>
    <definedName name="NUMERO">#REF!</definedName>
    <definedName name="PAGE1" localSheetId="0">#REF!</definedName>
    <definedName name="PAGE1">#REF!</definedName>
    <definedName name="phase" localSheetId="0">#REF!</definedName>
    <definedName name="phase">#REF!</definedName>
    <definedName name="pkg" localSheetId="0">[3]Surfaces!#REF!</definedName>
    <definedName name="pkg">[4]Surfaces!#REF!</definedName>
    <definedName name="Print_Area" localSheetId="0">#REF!</definedName>
    <definedName name="Print_Area">#REF!</definedName>
    <definedName name="Print_Titles" localSheetId="0">#REF!</definedName>
    <definedName name="Print_Titles">#REF!</definedName>
    <definedName name="rev" localSheetId="0">#REF!</definedName>
    <definedName name="rev">#REF!</definedName>
    <definedName name="scen_change" localSheetId="0" hidden="1">#REF!,#REF!,#REF!,#REF!,#REF!</definedName>
    <definedName name="scen_change" hidden="1">#REF!,#REF!,#REF!,#REF!,#REF!</definedName>
    <definedName name="scen_date1" hidden="1">34379.7786921296</definedName>
    <definedName name="scen_name1" hidden="1">"SOLV 1"</definedName>
    <definedName name="scen_num" hidden="1">1</definedName>
    <definedName name="scen_result" localSheetId="0" hidden="1">#REF!</definedName>
    <definedName name="scen_result" hidden="1">#REF!</definedName>
    <definedName name="scen_user1" hidden="1">"JEAN-LOUIS TORRES"</definedName>
    <definedName name="scen_value1" localSheetId="0" hidden="1">{"0,0525";"0";"0";"20";"0";"0,025";"7"}</definedName>
    <definedName name="scen_value1" hidden="1">{"0,0525";"0";"0";"20";"0";"0,025";"7"}</definedName>
    <definedName name="shabbata" localSheetId="0">#REF!</definedName>
    <definedName name="shabbata">#REF!</definedName>
    <definedName name="shobbatA" localSheetId="0">#REF!</definedName>
    <definedName name="shobbatA">#REF!</definedName>
    <definedName name="shonbata" localSheetId="0">#REF!</definedName>
    <definedName name="shonbata">#REF!</definedName>
    <definedName name="shonbatb" localSheetId="0">#REF!</definedName>
    <definedName name="shonbatb">#REF!</definedName>
    <definedName name="solver_adj" localSheetId="0" hidden="1">#REF!,#REF!,#REF!,#REF!,#REF!</definedName>
    <definedName name="solver_adj" hidden="1">#REF!,#REF!,#REF!,#REF!,#REF!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1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Tableau_moteurs">[5]Moteurs!$A$7:$F$26</definedName>
    <definedName name="tot" localSheetId="0">#REF!</definedName>
    <definedName name="tot">#REF!</definedName>
    <definedName name="total" localSheetId="0">#REF!</definedName>
    <definedName name="total">#REF!</definedName>
    <definedName name="total2" localSheetId="0">#REF!</definedName>
    <definedName name="total2">#REF!</definedName>
    <definedName name="unit" localSheetId="0">#REF!</definedName>
    <definedName name="unit">#REF!</definedName>
    <definedName name="uuuuuu">#REF!</definedName>
    <definedName name="Ventilateurs">#REF!</definedName>
    <definedName name="VEX">#REF!</definedName>
    <definedName name="voiries" localSheetId="0">[3]Surfaces!#REF!</definedName>
    <definedName name="voiries">[4]Surfaces!#REF!</definedName>
    <definedName name="_xlnm.Print_Area" localSheetId="3">Détail_Construction!$A$1:$J$508</definedName>
    <definedName name="_xlnm.Print_Area" localSheetId="1">'Note explicative'!$A$1:$B$31</definedName>
    <definedName name="_xlnm.Print_Area" localSheetId="0">pagedegarde!$A$1:$I$63</definedName>
    <definedName name="_xlnm.Print_Area" localSheetId="4">tableau!$A$1:$O$40</definedName>
    <definedName name="ZONE_IMPRES_MI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5" l="1"/>
  <c r="N18" i="5"/>
  <c r="N22" i="5"/>
  <c r="N32" i="5"/>
  <c r="N37" i="5" l="1"/>
  <c r="M27" i="5"/>
  <c r="M16" i="5"/>
  <c r="M25" i="5"/>
  <c r="M26" i="5"/>
  <c r="M34" i="5" l="1"/>
  <c r="M33" i="5"/>
  <c r="M19" i="5" l="1"/>
  <c r="M20" i="5"/>
  <c r="M23" i="5"/>
  <c r="M24" i="5"/>
  <c r="M28" i="5"/>
  <c r="M29" i="5"/>
  <c r="M30" i="5"/>
  <c r="M15" i="5"/>
  <c r="I421" i="4"/>
  <c r="I420" i="4"/>
  <c r="I372" i="4"/>
  <c r="I497" i="4"/>
  <c r="I498" i="4"/>
  <c r="I499" i="4"/>
  <c r="I500" i="4"/>
  <c r="I501" i="4"/>
  <c r="I502" i="4"/>
  <c r="I503" i="4"/>
  <c r="I27" i="4"/>
  <c r="I19" i="6"/>
  <c r="I20" i="6"/>
  <c r="I21" i="6"/>
  <c r="I22" i="6"/>
  <c r="I14" i="6"/>
  <c r="I15" i="6"/>
  <c r="I16" i="6"/>
  <c r="I29" i="6"/>
  <c r="I25" i="6"/>
  <c r="I28" i="6"/>
  <c r="I18" i="6"/>
  <c r="I17" i="6"/>
  <c r="I12" i="6"/>
  <c r="I10" i="6"/>
  <c r="I507" i="4"/>
  <c r="I506" i="4"/>
  <c r="I505" i="4"/>
  <c r="I504" i="4"/>
  <c r="N497" i="4"/>
  <c r="I496" i="4"/>
  <c r="I495" i="4"/>
  <c r="I494" i="4"/>
  <c r="I493" i="4"/>
  <c r="I492" i="4"/>
  <c r="I491" i="4"/>
  <c r="I490" i="4"/>
  <c r="I488" i="4"/>
  <c r="I487" i="4"/>
  <c r="I482" i="4"/>
  <c r="I481" i="4"/>
  <c r="I480" i="4"/>
  <c r="I479" i="4"/>
  <c r="I478" i="4"/>
  <c r="I477" i="4"/>
  <c r="I476" i="4"/>
  <c r="I475" i="4"/>
  <c r="I472" i="4"/>
  <c r="I471" i="4"/>
  <c r="I467" i="4"/>
  <c r="I464" i="4"/>
  <c r="I463" i="4"/>
  <c r="I462" i="4"/>
  <c r="I461" i="4"/>
  <c r="I454" i="4"/>
  <c r="I452" i="4"/>
  <c r="I451" i="4"/>
  <c r="I450" i="4"/>
  <c r="I449" i="4"/>
  <c r="I448" i="4"/>
  <c r="I446" i="4"/>
  <c r="I445" i="4"/>
  <c r="I444" i="4"/>
  <c r="I443" i="4"/>
  <c r="I441" i="4"/>
  <c r="I440" i="4"/>
  <c r="I438" i="4"/>
  <c r="I437" i="4"/>
  <c r="I436" i="4"/>
  <c r="I435" i="4"/>
  <c r="I433" i="4"/>
  <c r="I432" i="4"/>
  <c r="I426" i="4"/>
  <c r="I424" i="4"/>
  <c r="I423" i="4"/>
  <c r="I418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2" i="4"/>
  <c r="I391" i="4"/>
  <c r="I390" i="4"/>
  <c r="I387" i="4"/>
  <c r="I386" i="4"/>
  <c r="I383" i="4"/>
  <c r="I382" i="4"/>
  <c r="I381" i="4"/>
  <c r="I380" i="4"/>
  <c r="I375" i="4"/>
  <c r="I373" i="4"/>
  <c r="I371" i="4"/>
  <c r="I369" i="4"/>
  <c r="I368" i="4"/>
  <c r="I367" i="4"/>
  <c r="I366" i="4"/>
  <c r="I365" i="4"/>
  <c r="I364" i="4"/>
  <c r="I363" i="4"/>
  <c r="I361" i="4"/>
  <c r="I355" i="4"/>
  <c r="I352" i="4"/>
  <c r="I351" i="4"/>
  <c r="I350" i="4"/>
  <c r="I349" i="4"/>
  <c r="I348" i="4"/>
  <c r="I347" i="4"/>
  <c r="I344" i="4"/>
  <c r="I343" i="4"/>
  <c r="I342" i="4"/>
  <c r="I339" i="4"/>
  <c r="I338" i="4"/>
  <c r="I337" i="4"/>
  <c r="I334" i="4"/>
  <c r="I333" i="4"/>
  <c r="I330" i="4"/>
  <c r="I329" i="4"/>
  <c r="I328" i="4"/>
  <c r="I327" i="4"/>
  <c r="I326" i="4"/>
  <c r="I325" i="4"/>
  <c r="I324" i="4"/>
  <c r="I316" i="4"/>
  <c r="I312" i="4"/>
  <c r="I309" i="4"/>
  <c r="I308" i="4"/>
  <c r="I307" i="4"/>
  <c r="I306" i="4"/>
  <c r="I299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4" i="4"/>
  <c r="I221" i="4"/>
  <c r="I220" i="4"/>
  <c r="I219" i="4"/>
  <c r="I218" i="4"/>
  <c r="I217" i="4"/>
  <c r="I216" i="4"/>
  <c r="I215" i="4"/>
  <c r="I213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0" i="4"/>
  <c r="I189" i="4"/>
  <c r="I188" i="4"/>
  <c r="I187" i="4"/>
  <c r="I186" i="4"/>
  <c r="I185" i="4"/>
  <c r="I183" i="4"/>
  <c r="I182" i="4"/>
  <c r="I181" i="4"/>
  <c r="I179" i="4"/>
  <c r="I178" i="4"/>
  <c r="I177" i="4"/>
  <c r="I176" i="4"/>
  <c r="I175" i="4"/>
  <c r="I169" i="4"/>
  <c r="I167" i="4"/>
  <c r="I166" i="4"/>
  <c r="I165" i="4"/>
  <c r="I164" i="4"/>
  <c r="I162" i="4"/>
  <c r="I161" i="4"/>
  <c r="I160" i="4"/>
  <c r="I159" i="4"/>
  <c r="I157" i="4"/>
  <c r="I156" i="4"/>
  <c r="I155" i="4"/>
  <c r="I154" i="4"/>
  <c r="I152" i="4"/>
  <c r="I151" i="4"/>
  <c r="I150" i="4"/>
  <c r="I149" i="4"/>
  <c r="I148" i="4"/>
  <c r="I147" i="4"/>
  <c r="I138" i="4"/>
  <c r="I135" i="4"/>
  <c r="I130" i="4"/>
  <c r="I129" i="4"/>
  <c r="I128" i="4"/>
  <c r="I125" i="4"/>
  <c r="I124" i="4"/>
  <c r="I121" i="4"/>
  <c r="I120" i="4"/>
  <c r="I119" i="4"/>
  <c r="I118" i="4"/>
  <c r="I115" i="4"/>
  <c r="I114" i="4"/>
  <c r="I113" i="4"/>
  <c r="I110" i="4"/>
  <c r="I109" i="4"/>
  <c r="I103" i="4"/>
  <c r="I102" i="4"/>
  <c r="I101" i="4"/>
  <c r="I100" i="4"/>
  <c r="I99" i="4"/>
  <c r="I98" i="4"/>
  <c r="I83" i="4"/>
  <c r="I82" i="4"/>
  <c r="I81" i="4"/>
  <c r="I79" i="4"/>
  <c r="I78" i="4"/>
  <c r="I76" i="4"/>
  <c r="I75" i="4"/>
  <c r="I74" i="4"/>
  <c r="I73" i="4"/>
  <c r="I71" i="4"/>
  <c r="I70" i="4"/>
  <c r="I69" i="4"/>
  <c r="I68" i="4"/>
  <c r="I67" i="4"/>
  <c r="I66" i="4"/>
  <c r="I63" i="4"/>
  <c r="I62" i="4"/>
  <c r="I61" i="4"/>
  <c r="I60" i="4"/>
  <c r="I59" i="4"/>
  <c r="I58" i="4"/>
  <c r="I57" i="4"/>
  <c r="I56" i="4"/>
  <c r="I50" i="4"/>
  <c r="I48" i="4"/>
  <c r="I47" i="4"/>
  <c r="I44" i="4"/>
  <c r="I43" i="4"/>
  <c r="I42" i="4"/>
  <c r="I41" i="4"/>
  <c r="I40" i="4"/>
  <c r="I39" i="4"/>
  <c r="I38" i="4"/>
  <c r="I37" i="4"/>
  <c r="I36" i="4"/>
  <c r="I35" i="4"/>
  <c r="I34" i="4"/>
  <c r="I31" i="4"/>
  <c r="I30" i="4"/>
  <c r="I29" i="4"/>
  <c r="I28" i="4"/>
  <c r="I23" i="4"/>
  <c r="I22" i="4"/>
  <c r="I21" i="4"/>
  <c r="I15" i="4"/>
  <c r="I14" i="4"/>
  <c r="I12" i="4"/>
  <c r="I303" i="4"/>
  <c r="I394" i="4"/>
  <c r="I415" i="4"/>
  <c r="I378" i="4"/>
  <c r="I18" i="4"/>
  <c r="I319" i="4"/>
  <c r="I459" i="4"/>
  <c r="I457" i="4"/>
  <c r="I145" i="4"/>
  <c r="I227" i="4"/>
  <c r="I86" i="4"/>
  <c r="I210" i="4"/>
  <c r="I53" i="4"/>
  <c r="I429" i="4"/>
  <c r="I143" i="4"/>
  <c r="I10" i="4"/>
  <c r="I301" i="4"/>
</calcChain>
</file>

<file path=xl/sharedStrings.xml><?xml version="1.0" encoding="utf-8"?>
<sst xmlns="http://schemas.openxmlformats.org/spreadsheetml/2006/main" count="761" uniqueCount="469">
  <si>
    <t>Candidat :</t>
  </si>
  <si>
    <t>Scénario :</t>
  </si>
  <si>
    <t>Montants en € valeur "date de remise de l'offre initale"</t>
  </si>
  <si>
    <t>n°</t>
  </si>
  <si>
    <t xml:space="preserve">Désignation </t>
  </si>
  <si>
    <t>U</t>
  </si>
  <si>
    <t>QTES</t>
  </si>
  <si>
    <t>PU</t>
  </si>
  <si>
    <t>TOTAL</t>
  </si>
  <si>
    <t>CLOS COUVERT</t>
  </si>
  <si>
    <t>PREPARATION DES SOLS</t>
  </si>
  <si>
    <t>Défrichage</t>
  </si>
  <si>
    <t>ens</t>
  </si>
  <si>
    <t>Fondations spéciales</t>
  </si>
  <si>
    <t>GROS ŒUVRE</t>
  </si>
  <si>
    <t>Préparation de chantier</t>
  </si>
  <si>
    <t>Installation de chantier</t>
  </si>
  <si>
    <t>Frais entreprises</t>
  </si>
  <si>
    <t>Etudes et synthèse</t>
  </si>
  <si>
    <t>Terrassements et fondations</t>
  </si>
  <si>
    <t>pm</t>
  </si>
  <si>
    <t>Terrassement en pleine masse</t>
  </si>
  <si>
    <t>m3</t>
  </si>
  <si>
    <t xml:space="preserve">Fondations </t>
  </si>
  <si>
    <t>m²</t>
  </si>
  <si>
    <t>Réseaux enterrés</t>
  </si>
  <si>
    <t>ml</t>
  </si>
  <si>
    <t>Fosses de relevage</t>
  </si>
  <si>
    <t>u</t>
  </si>
  <si>
    <t>Séparateur hydrocarbures</t>
  </si>
  <si>
    <t>Gros œuvre</t>
  </si>
  <si>
    <t>Carneaux enterrés compris étanchéité</t>
  </si>
  <si>
    <t>bud</t>
  </si>
  <si>
    <t xml:space="preserve">Voiles périmétriques sous-sol </t>
  </si>
  <si>
    <t xml:space="preserve">    - Plus value pour Berlinoises</t>
  </si>
  <si>
    <t xml:space="preserve">    - plus value pour parois étanchées</t>
  </si>
  <si>
    <t xml:space="preserve">Voiles de façades </t>
  </si>
  <si>
    <t>Voiles de refends</t>
  </si>
  <si>
    <t>Poteaux poutre</t>
  </si>
  <si>
    <t>Plancher  (hors terrasses PB ss)</t>
  </si>
  <si>
    <t>Chapes acoustiques</t>
  </si>
  <si>
    <t>Planchers ( terrasses)</t>
  </si>
  <si>
    <t>ESCALIER COMPRIS FINITION DE SOL</t>
  </si>
  <si>
    <t>Escaliers infrastructure</t>
  </si>
  <si>
    <t>Escaliers suuperstructure</t>
  </si>
  <si>
    <t>OUVRAGES DIVERS</t>
  </si>
  <si>
    <t>%</t>
  </si>
  <si>
    <t>ETANCHEITE</t>
  </si>
  <si>
    <t>TERRASSES PLANTEES</t>
  </si>
  <si>
    <t xml:space="preserve">    - pare vapeur</t>
  </si>
  <si>
    <t xml:space="preserve">    - Surfaces courantes (isolant + étanchéité)</t>
  </si>
  <si>
    <t xml:space="preserve">    - relevés</t>
  </si>
  <si>
    <t xml:space="preserve">    - Tôle de soutien des terres (hauteur 0,80 m)</t>
  </si>
  <si>
    <t xml:space="preserve">    - couche drainante et filtrante</t>
  </si>
  <si>
    <t xml:space="preserve">    - Protection zone stérile - avec grilles caillebotis</t>
  </si>
  <si>
    <t xml:space="preserve">    - Mise en place de la terre végétale (hors fourniture)</t>
  </si>
  <si>
    <t xml:space="preserve">    - ouvrages divers (entrées d'eau / JD / etc.)</t>
  </si>
  <si>
    <t>TERRASSES ACCESSIBLES ISOLEES</t>
  </si>
  <si>
    <t xml:space="preserve">    - Pare vapeur</t>
  </si>
  <si>
    <t xml:space="preserve">    - finitions ardoise (pose seule - fourniture lot sols durs)</t>
  </si>
  <si>
    <t xml:space="preserve">    - finition caillebotis (fourniture et pose)</t>
  </si>
  <si>
    <t>PALIERS ESCALIERS DE SECOURS</t>
  </si>
  <si>
    <t xml:space="preserve">    - Surfaces courantes (étanchéité + finition grille caillebotis)</t>
  </si>
  <si>
    <t xml:space="preserve">    - finitions</t>
  </si>
  <si>
    <t>Etanchéité locaux techniques</t>
  </si>
  <si>
    <t>Couvertines aluminium</t>
  </si>
  <si>
    <t>Lanterneaux de désenfumage</t>
  </si>
  <si>
    <t>MENUISERIES EXTERIEURES / METALLERIE</t>
  </si>
  <si>
    <t>PARTIE METALLERIE</t>
  </si>
  <si>
    <t>ESCALIERS INTERIEURS</t>
  </si>
  <si>
    <t>ESCALIERS EXTERIEURS</t>
  </si>
  <si>
    <t>LES GARDE CORPS INTERIEURS</t>
  </si>
  <si>
    <t>LES PORTES</t>
  </si>
  <si>
    <t xml:space="preserve">Portes 2V </t>
  </si>
  <si>
    <t>Portes 1V</t>
  </si>
  <si>
    <t xml:space="preserve">Fermeture barreaudée </t>
  </si>
  <si>
    <t>Portes accès parking</t>
  </si>
  <si>
    <t xml:space="preserve">Porte accès zones de livraison </t>
  </si>
  <si>
    <t>FAUX PLAFONDS EXTERIEURS</t>
  </si>
  <si>
    <t>PARTIE MENUISERIES EXTERIEURES</t>
  </si>
  <si>
    <t>MURS RIDEAUX &amp; ASSIMILES</t>
  </si>
  <si>
    <t xml:space="preserve">Murs rideaux </t>
  </si>
  <si>
    <t>Traitement des nez de dalle</t>
  </si>
  <si>
    <t>ENSEMBLES MENUISES en aluminium anodisé naturel poli à rupture de pont thermique - posé sur précadres</t>
  </si>
  <si>
    <t>Ensembles menuisés standard</t>
  </si>
  <si>
    <t>Plus value feu - EI 90 pour châssis au droit des escaliers</t>
  </si>
  <si>
    <t>Plus value pour double châssis</t>
  </si>
  <si>
    <t>PROTECTIONS SOLAIRES / OCCULTATIONS</t>
  </si>
  <si>
    <t>Stores screen extérieur</t>
  </si>
  <si>
    <t>Brise soleil extérieur</t>
  </si>
  <si>
    <t>Volets persiennés</t>
  </si>
  <si>
    <t>Stores d'occultation intérieurs</t>
  </si>
  <si>
    <t>Plus value pour blocs portes extérieurs</t>
  </si>
  <si>
    <t>Portes à 1 vantail</t>
  </si>
  <si>
    <t>Portes à 2 vantaux</t>
  </si>
  <si>
    <t>VERRIERES</t>
  </si>
  <si>
    <t xml:space="preserve"> - Verrières </t>
  </si>
  <si>
    <t xml:space="preserve"> - plus value pour Verrières PF 1/2 heure</t>
  </si>
  <si>
    <t xml:space="preserve"> - Store sous verrière</t>
  </si>
  <si>
    <t>CLOTURES</t>
  </si>
  <si>
    <t>REVETEMENT DE FACADES</t>
  </si>
  <si>
    <t>Traitement des façades</t>
  </si>
  <si>
    <t>Parties pleines - parties courantes</t>
  </si>
  <si>
    <t xml:space="preserve">Habillage des sous faces de dalle extérieures </t>
  </si>
  <si>
    <t>EQUIPEMENTS TECHNIQUES</t>
  </si>
  <si>
    <t>CHAUFFAGE - VENTILLATION</t>
  </si>
  <si>
    <t>PRODUCTION DE CHALEUR</t>
  </si>
  <si>
    <t>Sous-station</t>
  </si>
  <si>
    <t>Ens</t>
  </si>
  <si>
    <t>Echangeurs</t>
  </si>
  <si>
    <t>Electricité remplissage divers</t>
  </si>
  <si>
    <t>Comptage thermique</t>
  </si>
  <si>
    <t>ECS</t>
  </si>
  <si>
    <t>Distribution Chauffage Primaire 3 réseaux</t>
  </si>
  <si>
    <t>CTA + Panneaux Rayonnants</t>
  </si>
  <si>
    <t>Radiateurs</t>
  </si>
  <si>
    <t>Planchers Chauffant</t>
  </si>
  <si>
    <t>Distribution Secondaire</t>
  </si>
  <si>
    <t>Terminaux</t>
  </si>
  <si>
    <t>Rideaux d'air chaud</t>
  </si>
  <si>
    <t>CTA</t>
  </si>
  <si>
    <t>CTA ADIABATIQUE</t>
  </si>
  <si>
    <t>PAC ADIABATIQUE</t>
  </si>
  <si>
    <t>Extractions Spécifiques</t>
  </si>
  <si>
    <t>VMC</t>
  </si>
  <si>
    <t>Parking</t>
  </si>
  <si>
    <t>Aire de déchargement</t>
  </si>
  <si>
    <t>Ventilation Sous Station</t>
  </si>
  <si>
    <t>PRODUCTION FROID</t>
  </si>
  <si>
    <t>Split Système AES et Onduleur</t>
  </si>
  <si>
    <t>VRV</t>
  </si>
  <si>
    <t>DESENFUMAGE</t>
  </si>
  <si>
    <t>Trappe AND</t>
  </si>
  <si>
    <t>Trappe AED</t>
  </si>
  <si>
    <t>Ventilateur d'extraction</t>
  </si>
  <si>
    <t>Ventilateur de soufflage</t>
  </si>
  <si>
    <t>Gaine désenfumage</t>
  </si>
  <si>
    <t>GTB</t>
  </si>
  <si>
    <t>Nombre de points</t>
  </si>
  <si>
    <t>Chaufferie</t>
  </si>
  <si>
    <t>Sous station</t>
  </si>
  <si>
    <t>Double flux</t>
  </si>
  <si>
    <t>Simple flux</t>
  </si>
  <si>
    <t>Extracteur</t>
  </si>
  <si>
    <t>Splits</t>
  </si>
  <si>
    <t>Compteurs thermiques</t>
  </si>
  <si>
    <t>Compteurs plomberie</t>
  </si>
  <si>
    <t>Compteurs eclairage</t>
  </si>
  <si>
    <t>Compteurs force</t>
  </si>
  <si>
    <t>Armoires electriques</t>
  </si>
  <si>
    <t>Fosse de relevage</t>
  </si>
  <si>
    <t>Pompes arrosage</t>
  </si>
  <si>
    <t>PLOMBERIE SANITAIRE</t>
  </si>
  <si>
    <t>Plomberie</t>
  </si>
  <si>
    <t>Equipements sanitaire et réseaux généraux</t>
  </si>
  <si>
    <t>Cuisine (Production ECS appoint et traitement des graisses)</t>
  </si>
  <si>
    <t>Séparateur d'hydrocarbure</t>
  </si>
  <si>
    <t xml:space="preserve">Relevage EU </t>
  </si>
  <si>
    <t>Relevage EP</t>
  </si>
  <si>
    <t>Equipement bâche de récupération eau de pluie</t>
  </si>
  <si>
    <t>Protection incendie gaz neutre</t>
  </si>
  <si>
    <t>option</t>
  </si>
  <si>
    <t>OPTION PLOMBERIE</t>
  </si>
  <si>
    <t>ELECTRICITE</t>
  </si>
  <si>
    <t>Dépenses équipements de chantier</t>
  </si>
  <si>
    <t>Documents techniques etudes entreprise</t>
  </si>
  <si>
    <t>Consuel OU ORGANISME DE CONTRÖLE</t>
  </si>
  <si>
    <t>Neutralisation des réseaux</t>
  </si>
  <si>
    <t xml:space="preserve">Circuit de terre </t>
  </si>
  <si>
    <t>TI</t>
  </si>
  <si>
    <t>Local transformateur</t>
  </si>
  <si>
    <t>Armoires electriques de protections</t>
  </si>
  <si>
    <t>TGBT</t>
  </si>
  <si>
    <t xml:space="preserve">Tableaux divisionnaires </t>
  </si>
  <si>
    <t>Borne escamotable</t>
  </si>
  <si>
    <t>KNX DMX</t>
  </si>
  <si>
    <t>Tableau d'allumage</t>
  </si>
  <si>
    <t>Coffret de coupure chaufferie</t>
  </si>
  <si>
    <t xml:space="preserve">Fourreaux Réseaux </t>
  </si>
  <si>
    <t>Alimentations diverses</t>
  </si>
  <si>
    <t>Alimentations Scéniques</t>
  </si>
  <si>
    <t>Alimentations armoires CVC</t>
  </si>
  <si>
    <t>Coffret DTU ascenseur</t>
  </si>
  <si>
    <t xml:space="preserve">Chemins de câbles </t>
  </si>
  <si>
    <t>CFO</t>
  </si>
  <si>
    <t>CFA</t>
  </si>
  <si>
    <t>Canalis</t>
  </si>
  <si>
    <t>Equipement</t>
  </si>
  <si>
    <t>Cde</t>
  </si>
  <si>
    <t>PC 10/16A</t>
  </si>
  <si>
    <t>Boitier de sol B1</t>
  </si>
  <si>
    <t xml:space="preserve">Détecteur de présence encastré et saillie </t>
  </si>
  <si>
    <t>VDI-1</t>
  </si>
  <si>
    <t>CF1</t>
  </si>
  <si>
    <t>TYPE A LUCIA 16W</t>
  </si>
  <si>
    <t>TYPE B LUCIA 10W</t>
  </si>
  <si>
    <t>TYPE C VADI 9,3W</t>
  </si>
  <si>
    <t>TYPE D NOMIA</t>
  </si>
  <si>
    <t>TYPE E FITTING</t>
  </si>
  <si>
    <t>TYPE F TETI</t>
  </si>
  <si>
    <t>TYPE G TUMO 412</t>
  </si>
  <si>
    <t>TYPE H TUBA 420</t>
  </si>
  <si>
    <t>TYPE I TUMO 206</t>
  </si>
  <si>
    <t>TYPE J SMART 3</t>
  </si>
  <si>
    <t>TYPE K OPALI</t>
  </si>
  <si>
    <t>TYPE L D2L COLOR</t>
  </si>
  <si>
    <t>TYPE M CENTRIQ LARGE</t>
  </si>
  <si>
    <t>TYPE N BAL STAIR</t>
  </si>
  <si>
    <t>TYPE O (SUPER 400)</t>
  </si>
  <si>
    <t>TYPE P (FLEX)</t>
  </si>
  <si>
    <t>cablage  réseau intérieur</t>
  </si>
  <si>
    <t>Luminaire extérieur en façade</t>
  </si>
  <si>
    <t>cablage eclairage extérieur</t>
  </si>
  <si>
    <t>TYPE AA (façade)</t>
  </si>
  <si>
    <t>TYPE BB (patio)</t>
  </si>
  <si>
    <t xml:space="preserve">Ensemble audiovisuel </t>
  </si>
  <si>
    <t>Informatique téléphone</t>
  </si>
  <si>
    <t>Baie de brassage</t>
  </si>
  <si>
    <t>Sous répartiteur</t>
  </si>
  <si>
    <t xml:space="preserve">Prise RJ45 </t>
  </si>
  <si>
    <t>Liaison fibre optique  S</t>
  </si>
  <si>
    <t>Liaison rocade cuivre</t>
  </si>
  <si>
    <t>witch</t>
  </si>
  <si>
    <t>Autocom + poste tél</t>
  </si>
  <si>
    <t>Eclairage de sécurité</t>
  </si>
  <si>
    <t>Balisage Brio eco 3 encastré</t>
  </si>
  <si>
    <t>Balisage Brio eco 3 standard</t>
  </si>
  <si>
    <t>Bloc phare</t>
  </si>
  <si>
    <t>Ambinace Coulomb</t>
  </si>
  <si>
    <t>Ambiance BRIO +</t>
  </si>
  <si>
    <t>Bloc portable</t>
  </si>
  <si>
    <t>Source centrale</t>
  </si>
  <si>
    <t>cablage</t>
  </si>
  <si>
    <t xml:space="preserve">Alarme incendie </t>
  </si>
  <si>
    <t>SECOND ŒUVRE</t>
  </si>
  <si>
    <t>CLOISONS DOUBLAGES</t>
  </si>
  <si>
    <t xml:space="preserve">CLOISONS </t>
  </si>
  <si>
    <t>Cloisons ossature 100 - RA de 47 dB</t>
  </si>
  <si>
    <t>Cloisons ossature 140 - RA de 51 dB</t>
  </si>
  <si>
    <t>Cloisons ossature 200 - Ra de 64 dB</t>
  </si>
  <si>
    <t xml:space="preserve">Cloisons gaines techniques </t>
  </si>
  <si>
    <t>DOUBLAGES</t>
  </si>
  <si>
    <t xml:space="preserve">Doublage sur ossature de 48 mm </t>
  </si>
  <si>
    <t>TRAITEMENT ACOUSTIQUE - FONCTION ISOLEMENT</t>
  </si>
  <si>
    <t>MENUISERIES INTERIEURES</t>
  </si>
  <si>
    <t>Blocs portes</t>
  </si>
  <si>
    <t>Blocs portes en superstructure</t>
  </si>
  <si>
    <t>Blocs portes acoustiques - E30</t>
  </si>
  <si>
    <t>- 40 dB - 1V</t>
  </si>
  <si>
    <t>- 40 dB - 2V</t>
  </si>
  <si>
    <t>- 46 dB  - 1V</t>
  </si>
  <si>
    <t>- 43 dB - 1V</t>
  </si>
  <si>
    <t>- 35 dB - 1V</t>
  </si>
  <si>
    <t>- 35 dB - 2V</t>
  </si>
  <si>
    <t>- 30 dB - 1 V</t>
  </si>
  <si>
    <t xml:space="preserve">Blocs portes EI 30 </t>
  </si>
  <si>
    <t>- 1V</t>
  </si>
  <si>
    <t>- 2V &amp; tiercé</t>
  </si>
  <si>
    <t>Blocs portes de recoupement des circulations</t>
  </si>
  <si>
    <t>- 2VV</t>
  </si>
  <si>
    <t>Blocs portes escaliers</t>
  </si>
  <si>
    <t>Plus value pour portes contrôlées par badge</t>
  </si>
  <si>
    <t>Blocs portes en infrastructure - huisserie métal</t>
  </si>
  <si>
    <t>- accès LT 1V</t>
  </si>
  <si>
    <t>- accès LT 2V</t>
  </si>
  <si>
    <r>
      <rPr>
        <b/>
        <sz val="12"/>
        <rFont val="Arial"/>
        <family val="2"/>
      </rPr>
      <t xml:space="preserve">Châssis vitrés </t>
    </r>
    <r>
      <rPr>
        <sz val="12"/>
        <rFont val="Arial"/>
        <family val="2"/>
      </rPr>
      <t>(en complément des cloisons vitrées intérieures du corps d'état menuiseries extérieures)</t>
    </r>
  </si>
  <si>
    <t>Equipements / mobiliers</t>
  </si>
  <si>
    <t>Cloisonnement des sanitaires</t>
  </si>
  <si>
    <t>Cloisons sanitaires en panneaux stratifié type KEMMLIT</t>
  </si>
  <si>
    <t>Revêtements bois - Traitement acoustique fonction "correction"</t>
  </si>
  <si>
    <t>REVETEMENTS ESCALIERS</t>
  </si>
  <si>
    <t>CONTRÔLE D'ACCES / SURETE</t>
  </si>
  <si>
    <t>Appuis de baies - tablette</t>
  </si>
  <si>
    <t>Niches radiateurs dans la rue intérieure N0 à N3 aux extrémités</t>
  </si>
  <si>
    <t>Planchers techniques (locaux VDI)</t>
  </si>
  <si>
    <t>Plinthes au droit des planchers technique</t>
  </si>
  <si>
    <t>Plinthes bois (au droit des sols minces et parquet)</t>
  </si>
  <si>
    <t>Couvre joint de dilatation</t>
  </si>
  <si>
    <t>SIGNALETIQUE</t>
  </si>
  <si>
    <t>Signalétique locaux</t>
  </si>
  <si>
    <t>FAUX-PLAFONDS</t>
  </si>
  <si>
    <t>Plafond du type BASWA PHON</t>
  </si>
  <si>
    <t>Autres plafonds</t>
  </si>
  <si>
    <t>Ouvrages divers</t>
  </si>
  <si>
    <t>- rives de dalles au droit des trémies</t>
  </si>
  <si>
    <t>- Ouvrages divers</t>
  </si>
  <si>
    <t xml:space="preserve">REVETEMENTS DURS </t>
  </si>
  <si>
    <t>SOLS</t>
  </si>
  <si>
    <t>Chape acoustique - cf lot gros œuvre</t>
  </si>
  <si>
    <t>Grés cérame Sanitaires et locaux divers (ménage, etc) - repère "grès cérame U4P3E2C1"</t>
  </si>
  <si>
    <t>- plinthes grès cérame</t>
  </si>
  <si>
    <t>Revêtement Ardoise (en fourniture seule)</t>
  </si>
  <si>
    <t xml:space="preserve">- terrasses accessible </t>
  </si>
  <si>
    <t xml:space="preserve">- aménagements extérieure </t>
  </si>
  <si>
    <t>Revêtement ardoise de 20 mm épaisseur</t>
  </si>
  <si>
    <t>- plinthes périmétriques ardoise</t>
  </si>
  <si>
    <t>Grès cérame cuisine - repère "grès cérame anti-dérapant"</t>
  </si>
  <si>
    <t>- plinthes à gorges (dans locaux avec carrelage anti-dérapant)</t>
  </si>
  <si>
    <t>- plus value pour étanchéité sous carrelage</t>
  </si>
  <si>
    <t>MURS</t>
  </si>
  <si>
    <t>Revêtement grès cérame en périmétrie des locaux et sanitaires</t>
  </si>
  <si>
    <t>REVETEMENTS SOUPLES</t>
  </si>
  <si>
    <t>TRAVAUX PREPARATOIRES</t>
  </si>
  <si>
    <t>- ragréage</t>
  </si>
  <si>
    <t>REVETEMENT LINOLEUM</t>
  </si>
  <si>
    <t>"Linoleum" de la nomenclature</t>
  </si>
  <si>
    <t>PEINTURE</t>
  </si>
  <si>
    <t>REVETEMENTS DE SOL</t>
  </si>
  <si>
    <t>Relevés en plinthes de la peinture de sol</t>
  </si>
  <si>
    <t>REVETEMENTS MURAUX</t>
  </si>
  <si>
    <t>Revêtement "PEINT SAT"</t>
  </si>
  <si>
    <t>Peinture élémentaire - repère "Acryl M"</t>
  </si>
  <si>
    <t>Panneaux isolants métal laqué (chambres froides)</t>
  </si>
  <si>
    <t>REVETEMENTS MURAUX ESCALIERS G/H</t>
  </si>
  <si>
    <t>REVETEMENT PEINTURE EN PLAFOND</t>
  </si>
  <si>
    <t>Peinture sur plafonds à base de plaque de plâtre</t>
  </si>
  <si>
    <t>so</t>
  </si>
  <si>
    <t>Plafonds ne recevant pas de finition - repère "brut"</t>
  </si>
  <si>
    <t>REVETEMENTS ESCALIERS - PEINT SAT</t>
  </si>
  <si>
    <t xml:space="preserve">Escaliers </t>
  </si>
  <si>
    <t xml:space="preserve">    - sol</t>
  </si>
  <si>
    <t xml:space="preserve">    - murs</t>
  </si>
  <si>
    <t xml:space="preserve">    - plafonds</t>
  </si>
  <si>
    <t>Nettoyage</t>
  </si>
  <si>
    <t>TRAVAUX EXTERIEURS</t>
  </si>
  <si>
    <t>VOIRIE &amp; RESEAUX DIVERS</t>
  </si>
  <si>
    <t>ADDUCTION D'EAU D'ARROSAGE</t>
  </si>
  <si>
    <t>EAUX PLUVIALES</t>
  </si>
  <si>
    <t>EAUX USEES EAUX VANNES</t>
  </si>
  <si>
    <t>AMENAGEMENTS EXTERIEURS</t>
  </si>
  <si>
    <t>cf onglet espaces verts</t>
  </si>
  <si>
    <t>Installation de chantier, EXE, Recollement</t>
  </si>
  <si>
    <t>Ft</t>
  </si>
  <si>
    <t>Fourniture d'analyses de terres végétales</t>
  </si>
  <si>
    <t>Plantations</t>
  </si>
  <si>
    <t>B2</t>
  </si>
  <si>
    <t>Ouvertures de fosses</t>
  </si>
  <si>
    <t>Ouverture de fosses pour arbres (fosses de 6m3/arbres)</t>
  </si>
  <si>
    <t>Ouverture de fosses pour arbustes (profondeur 0,6m)</t>
  </si>
  <si>
    <t>Ouverture de fosses pour couvre-sol (profondeur 0,3m)</t>
  </si>
  <si>
    <t>B3</t>
  </si>
  <si>
    <t>Apport de terre végétale pour arbres (fosses de 6m3/arbres)</t>
  </si>
  <si>
    <t>Apport de terre végétale pour arbustes (ép. 0,6m)</t>
  </si>
  <si>
    <t>Apport de terre végétale pour couvre-sol (profondeur 0,3m)</t>
  </si>
  <si>
    <t>B4</t>
  </si>
  <si>
    <t>Fourniture et plantation des végétaux</t>
  </si>
  <si>
    <t>B.4.1</t>
  </si>
  <si>
    <t>Arbres grand développement</t>
  </si>
  <si>
    <t>B.4.6</t>
  </si>
  <si>
    <t>Couvre-sol</t>
  </si>
  <si>
    <t>B.5</t>
  </si>
  <si>
    <t>Matériel de plantation</t>
  </si>
  <si>
    <t>Fourniture et mise en œuvre de tuteur tripode (trois tuteur châtaigniers non recépés + plachette+liens) pour arbres  / espaces publics</t>
  </si>
  <si>
    <t>Fourniture et mise en place de Mulch BRF sur une épaisseur de 10cm + toile</t>
  </si>
  <si>
    <t>B.6</t>
  </si>
  <si>
    <t>Bande stérile</t>
  </si>
  <si>
    <t>Fourniture et mise en œuvre d'une bande stérile en gravillons</t>
  </si>
  <si>
    <t>B.7</t>
  </si>
  <si>
    <t>Garantie de reprise:</t>
  </si>
  <si>
    <t>1er année après le premier mois de septembre suivant les plantations</t>
  </si>
  <si>
    <t>2ème année après le premier mois de septembre suivant les plantations</t>
  </si>
  <si>
    <t>B.8</t>
  </si>
  <si>
    <t xml:space="preserve">Entretien des espaces verts: </t>
  </si>
  <si>
    <t>Entretien pendant la 1ère année de garantie</t>
  </si>
  <si>
    <t>Entretien pendant la 2ème année de garantie</t>
  </si>
  <si>
    <t>B.9</t>
  </si>
  <si>
    <t>Fourniture et mise en oeuvre d'un système d'arrosage goutte à goutte</t>
  </si>
  <si>
    <t>m2</t>
  </si>
  <si>
    <t xml:space="preserve">désignation </t>
  </si>
  <si>
    <t xml:space="preserve">TOTAL HT </t>
  </si>
  <si>
    <t>…</t>
  </si>
  <si>
    <t xml:space="preserve">Faux-plafond sanitaires (sanitaires et vestiaires) </t>
  </si>
  <si>
    <t>Faux-plafond circulation</t>
  </si>
  <si>
    <t>Faux-plafond standard</t>
  </si>
  <si>
    <t>Faux-plafond "bibliothèque" (zones de lecture et travail)</t>
  </si>
  <si>
    <t>Faux-plafond type bacs aluminium laqués perforés</t>
  </si>
  <si>
    <t>NOTE EXPLICATIVE EN COMPLEMENT MODELE DPGF</t>
  </si>
  <si>
    <t>Le modèle remis devra être respecté et complété suivant le projet de chaque candidat. Il appartient au candidat de vérifier les formules des tableurs.</t>
  </si>
  <si>
    <t>Il devra tenir compte des éléments suivants :</t>
  </si>
  <si>
    <t>- Les postes ajoutés devront être ajoutés en fin de chapitre, et devront apparaître avec un remplissage de couleur différente de la base.</t>
  </si>
  <si>
    <t>- Les prix comprendront tous les essais et vérifications.</t>
  </si>
  <si>
    <t>DEMOLITIONS</t>
  </si>
  <si>
    <t>Déconstruction</t>
  </si>
  <si>
    <t>Dépose des installations techniques</t>
  </si>
  <si>
    <t>Dépose des sanitaires</t>
  </si>
  <si>
    <t>Dépose des sols et plafonds</t>
  </si>
  <si>
    <t>Dépose des murs et cloisons y compris châssis et huisserie</t>
  </si>
  <si>
    <t>Démolition de dalle et dallage</t>
  </si>
  <si>
    <t>Evacuation des gravats</t>
  </si>
  <si>
    <t>Divers</t>
  </si>
  <si>
    <t>CURAGE - DESAMIANTAGE</t>
  </si>
  <si>
    <t>Plan de retrait</t>
  </si>
  <si>
    <t>Désamiantage - Déplombage</t>
  </si>
  <si>
    <t xml:space="preserve">Evacuation des autres déchets </t>
  </si>
  <si>
    <t>DECONSTRUCTION</t>
  </si>
  <si>
    <t>Dépose des mats d'éclairage</t>
  </si>
  <si>
    <t xml:space="preserve">    - plus value pour béton matricé</t>
  </si>
  <si>
    <t>Observations éventuelles</t>
  </si>
  <si>
    <t>Montants en € HT</t>
  </si>
  <si>
    <t>Evacuation des déchets contenant de l'amiante ou du plomb</t>
  </si>
  <si>
    <r>
      <t>Cadre de présentation pour la pièce [T</t>
    </r>
    <r>
      <rPr>
        <sz val="14"/>
        <rFont val="Calibri"/>
        <family val="2"/>
      </rPr>
      <t xml:space="preserve">●] </t>
    </r>
    <r>
      <rPr>
        <sz val="14"/>
        <rFont val="Verdana"/>
        <family val="2"/>
      </rPr>
      <t>Décomposition du Coût des Travaux - II. CONSTRUCTION</t>
    </r>
  </si>
  <si>
    <r>
      <t>Cadre de présentation pour la pièce [T</t>
    </r>
    <r>
      <rPr>
        <sz val="14"/>
        <rFont val="Calibri"/>
        <family val="2"/>
      </rPr>
      <t xml:space="preserve">●] </t>
    </r>
    <r>
      <rPr>
        <sz val="14"/>
        <rFont val="Verdana"/>
        <family val="2"/>
      </rPr>
      <t>Décomposition du Coût des Travaux - I. DEMOLITIONS</t>
    </r>
  </si>
  <si>
    <t>Sujétions réseaux existants</t>
  </si>
  <si>
    <t>LES GARDE CORPS  EXTERIEURS</t>
  </si>
  <si>
    <t>104.1</t>
  </si>
  <si>
    <t>104.2</t>
  </si>
  <si>
    <r>
      <rPr>
        <b/>
        <sz val="12"/>
        <color rgb="FFFF0000"/>
        <rFont val="Arial"/>
        <family val="2"/>
      </rPr>
      <t>Fourniture et mise en œuvre de terre végétale de qualité garantissant la bonne reprise des végétaux avec amendement de plantation</t>
    </r>
    <r>
      <rPr>
        <sz val="12"/>
        <color rgb="FFFF0000"/>
        <rFont val="Arial"/>
        <family val="2"/>
      </rPr>
      <t xml:space="preserve">
Les prix suivants comprennent:
‐ l'apport d'amendements selon les prescriptions du bureau d'analyse pour se rapprocher des caractéristiques décrites au CCTP,
‐la fourniture à pied d'oeuvre de terre végétale (reprise sur stock et/ou apport extérieur ‐ hors foisonnement) tenant compte du tassement naturel ultérieur, de manière à ce que le terrain travaillé s'harmonise avec le terrain naturel ou arrive au niveau ‐10cm par rapport aux bordures (prise en compte de l'épaisseur de paillage).
‐ le nettoyage et le tri éventuel</t>
    </r>
  </si>
  <si>
    <t xml:space="preserve">Extincteurs </t>
  </si>
  <si>
    <t>Signalétique incendie et directionnelle</t>
  </si>
  <si>
    <t>AUTRE REVETEMENT</t>
  </si>
  <si>
    <t>à détailler</t>
  </si>
  <si>
    <t>Peinture de sol</t>
  </si>
  <si>
    <t>Escaliers - 2 cotés</t>
  </si>
  <si>
    <t>onglet inexistant</t>
  </si>
  <si>
    <t>doublon ?</t>
  </si>
  <si>
    <t>Surfaces :</t>
  </si>
  <si>
    <t>SU</t>
  </si>
  <si>
    <t>SDP</t>
  </si>
  <si>
    <t>- Les surfaces du projet seront renseignées par le candidat (SU, SDP, SHOB).</t>
  </si>
  <si>
    <t>MAÎTRE DE L’OUVRAGE</t>
  </si>
  <si>
    <t>CENTRE DE SACLAY</t>
  </si>
  <si>
    <t>Bâtiment 478 - PC 166</t>
  </si>
  <si>
    <t>91191 GIF-SUR-YVETTE Cedex</t>
  </si>
  <si>
    <t>CEA SACLAY</t>
  </si>
  <si>
    <t xml:space="preserve">Annexe du Dossier de Consultation des concepteurs </t>
  </si>
  <si>
    <t xml:space="preserve">Candidat </t>
  </si>
  <si>
    <t xml:space="preserve">Prix total  </t>
  </si>
  <si>
    <t>Décomposition des coûts travaux</t>
  </si>
  <si>
    <t>Observations éventuelles candidat</t>
  </si>
  <si>
    <t>Consultation de maîtrise d'œuvre</t>
  </si>
  <si>
    <t>1.1</t>
  </si>
  <si>
    <t>1.2</t>
  </si>
  <si>
    <t>Surface</t>
  </si>
  <si>
    <t>3.1</t>
  </si>
  <si>
    <t>3.2</t>
  </si>
  <si>
    <t>€ HT/M²</t>
  </si>
  <si>
    <t>Prix</t>
  </si>
  <si>
    <t>Projet Bâtiment 450 Toiture Sheds
TABLEAU DE DECOMPOSITION DES COÛTS TRAVAUX</t>
  </si>
  <si>
    <t>Curage / Désamiantage</t>
  </si>
  <si>
    <t>Travaux de curage</t>
  </si>
  <si>
    <t>Travaux de désamiantage</t>
  </si>
  <si>
    <t>Travaux neufs</t>
  </si>
  <si>
    <t>Travaux de remplacement des sheds</t>
  </si>
  <si>
    <t>Reprise des pluviales</t>
  </si>
  <si>
    <t>Reprise des fissures maçonnerie en façade</t>
  </si>
  <si>
    <t>Travaux étanchéité sur la coursive périphérique</t>
  </si>
  <si>
    <t xml:space="preserve">Traitement et évacuation des déchets amiantés
</t>
  </si>
  <si>
    <t>Evacuation et traitement des déchets</t>
  </si>
  <si>
    <t>3.3</t>
  </si>
  <si>
    <t>1</t>
  </si>
  <si>
    <t>3.4</t>
  </si>
  <si>
    <t>3.5</t>
  </si>
  <si>
    <t>4.1</t>
  </si>
  <si>
    <t>4.2</t>
  </si>
  <si>
    <t>2.1</t>
  </si>
  <si>
    <t>2.2</t>
  </si>
  <si>
    <t>Grille de sécurité en sous façe des sheds</t>
  </si>
  <si>
    <t>Réf ,,,,,,,,,,,,,,,,,,</t>
  </si>
  <si>
    <t>de la toiture zone Shed du bâtiment 450</t>
  </si>
  <si>
    <t>Désignation d’une équipe de maîtrise d’œuvre pour la rénovation et l'isolation</t>
  </si>
  <si>
    <t>PROJET 450</t>
  </si>
  <si>
    <t>Rénovation et isolation toiture</t>
  </si>
  <si>
    <t>3.6</t>
  </si>
  <si>
    <t>3.7</t>
  </si>
  <si>
    <t>Travaux de dépose / Repose du garde corps périphérique et mise en conformité</t>
  </si>
  <si>
    <t>Travaux d'étanchéité et isolation sur toiture terrasse</t>
  </si>
  <si>
    <t xml:space="preserve">Traitement et évacuation des déchets DIB
</t>
  </si>
  <si>
    <t>Sécurité incluant Echafaudage / Platelage (autres)</t>
  </si>
  <si>
    <t>Réunion de Chantier  / Suivi Sécurité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</si>
</sst>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General_)"/>
    <numFmt numFmtId="165" formatCode="_-* #,##0.00\ [$€-40C]_-;\-* #,##0.00\ [$€-40C]_-;_-* &quot;-&quot;??\ [$€-40C]_-;_-@_-"/>
    <numFmt numFmtId="166" formatCode="_-* #,##0\ _F_-;\-* #,##0\ _F_-;_-* &quot;-&quot;??\ _F_-;_-@_-"/>
    <numFmt numFmtId="167" formatCode="0.0%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Verdana"/>
      <family val="2"/>
    </font>
    <font>
      <sz val="12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u/>
      <sz val="12"/>
      <name val="Arial"/>
      <family val="2"/>
    </font>
    <font>
      <b/>
      <sz val="9"/>
      <name val="Arial"/>
      <family val="2"/>
    </font>
    <font>
      <sz val="12"/>
      <name val="Helv"/>
    </font>
    <font>
      <sz val="9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9"/>
      <color rgb="FFFF0000"/>
      <name val="Arial"/>
      <family val="2"/>
    </font>
    <font>
      <sz val="14"/>
      <name val="Calibri"/>
      <family val="2"/>
    </font>
    <font>
      <sz val="12"/>
      <color theme="1"/>
      <name val="Calibri"/>
      <family val="2"/>
      <scheme val="minor"/>
    </font>
    <font>
      <u/>
      <sz val="12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trike/>
      <sz val="12"/>
      <color rgb="FFFF000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</font>
    <font>
      <sz val="11"/>
      <name val="Geneva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name val="Calibri"/>
      <family val="2"/>
    </font>
    <font>
      <sz val="8"/>
      <name val="Arial"/>
      <family val="2"/>
    </font>
    <font>
      <b/>
      <sz val="10"/>
      <name val="Calibri"/>
      <family val="2"/>
    </font>
    <font>
      <sz val="16"/>
      <name val="Geneva"/>
    </font>
    <font>
      <sz val="8"/>
      <name val="Geneva"/>
    </font>
    <font>
      <b/>
      <sz val="18"/>
      <name val="Calibri"/>
      <family val="2"/>
    </font>
    <font>
      <b/>
      <sz val="16"/>
      <name val="Calibri"/>
      <family val="2"/>
    </font>
    <font>
      <b/>
      <sz val="12"/>
      <name val="Calibri"/>
      <family val="2"/>
    </font>
    <font>
      <sz val="10"/>
      <color theme="0"/>
      <name val="Arial"/>
      <family val="2"/>
    </font>
    <font>
      <b/>
      <sz val="20"/>
      <color theme="0"/>
      <name val="Calibri"/>
      <family val="2"/>
    </font>
    <font>
      <b/>
      <sz val="16"/>
      <color rgb="FFC00000"/>
      <name val="Calibri"/>
      <family val="2"/>
      <scheme val="minor"/>
    </font>
    <font>
      <b/>
      <sz val="14"/>
      <color rgb="FFC00000"/>
      <name val="Arial"/>
      <family val="2"/>
    </font>
    <font>
      <sz val="7"/>
      <name val="Geneva"/>
    </font>
    <font>
      <b/>
      <sz val="7"/>
      <name val="Wingdings"/>
      <charset val="2"/>
    </font>
    <font>
      <b/>
      <sz val="7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12"/>
      <color theme="0"/>
      <name val="Arial"/>
      <family val="2"/>
    </font>
    <font>
      <sz val="10"/>
      <name val="Century Gothic"/>
      <family val="2"/>
    </font>
    <font>
      <b/>
      <sz val="10"/>
      <color theme="0"/>
      <name val="Microsoft JhengHei UI"/>
      <family val="2"/>
    </font>
    <font>
      <b/>
      <sz val="1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thin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/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164" fontId="12" fillId="0" borderId="0"/>
    <xf numFmtId="0" fontId="6" fillId="0" borderId="0"/>
    <xf numFmtId="0" fontId="6" fillId="0" borderId="0"/>
    <xf numFmtId="164" fontId="12" fillId="0" borderId="0"/>
    <xf numFmtId="0" fontId="27" fillId="0" borderId="0"/>
    <xf numFmtId="0" fontId="6" fillId="0" borderId="0"/>
    <xf numFmtId="0" fontId="6" fillId="0" borderId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left" vertical="top" indent="1"/>
    </xf>
    <xf numFmtId="0" fontId="11" fillId="0" borderId="0" xfId="0" applyFont="1" applyAlignment="1">
      <alignment horizontal="center" vertical="top"/>
    </xf>
    <xf numFmtId="164" fontId="11" fillId="3" borderId="0" xfId="6" applyFont="1" applyFill="1" applyAlignment="1">
      <alignment horizontal="left" vertical="center"/>
    </xf>
    <xf numFmtId="164" fontId="11" fillId="3" borderId="0" xfId="6" quotePrefix="1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4" fontId="14" fillId="3" borderId="0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4" fontId="11" fillId="3" borderId="0" xfId="6" quotePrefix="1" applyFont="1" applyFill="1" applyAlignment="1">
      <alignment horizontal="left" vertical="center"/>
    </xf>
    <xf numFmtId="4" fontId="14" fillId="3" borderId="9" xfId="0" applyNumberFormat="1" applyFont="1" applyFill="1" applyBorder="1" applyAlignment="1">
      <alignment horizontal="center" vertical="center"/>
    </xf>
    <xf numFmtId="4" fontId="14" fillId="3" borderId="0" xfId="0" applyNumberFormat="1" applyFont="1" applyFill="1" applyAlignment="1">
      <alignment horizontal="right" vertical="center"/>
    </xf>
    <xf numFmtId="43" fontId="14" fillId="3" borderId="0" xfId="1" applyFont="1" applyFill="1" applyBorder="1" applyAlignment="1">
      <alignment horizontal="right" vertical="center"/>
    </xf>
    <xf numFmtId="43" fontId="11" fillId="2" borderId="18" xfId="1" applyFont="1" applyFill="1" applyBorder="1" applyAlignment="1" applyProtection="1">
      <alignment horizontal="center" vertical="center"/>
    </xf>
    <xf numFmtId="43" fontId="13" fillId="2" borderId="21" xfId="1" applyFont="1" applyFill="1" applyBorder="1" applyAlignment="1" applyProtection="1">
      <alignment horizontal="right" vertical="center"/>
    </xf>
    <xf numFmtId="0" fontId="8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10" fillId="3" borderId="25" xfId="0" applyFont="1" applyFill="1" applyBorder="1" applyAlignment="1">
      <alignment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vertical="center"/>
    </xf>
    <xf numFmtId="0" fontId="8" fillId="3" borderId="27" xfId="0" applyFont="1" applyFill="1" applyBorder="1" applyAlignment="1">
      <alignment vertical="center"/>
    </xf>
    <xf numFmtId="0" fontId="8" fillId="3" borderId="24" xfId="0" applyFont="1" applyFill="1" applyBorder="1" applyAlignment="1">
      <alignment vertical="center"/>
    </xf>
    <xf numFmtId="43" fontId="7" fillId="2" borderId="28" xfId="1" applyFont="1" applyFill="1" applyBorder="1" applyAlignment="1">
      <alignment horizontal="left" vertical="center"/>
    </xf>
    <xf numFmtId="0" fontId="7" fillId="4" borderId="22" xfId="0" applyFont="1" applyFill="1" applyBorder="1" applyAlignment="1">
      <alignment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0" fontId="8" fillId="4" borderId="25" xfId="0" applyFont="1" applyFill="1" applyBorder="1" applyAlignment="1">
      <alignment horizontal="left" vertical="center"/>
    </xf>
    <xf numFmtId="0" fontId="8" fillId="4" borderId="26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vertical="center"/>
    </xf>
    <xf numFmtId="165" fontId="7" fillId="4" borderId="24" xfId="0" applyNumberFormat="1" applyFont="1" applyFill="1" applyBorder="1" applyAlignment="1">
      <alignment vertical="center"/>
    </xf>
    <xf numFmtId="43" fontId="8" fillId="4" borderId="28" xfId="1" applyFont="1" applyFill="1" applyBorder="1" applyAlignment="1">
      <alignment horizontal="left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8" fillId="3" borderId="25" xfId="0" applyFont="1" applyFill="1" applyBorder="1" applyAlignment="1">
      <alignment horizontal="left" vertical="center"/>
    </xf>
    <xf numFmtId="166" fontId="8" fillId="3" borderId="26" xfId="1" applyNumberFormat="1" applyFont="1" applyFill="1" applyBorder="1" applyAlignment="1">
      <alignment horizontal="center" vertical="center"/>
    </xf>
    <xf numFmtId="166" fontId="8" fillId="0" borderId="23" xfId="1" applyNumberFormat="1" applyFont="1" applyFill="1" applyBorder="1" applyAlignment="1">
      <alignment horizontal="center" vertical="center"/>
    </xf>
    <xf numFmtId="166" fontId="8" fillId="0" borderId="27" xfId="1" applyNumberFormat="1" applyFont="1" applyFill="1" applyBorder="1" applyAlignment="1">
      <alignment vertical="center"/>
    </xf>
    <xf numFmtId="166" fontId="8" fillId="3" borderId="24" xfId="1" applyNumberFormat="1" applyFont="1" applyFill="1" applyBorder="1" applyAlignment="1">
      <alignment vertical="center"/>
    </xf>
    <xf numFmtId="43" fontId="8" fillId="0" borderId="28" xfId="1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3" fontId="7" fillId="2" borderId="26" xfId="1" applyNumberFormat="1" applyFont="1" applyFill="1" applyBorder="1" applyAlignment="1">
      <alignment horizontal="center" vertical="center"/>
    </xf>
    <xf numFmtId="43" fontId="7" fillId="2" borderId="23" xfId="1" applyFont="1" applyFill="1" applyBorder="1" applyAlignment="1">
      <alignment horizontal="center" vertical="center"/>
    </xf>
    <xf numFmtId="165" fontId="8" fillId="2" borderId="0" xfId="1" applyNumberFormat="1" applyFont="1" applyFill="1" applyBorder="1" applyAlignment="1">
      <alignment horizontal="center" vertical="center"/>
    </xf>
    <xf numFmtId="43" fontId="7" fillId="0" borderId="28" xfId="1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3" fontId="8" fillId="3" borderId="26" xfId="1" applyNumberFormat="1" applyFont="1" applyFill="1" applyBorder="1" applyAlignment="1">
      <alignment horizontal="center" vertical="center"/>
    </xf>
    <xf numFmtId="43" fontId="8" fillId="0" borderId="23" xfId="1" applyFont="1" applyFill="1" applyBorder="1" applyAlignment="1">
      <alignment horizontal="center" vertical="center"/>
    </xf>
    <xf numFmtId="2" fontId="8" fillId="3" borderId="0" xfId="1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left" vertical="center"/>
    </xf>
    <xf numFmtId="44" fontId="8" fillId="3" borderId="0" xfId="2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8" fillId="2" borderId="25" xfId="0" applyFont="1" applyFill="1" applyBorder="1" applyAlignment="1">
      <alignment horizontal="left" vertical="center"/>
    </xf>
    <xf numFmtId="166" fontId="8" fillId="2" borderId="26" xfId="1" applyNumberFormat="1" applyFont="1" applyFill="1" applyBorder="1" applyAlignment="1">
      <alignment horizontal="center" vertical="center"/>
    </xf>
    <xf numFmtId="2" fontId="8" fillId="2" borderId="23" xfId="1" applyNumberFormat="1" applyFont="1" applyFill="1" applyBorder="1" applyAlignment="1">
      <alignment horizontal="center" vertical="center"/>
    </xf>
    <xf numFmtId="2" fontId="8" fillId="2" borderId="27" xfId="1" applyNumberFormat="1" applyFont="1" applyFill="1" applyBorder="1" applyAlignment="1">
      <alignment vertical="center"/>
    </xf>
    <xf numFmtId="44" fontId="8" fillId="2" borderId="24" xfId="2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vertical="center"/>
    </xf>
    <xf numFmtId="43" fontId="8" fillId="0" borderId="23" xfId="1" applyFont="1" applyFill="1" applyBorder="1" applyAlignment="1">
      <alignment horizontal="right" vertical="center"/>
    </xf>
    <xf numFmtId="0" fontId="11" fillId="3" borderId="0" xfId="0" applyFont="1" applyFill="1" applyAlignment="1">
      <alignment vertical="center"/>
    </xf>
    <xf numFmtId="9" fontId="8" fillId="3" borderId="25" xfId="3" applyFont="1" applyFill="1" applyBorder="1" applyAlignment="1">
      <alignment horizontal="right" vertical="center"/>
    </xf>
    <xf numFmtId="0" fontId="8" fillId="3" borderId="22" xfId="0" applyFont="1" applyFill="1" applyBorder="1" applyAlignment="1">
      <alignment vertical="center"/>
    </xf>
    <xf numFmtId="43" fontId="8" fillId="0" borderId="28" xfId="1" quotePrefix="1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/>
    </xf>
    <xf numFmtId="0" fontId="11" fillId="3" borderId="23" xfId="0" applyFont="1" applyFill="1" applyBorder="1" applyAlignment="1">
      <alignment horizontal="center" vertical="center"/>
    </xf>
    <xf numFmtId="3" fontId="13" fillId="3" borderId="26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166" fontId="8" fillId="4" borderId="26" xfId="1" applyNumberFormat="1" applyFont="1" applyFill="1" applyBorder="1" applyAlignment="1">
      <alignment horizontal="center" vertical="center"/>
    </xf>
    <xf numFmtId="43" fontId="8" fillId="4" borderId="23" xfId="1" applyFont="1" applyFill="1" applyBorder="1" applyAlignment="1">
      <alignment horizontal="center" vertical="center"/>
    </xf>
    <xf numFmtId="165" fontId="7" fillId="4" borderId="0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43" fontId="8" fillId="2" borderId="23" xfId="1" applyFont="1" applyFill="1" applyBorder="1" applyAlignment="1">
      <alignment horizontal="center" vertical="center"/>
    </xf>
    <xf numFmtId="44" fontId="8" fillId="2" borderId="0" xfId="2" applyFont="1" applyFill="1" applyBorder="1" applyAlignment="1">
      <alignment horizontal="center" vertical="center"/>
    </xf>
    <xf numFmtId="166" fontId="8" fillId="0" borderId="26" xfId="1" applyNumberFormat="1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8" fillId="3" borderId="24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vertical="center" wrapText="1"/>
    </xf>
    <xf numFmtId="0" fontId="8" fillId="3" borderId="25" xfId="0" applyFont="1" applyFill="1" applyBorder="1" applyAlignment="1">
      <alignment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vertical="center"/>
    </xf>
    <xf numFmtId="43" fontId="8" fillId="0" borderId="28" xfId="1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166" fontId="7" fillId="2" borderId="26" xfId="1" applyNumberFormat="1" applyFont="1" applyFill="1" applyBorder="1" applyAlignment="1">
      <alignment horizontal="center" vertical="center"/>
    </xf>
    <xf numFmtId="43" fontId="8" fillId="3" borderId="29" xfId="1" applyFont="1" applyFill="1" applyBorder="1" applyAlignment="1">
      <alignment vertical="center"/>
    </xf>
    <xf numFmtId="0" fontId="7" fillId="4" borderId="25" xfId="0" applyFont="1" applyFill="1" applyBorder="1" applyAlignment="1">
      <alignment horizontal="left" vertical="center"/>
    </xf>
    <xf numFmtId="166" fontId="7" fillId="4" borderId="26" xfId="1" applyNumberFormat="1" applyFont="1" applyFill="1" applyBorder="1" applyAlignment="1">
      <alignment horizontal="center" vertical="center"/>
    </xf>
    <xf numFmtId="43" fontId="7" fillId="4" borderId="23" xfId="1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vertical="center"/>
    </xf>
    <xf numFmtId="0" fontId="8" fillId="3" borderId="24" xfId="0" quotePrefix="1" applyFont="1" applyFill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7" fillId="2" borderId="26" xfId="0" applyFont="1" applyFill="1" applyBorder="1" applyAlignment="1">
      <alignment horizontal="left" vertical="center"/>
    </xf>
    <xf numFmtId="165" fontId="8" fillId="2" borderId="23" xfId="1" applyNumberFormat="1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vertical="center"/>
    </xf>
    <xf numFmtId="0" fontId="7" fillId="3" borderId="25" xfId="0" applyFont="1" applyFill="1" applyBorder="1" applyAlignment="1">
      <alignment horizontal="left" vertical="center"/>
    </xf>
    <xf numFmtId="166" fontId="7" fillId="3" borderId="26" xfId="1" applyNumberFormat="1" applyFont="1" applyFill="1" applyBorder="1" applyAlignment="1">
      <alignment horizontal="center" vertical="center"/>
    </xf>
    <xf numFmtId="43" fontId="7" fillId="0" borderId="23" xfId="1" applyFont="1" applyFill="1" applyBorder="1" applyAlignment="1">
      <alignment horizontal="center" vertical="center"/>
    </xf>
    <xf numFmtId="165" fontId="7" fillId="3" borderId="0" xfId="1" applyNumberFormat="1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2" fontId="8" fillId="0" borderId="23" xfId="1" applyNumberFormat="1" applyFont="1" applyFill="1" applyBorder="1" applyAlignment="1">
      <alignment horizontal="center" vertical="center"/>
    </xf>
    <xf numFmtId="2" fontId="8" fillId="3" borderId="23" xfId="1" applyNumberFormat="1" applyFont="1" applyFill="1" applyBorder="1" applyAlignment="1">
      <alignment horizontal="center" vertical="center"/>
    </xf>
    <xf numFmtId="43" fontId="8" fillId="3" borderId="28" xfId="1" applyFont="1" applyFill="1" applyBorder="1" applyAlignment="1">
      <alignment horizontal="left" vertical="center"/>
    </xf>
    <xf numFmtId="43" fontId="8" fillId="3" borderId="0" xfId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43" fontId="0" fillId="0" borderId="0" xfId="1" applyFont="1" applyBorder="1" applyAlignment="1">
      <alignment vertical="center"/>
    </xf>
    <xf numFmtId="43" fontId="0" fillId="0" borderId="0" xfId="1" applyFont="1" applyAlignment="1">
      <alignment vertical="center"/>
    </xf>
    <xf numFmtId="0" fontId="13" fillId="0" borderId="0" xfId="0" applyFont="1" applyAlignment="1">
      <alignment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6" quotePrefix="1" applyNumberFormat="1" applyFont="1" applyAlignment="1">
      <alignment horizontal="right" vertical="top" indent="1"/>
    </xf>
    <xf numFmtId="164" fontId="11" fillId="0" borderId="0" xfId="6" applyFont="1" applyAlignment="1">
      <alignment horizontal="left" vertical="top" indent="1"/>
    </xf>
    <xf numFmtId="164" fontId="11" fillId="0" borderId="0" xfId="6" quotePrefix="1" applyFont="1" applyAlignment="1">
      <alignment horizontal="center" vertical="top"/>
    </xf>
    <xf numFmtId="164" fontId="13" fillId="0" borderId="0" xfId="6" quotePrefix="1" applyFont="1" applyAlignment="1">
      <alignment horizontal="left" vertical="top" indent="1"/>
    </xf>
    <xf numFmtId="164" fontId="13" fillId="0" borderId="0" xfId="6" quotePrefix="1" applyFont="1" applyAlignment="1">
      <alignment horizontal="center" vertical="top"/>
    </xf>
    <xf numFmtId="164" fontId="11" fillId="0" borderId="0" xfId="6" quotePrefix="1" applyFont="1" applyAlignment="1">
      <alignment horizontal="left" vertical="top" indent="1"/>
    </xf>
    <xf numFmtId="4" fontId="11" fillId="0" borderId="0" xfId="6" quotePrefix="1" applyNumberFormat="1" applyFont="1" applyAlignment="1">
      <alignment horizontal="right" vertical="top" indent="1"/>
    </xf>
    <xf numFmtId="4" fontId="14" fillId="0" borderId="0" xfId="0" applyNumberFormat="1" applyFont="1" applyAlignment="1">
      <alignment horizontal="right" vertical="center" indent="1"/>
    </xf>
    <xf numFmtId="4" fontId="7" fillId="0" borderId="31" xfId="1" applyNumberFormat="1" applyFont="1" applyFill="1" applyBorder="1" applyAlignment="1">
      <alignment vertical="top"/>
    </xf>
    <xf numFmtId="4" fontId="11" fillId="0" borderId="31" xfId="1" applyNumberFormat="1" applyFont="1" applyFill="1" applyBorder="1" applyAlignment="1" applyProtection="1">
      <alignment horizontal="center" vertical="top"/>
    </xf>
    <xf numFmtId="0" fontId="11" fillId="0" borderId="0" xfId="0" applyFont="1" applyAlignment="1">
      <alignment vertical="top"/>
    </xf>
    <xf numFmtId="4" fontId="13" fillId="0" borderId="31" xfId="1" applyNumberFormat="1" applyFont="1" applyFill="1" applyBorder="1" applyAlignment="1" applyProtection="1">
      <alignment horizontal="right" vertical="top" indent="1"/>
    </xf>
    <xf numFmtId="0" fontId="11" fillId="0" borderId="10" xfId="0" applyFont="1" applyBorder="1" applyAlignment="1">
      <alignment horizontal="left" vertical="top" indent="1"/>
    </xf>
    <xf numFmtId="0" fontId="11" fillId="0" borderId="11" xfId="0" applyFont="1" applyBorder="1" applyAlignment="1">
      <alignment horizontal="center" vertical="top"/>
    </xf>
    <xf numFmtId="0" fontId="13" fillId="0" borderId="12" xfId="0" applyFont="1" applyBorder="1" applyAlignment="1">
      <alignment horizontal="left" vertical="top" wrapText="1" indent="1"/>
    </xf>
    <xf numFmtId="0" fontId="13" fillId="0" borderId="12" xfId="0" applyFont="1" applyBorder="1" applyAlignment="1">
      <alignment horizontal="center" vertical="top" wrapText="1"/>
    </xf>
    <xf numFmtId="4" fontId="13" fillId="0" borderId="12" xfId="0" applyNumberFormat="1" applyFont="1" applyBorder="1" applyAlignment="1">
      <alignment horizontal="right" vertical="top" wrapText="1" indent="1"/>
    </xf>
    <xf numFmtId="4" fontId="13" fillId="0" borderId="31" xfId="1" applyNumberFormat="1" applyFont="1" applyFill="1" applyBorder="1" applyAlignment="1">
      <alignment horizontal="right" vertical="top" indent="1"/>
    </xf>
    <xf numFmtId="4" fontId="13" fillId="0" borderId="26" xfId="1" applyNumberFormat="1" applyFont="1" applyFill="1" applyBorder="1" applyAlignment="1">
      <alignment horizontal="right" vertical="top" indent="1"/>
    </xf>
    <xf numFmtId="4" fontId="13" fillId="0" borderId="28" xfId="1" applyNumberFormat="1" applyFont="1" applyFill="1" applyBorder="1" applyAlignment="1">
      <alignment horizontal="right" vertical="top" indent="1"/>
    </xf>
    <xf numFmtId="4" fontId="11" fillId="0" borderId="31" xfId="1" applyNumberFormat="1" applyFont="1" applyFill="1" applyBorder="1" applyAlignment="1">
      <alignment horizontal="right" vertical="top" indent="1"/>
    </xf>
    <xf numFmtId="0" fontId="11" fillId="0" borderId="15" xfId="0" applyFont="1" applyBorder="1" applyAlignment="1">
      <alignment horizontal="left" indent="1"/>
    </xf>
    <xf numFmtId="0" fontId="11" fillId="0" borderId="16" xfId="0" applyFont="1" applyBorder="1" applyAlignment="1">
      <alignment horizontal="center"/>
    </xf>
    <xf numFmtId="0" fontId="13" fillId="0" borderId="0" xfId="0" applyFont="1" applyAlignment="1">
      <alignment horizontal="left" inden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right" indent="1"/>
    </xf>
    <xf numFmtId="9" fontId="13" fillId="0" borderId="28" xfId="3" applyFont="1" applyFill="1" applyBorder="1" applyAlignment="1">
      <alignment horizontal="right" vertical="top" indent="1"/>
    </xf>
    <xf numFmtId="0" fontId="11" fillId="0" borderId="15" xfId="0" applyFont="1" applyBorder="1" applyAlignment="1">
      <alignment horizontal="left" vertical="top" indent="1"/>
    </xf>
    <xf numFmtId="4" fontId="11" fillId="0" borderId="26" xfId="1" applyNumberFormat="1" applyFont="1" applyFill="1" applyBorder="1" applyAlignment="1">
      <alignment horizontal="right" vertical="top" indent="1"/>
    </xf>
    <xf numFmtId="0" fontId="13" fillId="0" borderId="0" xfId="0" applyFont="1" applyAlignment="1">
      <alignment horizontal="left" vertical="top" indent="1"/>
    </xf>
    <xf numFmtId="3" fontId="11" fillId="0" borderId="16" xfId="1" applyNumberFormat="1" applyFont="1" applyFill="1" applyBorder="1" applyAlignment="1">
      <alignment horizontal="center" vertical="top"/>
    </xf>
    <xf numFmtId="3" fontId="11" fillId="0" borderId="0" xfId="1" applyNumberFormat="1" applyFont="1" applyFill="1" applyBorder="1" applyAlignment="1">
      <alignment horizontal="left" vertical="top" indent="1"/>
    </xf>
    <xf numFmtId="3" fontId="11" fillId="0" borderId="0" xfId="1" applyNumberFormat="1" applyFont="1" applyFill="1" applyBorder="1" applyAlignment="1">
      <alignment horizontal="center" vertical="top"/>
    </xf>
    <xf numFmtId="4" fontId="11" fillId="0" borderId="25" xfId="1" applyNumberFormat="1" applyFont="1" applyFill="1" applyBorder="1" applyAlignment="1">
      <alignment horizontal="right" vertical="top" indent="1"/>
    </xf>
    <xf numFmtId="0" fontId="16" fillId="0" borderId="15" xfId="0" applyFont="1" applyBorder="1" applyAlignment="1">
      <alignment horizontal="left" vertical="top" indent="1"/>
    </xf>
    <xf numFmtId="3" fontId="16" fillId="0" borderId="16" xfId="1" applyNumberFormat="1" applyFont="1" applyFill="1" applyBorder="1" applyAlignment="1">
      <alignment horizontal="center" vertical="top"/>
    </xf>
    <xf numFmtId="3" fontId="13" fillId="0" borderId="0" xfId="1" applyNumberFormat="1" applyFont="1" applyFill="1" applyBorder="1" applyAlignment="1">
      <alignment horizontal="left" vertical="top" indent="2"/>
    </xf>
    <xf numFmtId="4" fontId="13" fillId="0" borderId="34" xfId="1" applyNumberFormat="1" applyFont="1" applyFill="1" applyBorder="1" applyAlignment="1">
      <alignment horizontal="right" vertical="top" indent="1"/>
    </xf>
    <xf numFmtId="0" fontId="11" fillId="0" borderId="35" xfId="0" applyFont="1" applyBorder="1" applyAlignment="1">
      <alignment horizontal="left" vertical="top" indent="1"/>
    </xf>
    <xf numFmtId="3" fontId="11" fillId="0" borderId="36" xfId="1" applyNumberFormat="1" applyFont="1" applyFill="1" applyBorder="1" applyAlignment="1">
      <alignment horizontal="center" vertical="top"/>
    </xf>
    <xf numFmtId="3" fontId="13" fillId="0" borderId="8" xfId="1" applyNumberFormat="1" applyFont="1" applyFill="1" applyBorder="1" applyAlignment="1">
      <alignment horizontal="left" vertical="top" indent="1"/>
    </xf>
    <xf numFmtId="3" fontId="13" fillId="0" borderId="8" xfId="1" applyNumberFormat="1" applyFont="1" applyFill="1" applyBorder="1" applyAlignment="1">
      <alignment horizontal="center" vertical="top"/>
    </xf>
    <xf numFmtId="4" fontId="13" fillId="0" borderId="8" xfId="1" applyNumberFormat="1" applyFont="1" applyFill="1" applyBorder="1" applyAlignment="1">
      <alignment horizontal="right" vertical="top" indent="1"/>
    </xf>
    <xf numFmtId="4" fontId="13" fillId="0" borderId="37" xfId="1" applyNumberFormat="1" applyFont="1" applyFill="1" applyBorder="1" applyAlignment="1">
      <alignment horizontal="right" vertical="top" indent="1"/>
    </xf>
    <xf numFmtId="0" fontId="11" fillId="2" borderId="38" xfId="0" applyFont="1" applyFill="1" applyBorder="1" applyAlignment="1">
      <alignment horizontal="left" vertical="top" indent="1"/>
    </xf>
    <xf numFmtId="3" fontId="11" fillId="2" borderId="39" xfId="1" applyNumberFormat="1" applyFont="1" applyFill="1" applyBorder="1" applyAlignment="1">
      <alignment horizontal="center" vertical="top"/>
    </xf>
    <xf numFmtId="3" fontId="11" fillId="2" borderId="6" xfId="1" applyNumberFormat="1" applyFont="1" applyFill="1" applyBorder="1" applyAlignment="1">
      <alignment horizontal="left" vertical="top" indent="1"/>
    </xf>
    <xf numFmtId="3" fontId="11" fillId="2" borderId="6" xfId="1" applyNumberFormat="1" applyFont="1" applyFill="1" applyBorder="1" applyAlignment="1">
      <alignment horizontal="center" vertical="top"/>
    </xf>
    <xf numFmtId="4" fontId="11" fillId="2" borderId="6" xfId="1" applyNumberFormat="1" applyFont="1" applyFill="1" applyBorder="1" applyAlignment="1">
      <alignment horizontal="right" vertical="top" indent="1"/>
    </xf>
    <xf numFmtId="167" fontId="11" fillId="2" borderId="40" xfId="3" applyNumberFormat="1" applyFont="1" applyFill="1" applyBorder="1" applyAlignment="1">
      <alignment horizontal="right" vertical="top" indent="1"/>
    </xf>
    <xf numFmtId="4" fontId="11" fillId="0" borderId="0" xfId="1" applyNumberFormat="1" applyFont="1" applyFill="1" applyBorder="1" applyAlignment="1">
      <alignment horizontal="right" vertical="top" indent="1"/>
    </xf>
    <xf numFmtId="0" fontId="11" fillId="0" borderId="41" xfId="0" applyFont="1" applyBorder="1" applyAlignment="1">
      <alignment horizontal="left" vertical="top" indent="1"/>
    </xf>
    <xf numFmtId="3" fontId="11" fillId="0" borderId="42" xfId="1" applyNumberFormat="1" applyFont="1" applyFill="1" applyBorder="1" applyAlignment="1">
      <alignment horizontal="center" vertical="top"/>
    </xf>
    <xf numFmtId="3" fontId="11" fillId="0" borderId="43" xfId="1" applyNumberFormat="1" applyFont="1" applyFill="1" applyBorder="1" applyAlignment="1">
      <alignment horizontal="left" vertical="top" indent="1"/>
    </xf>
    <xf numFmtId="3" fontId="11" fillId="0" borderId="43" xfId="1" applyNumberFormat="1" applyFont="1" applyFill="1" applyBorder="1" applyAlignment="1">
      <alignment horizontal="center" vertical="top"/>
    </xf>
    <xf numFmtId="4" fontId="11" fillId="0" borderId="43" xfId="1" applyNumberFormat="1" applyFont="1" applyFill="1" applyBorder="1" applyAlignment="1">
      <alignment horizontal="right" vertical="top" indent="1"/>
    </xf>
    <xf numFmtId="4" fontId="11" fillId="0" borderId="44" xfId="1" applyNumberFormat="1" applyFont="1" applyFill="1" applyBorder="1" applyAlignment="1">
      <alignment horizontal="right" vertical="top" indent="1"/>
    </xf>
    <xf numFmtId="0" fontId="13" fillId="0" borderId="0" xfId="0" applyFont="1" applyAlignment="1">
      <alignment horizontal="center" vertical="top"/>
    </xf>
    <xf numFmtId="0" fontId="11" fillId="2" borderId="10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left" vertical="center"/>
    </xf>
    <xf numFmtId="164" fontId="11" fillId="2" borderId="15" xfId="0" applyNumberFormat="1" applyFont="1" applyFill="1" applyBorder="1" applyAlignment="1">
      <alignment horizontal="left" vertical="center"/>
    </xf>
    <xf numFmtId="164" fontId="11" fillId="2" borderId="16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6" xfId="0" applyFont="1" applyFill="1" applyBorder="1" applyAlignment="1">
      <alignment horizontal="center" vertical="center"/>
    </xf>
    <xf numFmtId="4" fontId="11" fillId="2" borderId="19" xfId="1" applyNumberFormat="1" applyFont="1" applyFill="1" applyBorder="1" applyAlignment="1" applyProtection="1">
      <alignment horizontal="center" vertical="center"/>
    </xf>
    <xf numFmtId="4" fontId="11" fillId="2" borderId="20" xfId="1" applyNumberFormat="1" applyFont="1" applyFill="1" applyBorder="1" applyAlignment="1" applyProtection="1">
      <alignment horizontal="center" vertical="center"/>
    </xf>
    <xf numFmtId="43" fontId="11" fillId="2" borderId="20" xfId="1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center" vertical="top"/>
    </xf>
    <xf numFmtId="4" fontId="11" fillId="0" borderId="0" xfId="0" applyNumberFormat="1" applyFont="1" applyBorder="1" applyAlignment="1">
      <alignment horizontal="left" indent="1"/>
    </xf>
    <xf numFmtId="4" fontId="11" fillId="0" borderId="0" xfId="0" applyNumberFormat="1" applyFont="1" applyBorder="1" applyAlignment="1">
      <alignment horizontal="center"/>
    </xf>
    <xf numFmtId="4" fontId="13" fillId="0" borderId="0" xfId="6" applyNumberFormat="1" applyFont="1" applyBorder="1" applyAlignment="1">
      <alignment horizontal="right" vertical="top" indent="1"/>
    </xf>
    <xf numFmtId="0" fontId="13" fillId="0" borderId="0" xfId="0" applyFont="1" applyBorder="1" applyAlignment="1">
      <alignment vertical="top"/>
    </xf>
    <xf numFmtId="4" fontId="13" fillId="0" borderId="0" xfId="0" applyNumberFormat="1" applyFont="1" applyBorder="1" applyAlignment="1">
      <alignment horizontal="right" vertical="top" indent="1"/>
    </xf>
    <xf numFmtId="0" fontId="11" fillId="0" borderId="0" xfId="0" applyFont="1" applyBorder="1" applyAlignment="1">
      <alignment horizontal="left" vertical="top"/>
    </xf>
    <xf numFmtId="4" fontId="13" fillId="0" borderId="0" xfId="6" quotePrefix="1" applyNumberFormat="1" applyFont="1" applyBorder="1" applyAlignment="1">
      <alignment horizontal="right" vertical="top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0" fillId="0" borderId="0" xfId="0" applyBorder="1"/>
    <xf numFmtId="0" fontId="3" fillId="0" borderId="0" xfId="0" applyFont="1" applyBorder="1"/>
    <xf numFmtId="164" fontId="11" fillId="3" borderId="0" xfId="6" applyFont="1" applyFill="1" applyBorder="1" applyAlignment="1">
      <alignment horizontal="left" vertical="center"/>
    </xf>
    <xf numFmtId="164" fontId="11" fillId="3" borderId="0" xfId="6" quotePrefix="1" applyFont="1" applyFill="1" applyBorder="1" applyAlignment="1">
      <alignment horizontal="center" vertical="center"/>
    </xf>
    <xf numFmtId="164" fontId="13" fillId="3" borderId="0" xfId="6" quotePrefix="1" applyFont="1" applyFill="1" applyBorder="1" applyAlignment="1">
      <alignment horizontal="left" vertical="center"/>
    </xf>
    <xf numFmtId="4" fontId="13" fillId="3" borderId="0" xfId="0" applyNumberFormat="1" applyFont="1" applyFill="1" applyBorder="1" applyAlignment="1">
      <alignment horizontal="center" vertical="center"/>
    </xf>
    <xf numFmtId="4" fontId="13" fillId="3" borderId="0" xfId="0" applyNumberFormat="1" applyFont="1" applyFill="1" applyBorder="1" applyAlignment="1">
      <alignment horizontal="right" vertical="center"/>
    </xf>
    <xf numFmtId="43" fontId="11" fillId="3" borderId="0" xfId="1" applyFont="1" applyFill="1" applyBorder="1" applyAlignment="1">
      <alignment vertical="center"/>
    </xf>
    <xf numFmtId="0" fontId="9" fillId="0" borderId="0" xfId="7" applyFont="1" applyAlignment="1"/>
    <xf numFmtId="0" fontId="8" fillId="0" borderId="0" xfId="7" applyFont="1" applyAlignment="1"/>
    <xf numFmtId="0" fontId="18" fillId="0" borderId="0" xfId="0" applyFont="1"/>
    <xf numFmtId="0" fontId="8" fillId="0" borderId="0" xfId="7" applyFont="1" applyAlignment="1">
      <alignment horizontal="left"/>
    </xf>
    <xf numFmtId="43" fontId="8" fillId="0" borderId="0" xfId="1" applyFont="1" applyFill="1" applyAlignment="1">
      <alignment horizontal="left"/>
    </xf>
    <xf numFmtId="0" fontId="8" fillId="0" borderId="0" xfId="7" applyFont="1" applyAlignment="1">
      <alignment wrapText="1"/>
    </xf>
    <xf numFmtId="0" fontId="18" fillId="0" borderId="0" xfId="0" applyFont="1" applyAlignment="1">
      <alignment wrapText="1"/>
    </xf>
    <xf numFmtId="0" fontId="8" fillId="0" borderId="0" xfId="7" applyFont="1" applyAlignment="1">
      <alignment horizontal="left" wrapText="1"/>
    </xf>
    <xf numFmtId="43" fontId="8" fillId="0" borderId="0" xfId="1" applyFont="1" applyFill="1" applyBorder="1" applyAlignment="1">
      <alignment horizontal="left" wrapText="1"/>
    </xf>
    <xf numFmtId="0" fontId="8" fillId="0" borderId="0" xfId="7" quotePrefix="1" applyFont="1" applyAlignment="1">
      <alignment wrapText="1"/>
    </xf>
    <xf numFmtId="0" fontId="19" fillId="0" borderId="0" xfId="7" applyFont="1" applyAlignment="1">
      <alignment wrapText="1"/>
    </xf>
    <xf numFmtId="0" fontId="19" fillId="0" borderId="0" xfId="7" applyFont="1" applyAlignment="1">
      <alignment horizontal="left" wrapText="1"/>
    </xf>
    <xf numFmtId="43" fontId="19" fillId="0" borderId="0" xfId="1" applyFont="1" applyFill="1" applyBorder="1" applyAlignment="1">
      <alignment horizontal="left" wrapText="1"/>
    </xf>
    <xf numFmtId="0" fontId="7" fillId="3" borderId="22" xfId="0" quotePrefix="1" applyFont="1" applyFill="1" applyBorder="1" applyAlignment="1">
      <alignment horizontal="left" vertical="center"/>
    </xf>
    <xf numFmtId="0" fontId="20" fillId="3" borderId="24" xfId="0" applyFont="1" applyFill="1" applyBorder="1" applyAlignment="1">
      <alignment vertical="center"/>
    </xf>
    <xf numFmtId="0" fontId="20" fillId="3" borderId="24" xfId="0" applyFont="1" applyFill="1" applyBorder="1" applyAlignment="1">
      <alignment horizontal="left" vertical="center"/>
    </xf>
    <xf numFmtId="0" fontId="22" fillId="3" borderId="24" xfId="0" quotePrefix="1" applyFont="1" applyFill="1" applyBorder="1" applyAlignment="1">
      <alignment horizontal="left" vertical="center"/>
    </xf>
    <xf numFmtId="0" fontId="23" fillId="3" borderId="24" xfId="0" applyFont="1" applyFill="1" applyBorder="1" applyAlignment="1">
      <alignment vertical="center"/>
    </xf>
    <xf numFmtId="43" fontId="20" fillId="0" borderId="28" xfId="1" applyFont="1" applyFill="1" applyBorder="1" applyAlignment="1">
      <alignment horizontal="left" vertical="center"/>
    </xf>
    <xf numFmtId="0" fontId="11" fillId="0" borderId="15" xfId="0" quotePrefix="1" applyFont="1" applyBorder="1" applyAlignment="1">
      <alignment horizontal="left" indent="1"/>
    </xf>
    <xf numFmtId="0" fontId="3" fillId="0" borderId="45" xfId="0" applyFont="1" applyBorder="1"/>
    <xf numFmtId="0" fontId="3" fillId="0" borderId="46" xfId="0" applyFont="1" applyBorder="1"/>
    <xf numFmtId="0" fontId="3" fillId="0" borderId="1" xfId="0" applyFont="1" applyBorder="1"/>
    <xf numFmtId="164" fontId="5" fillId="0" borderId="7" xfId="6" quotePrefix="1" applyFont="1" applyBorder="1" applyAlignment="1">
      <alignment horizontal="center" vertical="top"/>
    </xf>
    <xf numFmtId="164" fontId="3" fillId="0" borderId="7" xfId="6" quotePrefix="1" applyFont="1" applyBorder="1" applyAlignment="1">
      <alignment horizontal="left" vertical="top" indent="1"/>
    </xf>
    <xf numFmtId="0" fontId="5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4" fontId="3" fillId="0" borderId="2" xfId="6" quotePrefix="1" applyFont="1" applyBorder="1" applyAlignment="1">
      <alignment horizontal="left" vertical="top" indent="1"/>
    </xf>
    <xf numFmtId="0" fontId="5" fillId="0" borderId="3" xfId="0" applyFont="1" applyBorder="1" applyAlignment="1">
      <alignment horizontal="left" vertical="top" indent="1"/>
    </xf>
    <xf numFmtId="0" fontId="5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5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6" fillId="0" borderId="0" xfId="8"/>
    <xf numFmtId="164" fontId="25" fillId="0" borderId="0" xfId="9" applyFont="1" applyAlignment="1">
      <alignment horizontal="center" vertical="center"/>
    </xf>
    <xf numFmtId="164" fontId="12" fillId="0" borderId="0" xfId="9"/>
    <xf numFmtId="0" fontId="26" fillId="0" borderId="0" xfId="8" applyFont="1"/>
    <xf numFmtId="164" fontId="29" fillId="0" borderId="0" xfId="9" applyFont="1" applyAlignment="1">
      <alignment horizontal="center" vertical="center"/>
    </xf>
    <xf numFmtId="0" fontId="30" fillId="0" borderId="0" xfId="8" applyFont="1"/>
    <xf numFmtId="164" fontId="31" fillId="0" borderId="0" xfId="9" applyFont="1" applyAlignment="1">
      <alignment horizontal="center" vertical="center"/>
    </xf>
    <xf numFmtId="0" fontId="32" fillId="0" borderId="0" xfId="8" applyFont="1"/>
    <xf numFmtId="0" fontId="33" fillId="0" borderId="0" xfId="8" applyFont="1"/>
    <xf numFmtId="0" fontId="32" fillId="5" borderId="51" xfId="8" applyFont="1" applyFill="1" applyBorder="1"/>
    <xf numFmtId="0" fontId="32" fillId="5" borderId="8" xfId="8" applyFont="1" applyFill="1" applyBorder="1"/>
    <xf numFmtId="0" fontId="32" fillId="5" borderId="37" xfId="8" applyFont="1" applyFill="1" applyBorder="1"/>
    <xf numFmtId="0" fontId="6" fillId="5" borderId="22" xfId="8" applyFill="1" applyBorder="1"/>
    <xf numFmtId="0" fontId="6" fillId="5" borderId="0" xfId="8" applyFill="1"/>
    <xf numFmtId="164" fontId="34" fillId="5" borderId="0" xfId="9" applyFont="1" applyFill="1" applyAlignment="1">
      <alignment horizontal="center" vertical="center"/>
    </xf>
    <xf numFmtId="0" fontId="6" fillId="5" borderId="25" xfId="8" applyFill="1" applyBorder="1"/>
    <xf numFmtId="164" fontId="35" fillId="5" borderId="0" xfId="9" applyFont="1" applyFill="1" applyAlignment="1">
      <alignment horizontal="center" vertical="center"/>
    </xf>
    <xf numFmtId="164" fontId="36" fillId="5" borderId="0" xfId="9" applyFont="1" applyFill="1" applyAlignment="1">
      <alignment horizontal="center" vertical="center"/>
    </xf>
    <xf numFmtId="0" fontId="6" fillId="6" borderId="0" xfId="8" applyFill="1"/>
    <xf numFmtId="0" fontId="37" fillId="6" borderId="0" xfId="8" applyFont="1" applyFill="1"/>
    <xf numFmtId="164" fontId="38" fillId="6" borderId="0" xfId="9" applyFont="1" applyFill="1" applyAlignment="1">
      <alignment horizontal="center" vertical="center"/>
    </xf>
    <xf numFmtId="0" fontId="6" fillId="5" borderId="52" xfId="8" applyFill="1" applyBorder="1"/>
    <xf numFmtId="0" fontId="6" fillId="5" borderId="53" xfId="8" applyFill="1" applyBorder="1"/>
    <xf numFmtId="0" fontId="6" fillId="5" borderId="54" xfId="8" applyFill="1" applyBorder="1"/>
    <xf numFmtId="0" fontId="39" fillId="0" borderId="0" xfId="8" applyFont="1" applyAlignment="1">
      <alignment horizontal="centerContinuous"/>
    </xf>
    <xf numFmtId="0" fontId="40" fillId="0" borderId="0" xfId="8" applyFont="1" applyAlignment="1">
      <alignment horizontal="centerContinuous"/>
    </xf>
    <xf numFmtId="0" fontId="40" fillId="0" borderId="0" xfId="8" applyFont="1" applyAlignment="1">
      <alignment horizontal="center" vertical="center"/>
    </xf>
    <xf numFmtId="0" fontId="41" fillId="0" borderId="0" xfId="8" applyFont="1"/>
    <xf numFmtId="0" fontId="14" fillId="0" borderId="0" xfId="8" applyFont="1"/>
    <xf numFmtId="0" fontId="41" fillId="0" borderId="0" xfId="11" applyFont="1"/>
    <xf numFmtId="0" fontId="6" fillId="0" borderId="0" xfId="11"/>
    <xf numFmtId="0" fontId="33" fillId="0" borderId="0" xfId="11" applyFont="1"/>
    <xf numFmtId="0" fontId="6" fillId="0" borderId="0" xfId="8" applyAlignment="1">
      <alignment vertical="center"/>
    </xf>
    <xf numFmtId="0" fontId="5" fillId="7" borderId="7" xfId="0" applyFont="1" applyFill="1" applyBorder="1" applyAlignment="1">
      <alignment horizontal="center" vertical="top"/>
    </xf>
    <xf numFmtId="0" fontId="5" fillId="7" borderId="5" xfId="0" applyFont="1" applyFill="1" applyBorder="1" applyAlignment="1">
      <alignment horizontal="center" vertical="top"/>
    </xf>
    <xf numFmtId="0" fontId="44" fillId="8" borderId="10" xfId="0" applyFont="1" applyFill="1" applyBorder="1" applyAlignment="1">
      <alignment horizontal="left" vertical="top" indent="1"/>
    </xf>
    <xf numFmtId="0" fontId="44" fillId="8" borderId="11" xfId="0" applyFont="1" applyFill="1" applyBorder="1" applyAlignment="1">
      <alignment horizontal="center" vertical="top"/>
    </xf>
    <xf numFmtId="0" fontId="45" fillId="8" borderId="12" xfId="0" applyFont="1" applyFill="1" applyBorder="1" applyAlignment="1">
      <alignment horizontal="left" vertical="top" indent="1"/>
    </xf>
    <xf numFmtId="0" fontId="45" fillId="8" borderId="12" xfId="0" applyFont="1" applyFill="1" applyBorder="1" applyAlignment="1">
      <alignment horizontal="center" vertical="top"/>
    </xf>
    <xf numFmtId="4" fontId="45" fillId="8" borderId="12" xfId="0" applyNumberFormat="1" applyFont="1" applyFill="1" applyBorder="1" applyAlignment="1">
      <alignment horizontal="right" vertical="top" indent="1"/>
    </xf>
    <xf numFmtId="164" fontId="44" fillId="8" borderId="15" xfId="0" applyNumberFormat="1" applyFont="1" applyFill="1" applyBorder="1" applyAlignment="1">
      <alignment horizontal="left" vertical="top" indent="1"/>
    </xf>
    <xf numFmtId="164" fontId="44" fillId="8" borderId="16" xfId="0" applyNumberFormat="1" applyFont="1" applyFill="1" applyBorder="1" applyAlignment="1">
      <alignment horizontal="center" vertical="top"/>
    </xf>
    <xf numFmtId="164" fontId="44" fillId="8" borderId="0" xfId="0" applyNumberFormat="1" applyFont="1" applyFill="1" applyAlignment="1">
      <alignment horizontal="left" vertical="top" indent="1"/>
    </xf>
    <xf numFmtId="164" fontId="44" fillId="8" borderId="0" xfId="0" applyNumberFormat="1" applyFont="1" applyFill="1" applyAlignment="1">
      <alignment horizontal="center" vertical="top"/>
    </xf>
    <xf numFmtId="4" fontId="44" fillId="8" borderId="0" xfId="0" applyNumberFormat="1" applyFont="1" applyFill="1" applyAlignment="1">
      <alignment horizontal="right" vertical="top" indent="1"/>
    </xf>
    <xf numFmtId="0" fontId="44" fillId="8" borderId="32" xfId="0" applyFont="1" applyFill="1" applyBorder="1" applyAlignment="1">
      <alignment horizontal="left" vertical="top" indent="1"/>
    </xf>
    <xf numFmtId="0" fontId="44" fillId="8" borderId="33" xfId="0" applyFont="1" applyFill="1" applyBorder="1" applyAlignment="1">
      <alignment horizontal="center" vertical="top"/>
    </xf>
    <xf numFmtId="0" fontId="45" fillId="8" borderId="9" xfId="0" applyFont="1" applyFill="1" applyBorder="1" applyAlignment="1">
      <alignment horizontal="left" vertical="top" indent="1"/>
    </xf>
    <xf numFmtId="0" fontId="45" fillId="8" borderId="9" xfId="0" applyFont="1" applyFill="1" applyBorder="1" applyAlignment="1">
      <alignment horizontal="center" vertical="top"/>
    </xf>
    <xf numFmtId="4" fontId="45" fillId="8" borderId="9" xfId="0" applyNumberFormat="1" applyFont="1" applyFill="1" applyBorder="1" applyAlignment="1">
      <alignment horizontal="right" vertical="top" indent="1"/>
    </xf>
    <xf numFmtId="4" fontId="46" fillId="8" borderId="48" xfId="1" applyNumberFormat="1" applyFont="1" applyFill="1" applyBorder="1" applyAlignment="1">
      <alignment horizontal="center" vertical="top"/>
    </xf>
    <xf numFmtId="4" fontId="46" fillId="8" borderId="49" xfId="1" applyNumberFormat="1" applyFont="1" applyFill="1" applyBorder="1" applyAlignment="1">
      <alignment horizontal="center" vertical="top"/>
    </xf>
    <xf numFmtId="4" fontId="13" fillId="7" borderId="26" xfId="1" applyNumberFormat="1" applyFont="1" applyFill="1" applyBorder="1" applyAlignment="1">
      <alignment horizontal="right" vertical="top" indent="1"/>
    </xf>
    <xf numFmtId="9" fontId="13" fillId="7" borderId="28" xfId="3" applyFont="1" applyFill="1" applyBorder="1" applyAlignment="1">
      <alignment horizontal="right" vertical="top" indent="1"/>
    </xf>
    <xf numFmtId="9" fontId="11" fillId="7" borderId="28" xfId="3" applyFont="1" applyFill="1" applyBorder="1" applyAlignment="1">
      <alignment horizontal="right" vertical="top" indent="1"/>
    </xf>
    <xf numFmtId="0" fontId="19" fillId="0" borderId="0" xfId="7" applyFont="1" applyBorder="1" applyAlignment="1">
      <alignment wrapText="1"/>
    </xf>
    <xf numFmtId="0" fontId="8" fillId="0" borderId="0" xfId="7" applyFont="1" applyBorder="1" applyAlignment="1">
      <alignment horizontal="left" wrapText="1"/>
    </xf>
    <xf numFmtId="0" fontId="22" fillId="0" borderId="0" xfId="7" applyFont="1" applyBorder="1" applyAlignment="1">
      <alignment wrapText="1"/>
    </xf>
    <xf numFmtId="0" fontId="13" fillId="0" borderId="0" xfId="0" applyFont="1" applyAlignment="1">
      <alignment horizontal="left" indent="3"/>
    </xf>
    <xf numFmtId="0" fontId="28" fillId="0" borderId="0" xfId="0" applyFont="1" applyFill="1" applyBorder="1" applyAlignment="1">
      <alignment horizontal="center" vertical="top"/>
    </xf>
    <xf numFmtId="0" fontId="47" fillId="0" borderId="0" xfId="0" applyFont="1" applyBorder="1"/>
    <xf numFmtId="0" fontId="47" fillId="0" borderId="0" xfId="0" applyFont="1" applyBorder="1" applyAlignment="1">
      <alignment horizontal="center"/>
    </xf>
    <xf numFmtId="4" fontId="13" fillId="2" borderId="6" xfId="1" applyNumberFormat="1" applyFont="1" applyFill="1" applyBorder="1" applyAlignment="1">
      <alignment horizontal="right" vertical="top" indent="1"/>
    </xf>
    <xf numFmtId="0" fontId="13" fillId="0" borderId="0" xfId="0" applyFont="1" applyAlignment="1">
      <alignment horizontal="left" indent="3"/>
    </xf>
    <xf numFmtId="0" fontId="13" fillId="0" borderId="0" xfId="0" applyFont="1" applyAlignment="1">
      <alignment horizontal="left" indent="3"/>
    </xf>
    <xf numFmtId="0" fontId="49" fillId="0" borderId="0" xfId="0" applyFont="1" applyBorder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right" indent="1"/>
    </xf>
    <xf numFmtId="4" fontId="11" fillId="7" borderId="26" xfId="1" applyNumberFormat="1" applyFont="1" applyFill="1" applyBorder="1" applyAlignment="1">
      <alignment horizontal="right" vertical="top" indent="1"/>
    </xf>
    <xf numFmtId="0" fontId="49" fillId="0" borderId="0" xfId="0" applyFont="1" applyBorder="1" applyAlignment="1">
      <alignment horizontal="center"/>
    </xf>
    <xf numFmtId="9" fontId="11" fillId="0" borderId="28" xfId="3" applyFont="1" applyFill="1" applyBorder="1" applyAlignment="1">
      <alignment horizontal="right" vertical="top" indent="1"/>
    </xf>
    <xf numFmtId="0" fontId="47" fillId="0" borderId="0" xfId="0" applyFont="1" applyBorder="1" applyAlignment="1"/>
    <xf numFmtId="0" fontId="13" fillId="0" borderId="15" xfId="0" applyFont="1" applyBorder="1" applyAlignment="1">
      <alignment horizontal="left" indent="1"/>
    </xf>
    <xf numFmtId="4" fontId="13" fillId="0" borderId="22" xfId="1" applyNumberFormat="1" applyFont="1" applyFill="1" applyBorder="1" applyAlignment="1">
      <alignment horizontal="right" vertical="top" indent="1"/>
    </xf>
    <xf numFmtId="0" fontId="11" fillId="0" borderId="56" xfId="0" applyFont="1" applyFill="1" applyBorder="1" applyAlignment="1">
      <alignment vertical="top"/>
    </xf>
    <xf numFmtId="4" fontId="13" fillId="7" borderId="22" xfId="1" applyNumberFormat="1" applyFont="1" applyFill="1" applyBorder="1" applyAlignment="1">
      <alignment horizontal="right" vertical="top" indent="1"/>
    </xf>
    <xf numFmtId="164" fontId="25" fillId="7" borderId="0" xfId="9" applyFont="1" applyFill="1" applyAlignment="1">
      <alignment horizontal="center" vertical="center"/>
    </xf>
    <xf numFmtId="164" fontId="42" fillId="5" borderId="52" xfId="9" applyFont="1" applyFill="1" applyBorder="1" applyAlignment="1">
      <alignment horizontal="left" vertical="center" wrapText="1"/>
    </xf>
    <xf numFmtId="164" fontId="42" fillId="5" borderId="53" xfId="9" applyFont="1" applyFill="1" applyBorder="1" applyAlignment="1">
      <alignment horizontal="left" vertical="center" wrapText="1"/>
    </xf>
    <xf numFmtId="164" fontId="42" fillId="5" borderId="54" xfId="9" applyFont="1" applyFill="1" applyBorder="1" applyAlignment="1">
      <alignment horizontal="left" vertical="center" wrapText="1"/>
    </xf>
    <xf numFmtId="164" fontId="42" fillId="5" borderId="51" xfId="9" applyFont="1" applyFill="1" applyBorder="1" applyAlignment="1">
      <alignment horizontal="left" vertical="center" wrapText="1"/>
    </xf>
    <xf numFmtId="164" fontId="42" fillId="5" borderId="8" xfId="9" applyFont="1" applyFill="1" applyBorder="1" applyAlignment="1">
      <alignment horizontal="left" vertical="center" wrapText="1"/>
    </xf>
    <xf numFmtId="164" fontId="42" fillId="5" borderId="37" xfId="9" applyFont="1" applyFill="1" applyBorder="1" applyAlignment="1">
      <alignment horizontal="left" vertical="center" wrapText="1"/>
    </xf>
    <xf numFmtId="0" fontId="43" fillId="5" borderId="22" xfId="12" applyFont="1" applyFill="1" applyBorder="1" applyAlignment="1">
      <alignment horizontal="left" vertical="center" indent="1"/>
    </xf>
    <xf numFmtId="0" fontId="43" fillId="5" borderId="0" xfId="12" applyFont="1" applyFill="1" applyAlignment="1">
      <alignment horizontal="left" vertical="center" indent="1"/>
    </xf>
    <xf numFmtId="0" fontId="43" fillId="5" borderId="25" xfId="12" applyFont="1" applyFill="1" applyBorder="1" applyAlignment="1">
      <alignment horizontal="left" vertical="center" indent="1"/>
    </xf>
    <xf numFmtId="164" fontId="43" fillId="7" borderId="22" xfId="9" applyFont="1" applyFill="1" applyBorder="1" applyAlignment="1">
      <alignment horizontal="left" vertical="center" wrapText="1" indent="1"/>
    </xf>
    <xf numFmtId="164" fontId="43" fillId="7" borderId="0" xfId="9" applyFont="1" applyFill="1" applyAlignment="1">
      <alignment horizontal="left" vertical="center" wrapText="1" indent="1"/>
    </xf>
    <xf numFmtId="164" fontId="43" fillId="7" borderId="25" xfId="9" applyFont="1" applyFill="1" applyBorder="1" applyAlignment="1">
      <alignment horizontal="left" vertical="center" wrapText="1" indent="1"/>
    </xf>
    <xf numFmtId="164" fontId="14" fillId="5" borderId="22" xfId="9" applyFont="1" applyFill="1" applyBorder="1" applyAlignment="1">
      <alignment horizontal="left" vertical="center" wrapText="1" indent="1"/>
    </xf>
    <xf numFmtId="164" fontId="14" fillId="5" borderId="0" xfId="9" applyFont="1" applyFill="1" applyAlignment="1">
      <alignment horizontal="left" vertical="center" wrapText="1" indent="1"/>
    </xf>
    <xf numFmtId="164" fontId="14" fillId="5" borderId="25" xfId="9" applyFont="1" applyFill="1" applyBorder="1" applyAlignment="1">
      <alignment horizontal="left" vertical="center" wrapText="1" indent="1"/>
    </xf>
    <xf numFmtId="164" fontId="42" fillId="5" borderId="22" xfId="9" applyFont="1" applyFill="1" applyBorder="1" applyAlignment="1">
      <alignment horizontal="left" vertical="center" wrapText="1" indent="1"/>
    </xf>
    <xf numFmtId="164" fontId="42" fillId="5" borderId="0" xfId="9" applyFont="1" applyFill="1" applyAlignment="1">
      <alignment horizontal="left" vertical="center" wrapText="1" indent="1"/>
    </xf>
    <xf numFmtId="164" fontId="42" fillId="5" borderId="25" xfId="9" applyFont="1" applyFill="1" applyBorder="1" applyAlignment="1">
      <alignment horizontal="left" vertical="center" wrapText="1" indent="1"/>
    </xf>
    <xf numFmtId="0" fontId="4" fillId="0" borderId="0" xfId="0" applyFont="1" applyBorder="1" applyAlignment="1">
      <alignment horizontal="center" vertical="center" wrapText="1"/>
    </xf>
    <xf numFmtId="4" fontId="11" fillId="2" borderId="13" xfId="1" applyNumberFormat="1" applyFont="1" applyFill="1" applyBorder="1" applyAlignment="1">
      <alignment horizontal="center" vertical="center"/>
    </xf>
    <xf numFmtId="4" fontId="11" fillId="2" borderId="12" xfId="1" applyNumberFormat="1" applyFont="1" applyFill="1" applyBorder="1" applyAlignment="1">
      <alignment horizontal="center" vertical="center"/>
    </xf>
    <xf numFmtId="4" fontId="11" fillId="2" borderId="14" xfId="1" applyNumberFormat="1" applyFont="1" applyFill="1" applyBorder="1" applyAlignment="1">
      <alignment horizontal="center" vertical="center"/>
    </xf>
    <xf numFmtId="4" fontId="11" fillId="2" borderId="17" xfId="1" applyNumberFormat="1" applyFont="1" applyFill="1" applyBorder="1" applyAlignment="1" applyProtection="1">
      <alignment horizontal="center" vertical="center"/>
    </xf>
    <xf numFmtId="4" fontId="11" fillId="2" borderId="0" xfId="1" applyNumberFormat="1" applyFont="1" applyFill="1" applyBorder="1" applyAlignment="1" applyProtection="1">
      <alignment horizontal="center" vertical="center"/>
    </xf>
    <xf numFmtId="0" fontId="8" fillId="3" borderId="24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21" fillId="3" borderId="24" xfId="0" applyFont="1" applyFill="1" applyBorder="1" applyAlignment="1">
      <alignment horizontal="left" vertical="center" wrapText="1"/>
    </xf>
    <xf numFmtId="0" fontId="21" fillId="3" borderId="0" xfId="0" applyFont="1" applyFill="1" applyAlignment="1">
      <alignment horizontal="left" vertical="center" wrapText="1"/>
    </xf>
    <xf numFmtId="0" fontId="21" fillId="3" borderId="25" xfId="0" applyFont="1" applyFill="1" applyBorder="1" applyAlignment="1">
      <alignment horizontal="left" vertical="center" wrapText="1"/>
    </xf>
    <xf numFmtId="0" fontId="20" fillId="3" borderId="24" xfId="0" applyFont="1" applyFill="1" applyBorder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25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indent="3"/>
    </xf>
    <xf numFmtId="0" fontId="13" fillId="0" borderId="0" xfId="0" applyFont="1" applyAlignment="1">
      <alignment horizontal="left" indent="3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4" fontId="44" fillId="8" borderId="29" xfId="1" applyNumberFormat="1" applyFont="1" applyFill="1" applyBorder="1" applyAlignment="1" applyProtection="1">
      <alignment horizontal="center" vertical="center" wrapText="1"/>
    </xf>
    <xf numFmtId="4" fontId="44" fillId="8" borderId="50" xfId="1" applyNumberFormat="1" applyFont="1" applyFill="1" applyBorder="1" applyAlignment="1" applyProtection="1">
      <alignment horizontal="center" vertical="center" wrapText="1"/>
    </xf>
    <xf numFmtId="0" fontId="3" fillId="7" borderId="46" xfId="0" applyFont="1" applyFill="1" applyBorder="1" applyAlignment="1">
      <alignment horizontal="center"/>
    </xf>
    <xf numFmtId="0" fontId="3" fillId="7" borderId="47" xfId="0" applyFont="1" applyFill="1" applyBorder="1" applyAlignment="1">
      <alignment horizontal="center"/>
    </xf>
    <xf numFmtId="4" fontId="44" fillId="8" borderId="31" xfId="1" applyNumberFormat="1" applyFont="1" applyFill="1" applyBorder="1" applyAlignment="1" applyProtection="1">
      <alignment horizontal="center" vertical="center" wrapText="1"/>
    </xf>
    <xf numFmtId="4" fontId="44" fillId="8" borderId="55" xfId="1" applyNumberFormat="1" applyFont="1" applyFill="1" applyBorder="1" applyAlignment="1" applyProtection="1">
      <alignment horizontal="center" vertical="center" wrapText="1"/>
    </xf>
    <xf numFmtId="4" fontId="48" fillId="8" borderId="31" xfId="1" applyNumberFormat="1" applyFont="1" applyFill="1" applyBorder="1" applyAlignment="1" applyProtection="1">
      <alignment horizontal="center" vertical="center" wrapText="1"/>
    </xf>
    <xf numFmtId="4" fontId="48" fillId="8" borderId="55" xfId="1" applyNumberFormat="1" applyFont="1" applyFill="1" applyBorder="1" applyAlignment="1" applyProtection="1">
      <alignment horizontal="center" vertical="center" wrapText="1"/>
    </xf>
  </cellXfs>
  <cellStyles count="13">
    <cellStyle name="Milliers" xfId="1" builtinId="3"/>
    <cellStyle name="Monétaire" xfId="2" builtinId="4"/>
    <cellStyle name="Normal" xfId="0" builtinId="0"/>
    <cellStyle name="Normal 11" xfId="5"/>
    <cellStyle name="Normal 2" xfId="4"/>
    <cellStyle name="Normal 2 2" xfId="9"/>
    <cellStyle name="Normal 3" xfId="10"/>
    <cellStyle name="Normal 4" xfId="7"/>
    <cellStyle name="Normal_07-14-03_MAJUNGA_estimationglobaleTCE_1 2" xfId="12"/>
    <cellStyle name="Normal_07-14-03_MAJUNGA_estimationglobaleTCE_1_10-05-31_SQA_MAJUNGA_APD_tableauportes_1encours" xfId="8"/>
    <cellStyle name="Normal_07-14-03_MAJUNGA_estimationglobaleTCE_1_10-05-31_SQA_MAJUNGA_APD_tableauportes_1encours 2" xfId="11"/>
    <cellStyle name="Normal_DPGF Lot 11-Electricité-11.09.02" xfId="6"/>
    <cellStyle name="Pourcentage" xfId="3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5D765.D552587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189461</xdr:colOff>
      <xdr:row>3</xdr:row>
      <xdr:rowOff>46463</xdr:rowOff>
    </xdr:from>
    <xdr:to>
      <xdr:col>5</xdr:col>
      <xdr:colOff>453018</xdr:colOff>
      <xdr:row>9</xdr:row>
      <xdr:rowOff>123311</xdr:rowOff>
    </xdr:to>
    <xdr:pic>
      <xdr:nvPicPr>
        <xdr:cNvPr id="2" name="Image 1" descr="http://www.cea.fr/var/cea/signatures/cea_logo.jpg">
          <a:extLst>
            <a:ext uri="{FF2B5EF4-FFF2-40B4-BE49-F238E27FC236}">
              <a16:creationId xmlns:a16="http://schemas.microsoft.com/office/drawing/2014/main" id="{2D6F8CE5-C586-4B71-B48F-21B2C8827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5461" y="435083"/>
          <a:ext cx="1589437" cy="1311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alain.jouan\Local%20Settings\Temporary%20Internet%20Files\OLKC\DOCUMENTS%20TECHNIQUES\logiciel\Bilan%20v3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-CES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C5DD9C2\estimation%20coeur%20dorly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1CBADB7\estimation%20coeur%20dorly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alain.jouan\Local%20Settings\Temporary%20Internet%20Files\OLKC\TEMP\Sarthe%20et%20loir%20Bila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SOMMAIRE"/>
      <sheetName val="1- CODES TRAITEMENT"/>
      <sheetName val="2- FICHES ESPACE"/>
      <sheetName val="3- TRAITEMENT DES LOCAUX"/>
      <sheetName val="4- LISTE DES CTA"/>
      <sheetName val="5- BATTERIES"/>
      <sheetName val="6- VENTILATEURS"/>
      <sheetName val="7- BILAN ELECTRIQUE"/>
      <sheetName val="7.1- ARMOIRES ELECTRIQUES"/>
      <sheetName val="8- BILAN FRIGORIFIQUE"/>
      <sheetName val="9- BILAN CALORIFIQUE"/>
      <sheetName val="10- APPORTS"/>
      <sheetName val="11- U-BAT"/>
      <sheetName val="11.1- CALCUL COEFF U"/>
      <sheetName val="12- COEFFICIENT ROSE"/>
      <sheetName val="13- Métrés"/>
      <sheetName val="14- ENTREES COEFF C"/>
      <sheetName val="MOTEURS ELECTRIQUES"/>
      <sheetName val="8_ BILAN FRIGORIFIQ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E4">
            <v>32</v>
          </cell>
        </row>
        <row r="5">
          <cell r="E5">
            <v>0.5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E-MEN-EXT"/>
      <sheetName val="DQE-RAVAL"/>
      <sheetName val="DQE-SERRURERIE"/>
      <sheetName val="DQE-COUVERTURE"/>
      <sheetName val="DQE-ETANCHEITE"/>
      <sheetName val="DQE-VRD-EV"/>
      <sheetName val="Métré Raval."/>
      <sheetName val="Métré Couverture"/>
      <sheetName val="Métré Etanchéité"/>
      <sheetName val="Cloison-Doublage"/>
      <sheetName val="Métré Démol"/>
      <sheetName val="Métré Peinture"/>
      <sheetName val="Surfaces  "/>
      <sheetName val="Base DQE"/>
      <sheetName val="DQE_MEN_EX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) Cover"/>
      <sheetName val="Coef et données"/>
      <sheetName val="Surfaces"/>
      <sheetName val="recaptotal"/>
      <sheetName val="parking "/>
      <sheetName val="structure"/>
    </sheetNames>
    <sheetDataSet>
      <sheetData sheetId="0" refreshError="1"/>
      <sheetData sheetId="1"/>
      <sheetData sheetId="2"/>
      <sheetData sheetId="3" refreshError="1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) Cover"/>
      <sheetName val="Coef et données"/>
      <sheetName val="Surfaces"/>
      <sheetName val="recaptotal"/>
      <sheetName val="parking "/>
      <sheetName val="structure"/>
    </sheetNames>
    <sheetDataSet>
      <sheetData sheetId="0" refreshError="1"/>
      <sheetData sheetId="1"/>
      <sheetData sheetId="2"/>
      <sheetData sheetId="3" refreshError="1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Liste des locaux"/>
      <sheetName val="CTA"/>
      <sheetName val="Batteries"/>
      <sheetName val="Codes traitement XX"/>
      <sheetName val="Fiches locaux XX"/>
      <sheetName val="Elec"/>
      <sheetName val="Moteurs"/>
      <sheetName val="Froid"/>
      <sheetName val="PROFIL_CHARGE"/>
      <sheetName val="Chaud"/>
      <sheetName val="Apports - Chambre"/>
      <sheetName val="Bases dimensionnement LT"/>
      <sheetName val="Surface Locaux techniquesT"/>
      <sheetName val="Apports - Bure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>
            <v>0</v>
          </cell>
          <cell r="B7">
            <v>0.37</v>
          </cell>
          <cell r="C7">
            <v>64</v>
          </cell>
          <cell r="D7">
            <v>0.73</v>
          </cell>
          <cell r="E7">
            <v>0.6</v>
          </cell>
          <cell r="F7">
            <v>0.8</v>
          </cell>
        </row>
        <row r="8">
          <cell r="A8">
            <v>0.37</v>
          </cell>
          <cell r="B8">
            <v>0.55000000000000004</v>
          </cell>
          <cell r="C8">
            <v>68</v>
          </cell>
          <cell r="D8">
            <v>0.75</v>
          </cell>
          <cell r="E8">
            <v>0.8</v>
          </cell>
          <cell r="F8">
            <v>1.1000000000000001</v>
          </cell>
        </row>
        <row r="9">
          <cell r="A9">
            <v>0.55000000000000004</v>
          </cell>
          <cell r="B9">
            <v>0.75</v>
          </cell>
          <cell r="C9">
            <v>72</v>
          </cell>
          <cell r="D9">
            <v>0.75</v>
          </cell>
          <cell r="E9">
            <v>1</v>
          </cell>
          <cell r="F9">
            <v>1.3</v>
          </cell>
        </row>
        <row r="10">
          <cell r="A10">
            <v>0.75</v>
          </cell>
          <cell r="B10">
            <v>1.1000000000000001</v>
          </cell>
          <cell r="C10">
            <v>75</v>
          </cell>
          <cell r="D10">
            <v>0.79</v>
          </cell>
          <cell r="E10">
            <v>1.5</v>
          </cell>
          <cell r="F10">
            <v>1.9</v>
          </cell>
        </row>
        <row r="11">
          <cell r="A11">
            <v>1.1000000000000001</v>
          </cell>
          <cell r="B11">
            <v>1.5</v>
          </cell>
          <cell r="C11">
            <v>78</v>
          </cell>
          <cell r="D11">
            <v>0.8</v>
          </cell>
          <cell r="E11">
            <v>1.9</v>
          </cell>
          <cell r="F11">
            <v>2.4</v>
          </cell>
        </row>
        <row r="12">
          <cell r="A12">
            <v>1.5</v>
          </cell>
          <cell r="B12">
            <v>2.2000000000000002</v>
          </cell>
          <cell r="C12">
            <v>79</v>
          </cell>
          <cell r="D12">
            <v>0.8</v>
          </cell>
          <cell r="E12">
            <v>2.8</v>
          </cell>
          <cell r="F12">
            <v>3.5</v>
          </cell>
        </row>
        <row r="13">
          <cell r="A13">
            <v>2.2000000000000002</v>
          </cell>
          <cell r="B13">
            <v>3</v>
          </cell>
          <cell r="C13">
            <v>81</v>
          </cell>
          <cell r="D13">
            <v>0.8</v>
          </cell>
          <cell r="E13">
            <v>3.7</v>
          </cell>
          <cell r="F13">
            <v>4.5999999999999996</v>
          </cell>
        </row>
        <row r="14">
          <cell r="A14">
            <v>3</v>
          </cell>
          <cell r="B14">
            <v>3.7</v>
          </cell>
          <cell r="C14">
            <v>82</v>
          </cell>
          <cell r="D14">
            <v>0.8</v>
          </cell>
          <cell r="E14">
            <v>4.5</v>
          </cell>
          <cell r="F14">
            <v>5.6</v>
          </cell>
        </row>
        <row r="15">
          <cell r="A15">
            <v>3.7</v>
          </cell>
          <cell r="B15">
            <v>4</v>
          </cell>
          <cell r="C15">
            <v>82</v>
          </cell>
          <cell r="D15">
            <v>0.8</v>
          </cell>
          <cell r="E15">
            <v>4.9000000000000004</v>
          </cell>
          <cell r="F15">
            <v>6.1</v>
          </cell>
        </row>
        <row r="16">
          <cell r="A16">
            <v>4</v>
          </cell>
          <cell r="B16">
            <v>5.5</v>
          </cell>
          <cell r="C16">
            <v>84</v>
          </cell>
          <cell r="D16">
            <v>0.83</v>
          </cell>
          <cell r="E16">
            <v>6.5</v>
          </cell>
          <cell r="F16">
            <v>7.8</v>
          </cell>
        </row>
        <row r="17">
          <cell r="A17">
            <v>5.5</v>
          </cell>
          <cell r="B17">
            <v>7.5</v>
          </cell>
          <cell r="C17">
            <v>85</v>
          </cell>
          <cell r="D17">
            <v>0.83</v>
          </cell>
          <cell r="E17">
            <v>8.8000000000000007</v>
          </cell>
          <cell r="F17">
            <v>10.6</v>
          </cell>
        </row>
        <row r="18">
          <cell r="A18">
            <v>7.5</v>
          </cell>
          <cell r="B18">
            <v>9</v>
          </cell>
          <cell r="C18">
            <v>86</v>
          </cell>
          <cell r="D18">
            <v>0.85</v>
          </cell>
          <cell r="E18">
            <v>10.5</v>
          </cell>
          <cell r="F18">
            <v>12.4</v>
          </cell>
        </row>
        <row r="19">
          <cell r="A19">
            <v>9</v>
          </cell>
          <cell r="B19">
            <v>10</v>
          </cell>
          <cell r="C19">
            <v>86</v>
          </cell>
          <cell r="D19">
            <v>0.85</v>
          </cell>
          <cell r="E19">
            <v>11.6</v>
          </cell>
          <cell r="F19">
            <v>13.6</v>
          </cell>
        </row>
        <row r="20">
          <cell r="A20">
            <v>10</v>
          </cell>
          <cell r="B20">
            <v>11</v>
          </cell>
          <cell r="C20">
            <v>87</v>
          </cell>
          <cell r="D20">
            <v>0.86</v>
          </cell>
          <cell r="E20">
            <v>12.6</v>
          </cell>
          <cell r="F20">
            <v>14.7</v>
          </cell>
        </row>
        <row r="21">
          <cell r="A21">
            <v>11</v>
          </cell>
          <cell r="B21">
            <v>15</v>
          </cell>
          <cell r="C21">
            <v>88</v>
          </cell>
          <cell r="D21">
            <v>0.86</v>
          </cell>
          <cell r="E21">
            <v>17</v>
          </cell>
          <cell r="F21">
            <v>19.8</v>
          </cell>
        </row>
        <row r="22">
          <cell r="A22">
            <v>15</v>
          </cell>
          <cell r="B22">
            <v>18.5</v>
          </cell>
          <cell r="C22">
            <v>89</v>
          </cell>
          <cell r="D22">
            <v>0.86</v>
          </cell>
          <cell r="E22">
            <v>20.8</v>
          </cell>
          <cell r="F22">
            <v>24.2</v>
          </cell>
        </row>
        <row r="23">
          <cell r="A23">
            <v>18.5</v>
          </cell>
          <cell r="B23">
            <v>22</v>
          </cell>
          <cell r="C23">
            <v>89</v>
          </cell>
          <cell r="D23">
            <v>0.86</v>
          </cell>
          <cell r="E23">
            <v>24.7</v>
          </cell>
          <cell r="F23">
            <v>28.7</v>
          </cell>
        </row>
        <row r="24">
          <cell r="A24">
            <v>22</v>
          </cell>
          <cell r="B24">
            <v>25</v>
          </cell>
          <cell r="C24">
            <v>89</v>
          </cell>
          <cell r="D24">
            <v>0.86</v>
          </cell>
          <cell r="E24">
            <v>28.1</v>
          </cell>
          <cell r="F24">
            <v>32.700000000000003</v>
          </cell>
        </row>
        <row r="25">
          <cell r="A25">
            <v>25</v>
          </cell>
          <cell r="B25">
            <v>30</v>
          </cell>
          <cell r="C25">
            <v>89</v>
          </cell>
          <cell r="D25">
            <v>0.86</v>
          </cell>
          <cell r="E25">
            <v>33.700000000000003</v>
          </cell>
          <cell r="F25">
            <v>39.200000000000003</v>
          </cell>
        </row>
        <row r="26">
          <cell r="A26">
            <v>30</v>
          </cell>
          <cell r="B26">
            <v>33</v>
          </cell>
          <cell r="C26">
            <v>90</v>
          </cell>
          <cell r="D26">
            <v>0.86</v>
          </cell>
          <cell r="E26">
            <v>36.700000000000003</v>
          </cell>
          <cell r="F26">
            <v>42.7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6"/>
  <sheetViews>
    <sheetView showGridLines="0" view="pageBreakPreview" topLeftCell="A4" zoomScale="82" zoomScaleNormal="85" zoomScaleSheetLayoutView="82" workbookViewId="0">
      <selection activeCell="G24" sqref="G24"/>
    </sheetView>
  </sheetViews>
  <sheetFormatPr baseColWidth="10" defaultColWidth="8.42578125" defaultRowHeight="12.75"/>
  <cols>
    <col min="1" max="1" width="11.140625" style="255" customWidth="1"/>
    <col min="2" max="2" width="8.7109375" style="255" customWidth="1"/>
    <col min="3" max="3" width="13.7109375" style="255" customWidth="1"/>
    <col min="4" max="6" width="9.5703125" style="255" customWidth="1"/>
    <col min="7" max="7" width="13.7109375" style="255" customWidth="1"/>
    <col min="8" max="8" width="8.7109375" style="255" customWidth="1"/>
    <col min="9" max="10" width="9.5703125" style="255" customWidth="1"/>
    <col min="11" max="11" width="1.85546875" style="255" customWidth="1"/>
    <col min="12" max="13" width="8.42578125" style="255" customWidth="1"/>
    <col min="14" max="14" width="4.42578125" style="255" customWidth="1"/>
    <col min="15" max="16384" width="8.42578125" style="255"/>
  </cols>
  <sheetData>
    <row r="1" spans="5:11" ht="8.25" customHeight="1"/>
    <row r="2" spans="5:11" ht="6.75" customHeight="1"/>
    <row r="3" spans="5:11" ht="16.5" customHeight="1">
      <c r="E3" s="256" t="s">
        <v>419</v>
      </c>
    </row>
    <row r="4" spans="5:11" ht="16.5" customHeight="1">
      <c r="E4" s="256"/>
    </row>
    <row r="5" spans="5:11" ht="16.5" customHeight="1">
      <c r="E5" s="256"/>
    </row>
    <row r="6" spans="5:11" ht="16.5" customHeight="1">
      <c r="E6" s="256"/>
    </row>
    <row r="7" spans="5:11" ht="16.5" customHeight="1">
      <c r="E7" s="256"/>
    </row>
    <row r="8" spans="5:11" ht="16.5" customHeight="1">
      <c r="E8" s="256"/>
    </row>
    <row r="9" spans="5:11" ht="16.5" customHeight="1">
      <c r="E9" s="257"/>
    </row>
    <row r="10" spans="5:11" ht="16.5" customHeight="1">
      <c r="E10" s="257"/>
    </row>
    <row r="11" spans="5:11" s="258" customFormat="1" ht="17.25" customHeight="1">
      <c r="E11" s="256" t="s">
        <v>420</v>
      </c>
      <c r="K11" s="255"/>
    </row>
    <row r="12" spans="5:11" ht="17.25" customHeight="1">
      <c r="E12" s="256" t="s">
        <v>421</v>
      </c>
    </row>
    <row r="13" spans="5:11" ht="17.25" customHeight="1">
      <c r="E13" s="256" t="s">
        <v>422</v>
      </c>
    </row>
    <row r="14" spans="5:11" s="258" customFormat="1" ht="17.25" customHeight="1">
      <c r="E14" s="256"/>
      <c r="K14" s="255"/>
    </row>
    <row r="15" spans="5:11" ht="16.5" customHeight="1">
      <c r="E15" s="256"/>
    </row>
    <row r="16" spans="5:11" ht="16.5" customHeight="1">
      <c r="E16" s="256"/>
    </row>
    <row r="17" spans="2:13" ht="16.5" customHeight="1">
      <c r="E17" s="256"/>
    </row>
    <row r="18" spans="2:13" ht="6" customHeight="1"/>
    <row r="19" spans="2:13" ht="6.75" customHeight="1"/>
    <row r="20" spans="2:13">
      <c r="E20" s="314" t="s">
        <v>459</v>
      </c>
    </row>
    <row r="21" spans="2:13" ht="17.25" customHeight="1">
      <c r="E21" s="314" t="s">
        <v>458</v>
      </c>
    </row>
    <row r="22" spans="2:13" ht="17.25" customHeight="1">
      <c r="D22" s="332" t="s">
        <v>457</v>
      </c>
      <c r="E22" s="332"/>
      <c r="F22" s="332"/>
    </row>
    <row r="23" spans="2:13" ht="17.25" customHeight="1">
      <c r="E23" s="256"/>
    </row>
    <row r="24" spans="2:13" ht="17.25" customHeight="1">
      <c r="E24" s="256"/>
    </row>
    <row r="25" spans="2:13" ht="17.25" customHeight="1">
      <c r="E25" s="256"/>
    </row>
    <row r="26" spans="2:13" ht="12.75" customHeight="1">
      <c r="E26" s="259"/>
      <c r="M26" s="260"/>
    </row>
    <row r="27" spans="2:13" ht="6" customHeight="1">
      <c r="E27" s="261"/>
      <c r="M27" s="260"/>
    </row>
    <row r="28" spans="2:13" ht="6.75" customHeight="1">
      <c r="M28" s="260"/>
    </row>
    <row r="29" spans="2:13" s="262" customFormat="1" ht="20.25">
      <c r="K29" s="255"/>
      <c r="M29" s="263"/>
    </row>
    <row r="30" spans="2:13" s="262" customFormat="1" ht="7.5" customHeight="1">
      <c r="K30" s="255"/>
      <c r="M30" s="263"/>
    </row>
    <row r="31" spans="2:13" s="262" customFormat="1" ht="20.25" customHeight="1">
      <c r="B31" s="264"/>
      <c r="C31" s="265"/>
      <c r="D31" s="265"/>
      <c r="E31" s="265"/>
      <c r="F31" s="265"/>
      <c r="G31" s="265"/>
      <c r="H31" s="266"/>
      <c r="K31" s="255"/>
      <c r="M31" s="263"/>
    </row>
    <row r="32" spans="2:13" ht="20.25" customHeight="1">
      <c r="B32" s="267"/>
      <c r="C32" s="268"/>
      <c r="D32" s="268"/>
      <c r="E32" s="269" t="s">
        <v>429</v>
      </c>
      <c r="F32" s="268"/>
      <c r="G32" s="268"/>
      <c r="H32" s="270"/>
      <c r="M32" s="260"/>
    </row>
    <row r="33" spans="2:13" ht="20.25" customHeight="1">
      <c r="B33" s="267"/>
      <c r="C33" s="268"/>
      <c r="D33" s="268"/>
      <c r="E33" s="271" t="s">
        <v>460</v>
      </c>
      <c r="F33" s="268"/>
      <c r="G33" s="268"/>
      <c r="H33" s="270"/>
      <c r="M33" s="260"/>
    </row>
    <row r="34" spans="2:13" ht="20.25" customHeight="1">
      <c r="B34" s="267"/>
      <c r="C34" s="268"/>
      <c r="D34" s="268"/>
      <c r="E34" s="271" t="s">
        <v>461</v>
      </c>
      <c r="F34" s="268"/>
      <c r="G34" s="268"/>
      <c r="H34" s="270"/>
      <c r="M34" s="260"/>
    </row>
    <row r="35" spans="2:13" ht="20.25" customHeight="1">
      <c r="B35" s="267"/>
      <c r="C35" s="268"/>
      <c r="D35" s="268"/>
      <c r="E35" s="271"/>
      <c r="F35" s="268"/>
      <c r="G35" s="268"/>
      <c r="H35" s="270"/>
      <c r="M35" s="260"/>
    </row>
    <row r="36" spans="2:13" ht="20.25" customHeight="1">
      <c r="B36" s="267"/>
      <c r="C36" s="268"/>
      <c r="D36" s="268"/>
      <c r="E36" s="272" t="s">
        <v>423</v>
      </c>
      <c r="F36" s="268"/>
      <c r="G36" s="268"/>
      <c r="H36" s="270"/>
      <c r="M36" s="260"/>
    </row>
    <row r="37" spans="2:13" ht="20.25" customHeight="1">
      <c r="B37" s="267"/>
      <c r="C37" s="273"/>
      <c r="D37" s="274"/>
      <c r="E37" s="275" t="s">
        <v>427</v>
      </c>
      <c r="F37" s="274"/>
      <c r="G37" s="273"/>
      <c r="H37" s="270"/>
      <c r="M37" s="260"/>
    </row>
    <row r="38" spans="2:13" ht="20.25" customHeight="1">
      <c r="B38" s="276"/>
      <c r="C38" s="277"/>
      <c r="D38" s="277"/>
      <c r="E38" s="277"/>
      <c r="F38" s="277"/>
      <c r="G38" s="277"/>
      <c r="H38" s="278"/>
      <c r="M38" s="260"/>
    </row>
    <row r="39" spans="2:13" ht="20.25" customHeight="1">
      <c r="M39" s="260"/>
    </row>
    <row r="40" spans="2:13" ht="20.25" customHeight="1">
      <c r="B40" s="279"/>
      <c r="C40" s="280"/>
      <c r="D40" s="280"/>
      <c r="E40" s="281" t="s">
        <v>424</v>
      </c>
      <c r="F40" s="280"/>
      <c r="G40" s="280"/>
      <c r="H40" s="280"/>
      <c r="M40" s="260"/>
    </row>
    <row r="41" spans="2:13">
      <c r="M41" s="260"/>
    </row>
    <row r="42" spans="2:13" s="282" customFormat="1" ht="9" customHeight="1">
      <c r="K42" s="255"/>
      <c r="M42" s="263"/>
    </row>
    <row r="43" spans="2:13" s="282" customFormat="1" ht="9" customHeight="1">
      <c r="K43" s="255"/>
      <c r="M43" s="263"/>
    </row>
    <row r="44" spans="2:13" s="282" customFormat="1" ht="9" customHeight="1">
      <c r="K44" s="255"/>
      <c r="M44" s="263"/>
    </row>
    <row r="45" spans="2:13" s="282" customFormat="1" ht="9" customHeight="1">
      <c r="K45" s="255"/>
      <c r="M45" s="263"/>
    </row>
    <row r="46" spans="2:13" s="282" customFormat="1" ht="9" customHeight="1">
      <c r="K46" s="255"/>
      <c r="M46" s="263"/>
    </row>
    <row r="47" spans="2:13" s="282" customFormat="1" ht="9" customHeight="1">
      <c r="K47" s="255"/>
      <c r="M47" s="263"/>
    </row>
    <row r="48" spans="2:13" s="282" customFormat="1" ht="9" customHeight="1">
      <c r="K48" s="255"/>
      <c r="M48" s="263"/>
    </row>
    <row r="49" spans="2:13" s="282" customFormat="1" ht="9" customHeight="1">
      <c r="K49" s="255"/>
      <c r="M49" s="263"/>
    </row>
    <row r="50" spans="2:13" s="282" customFormat="1" ht="9" customHeight="1">
      <c r="K50" s="255"/>
      <c r="M50" s="263"/>
    </row>
    <row r="51" spans="2:13" s="282" customFormat="1" ht="9" customHeight="1">
      <c r="K51" s="255"/>
      <c r="M51" s="263"/>
    </row>
    <row r="52" spans="2:13" s="282" customFormat="1" ht="9" customHeight="1">
      <c r="K52" s="283"/>
    </row>
    <row r="53" spans="2:13" s="282" customFormat="1" ht="9" customHeight="1">
      <c r="K53" s="283"/>
    </row>
    <row r="54" spans="2:13" s="282" customFormat="1" ht="9" customHeight="1">
      <c r="K54" s="255"/>
      <c r="M54" s="263"/>
    </row>
    <row r="55" spans="2:13" s="282" customFormat="1" ht="9" customHeight="1">
      <c r="K55" s="255"/>
      <c r="M55" s="263"/>
    </row>
    <row r="56" spans="2:13" s="282" customFormat="1" ht="9" customHeight="1">
      <c r="K56" s="255"/>
      <c r="M56" s="263"/>
    </row>
    <row r="57" spans="2:13" s="284" customFormat="1" ht="9" customHeight="1">
      <c r="B57" s="336"/>
      <c r="C57" s="337"/>
      <c r="D57" s="337"/>
      <c r="E57" s="337"/>
      <c r="F57" s="337"/>
      <c r="G57" s="337"/>
      <c r="H57" s="338"/>
      <c r="K57" s="285"/>
      <c r="M57" s="286"/>
    </row>
    <row r="58" spans="2:13" s="284" customFormat="1" ht="9" customHeight="1">
      <c r="B58" s="339" t="s">
        <v>425</v>
      </c>
      <c r="C58" s="340"/>
      <c r="D58" s="340"/>
      <c r="E58" s="340"/>
      <c r="F58" s="340"/>
      <c r="G58" s="340"/>
      <c r="H58" s="341"/>
      <c r="K58" s="285"/>
    </row>
    <row r="59" spans="2:13" s="284" customFormat="1" ht="9" customHeight="1">
      <c r="B59" s="342"/>
      <c r="C59" s="343"/>
      <c r="D59" s="343"/>
      <c r="E59" s="343"/>
      <c r="F59" s="343"/>
      <c r="G59" s="343"/>
      <c r="H59" s="344"/>
      <c r="K59" s="285"/>
    </row>
    <row r="60" spans="2:13" s="284" customFormat="1" ht="9" customHeight="1">
      <c r="B60" s="345"/>
      <c r="C60" s="346"/>
      <c r="D60" s="346"/>
      <c r="E60" s="346"/>
      <c r="F60" s="346"/>
      <c r="G60" s="346"/>
      <c r="H60" s="347"/>
      <c r="K60" s="285"/>
    </row>
    <row r="61" spans="2:13" s="284" customFormat="1" ht="9" customHeight="1">
      <c r="B61" s="348"/>
      <c r="C61" s="349"/>
      <c r="D61" s="349"/>
      <c r="E61" s="349"/>
      <c r="F61" s="349"/>
      <c r="G61" s="349"/>
      <c r="H61" s="350"/>
      <c r="K61" s="285"/>
    </row>
    <row r="62" spans="2:13" s="284" customFormat="1" ht="9" customHeight="1">
      <c r="B62" s="333"/>
      <c r="C62" s="334"/>
      <c r="D62" s="334"/>
      <c r="E62" s="334"/>
      <c r="F62" s="334"/>
      <c r="G62" s="334"/>
      <c r="H62" s="335"/>
      <c r="K62" s="285"/>
    </row>
    <row r="63" spans="2:13" s="282" customFormat="1" ht="9" customHeight="1">
      <c r="K63" s="255"/>
    </row>
    <row r="64" spans="2:13" s="282" customFormat="1" ht="9" customHeight="1">
      <c r="K64" s="255"/>
    </row>
    <row r="65" spans="11:11" s="282" customFormat="1" ht="9" customHeight="1">
      <c r="K65" s="255"/>
    </row>
    <row r="66" spans="11:11" s="282" customFormat="1" ht="9" customHeight="1">
      <c r="K66" s="255"/>
    </row>
    <row r="67" spans="11:11" s="282" customFormat="1" ht="9" customHeight="1">
      <c r="K67" s="255"/>
    </row>
    <row r="68" spans="11:11" s="282" customFormat="1" ht="9" customHeight="1">
      <c r="K68" s="255"/>
    </row>
    <row r="69" spans="11:11" s="282" customFormat="1" ht="9" customHeight="1">
      <c r="K69" s="255"/>
    </row>
    <row r="70" spans="11:11" ht="6" customHeight="1"/>
    <row r="71" spans="11:11" ht="11.25" customHeight="1"/>
    <row r="72" spans="11:11" s="287" customFormat="1" ht="11.25" customHeight="1">
      <c r="K72" s="255"/>
    </row>
    <row r="73" spans="11:11" ht="11.25" customHeight="1"/>
    <row r="74" spans="11:11" ht="6" customHeight="1"/>
    <row r="75" spans="11:11" ht="6" customHeight="1"/>
    <row r="76" spans="11:11" ht="6" customHeight="1"/>
  </sheetData>
  <mergeCells count="7">
    <mergeCell ref="D22:F22"/>
    <mergeCell ref="B62:H62"/>
    <mergeCell ref="B57:H57"/>
    <mergeCell ref="B58:H58"/>
    <mergeCell ref="B59:H59"/>
    <mergeCell ref="B60:H60"/>
    <mergeCell ref="B61:H61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Normal="100" zoomScaleSheetLayoutView="100" workbookViewId="0">
      <selection activeCell="A43" sqref="A43"/>
    </sheetView>
  </sheetViews>
  <sheetFormatPr baseColWidth="10" defaultColWidth="11.42578125" defaultRowHeight="15.75"/>
  <cols>
    <col min="1" max="1" width="100.5703125" style="223" customWidth="1"/>
    <col min="2" max="2" width="8.5703125" style="223" customWidth="1"/>
    <col min="3" max="16384" width="11.42578125" style="223"/>
  </cols>
  <sheetData>
    <row r="1" spans="1:9" ht="20.25">
      <c r="A1" s="221" t="s">
        <v>376</v>
      </c>
      <c r="B1" s="222"/>
      <c r="C1" s="222"/>
      <c r="D1" s="222"/>
      <c r="E1" s="222"/>
      <c r="F1" s="222"/>
      <c r="G1" s="222"/>
      <c r="H1" s="222"/>
      <c r="I1" s="222"/>
    </row>
    <row r="2" spans="1:9">
      <c r="A2" s="224"/>
      <c r="B2" s="224"/>
      <c r="C2" s="224"/>
      <c r="D2" s="224"/>
      <c r="E2" s="224"/>
      <c r="F2" s="224"/>
      <c r="G2" s="225"/>
      <c r="H2" s="225"/>
      <c r="I2" s="225"/>
    </row>
    <row r="3" spans="1:9">
      <c r="A3" s="224"/>
      <c r="B3" s="224"/>
      <c r="C3" s="224"/>
      <c r="D3" s="224"/>
      <c r="E3" s="224"/>
      <c r="F3" s="224"/>
      <c r="G3" s="225"/>
      <c r="H3" s="225"/>
      <c r="I3" s="225"/>
    </row>
    <row r="4" spans="1:9" s="227" customFormat="1" ht="30.75">
      <c r="A4" s="226" t="s">
        <v>377</v>
      </c>
      <c r="B4" s="226"/>
      <c r="C4" s="226"/>
      <c r="D4" s="226"/>
      <c r="E4" s="226"/>
      <c r="F4" s="226"/>
      <c r="G4" s="226"/>
      <c r="H4" s="226"/>
      <c r="I4" s="226"/>
    </row>
    <row r="5" spans="1:9" s="227" customFormat="1">
      <c r="A5" s="228"/>
      <c r="B5" s="228"/>
      <c r="C5" s="228"/>
      <c r="D5" s="228"/>
      <c r="E5" s="228"/>
      <c r="F5" s="228"/>
      <c r="G5" s="229"/>
      <c r="H5" s="229"/>
      <c r="I5" s="229"/>
    </row>
    <row r="6" spans="1:9" s="227" customFormat="1">
      <c r="A6" s="226" t="s">
        <v>378</v>
      </c>
      <c r="B6" s="226"/>
      <c r="C6" s="226"/>
      <c r="D6" s="226"/>
      <c r="E6" s="226"/>
      <c r="F6" s="226"/>
      <c r="G6" s="226"/>
      <c r="H6" s="226"/>
      <c r="I6" s="226"/>
    </row>
    <row r="7" spans="1:9" s="227" customFormat="1" ht="30.75">
      <c r="A7" s="230" t="s">
        <v>379</v>
      </c>
      <c r="B7" s="230"/>
      <c r="C7" s="230"/>
      <c r="D7" s="230"/>
      <c r="E7" s="230"/>
      <c r="F7" s="230"/>
      <c r="G7" s="230"/>
      <c r="H7" s="230"/>
      <c r="I7" s="230"/>
    </row>
    <row r="8" spans="1:9" s="227" customFormat="1">
      <c r="A8" s="230" t="s">
        <v>380</v>
      </c>
      <c r="B8" s="230"/>
      <c r="C8" s="230"/>
      <c r="D8" s="230"/>
      <c r="E8" s="230"/>
      <c r="F8" s="230"/>
      <c r="G8" s="230"/>
      <c r="H8" s="230"/>
      <c r="I8" s="230"/>
    </row>
    <row r="9" spans="1:9" s="227" customFormat="1">
      <c r="A9" s="230" t="s">
        <v>418</v>
      </c>
      <c r="B9" s="230"/>
      <c r="C9" s="230"/>
      <c r="D9" s="230"/>
      <c r="E9" s="230"/>
      <c r="F9" s="230"/>
      <c r="G9" s="230"/>
      <c r="H9" s="230"/>
      <c r="I9" s="230"/>
    </row>
    <row r="10" spans="1:9" s="227" customFormat="1">
      <c r="A10" s="228"/>
      <c r="B10" s="228"/>
      <c r="C10" s="228"/>
      <c r="D10" s="228"/>
      <c r="E10" s="228"/>
      <c r="F10" s="228"/>
      <c r="G10" s="229"/>
      <c r="H10" s="229"/>
      <c r="I10" s="229"/>
    </row>
    <row r="11" spans="1:9" s="227" customFormat="1">
      <c r="A11" s="310"/>
      <c r="B11" s="231"/>
      <c r="C11" s="231"/>
      <c r="D11" s="231"/>
      <c r="E11" s="231"/>
      <c r="F11" s="231"/>
      <c r="G11" s="231"/>
      <c r="H11" s="231"/>
      <c r="I11" s="231"/>
    </row>
    <row r="12" spans="1:9" s="227" customFormat="1" ht="6.95" customHeight="1">
      <c r="A12" s="311"/>
      <c r="B12" s="228"/>
      <c r="C12" s="228"/>
      <c r="D12" s="228"/>
      <c r="E12" s="228"/>
      <c r="F12" s="228"/>
      <c r="G12" s="229"/>
      <c r="H12" s="229"/>
      <c r="I12" s="229"/>
    </row>
    <row r="13" spans="1:9" s="227" customFormat="1">
      <c r="A13" s="312"/>
      <c r="B13" s="230"/>
      <c r="C13" s="230"/>
      <c r="D13" s="230"/>
      <c r="E13" s="230"/>
      <c r="F13" s="230"/>
      <c r="G13" s="230"/>
      <c r="H13" s="230"/>
      <c r="I13" s="230"/>
    </row>
    <row r="14" spans="1:9" s="227" customFormat="1">
      <c r="A14" s="311"/>
      <c r="B14" s="228"/>
      <c r="C14" s="228"/>
      <c r="D14" s="228"/>
      <c r="E14" s="228"/>
      <c r="F14" s="228"/>
      <c r="G14" s="229"/>
      <c r="H14" s="229"/>
      <c r="I14" s="229"/>
    </row>
    <row r="15" spans="1:9" s="227" customFormat="1">
      <c r="A15" s="310"/>
      <c r="B15" s="231"/>
      <c r="C15" s="231"/>
      <c r="D15" s="231"/>
      <c r="E15" s="231"/>
      <c r="F15" s="231"/>
      <c r="G15" s="231"/>
      <c r="H15" s="231"/>
      <c r="I15" s="231"/>
    </row>
    <row r="16" spans="1:9" s="227" customFormat="1" ht="6.95" customHeight="1">
      <c r="A16" s="232"/>
      <c r="B16" s="232"/>
      <c r="C16" s="232"/>
      <c r="D16" s="232"/>
      <c r="E16" s="232"/>
      <c r="F16" s="232"/>
      <c r="G16" s="233"/>
      <c r="H16" s="233"/>
      <c r="I16" s="233"/>
    </row>
    <row r="17" spans="1:9" s="227" customFormat="1">
      <c r="A17" s="226"/>
      <c r="B17" s="226"/>
      <c r="C17" s="226"/>
      <c r="D17" s="226"/>
      <c r="E17" s="226"/>
      <c r="F17" s="226"/>
      <c r="G17" s="226"/>
      <c r="H17" s="226"/>
      <c r="I17" s="226"/>
    </row>
    <row r="18" spans="1:9" s="227" customFormat="1">
      <c r="A18" s="226"/>
      <c r="B18" s="226"/>
      <c r="C18" s="226"/>
      <c r="D18" s="226"/>
      <c r="E18" s="226"/>
      <c r="F18" s="226"/>
      <c r="G18" s="226"/>
      <c r="H18" s="226"/>
      <c r="I18" s="226"/>
    </row>
    <row r="19" spans="1:9" s="227" customFormat="1">
      <c r="A19" s="226"/>
      <c r="B19" s="226"/>
      <c r="C19" s="226"/>
      <c r="D19" s="226"/>
      <c r="E19" s="226"/>
      <c r="F19" s="226"/>
      <c r="G19" s="226"/>
      <c r="H19" s="226"/>
      <c r="I19" s="226"/>
    </row>
    <row r="20" spans="1:9" s="227" customFormat="1">
      <c r="A20" s="226"/>
      <c r="B20" s="226"/>
      <c r="C20" s="226"/>
      <c r="D20" s="226"/>
      <c r="E20" s="226"/>
      <c r="F20" s="226"/>
      <c r="G20" s="226"/>
      <c r="H20" s="226"/>
      <c r="I20" s="226"/>
    </row>
    <row r="21" spans="1:9" s="227" customFormat="1">
      <c r="A21" s="228"/>
      <c r="B21" s="228"/>
      <c r="C21" s="228"/>
      <c r="D21" s="228"/>
      <c r="E21" s="228"/>
      <c r="F21" s="228"/>
      <c r="G21" s="229"/>
      <c r="H21" s="229"/>
      <c r="I21" s="229"/>
    </row>
    <row r="22" spans="1:9" s="227" customFormat="1">
      <c r="A22" s="231"/>
      <c r="B22" s="231"/>
      <c r="C22" s="231"/>
      <c r="D22" s="231"/>
      <c r="E22" s="231"/>
      <c r="F22" s="231"/>
      <c r="G22" s="231"/>
      <c r="H22" s="231"/>
      <c r="I22" s="231"/>
    </row>
    <row r="23" spans="1:9" s="227" customFormat="1" ht="6.95" customHeight="1">
      <c r="A23" s="232"/>
      <c r="B23" s="232"/>
      <c r="C23" s="232"/>
      <c r="D23" s="232"/>
      <c r="E23" s="232"/>
      <c r="F23" s="232"/>
      <c r="G23" s="233"/>
      <c r="H23" s="233"/>
      <c r="I23" s="233"/>
    </row>
    <row r="24" spans="1:9" s="227" customFormat="1">
      <c r="A24" s="226"/>
      <c r="B24" s="226"/>
      <c r="C24" s="226"/>
      <c r="D24" s="226"/>
      <c r="E24" s="226"/>
      <c r="F24" s="226"/>
      <c r="G24" s="226"/>
      <c r="H24" s="226"/>
      <c r="I24" s="226"/>
    </row>
    <row r="25" spans="1:9" s="227" customFormat="1">
      <c r="A25" s="226"/>
      <c r="B25" s="226"/>
      <c r="C25" s="226"/>
      <c r="D25" s="226"/>
      <c r="E25" s="226"/>
      <c r="F25" s="226"/>
      <c r="G25" s="226"/>
      <c r="H25" s="226"/>
      <c r="I25" s="226"/>
    </row>
    <row r="26" spans="1:9" s="227" customFormat="1">
      <c r="A26" s="228"/>
      <c r="B26" s="228"/>
      <c r="C26" s="228"/>
      <c r="D26" s="228"/>
      <c r="E26" s="228"/>
      <c r="F26" s="228"/>
      <c r="G26" s="229"/>
      <c r="H26" s="229"/>
      <c r="I26" s="229"/>
    </row>
    <row r="27" spans="1:9" s="227" customFormat="1">
      <c r="A27" s="231"/>
      <c r="B27" s="231"/>
      <c r="C27" s="231"/>
      <c r="D27" s="231"/>
      <c r="E27" s="231"/>
      <c r="F27" s="231"/>
      <c r="G27" s="231"/>
      <c r="H27" s="231"/>
      <c r="I27" s="231"/>
    </row>
    <row r="28" spans="1:9" s="227" customFormat="1" ht="6.95" customHeight="1">
      <c r="A28" s="228"/>
      <c r="B28" s="228"/>
      <c r="C28" s="228"/>
      <c r="D28" s="228"/>
      <c r="E28" s="228"/>
      <c r="F28" s="228"/>
      <c r="G28" s="229"/>
      <c r="H28" s="229"/>
      <c r="I28" s="229"/>
    </row>
    <row r="29" spans="1:9" s="227" customFormat="1">
      <c r="A29" s="226"/>
      <c r="B29" s="226"/>
      <c r="C29" s="226"/>
      <c r="D29" s="226"/>
      <c r="E29" s="226"/>
      <c r="F29" s="226"/>
      <c r="G29" s="226"/>
      <c r="H29" s="226"/>
      <c r="I29" s="226"/>
    </row>
    <row r="30" spans="1:9" s="227" customFormat="1">
      <c r="A30" s="226"/>
      <c r="B30" s="226"/>
      <c r="C30" s="226"/>
      <c r="D30" s="226"/>
      <c r="E30" s="226"/>
      <c r="F30" s="226"/>
      <c r="G30" s="226"/>
      <c r="H30" s="226"/>
      <c r="I30" s="226"/>
    </row>
    <row r="31" spans="1:9" s="227" customFormat="1"/>
  </sheetData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BreakPreview" zoomScale="90" zoomScaleNormal="100" zoomScaleSheetLayoutView="90" workbookViewId="0">
      <selection activeCell="E23" sqref="E23"/>
    </sheetView>
  </sheetViews>
  <sheetFormatPr baseColWidth="10" defaultColWidth="11.42578125" defaultRowHeight="15"/>
  <cols>
    <col min="1" max="1" width="11.140625" style="2" customWidth="1"/>
    <col min="2" max="2" width="1.42578125" style="2" customWidth="1"/>
    <col min="3" max="4" width="12.5703125" style="2" customWidth="1"/>
    <col min="5" max="5" width="35.5703125" style="2" customWidth="1"/>
    <col min="6" max="6" width="9.42578125" style="128" bestFit="1" customWidth="1"/>
    <col min="7" max="7" width="10.5703125" style="2" customWidth="1"/>
    <col min="8" max="8" width="15.5703125" style="2" customWidth="1"/>
    <col min="9" max="9" width="25.42578125" style="2" bestFit="1" customWidth="1"/>
    <col min="10" max="10" width="35.5703125" style="130" customWidth="1"/>
    <col min="11" max="11" width="3.42578125" style="2" customWidth="1"/>
    <col min="12" max="16384" width="11.42578125" style="2"/>
  </cols>
  <sheetData>
    <row r="1" spans="1:11" customFormat="1" ht="36" customHeight="1">
      <c r="A1" s="211" t="s">
        <v>401</v>
      </c>
      <c r="B1" s="212"/>
      <c r="C1" s="212"/>
      <c r="D1" s="212"/>
      <c r="E1" s="213"/>
      <c r="F1" s="213"/>
      <c r="G1" s="213"/>
      <c r="H1" s="213"/>
      <c r="I1" s="213"/>
      <c r="J1" s="213"/>
    </row>
    <row r="2" spans="1:11" customFormat="1" ht="15.75">
      <c r="A2" s="214" t="s">
        <v>0</v>
      </c>
      <c r="B2" s="214"/>
      <c r="C2" s="214"/>
      <c r="D2" s="214"/>
      <c r="E2" s="213"/>
      <c r="F2" s="213"/>
      <c r="G2" s="213"/>
      <c r="H2" s="213"/>
      <c r="I2" s="213"/>
      <c r="J2" s="213"/>
    </row>
    <row r="3" spans="1:11" customFormat="1" ht="15.75">
      <c r="A3" s="214" t="s">
        <v>1</v>
      </c>
      <c r="B3" s="214"/>
      <c r="C3" s="214"/>
      <c r="D3" s="214"/>
      <c r="E3" s="213"/>
      <c r="F3" s="213"/>
      <c r="G3" s="213"/>
      <c r="H3" s="213"/>
      <c r="I3" s="351" t="s">
        <v>2</v>
      </c>
      <c r="J3" s="351"/>
    </row>
    <row r="4" spans="1:11">
      <c r="A4" s="215"/>
      <c r="B4" s="216"/>
      <c r="C4" s="217"/>
      <c r="D4" s="217"/>
      <c r="E4" s="217"/>
      <c r="F4" s="218"/>
      <c r="G4" s="219"/>
      <c r="H4" s="10"/>
      <c r="I4" s="10"/>
      <c r="J4" s="220"/>
      <c r="K4" s="11"/>
    </row>
    <row r="5" spans="1:11">
      <c r="A5" s="6"/>
      <c r="B5" s="7"/>
      <c r="C5" s="12"/>
      <c r="D5" s="12"/>
      <c r="E5" s="12"/>
      <c r="F5" s="13"/>
      <c r="G5" s="14"/>
      <c r="H5" s="14"/>
      <c r="I5" s="14"/>
      <c r="J5" s="15"/>
      <c r="K5" s="3"/>
    </row>
    <row r="6" spans="1:11">
      <c r="A6" s="191"/>
      <c r="B6" s="192"/>
      <c r="C6" s="193"/>
      <c r="D6" s="193"/>
      <c r="E6" s="193"/>
      <c r="F6" s="352" t="s">
        <v>398</v>
      </c>
      <c r="G6" s="353"/>
      <c r="H6" s="353"/>
      <c r="I6" s="353"/>
      <c r="J6" s="354"/>
      <c r="K6" s="11"/>
    </row>
    <row r="7" spans="1:11">
      <c r="A7" s="194" t="s">
        <v>3</v>
      </c>
      <c r="B7" s="195"/>
      <c r="C7" s="196" t="s">
        <v>4</v>
      </c>
      <c r="D7" s="196"/>
      <c r="E7" s="196"/>
      <c r="F7" s="355"/>
      <c r="G7" s="356"/>
      <c r="H7" s="356"/>
      <c r="I7" s="356"/>
      <c r="J7" s="16" t="s">
        <v>397</v>
      </c>
      <c r="K7" s="11"/>
    </row>
    <row r="8" spans="1:11">
      <c r="A8" s="197"/>
      <c r="B8" s="198"/>
      <c r="C8" s="65"/>
      <c r="D8" s="65"/>
      <c r="E8" s="65"/>
      <c r="F8" s="199" t="s">
        <v>5</v>
      </c>
      <c r="G8" s="200" t="s">
        <v>6</v>
      </c>
      <c r="H8" s="201" t="s">
        <v>7</v>
      </c>
      <c r="I8" s="201" t="s">
        <v>8</v>
      </c>
      <c r="J8" s="17"/>
      <c r="K8" s="11"/>
    </row>
    <row r="9" spans="1:11" ht="15.75">
      <c r="A9" s="18"/>
      <c r="B9" s="19"/>
      <c r="C9" s="20"/>
      <c r="D9" s="21"/>
      <c r="E9" s="22"/>
      <c r="F9" s="23"/>
      <c r="G9" s="24"/>
      <c r="H9" s="25"/>
      <c r="I9" s="26"/>
      <c r="J9" s="27"/>
      <c r="K9" s="11"/>
    </row>
    <row r="10" spans="1:11" ht="15.75">
      <c r="A10" s="28">
        <v>900</v>
      </c>
      <c r="B10" s="29"/>
      <c r="C10" s="30" t="s">
        <v>381</v>
      </c>
      <c r="D10" s="31"/>
      <c r="E10" s="32"/>
      <c r="F10" s="33"/>
      <c r="G10" s="34"/>
      <c r="H10" s="35"/>
      <c r="I10" s="36">
        <f>I12+I25</f>
        <v>0</v>
      </c>
      <c r="J10" s="37"/>
      <c r="K10" s="11"/>
    </row>
    <row r="11" spans="1:11" ht="15.75">
      <c r="A11" s="18"/>
      <c r="B11" s="19"/>
      <c r="C11" s="26"/>
      <c r="D11" s="38"/>
      <c r="E11" s="41"/>
      <c r="F11" s="42"/>
      <c r="G11" s="43"/>
      <c r="H11" s="44"/>
      <c r="I11" s="45"/>
      <c r="J11" s="46"/>
      <c r="K11" s="11"/>
    </row>
    <row r="12" spans="1:11" ht="15.75">
      <c r="A12" s="47">
        <v>901</v>
      </c>
      <c r="B12" s="48"/>
      <c r="C12" s="49" t="s">
        <v>390</v>
      </c>
      <c r="D12" s="50"/>
      <c r="E12" s="51"/>
      <c r="F12" s="52"/>
      <c r="G12" s="53"/>
      <c r="H12" s="53"/>
      <c r="I12" s="54">
        <f>SUM(I14:I22)</f>
        <v>0</v>
      </c>
      <c r="J12" s="55"/>
      <c r="K12" s="11"/>
    </row>
    <row r="13" spans="1:11" ht="15.75">
      <c r="A13" s="56"/>
      <c r="B13" s="19"/>
      <c r="C13" s="57"/>
      <c r="D13" s="40"/>
      <c r="E13" s="41"/>
      <c r="F13" s="58"/>
      <c r="G13" s="59"/>
      <c r="H13" s="59"/>
      <c r="I13" s="60"/>
      <c r="J13" s="46"/>
      <c r="K13" s="11"/>
    </row>
    <row r="14" spans="1:11" ht="15.75">
      <c r="A14" s="73"/>
      <c r="B14" s="19"/>
      <c r="C14" s="26" t="s">
        <v>391</v>
      </c>
      <c r="D14" s="38"/>
      <c r="E14" s="41"/>
      <c r="F14" s="42" t="s">
        <v>12</v>
      </c>
      <c r="G14" s="59"/>
      <c r="H14" s="59"/>
      <c r="I14" s="62">
        <f t="shared" ref="I14:I16" si="0">G14*H14</f>
        <v>0</v>
      </c>
      <c r="J14" s="46"/>
      <c r="K14" s="11"/>
    </row>
    <row r="15" spans="1:11" ht="15.75">
      <c r="A15" s="73"/>
      <c r="B15" s="19"/>
      <c r="C15" s="26" t="s">
        <v>392</v>
      </c>
      <c r="D15" s="38"/>
      <c r="E15" s="41"/>
      <c r="F15" s="42" t="s">
        <v>12</v>
      </c>
      <c r="G15" s="59"/>
      <c r="H15" s="59"/>
      <c r="I15" s="62">
        <f t="shared" si="0"/>
        <v>0</v>
      </c>
      <c r="J15" s="46"/>
      <c r="K15" s="11"/>
    </row>
    <row r="16" spans="1:11" ht="15.75">
      <c r="A16" s="18"/>
      <c r="B16" s="19"/>
      <c r="C16" s="26" t="s">
        <v>383</v>
      </c>
      <c r="D16" s="38"/>
      <c r="E16" s="41"/>
      <c r="F16" s="42" t="s">
        <v>367</v>
      </c>
      <c r="G16" s="59"/>
      <c r="H16" s="59"/>
      <c r="I16" s="62">
        <f t="shared" si="0"/>
        <v>0</v>
      </c>
      <c r="J16" s="46"/>
      <c r="K16" s="11"/>
    </row>
    <row r="17" spans="1:11" ht="15.75">
      <c r="A17" s="18"/>
      <c r="B17" s="19"/>
      <c r="C17" s="26" t="s">
        <v>384</v>
      </c>
      <c r="D17" s="38"/>
      <c r="E17" s="41"/>
      <c r="F17" s="42" t="s">
        <v>367</v>
      </c>
      <c r="G17" s="59"/>
      <c r="H17" s="59"/>
      <c r="I17" s="62">
        <f>G17*H17</f>
        <v>0</v>
      </c>
      <c r="J17" s="46"/>
      <c r="K17" s="11"/>
    </row>
    <row r="18" spans="1:11" ht="15.75">
      <c r="A18" s="75"/>
      <c r="B18" s="19"/>
      <c r="C18" s="26" t="s">
        <v>385</v>
      </c>
      <c r="D18" s="38"/>
      <c r="E18" s="41"/>
      <c r="F18" s="42" t="s">
        <v>367</v>
      </c>
      <c r="G18" s="59"/>
      <c r="H18" s="59"/>
      <c r="I18" s="62">
        <f>G18*H18</f>
        <v>0</v>
      </c>
      <c r="J18" s="46"/>
      <c r="K18" s="11"/>
    </row>
    <row r="19" spans="1:11" ht="15.75">
      <c r="A19" s="75"/>
      <c r="B19" s="19"/>
      <c r="C19" s="26" t="s">
        <v>386</v>
      </c>
      <c r="D19" s="38"/>
      <c r="E19" s="41"/>
      <c r="F19" s="42" t="s">
        <v>367</v>
      </c>
      <c r="G19" s="59"/>
      <c r="H19" s="59"/>
      <c r="I19" s="62">
        <f t="shared" ref="I19:I22" si="1">G19*H19</f>
        <v>0</v>
      </c>
      <c r="J19" s="46"/>
      <c r="K19" s="11"/>
    </row>
    <row r="20" spans="1:11" ht="15.75">
      <c r="A20" s="73"/>
      <c r="B20" s="19"/>
      <c r="C20" s="26" t="s">
        <v>399</v>
      </c>
      <c r="D20" s="38"/>
      <c r="E20" s="41"/>
      <c r="F20" s="42" t="s">
        <v>22</v>
      </c>
      <c r="G20" s="59"/>
      <c r="H20" s="59"/>
      <c r="I20" s="62">
        <f t="shared" si="1"/>
        <v>0</v>
      </c>
      <c r="J20" s="46"/>
      <c r="K20" s="11"/>
    </row>
    <row r="21" spans="1:11" ht="15.75">
      <c r="A21" s="73"/>
      <c r="B21" s="19"/>
      <c r="C21" s="26" t="s">
        <v>393</v>
      </c>
      <c r="D21" s="38"/>
      <c r="E21" s="41"/>
      <c r="F21" s="42" t="s">
        <v>22</v>
      </c>
      <c r="G21" s="59"/>
      <c r="H21" s="59"/>
      <c r="I21" s="62">
        <f t="shared" si="1"/>
        <v>0</v>
      </c>
      <c r="J21" s="46"/>
      <c r="K21" s="11"/>
    </row>
    <row r="22" spans="1:11" ht="15.75">
      <c r="A22" s="73"/>
      <c r="B22" s="19"/>
      <c r="C22" s="26" t="s">
        <v>389</v>
      </c>
      <c r="D22" s="38"/>
      <c r="E22" s="41"/>
      <c r="F22" s="42" t="s">
        <v>12</v>
      </c>
      <c r="G22" s="59"/>
      <c r="H22" s="59"/>
      <c r="I22" s="62">
        <f t="shared" si="1"/>
        <v>0</v>
      </c>
      <c r="J22" s="46"/>
      <c r="K22" s="11"/>
    </row>
    <row r="23" spans="1:11" ht="15.75">
      <c r="A23" s="18"/>
      <c r="B23" s="19"/>
      <c r="C23" s="20"/>
      <c r="D23" s="38"/>
      <c r="E23" s="41"/>
      <c r="F23" s="42"/>
      <c r="G23" s="59"/>
      <c r="H23" s="59"/>
      <c r="I23" s="62"/>
      <c r="J23" s="46"/>
      <c r="K23" s="11"/>
    </row>
    <row r="24" spans="1:11" ht="15.75">
      <c r="A24" s="18"/>
      <c r="B24" s="19"/>
      <c r="C24" s="20"/>
      <c r="D24" s="38"/>
      <c r="E24" s="41"/>
      <c r="F24" s="42"/>
      <c r="G24" s="59"/>
      <c r="H24" s="59"/>
      <c r="I24" s="62"/>
      <c r="J24" s="46"/>
      <c r="K24" s="11"/>
    </row>
    <row r="25" spans="1:11" ht="15.75">
      <c r="A25" s="47">
        <v>902</v>
      </c>
      <c r="B25" s="48"/>
      <c r="C25" s="49" t="s">
        <v>394</v>
      </c>
      <c r="D25" s="50"/>
      <c r="E25" s="51"/>
      <c r="F25" s="52"/>
      <c r="G25" s="53"/>
      <c r="H25" s="53"/>
      <c r="I25" s="54">
        <f>SUM(I27:I32)</f>
        <v>0</v>
      </c>
      <c r="J25" s="55"/>
      <c r="K25" s="11"/>
    </row>
    <row r="26" spans="1:11" ht="15.75">
      <c r="A26" s="56"/>
      <c r="B26" s="19"/>
      <c r="C26" s="57"/>
      <c r="D26" s="40"/>
      <c r="E26" s="41"/>
      <c r="F26" s="58"/>
      <c r="G26" s="59"/>
      <c r="H26" s="59"/>
      <c r="I26" s="60"/>
      <c r="J26" s="46"/>
      <c r="K26" s="11"/>
    </row>
    <row r="27" spans="1:11" ht="15.75">
      <c r="A27" s="73"/>
      <c r="B27" s="19"/>
      <c r="C27" s="26" t="s">
        <v>16</v>
      </c>
      <c r="D27" s="38"/>
      <c r="E27" s="41"/>
      <c r="F27" s="42" t="s">
        <v>12</v>
      </c>
      <c r="G27" s="59"/>
      <c r="H27" s="59"/>
      <c r="I27" s="62"/>
      <c r="J27" s="46"/>
      <c r="K27" s="11"/>
    </row>
    <row r="28" spans="1:11" ht="15.75">
      <c r="A28" s="18"/>
      <c r="B28" s="19"/>
      <c r="C28" s="26" t="s">
        <v>382</v>
      </c>
      <c r="D28" s="38"/>
      <c r="E28" s="41"/>
      <c r="F28" s="42" t="s">
        <v>367</v>
      </c>
      <c r="G28" s="59"/>
      <c r="H28" s="59"/>
      <c r="I28" s="62">
        <f t="shared" ref="I28" si="2">G28*H28</f>
        <v>0</v>
      </c>
      <c r="J28" s="46"/>
      <c r="K28" s="11"/>
    </row>
    <row r="29" spans="1:11" ht="15.75">
      <c r="A29" s="73"/>
      <c r="B29" s="19"/>
      <c r="C29" s="26" t="s">
        <v>387</v>
      </c>
      <c r="D29" s="38"/>
      <c r="E29" s="41"/>
      <c r="F29" s="42" t="s">
        <v>367</v>
      </c>
      <c r="G29" s="59"/>
      <c r="H29" s="59"/>
      <c r="I29" s="62">
        <f>G29*H29</f>
        <v>0</v>
      </c>
      <c r="J29" s="46"/>
      <c r="K29" s="11"/>
    </row>
    <row r="30" spans="1:11" ht="15.75">
      <c r="A30" s="73"/>
      <c r="B30" s="19"/>
      <c r="C30" s="26" t="s">
        <v>395</v>
      </c>
      <c r="D30" s="38"/>
      <c r="E30" s="41"/>
      <c r="F30" s="42" t="s">
        <v>28</v>
      </c>
      <c r="G30" s="59"/>
      <c r="H30" s="59"/>
      <c r="I30" s="62">
        <v>0</v>
      </c>
      <c r="J30" s="46"/>
      <c r="K30" s="11"/>
    </row>
    <row r="31" spans="1:11" ht="15.75">
      <c r="A31" s="73"/>
      <c r="B31" s="19"/>
      <c r="C31" s="26" t="s">
        <v>388</v>
      </c>
      <c r="D31" s="38"/>
      <c r="E31" s="41"/>
      <c r="F31" s="42" t="s">
        <v>22</v>
      </c>
      <c r="G31" s="59"/>
      <c r="H31" s="59"/>
      <c r="I31" s="62">
        <v>0</v>
      </c>
      <c r="J31" s="46"/>
      <c r="K31" s="11"/>
    </row>
    <row r="32" spans="1:11" ht="15.75">
      <c r="A32" s="73"/>
      <c r="B32" s="19"/>
      <c r="C32" s="26" t="s">
        <v>389</v>
      </c>
      <c r="D32" s="38"/>
      <c r="E32" s="41"/>
      <c r="F32" s="42" t="s">
        <v>12</v>
      </c>
      <c r="G32" s="59"/>
      <c r="H32" s="59"/>
      <c r="I32" s="62">
        <v>0</v>
      </c>
      <c r="J32" s="46"/>
      <c r="K32" s="11"/>
    </row>
    <row r="33" spans="1:11" ht="15.75">
      <c r="A33" s="73"/>
      <c r="B33" s="19"/>
      <c r="C33" s="26"/>
      <c r="D33" s="38"/>
      <c r="E33" s="41"/>
      <c r="F33" s="42"/>
      <c r="G33" s="59"/>
      <c r="H33" s="59"/>
      <c r="I33" s="62"/>
      <c r="J33" s="46"/>
      <c r="K33" s="11"/>
    </row>
  </sheetData>
  <mergeCells count="3">
    <mergeCell ref="I3:J3"/>
    <mergeCell ref="F6:J6"/>
    <mergeCell ref="F7:I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7"/>
  <sheetViews>
    <sheetView view="pageBreakPreview" topLeftCell="A37" zoomScale="90" zoomScaleNormal="70" zoomScaleSheetLayoutView="90" workbookViewId="0">
      <selection activeCell="E23" sqref="E23"/>
    </sheetView>
  </sheetViews>
  <sheetFormatPr baseColWidth="10" defaultColWidth="11.42578125" defaultRowHeight="15"/>
  <cols>
    <col min="1" max="1" width="11.140625" style="2" customWidth="1"/>
    <col min="2" max="2" width="1.42578125" style="2" customWidth="1"/>
    <col min="3" max="4" width="12.5703125" style="2" customWidth="1"/>
    <col min="5" max="5" width="35.5703125" style="2" customWidth="1"/>
    <col min="6" max="6" width="9.42578125" style="128" bestFit="1" customWidth="1"/>
    <col min="7" max="7" width="10.5703125" style="2" customWidth="1"/>
    <col min="8" max="8" width="15.5703125" style="2" customWidth="1"/>
    <col min="9" max="9" width="25.42578125" style="2" bestFit="1" customWidth="1"/>
    <col min="10" max="10" width="35.5703125" style="130" customWidth="1"/>
    <col min="11" max="11" width="3.42578125" style="2" customWidth="1"/>
    <col min="12" max="16384" width="11.42578125" style="2"/>
  </cols>
  <sheetData>
    <row r="1" spans="1:11" customFormat="1" ht="36" customHeight="1">
      <c r="A1" s="211" t="s">
        <v>400</v>
      </c>
      <c r="B1" s="212"/>
      <c r="C1" s="212"/>
      <c r="D1" s="212"/>
      <c r="E1" s="213"/>
      <c r="F1" s="213"/>
      <c r="G1" s="213"/>
      <c r="H1" s="213"/>
      <c r="I1" s="213"/>
      <c r="J1" s="213"/>
    </row>
    <row r="2" spans="1:11" customFormat="1" ht="15.75">
      <c r="A2" s="214" t="s">
        <v>0</v>
      </c>
      <c r="B2" s="214"/>
      <c r="C2" s="214"/>
      <c r="D2" s="214"/>
      <c r="E2" s="213"/>
      <c r="F2" s="213"/>
      <c r="G2" s="213"/>
      <c r="H2" s="213"/>
      <c r="I2" s="213"/>
      <c r="J2" s="213"/>
    </row>
    <row r="3" spans="1:11" customFormat="1" ht="15.75">
      <c r="A3" s="214" t="s">
        <v>1</v>
      </c>
      <c r="B3" s="214"/>
      <c r="C3" s="214"/>
      <c r="D3" s="214"/>
      <c r="E3" s="213"/>
      <c r="F3" s="213"/>
      <c r="G3" s="213"/>
      <c r="H3" s="213"/>
      <c r="I3" s="351" t="s">
        <v>2</v>
      </c>
      <c r="J3" s="351"/>
    </row>
    <row r="4" spans="1:11">
      <c r="A4" s="215"/>
      <c r="B4" s="216"/>
      <c r="C4" s="217"/>
      <c r="D4" s="217"/>
      <c r="E4" s="217"/>
      <c r="F4" s="218"/>
      <c r="G4" s="219"/>
      <c r="H4" s="10"/>
      <c r="I4" s="10"/>
      <c r="J4" s="220"/>
      <c r="K4" s="11"/>
    </row>
    <row r="5" spans="1:11">
      <c r="A5" s="6"/>
      <c r="B5" s="7"/>
      <c r="C5" s="12"/>
      <c r="D5" s="12"/>
      <c r="E5" s="12"/>
      <c r="F5" s="13"/>
      <c r="G5" s="14"/>
      <c r="H5" s="14"/>
      <c r="I5" s="14"/>
      <c r="J5" s="15"/>
      <c r="K5" s="3"/>
    </row>
    <row r="6" spans="1:11">
      <c r="A6" s="191"/>
      <c r="B6" s="192"/>
      <c r="C6" s="193"/>
      <c r="D6" s="193"/>
      <c r="E6" s="193"/>
      <c r="F6" s="352" t="s">
        <v>398</v>
      </c>
      <c r="G6" s="353"/>
      <c r="H6" s="353"/>
      <c r="I6" s="353"/>
      <c r="J6" s="354"/>
      <c r="K6" s="11"/>
    </row>
    <row r="7" spans="1:11">
      <c r="A7" s="194" t="s">
        <v>3</v>
      </c>
      <c r="B7" s="195"/>
      <c r="C7" s="196" t="s">
        <v>4</v>
      </c>
      <c r="D7" s="196"/>
      <c r="E7" s="196"/>
      <c r="F7" s="355"/>
      <c r="G7" s="356"/>
      <c r="H7" s="356"/>
      <c r="I7" s="356"/>
      <c r="J7" s="16" t="s">
        <v>397</v>
      </c>
      <c r="K7" s="11"/>
    </row>
    <row r="8" spans="1:11">
      <c r="A8" s="197"/>
      <c r="B8" s="198"/>
      <c r="C8" s="65"/>
      <c r="D8" s="65"/>
      <c r="E8" s="65"/>
      <c r="F8" s="199" t="s">
        <v>5</v>
      </c>
      <c r="G8" s="200" t="s">
        <v>6</v>
      </c>
      <c r="H8" s="201" t="s">
        <v>7</v>
      </c>
      <c r="I8" s="201" t="s">
        <v>8</v>
      </c>
      <c r="J8" s="17"/>
      <c r="K8" s="11"/>
    </row>
    <row r="9" spans="1:11" ht="15.75">
      <c r="A9" s="18"/>
      <c r="B9" s="19"/>
      <c r="C9" s="20"/>
      <c r="D9" s="21"/>
      <c r="E9" s="22"/>
      <c r="F9" s="23"/>
      <c r="G9" s="24"/>
      <c r="H9" s="25"/>
      <c r="I9" s="26"/>
      <c r="J9" s="27"/>
      <c r="K9" s="11"/>
    </row>
    <row r="10" spans="1:11" ht="15.75">
      <c r="A10" s="28">
        <v>100</v>
      </c>
      <c r="B10" s="29"/>
      <c r="C10" s="30" t="s">
        <v>9</v>
      </c>
      <c r="D10" s="31"/>
      <c r="E10" s="32"/>
      <c r="F10" s="33"/>
      <c r="G10" s="34"/>
      <c r="H10" s="35"/>
      <c r="I10" s="36">
        <f>I18+I12+I53+I86+I135</f>
        <v>0</v>
      </c>
      <c r="J10" s="37"/>
      <c r="K10" s="11"/>
    </row>
    <row r="11" spans="1:11" ht="15.75">
      <c r="A11" s="18"/>
      <c r="B11" s="19"/>
      <c r="C11" s="26"/>
      <c r="D11" s="38"/>
      <c r="E11" s="41"/>
      <c r="F11" s="42"/>
      <c r="G11" s="43"/>
      <c r="H11" s="44"/>
      <c r="I11" s="45"/>
      <c r="J11" s="46"/>
      <c r="K11" s="11"/>
    </row>
    <row r="12" spans="1:11" ht="15.75">
      <c r="A12" s="47">
        <v>101</v>
      </c>
      <c r="B12" s="48"/>
      <c r="C12" s="49" t="s">
        <v>10</v>
      </c>
      <c r="D12" s="50"/>
      <c r="E12" s="51"/>
      <c r="F12" s="52"/>
      <c r="G12" s="53"/>
      <c r="H12" s="53"/>
      <c r="I12" s="54">
        <f>SUM(I14:I16)</f>
        <v>0</v>
      </c>
      <c r="J12" s="55"/>
      <c r="K12" s="11"/>
    </row>
    <row r="13" spans="1:11" ht="15.75">
      <c r="A13" s="56"/>
      <c r="B13" s="19"/>
      <c r="C13" s="57"/>
      <c r="D13" s="40"/>
      <c r="E13" s="41"/>
      <c r="F13" s="58"/>
      <c r="G13" s="59"/>
      <c r="H13" s="59"/>
      <c r="I13" s="60"/>
      <c r="J13" s="46"/>
      <c r="K13" s="11"/>
    </row>
    <row r="14" spans="1:11" ht="15.75">
      <c r="A14" s="56"/>
      <c r="B14" s="19"/>
      <c r="C14" s="57" t="s">
        <v>11</v>
      </c>
      <c r="D14" s="40"/>
      <c r="E14" s="41"/>
      <c r="F14" s="58" t="s">
        <v>12</v>
      </c>
      <c r="G14" s="59"/>
      <c r="H14" s="59"/>
      <c r="I14" s="62">
        <f>G14*H14</f>
        <v>0</v>
      </c>
      <c r="J14" s="46"/>
      <c r="K14" s="11"/>
    </row>
    <row r="15" spans="1:11" ht="15.75">
      <c r="A15" s="56"/>
      <c r="B15" s="19"/>
      <c r="C15" s="57" t="s">
        <v>13</v>
      </c>
      <c r="D15" s="40"/>
      <c r="E15" s="41"/>
      <c r="F15" s="58" t="s">
        <v>12</v>
      </c>
      <c r="G15" s="59"/>
      <c r="H15" s="59"/>
      <c r="I15" s="62">
        <f>G15*H15</f>
        <v>0</v>
      </c>
      <c r="J15" s="46"/>
      <c r="K15" s="11"/>
    </row>
    <row r="16" spans="1:11" ht="15.75">
      <c r="A16" s="56"/>
      <c r="B16" s="19"/>
      <c r="C16" s="57"/>
      <c r="D16" s="40"/>
      <c r="E16" s="41"/>
      <c r="F16" s="58"/>
      <c r="G16" s="59"/>
      <c r="H16" s="59"/>
      <c r="I16" s="60"/>
      <c r="J16" s="46"/>
      <c r="K16" s="11"/>
    </row>
    <row r="17" spans="1:11" ht="15.75">
      <c r="A17" s="56"/>
      <c r="B17" s="19"/>
      <c r="C17" s="57"/>
      <c r="D17" s="40"/>
      <c r="E17" s="41"/>
      <c r="F17" s="58"/>
      <c r="G17" s="59"/>
      <c r="H17" s="59"/>
      <c r="I17" s="60"/>
      <c r="J17" s="46"/>
      <c r="K17" s="11"/>
    </row>
    <row r="18" spans="1:11" ht="15.75">
      <c r="A18" s="47">
        <v>102</v>
      </c>
      <c r="B18" s="48"/>
      <c r="C18" s="63" t="s">
        <v>14</v>
      </c>
      <c r="D18" s="64"/>
      <c r="E18" s="66"/>
      <c r="F18" s="67"/>
      <c r="G18" s="68"/>
      <c r="H18" s="69"/>
      <c r="I18" s="70">
        <f>SUM(I21:I50)</f>
        <v>0</v>
      </c>
      <c r="J18" s="46"/>
      <c r="K18" s="11"/>
    </row>
    <row r="19" spans="1:11" ht="15.75">
      <c r="A19" s="18"/>
      <c r="B19" s="19"/>
      <c r="C19" s="71"/>
      <c r="D19" s="8"/>
      <c r="E19" s="41"/>
      <c r="F19" s="42"/>
      <c r="G19" s="59"/>
      <c r="H19" s="72"/>
      <c r="I19" s="62"/>
      <c r="J19" s="46"/>
      <c r="K19" s="11"/>
    </row>
    <row r="20" spans="1:11" ht="15.75">
      <c r="A20" s="73"/>
      <c r="B20" s="19"/>
      <c r="C20" s="20" t="s">
        <v>15</v>
      </c>
      <c r="D20" s="38"/>
      <c r="E20" s="41"/>
      <c r="F20" s="42"/>
      <c r="G20" s="59"/>
      <c r="H20" s="59"/>
      <c r="I20" s="62"/>
      <c r="J20" s="46"/>
      <c r="K20" s="11"/>
    </row>
    <row r="21" spans="1:11" ht="15.75">
      <c r="A21" s="18"/>
      <c r="B21" s="19"/>
      <c r="C21" s="26" t="s">
        <v>16</v>
      </c>
      <c r="D21" s="38"/>
      <c r="E21" s="41"/>
      <c r="F21" s="42"/>
      <c r="G21" s="59"/>
      <c r="H21" s="59"/>
      <c r="I21" s="62">
        <f t="shared" ref="I21:I23" si="0">G21*H21</f>
        <v>0</v>
      </c>
      <c r="J21" s="46"/>
      <c r="K21" s="11"/>
    </row>
    <row r="22" spans="1:11" ht="15.75">
      <c r="A22" s="18"/>
      <c r="B22" s="19"/>
      <c r="C22" s="38" t="s">
        <v>17</v>
      </c>
      <c r="D22" s="21"/>
      <c r="E22" s="74"/>
      <c r="F22" s="42"/>
      <c r="G22" s="59"/>
      <c r="H22" s="59"/>
      <c r="I22" s="62">
        <f t="shared" si="0"/>
        <v>0</v>
      </c>
      <c r="J22" s="46"/>
      <c r="K22" s="11"/>
    </row>
    <row r="23" spans="1:11" ht="15.75">
      <c r="A23" s="18"/>
      <c r="B23" s="19"/>
      <c r="C23" s="26" t="s">
        <v>18</v>
      </c>
      <c r="D23" s="38"/>
      <c r="E23" s="74"/>
      <c r="F23" s="42"/>
      <c r="G23" s="59"/>
      <c r="H23" s="59"/>
      <c r="I23" s="62">
        <f t="shared" si="0"/>
        <v>0</v>
      </c>
      <c r="J23" s="46"/>
      <c r="K23" s="11"/>
    </row>
    <row r="24" spans="1:11" ht="15.75">
      <c r="A24" s="18"/>
      <c r="B24" s="19"/>
      <c r="C24" s="26"/>
      <c r="D24" s="38"/>
      <c r="E24" s="41"/>
      <c r="F24" s="42"/>
      <c r="G24" s="59"/>
      <c r="H24" s="72"/>
      <c r="I24" s="62"/>
      <c r="J24" s="46"/>
      <c r="K24" s="11"/>
    </row>
    <row r="25" spans="1:11" ht="15.75">
      <c r="A25" s="18"/>
      <c r="B25" s="19"/>
      <c r="C25" s="20" t="s">
        <v>19</v>
      </c>
      <c r="D25" s="38"/>
      <c r="E25" s="41"/>
      <c r="F25" s="42"/>
      <c r="G25" s="59"/>
      <c r="H25" s="59"/>
      <c r="I25" s="62"/>
      <c r="J25" s="46"/>
      <c r="K25" s="11"/>
    </row>
    <row r="26" spans="1:11" ht="15.75">
      <c r="A26" s="73"/>
      <c r="B26" s="19"/>
      <c r="C26" s="26" t="s">
        <v>402</v>
      </c>
      <c r="D26" s="38"/>
      <c r="E26" s="41"/>
      <c r="F26" s="42" t="s">
        <v>20</v>
      </c>
      <c r="G26" s="59"/>
      <c r="H26" s="59"/>
      <c r="I26" s="62"/>
      <c r="J26" s="46"/>
      <c r="K26" s="11"/>
    </row>
    <row r="27" spans="1:11" ht="15.75">
      <c r="A27" s="18"/>
      <c r="B27" s="19"/>
      <c r="C27" s="26" t="s">
        <v>21</v>
      </c>
      <c r="D27" s="38"/>
      <c r="E27" s="41"/>
      <c r="F27" s="42" t="s">
        <v>22</v>
      </c>
      <c r="G27" s="59"/>
      <c r="H27" s="59"/>
      <c r="I27" s="62">
        <f>G27*H27</f>
        <v>0</v>
      </c>
      <c r="J27" s="46"/>
      <c r="K27" s="11"/>
    </row>
    <row r="28" spans="1:11" ht="15.75">
      <c r="A28" s="75"/>
      <c r="B28" s="19"/>
      <c r="C28" s="26" t="s">
        <v>23</v>
      </c>
      <c r="D28" s="38"/>
      <c r="E28" s="41"/>
      <c r="F28" s="42" t="s">
        <v>24</v>
      </c>
      <c r="G28" s="59"/>
      <c r="H28" s="59"/>
      <c r="I28" s="62">
        <f>G28*H28</f>
        <v>0</v>
      </c>
      <c r="J28" s="46"/>
      <c r="K28" s="11"/>
    </row>
    <row r="29" spans="1:11" ht="15.75">
      <c r="A29" s="75"/>
      <c r="B29" s="19"/>
      <c r="C29" s="26" t="s">
        <v>25</v>
      </c>
      <c r="D29" s="38"/>
      <c r="E29" s="41"/>
      <c r="F29" s="42" t="s">
        <v>26</v>
      </c>
      <c r="G29" s="59"/>
      <c r="H29" s="59"/>
      <c r="I29" s="62">
        <f t="shared" ref="I29:I30" si="1">G29*H29</f>
        <v>0</v>
      </c>
      <c r="J29" s="46"/>
      <c r="K29" s="11"/>
    </row>
    <row r="30" spans="1:11" ht="15.75">
      <c r="A30" s="18"/>
      <c r="B30" s="19"/>
      <c r="C30" s="26" t="s">
        <v>27</v>
      </c>
      <c r="D30" s="38"/>
      <c r="E30" s="41"/>
      <c r="F30" s="42" t="s">
        <v>28</v>
      </c>
      <c r="G30" s="59"/>
      <c r="H30" s="59"/>
      <c r="I30" s="62">
        <f t="shared" si="1"/>
        <v>0</v>
      </c>
      <c r="J30" s="46"/>
      <c r="K30" s="11"/>
    </row>
    <row r="31" spans="1:11" ht="15.75">
      <c r="A31" s="73"/>
      <c r="B31" s="19"/>
      <c r="C31" s="26" t="s">
        <v>29</v>
      </c>
      <c r="D31" s="38"/>
      <c r="E31" s="41"/>
      <c r="F31" s="42" t="s">
        <v>28</v>
      </c>
      <c r="G31" s="59"/>
      <c r="H31" s="59"/>
      <c r="I31" s="62">
        <f>G31*H31</f>
        <v>0</v>
      </c>
      <c r="J31" s="46"/>
      <c r="K31" s="11"/>
    </row>
    <row r="32" spans="1:11" ht="15.75">
      <c r="A32" s="73"/>
      <c r="B32" s="19"/>
      <c r="C32" s="26"/>
      <c r="D32" s="38"/>
      <c r="E32" s="41"/>
      <c r="F32" s="42"/>
      <c r="G32" s="59"/>
      <c r="H32" s="59"/>
      <c r="I32" s="62"/>
      <c r="J32" s="46"/>
      <c r="K32" s="11"/>
    </row>
    <row r="33" spans="1:11" ht="15.75">
      <c r="A33" s="73"/>
      <c r="B33" s="19"/>
      <c r="C33" s="20" t="s">
        <v>30</v>
      </c>
      <c r="D33" s="38"/>
      <c r="E33" s="41"/>
      <c r="F33" s="42"/>
      <c r="G33" s="59"/>
      <c r="H33" s="59"/>
      <c r="I33" s="62"/>
      <c r="J33" s="46"/>
      <c r="K33" s="11"/>
    </row>
    <row r="34" spans="1:11" ht="15.75">
      <c r="A34" s="73"/>
      <c r="B34" s="19"/>
      <c r="C34" s="26" t="s">
        <v>31</v>
      </c>
      <c r="D34" s="38"/>
      <c r="E34" s="41"/>
      <c r="F34" s="42" t="s">
        <v>32</v>
      </c>
      <c r="G34" s="59"/>
      <c r="H34" s="59"/>
      <c r="I34" s="62">
        <f t="shared" ref="I34:I44" si="2">G34*H34</f>
        <v>0</v>
      </c>
      <c r="J34" s="46"/>
      <c r="K34" s="11"/>
    </row>
    <row r="35" spans="1:11" ht="15.75">
      <c r="A35" s="73"/>
      <c r="B35" s="19"/>
      <c r="C35" s="26" t="s">
        <v>33</v>
      </c>
      <c r="D35" s="38"/>
      <c r="E35" s="41"/>
      <c r="F35" s="42" t="s">
        <v>24</v>
      </c>
      <c r="G35" s="59"/>
      <c r="H35" s="59"/>
      <c r="I35" s="62">
        <f t="shared" si="2"/>
        <v>0</v>
      </c>
      <c r="J35" s="46"/>
      <c r="K35" s="11"/>
    </row>
    <row r="36" spans="1:11" ht="15.75">
      <c r="A36" s="73"/>
      <c r="B36" s="19"/>
      <c r="C36" s="26" t="s">
        <v>34</v>
      </c>
      <c r="D36" s="38"/>
      <c r="E36" s="41"/>
      <c r="F36" s="42" t="s">
        <v>24</v>
      </c>
      <c r="G36" s="59"/>
      <c r="H36" s="59"/>
      <c r="I36" s="62">
        <f t="shared" si="2"/>
        <v>0</v>
      </c>
      <c r="J36" s="76"/>
      <c r="K36" s="11"/>
    </row>
    <row r="37" spans="1:11" ht="15.75">
      <c r="A37" s="73"/>
      <c r="B37" s="19"/>
      <c r="C37" s="26" t="s">
        <v>35</v>
      </c>
      <c r="D37" s="38"/>
      <c r="E37" s="41"/>
      <c r="F37" s="42" t="s">
        <v>24</v>
      </c>
      <c r="G37" s="59"/>
      <c r="H37" s="59"/>
      <c r="I37" s="62">
        <f t="shared" si="2"/>
        <v>0</v>
      </c>
      <c r="J37" s="46"/>
      <c r="K37" s="11"/>
    </row>
    <row r="38" spans="1:11" ht="15.75">
      <c r="A38" s="18"/>
      <c r="B38" s="19"/>
      <c r="C38" s="26" t="s">
        <v>36</v>
      </c>
      <c r="D38" s="38"/>
      <c r="E38" s="41"/>
      <c r="F38" s="42" t="s">
        <v>24</v>
      </c>
      <c r="G38" s="59"/>
      <c r="H38" s="59"/>
      <c r="I38" s="62">
        <f t="shared" si="2"/>
        <v>0</v>
      </c>
      <c r="J38" s="46"/>
      <c r="K38" s="11"/>
    </row>
    <row r="39" spans="1:11" ht="15.75">
      <c r="A39" s="18"/>
      <c r="B39" s="19"/>
      <c r="C39" s="57" t="s">
        <v>396</v>
      </c>
      <c r="D39" s="38"/>
      <c r="E39" s="41"/>
      <c r="F39" s="42" t="s">
        <v>24</v>
      </c>
      <c r="G39" s="59"/>
      <c r="H39" s="59"/>
      <c r="I39" s="62">
        <f t="shared" si="2"/>
        <v>0</v>
      </c>
      <c r="J39" s="46"/>
      <c r="K39" s="11"/>
    </row>
    <row r="40" spans="1:11" ht="15.75">
      <c r="A40" s="18"/>
      <c r="B40" s="19"/>
      <c r="C40" s="26" t="s">
        <v>37</v>
      </c>
      <c r="D40" s="38"/>
      <c r="E40" s="41"/>
      <c r="F40" s="42" t="s">
        <v>24</v>
      </c>
      <c r="G40" s="59"/>
      <c r="H40" s="59"/>
      <c r="I40" s="62">
        <f t="shared" si="2"/>
        <v>0</v>
      </c>
      <c r="J40" s="46"/>
      <c r="K40" s="11"/>
    </row>
    <row r="41" spans="1:11" ht="15.75">
      <c r="A41" s="18"/>
      <c r="B41" s="19"/>
      <c r="C41" s="26" t="s">
        <v>38</v>
      </c>
      <c r="D41" s="38"/>
      <c r="E41" s="41"/>
      <c r="F41" s="42" t="s">
        <v>24</v>
      </c>
      <c r="G41" s="59"/>
      <c r="H41" s="59"/>
      <c r="I41" s="62">
        <f t="shared" si="2"/>
        <v>0</v>
      </c>
      <c r="J41" s="46"/>
      <c r="K41" s="11"/>
    </row>
    <row r="42" spans="1:11" ht="15.75">
      <c r="A42" s="18"/>
      <c r="B42" s="19"/>
      <c r="C42" s="26" t="s">
        <v>39</v>
      </c>
      <c r="D42" s="38"/>
      <c r="E42" s="41"/>
      <c r="F42" s="42" t="s">
        <v>24</v>
      </c>
      <c r="G42" s="59"/>
      <c r="H42" s="59"/>
      <c r="I42" s="62">
        <f t="shared" si="2"/>
        <v>0</v>
      </c>
      <c r="J42" s="46"/>
      <c r="K42" s="11"/>
    </row>
    <row r="43" spans="1:11" ht="15.75">
      <c r="A43" s="18"/>
      <c r="B43" s="19"/>
      <c r="C43" s="26" t="s">
        <v>40</v>
      </c>
      <c r="D43" s="38"/>
      <c r="E43" s="41"/>
      <c r="F43" s="42" t="s">
        <v>24</v>
      </c>
      <c r="G43" s="59"/>
      <c r="H43" s="59"/>
      <c r="I43" s="62">
        <f t="shared" si="2"/>
        <v>0</v>
      </c>
      <c r="J43" s="46"/>
      <c r="K43" s="11"/>
    </row>
    <row r="44" spans="1:11" ht="15.75">
      <c r="A44" s="18"/>
      <c r="B44" s="19"/>
      <c r="C44" s="26" t="s">
        <v>41</v>
      </c>
      <c r="D44" s="38"/>
      <c r="E44" s="41"/>
      <c r="F44" s="42" t="s">
        <v>24</v>
      </c>
      <c r="G44" s="59"/>
      <c r="H44" s="59"/>
      <c r="I44" s="62">
        <f t="shared" si="2"/>
        <v>0</v>
      </c>
      <c r="J44" s="46"/>
      <c r="K44" s="11"/>
    </row>
    <row r="45" spans="1:11" ht="15.75">
      <c r="A45" s="18"/>
      <c r="B45" s="19"/>
      <c r="C45" s="26"/>
      <c r="D45" s="38"/>
      <c r="E45" s="41"/>
      <c r="F45" s="42"/>
      <c r="G45" s="59"/>
      <c r="H45" s="59"/>
      <c r="I45" s="60"/>
      <c r="J45" s="46"/>
      <c r="K45" s="11"/>
    </row>
    <row r="46" spans="1:11" ht="15.75">
      <c r="A46" s="18"/>
      <c r="B46" s="19"/>
      <c r="C46" s="20" t="s">
        <v>42</v>
      </c>
      <c r="D46" s="38"/>
      <c r="E46" s="41"/>
      <c r="F46" s="42"/>
      <c r="G46" s="59"/>
      <c r="H46" s="59"/>
      <c r="I46" s="60"/>
      <c r="J46" s="46"/>
      <c r="K46" s="11"/>
    </row>
    <row r="47" spans="1:11" ht="15.75">
      <c r="A47" s="18"/>
      <c r="B47" s="19"/>
      <c r="C47" s="26" t="s">
        <v>43</v>
      </c>
      <c r="D47" s="38"/>
      <c r="E47" s="41"/>
      <c r="F47" s="42" t="s">
        <v>28</v>
      </c>
      <c r="G47" s="59"/>
      <c r="H47" s="59"/>
      <c r="I47" s="62">
        <f>G47*H47</f>
        <v>0</v>
      </c>
      <c r="J47" s="46"/>
      <c r="K47" s="11"/>
    </row>
    <row r="48" spans="1:11" ht="15.75">
      <c r="A48" s="18"/>
      <c r="B48" s="19"/>
      <c r="C48" s="26" t="s">
        <v>44</v>
      </c>
      <c r="D48" s="38"/>
      <c r="E48" s="41"/>
      <c r="F48" s="42" t="s">
        <v>28</v>
      </c>
      <c r="G48" s="59"/>
      <c r="H48" s="59"/>
      <c r="I48" s="62">
        <f t="shared" ref="I48" si="3">G48*H48</f>
        <v>0</v>
      </c>
      <c r="J48" s="46"/>
      <c r="K48" s="11"/>
    </row>
    <row r="49" spans="1:11" ht="15.75">
      <c r="A49" s="18"/>
      <c r="B49" s="19"/>
      <c r="C49" s="26"/>
      <c r="D49" s="38"/>
      <c r="E49" s="41"/>
      <c r="F49" s="42"/>
      <c r="G49" s="59"/>
      <c r="H49" s="59"/>
      <c r="I49" s="62"/>
      <c r="J49" s="46"/>
      <c r="K49" s="11"/>
    </row>
    <row r="50" spans="1:11" ht="15.75">
      <c r="A50" s="18"/>
      <c r="B50" s="19"/>
      <c r="C50" s="20" t="s">
        <v>45</v>
      </c>
      <c r="D50" s="38"/>
      <c r="E50" s="41"/>
      <c r="F50" s="42" t="s">
        <v>46</v>
      </c>
      <c r="G50" s="59"/>
      <c r="H50" s="59"/>
      <c r="I50" s="62">
        <f>G50*H50</f>
        <v>0</v>
      </c>
      <c r="J50" s="46"/>
      <c r="K50" s="11"/>
    </row>
    <row r="51" spans="1:11" ht="15.75">
      <c r="A51" s="18"/>
      <c r="B51" s="19"/>
      <c r="C51" s="26"/>
      <c r="D51" s="38"/>
      <c r="E51" s="41"/>
      <c r="F51" s="42"/>
      <c r="G51" s="59"/>
      <c r="H51" s="59"/>
      <c r="I51" s="60"/>
      <c r="J51" s="46"/>
      <c r="K51" s="11"/>
    </row>
    <row r="52" spans="1:11" ht="15.75">
      <c r="A52" s="56"/>
      <c r="B52" s="19"/>
      <c r="C52" s="57"/>
      <c r="D52" s="40"/>
      <c r="E52" s="41"/>
      <c r="F52" s="58"/>
      <c r="G52" s="59"/>
      <c r="H52" s="59"/>
      <c r="I52" s="60"/>
      <c r="J52" s="46"/>
      <c r="K52" s="11"/>
    </row>
    <row r="53" spans="1:11" ht="15.75">
      <c r="A53" s="47">
        <v>103</v>
      </c>
      <c r="B53" s="48"/>
      <c r="C53" s="49" t="s">
        <v>47</v>
      </c>
      <c r="D53" s="50"/>
      <c r="E53" s="51"/>
      <c r="F53" s="52"/>
      <c r="G53" s="53"/>
      <c r="H53" s="53"/>
      <c r="I53" s="54">
        <f>SUM(I55:I85)</f>
        <v>0</v>
      </c>
      <c r="J53" s="55"/>
      <c r="K53" s="11"/>
    </row>
    <row r="54" spans="1:11" ht="15.75">
      <c r="A54" s="56"/>
      <c r="B54" s="19"/>
      <c r="C54" s="57"/>
      <c r="D54" s="40"/>
      <c r="E54" s="41"/>
      <c r="F54" s="58"/>
      <c r="G54" s="59"/>
      <c r="H54" s="59"/>
      <c r="I54" s="60"/>
      <c r="J54" s="46"/>
      <c r="K54" s="11"/>
    </row>
    <row r="55" spans="1:11" ht="15.75">
      <c r="A55" s="77">
        <v>1</v>
      </c>
      <c r="B55" s="19"/>
      <c r="C55" s="78" t="s">
        <v>48</v>
      </c>
      <c r="D55" s="79"/>
      <c r="E55" s="80"/>
      <c r="F55" s="58"/>
      <c r="G55" s="59"/>
      <c r="H55" s="59"/>
      <c r="I55" s="60"/>
      <c r="J55" s="46"/>
      <c r="K55" s="11"/>
    </row>
    <row r="56" spans="1:11" ht="15.75">
      <c r="A56" s="56"/>
      <c r="B56" s="19"/>
      <c r="C56" s="57" t="s">
        <v>49</v>
      </c>
      <c r="D56" s="40"/>
      <c r="E56" s="41"/>
      <c r="F56" s="58" t="s">
        <v>24</v>
      </c>
      <c r="G56" s="59"/>
      <c r="H56" s="59"/>
      <c r="I56" s="62">
        <f t="shared" ref="I56:I63" si="4">+G56*H56</f>
        <v>0</v>
      </c>
      <c r="J56" s="46"/>
      <c r="K56" s="11"/>
    </row>
    <row r="57" spans="1:11" ht="15.75">
      <c r="A57" s="56"/>
      <c r="B57" s="19"/>
      <c r="C57" s="57" t="s">
        <v>50</v>
      </c>
      <c r="D57" s="40"/>
      <c r="E57" s="41"/>
      <c r="F57" s="58" t="s">
        <v>24</v>
      </c>
      <c r="G57" s="59"/>
      <c r="H57" s="59"/>
      <c r="I57" s="62">
        <f t="shared" si="4"/>
        <v>0</v>
      </c>
      <c r="J57" s="46"/>
      <c r="K57" s="11"/>
    </row>
    <row r="58" spans="1:11" ht="15.75">
      <c r="A58" s="56"/>
      <c r="B58" s="19"/>
      <c r="C58" s="57" t="s">
        <v>51</v>
      </c>
      <c r="D58" s="40"/>
      <c r="E58" s="41"/>
      <c r="F58" s="58" t="s">
        <v>26</v>
      </c>
      <c r="G58" s="59"/>
      <c r="H58" s="59"/>
      <c r="I58" s="62">
        <f t="shared" si="4"/>
        <v>0</v>
      </c>
      <c r="J58" s="46"/>
      <c r="K58" s="11"/>
    </row>
    <row r="59" spans="1:11" ht="15.75">
      <c r="A59" s="56"/>
      <c r="B59" s="19"/>
      <c r="C59" s="57" t="s">
        <v>52</v>
      </c>
      <c r="D59" s="40"/>
      <c r="E59" s="41"/>
      <c r="F59" s="58" t="s">
        <v>26</v>
      </c>
      <c r="G59" s="59"/>
      <c r="H59" s="59"/>
      <c r="I59" s="62">
        <f t="shared" si="4"/>
        <v>0</v>
      </c>
      <c r="J59" s="46"/>
      <c r="K59" s="11"/>
    </row>
    <row r="60" spans="1:11" ht="15.75">
      <c r="A60" s="56"/>
      <c r="B60" s="19"/>
      <c r="C60" s="57" t="s">
        <v>53</v>
      </c>
      <c r="D60" s="40"/>
      <c r="E60" s="41"/>
      <c r="F60" s="58" t="s">
        <v>24</v>
      </c>
      <c r="G60" s="59"/>
      <c r="H60" s="59"/>
      <c r="I60" s="62">
        <f t="shared" si="4"/>
        <v>0</v>
      </c>
      <c r="J60" s="46"/>
      <c r="K60" s="11"/>
    </row>
    <row r="61" spans="1:11" ht="15.75">
      <c r="A61" s="56"/>
      <c r="B61" s="19"/>
      <c r="C61" s="57" t="s">
        <v>54</v>
      </c>
      <c r="D61" s="38"/>
      <c r="E61" s="41"/>
      <c r="F61" s="58" t="s">
        <v>24</v>
      </c>
      <c r="G61" s="59"/>
      <c r="H61" s="59"/>
      <c r="I61" s="62">
        <f t="shared" si="4"/>
        <v>0</v>
      </c>
      <c r="J61" s="46"/>
      <c r="K61" s="11"/>
    </row>
    <row r="62" spans="1:11" ht="15.75">
      <c r="A62" s="56"/>
      <c r="B62" s="19"/>
      <c r="C62" s="57" t="s">
        <v>55</v>
      </c>
      <c r="D62" s="40"/>
      <c r="E62" s="41"/>
      <c r="F62" s="58" t="s">
        <v>24</v>
      </c>
      <c r="G62" s="59"/>
      <c r="H62" s="59"/>
      <c r="I62" s="62">
        <f t="shared" si="4"/>
        <v>0</v>
      </c>
      <c r="J62" s="46"/>
      <c r="K62" s="11"/>
    </row>
    <row r="63" spans="1:11" ht="15.75">
      <c r="A63" s="56"/>
      <c r="B63" s="19"/>
      <c r="C63" s="57" t="s">
        <v>56</v>
      </c>
      <c r="D63" s="40"/>
      <c r="E63" s="41"/>
      <c r="F63" s="58" t="s">
        <v>46</v>
      </c>
      <c r="G63" s="59"/>
      <c r="H63" s="59"/>
      <c r="I63" s="62">
        <f t="shared" si="4"/>
        <v>0</v>
      </c>
      <c r="J63" s="46"/>
      <c r="K63" s="11"/>
    </row>
    <row r="64" spans="1:11" ht="15.75">
      <c r="A64" s="56"/>
      <c r="B64" s="19"/>
      <c r="C64" s="57"/>
      <c r="D64" s="40"/>
      <c r="E64" s="41"/>
      <c r="F64" s="58"/>
      <c r="G64" s="59"/>
      <c r="H64" s="59"/>
      <c r="I64" s="62"/>
      <c r="J64" s="46"/>
      <c r="K64" s="11"/>
    </row>
    <row r="65" spans="1:11" ht="15.75">
      <c r="A65" s="77">
        <v>2</v>
      </c>
      <c r="B65" s="19"/>
      <c r="C65" s="78" t="s">
        <v>57</v>
      </c>
      <c r="D65" s="79"/>
      <c r="E65" s="80"/>
      <c r="F65" s="58"/>
      <c r="G65" s="59"/>
      <c r="H65" s="59"/>
      <c r="I65" s="62"/>
      <c r="J65" s="46"/>
      <c r="K65" s="11"/>
    </row>
    <row r="66" spans="1:11" ht="15.75">
      <c r="A66" s="56"/>
      <c r="B66" s="19"/>
      <c r="C66" s="57" t="s">
        <v>58</v>
      </c>
      <c r="D66" s="40"/>
      <c r="E66" s="41"/>
      <c r="F66" s="58" t="s">
        <v>24</v>
      </c>
      <c r="G66" s="59"/>
      <c r="H66" s="59"/>
      <c r="I66" s="62">
        <f t="shared" ref="I66:I71" si="5">+G66*H66</f>
        <v>0</v>
      </c>
      <c r="J66" s="46"/>
      <c r="K66" s="11"/>
    </row>
    <row r="67" spans="1:11" ht="15.75">
      <c r="A67" s="56"/>
      <c r="B67" s="19"/>
      <c r="C67" s="57" t="s">
        <v>50</v>
      </c>
      <c r="D67" s="40"/>
      <c r="E67" s="41"/>
      <c r="F67" s="58" t="s">
        <v>24</v>
      </c>
      <c r="G67" s="59"/>
      <c r="H67" s="59"/>
      <c r="I67" s="62">
        <f t="shared" si="5"/>
        <v>0</v>
      </c>
      <c r="J67" s="46"/>
      <c r="K67" s="11"/>
    </row>
    <row r="68" spans="1:11" ht="15.75">
      <c r="A68" s="56"/>
      <c r="B68" s="19"/>
      <c r="C68" s="57" t="s">
        <v>51</v>
      </c>
      <c r="D68" s="40"/>
      <c r="E68" s="41"/>
      <c r="F68" s="58" t="s">
        <v>26</v>
      </c>
      <c r="G68" s="59"/>
      <c r="H68" s="59"/>
      <c r="I68" s="62">
        <f t="shared" si="5"/>
        <v>0</v>
      </c>
      <c r="J68" s="46"/>
      <c r="K68" s="11"/>
    </row>
    <row r="69" spans="1:11" ht="15.75">
      <c r="A69" s="56"/>
      <c r="B69" s="19"/>
      <c r="C69" s="57" t="s">
        <v>59</v>
      </c>
      <c r="D69" s="40"/>
      <c r="E69" s="41"/>
      <c r="F69" s="58" t="s">
        <v>24</v>
      </c>
      <c r="G69" s="59"/>
      <c r="H69" s="59"/>
      <c r="I69" s="62">
        <f t="shared" si="5"/>
        <v>0</v>
      </c>
      <c r="J69" s="46"/>
      <c r="K69" s="11"/>
    </row>
    <row r="70" spans="1:11" ht="15.75">
      <c r="A70" s="56"/>
      <c r="B70" s="19"/>
      <c r="C70" s="57" t="s">
        <v>60</v>
      </c>
      <c r="D70" s="40"/>
      <c r="E70" s="41"/>
      <c r="F70" s="58" t="s">
        <v>24</v>
      </c>
      <c r="G70" s="59"/>
      <c r="H70" s="59"/>
      <c r="I70" s="62">
        <f t="shared" si="5"/>
        <v>0</v>
      </c>
      <c r="J70" s="46"/>
      <c r="K70" s="11"/>
    </row>
    <row r="71" spans="1:11" ht="15.75">
      <c r="A71" s="56"/>
      <c r="B71" s="19"/>
      <c r="C71" s="57" t="s">
        <v>56</v>
      </c>
      <c r="D71" s="40"/>
      <c r="E71" s="41"/>
      <c r="F71" s="58" t="s">
        <v>46</v>
      </c>
      <c r="G71" s="59"/>
      <c r="H71" s="59"/>
      <c r="I71" s="62">
        <f t="shared" si="5"/>
        <v>0</v>
      </c>
      <c r="J71" s="46"/>
      <c r="K71" s="11"/>
    </row>
    <row r="72" spans="1:11" ht="15.75">
      <c r="A72" s="56"/>
      <c r="B72" s="19"/>
      <c r="C72" s="57"/>
      <c r="D72" s="40"/>
      <c r="E72" s="41"/>
      <c r="F72" s="58"/>
      <c r="G72" s="59"/>
      <c r="H72" s="59"/>
      <c r="I72" s="62"/>
      <c r="J72" s="46"/>
      <c r="K72" s="11"/>
    </row>
    <row r="73" spans="1:11" ht="15.75">
      <c r="A73" s="77">
        <v>3</v>
      </c>
      <c r="B73" s="19"/>
      <c r="C73" s="78" t="s">
        <v>61</v>
      </c>
      <c r="D73" s="79"/>
      <c r="E73" s="80"/>
      <c r="F73" s="58"/>
      <c r="G73" s="59"/>
      <c r="H73" s="59"/>
      <c r="I73" s="62">
        <f>+G73*H73</f>
        <v>0</v>
      </c>
      <c r="J73" s="46"/>
      <c r="K73" s="11"/>
    </row>
    <row r="74" spans="1:11" ht="15.75">
      <c r="A74" s="56"/>
      <c r="B74" s="19"/>
      <c r="C74" s="57" t="s">
        <v>62</v>
      </c>
      <c r="D74" s="40"/>
      <c r="E74" s="41"/>
      <c r="F74" s="58" t="s">
        <v>24</v>
      </c>
      <c r="G74" s="59"/>
      <c r="H74" s="59"/>
      <c r="I74" s="62">
        <f>+G74*H74</f>
        <v>0</v>
      </c>
      <c r="J74" s="46"/>
      <c r="K74" s="11"/>
    </row>
    <row r="75" spans="1:11" ht="15.75">
      <c r="A75" s="56"/>
      <c r="B75" s="19"/>
      <c r="C75" s="57" t="s">
        <v>51</v>
      </c>
      <c r="D75" s="40"/>
      <c r="E75" s="41"/>
      <c r="F75" s="58" t="s">
        <v>26</v>
      </c>
      <c r="G75" s="59"/>
      <c r="H75" s="59"/>
      <c r="I75" s="62">
        <f>+G75*H75</f>
        <v>0</v>
      </c>
      <c r="J75" s="46"/>
      <c r="K75" s="11"/>
    </row>
    <row r="76" spans="1:11" ht="15.75">
      <c r="A76" s="56"/>
      <c r="B76" s="19"/>
      <c r="C76" s="57" t="s">
        <v>63</v>
      </c>
      <c r="D76" s="40"/>
      <c r="E76" s="41"/>
      <c r="F76" s="58" t="s">
        <v>24</v>
      </c>
      <c r="G76" s="59"/>
      <c r="H76" s="59"/>
      <c r="I76" s="62">
        <f>+G76*H76</f>
        <v>0</v>
      </c>
      <c r="J76" s="46"/>
      <c r="K76" s="11"/>
    </row>
    <row r="77" spans="1:11" ht="15.75">
      <c r="A77" s="56"/>
      <c r="B77" s="19"/>
      <c r="C77" s="57"/>
      <c r="D77" s="40"/>
      <c r="E77" s="41"/>
      <c r="F77" s="58"/>
      <c r="G77" s="59"/>
      <c r="H77" s="59"/>
      <c r="I77" s="62"/>
      <c r="J77" s="46"/>
      <c r="K77" s="11"/>
    </row>
    <row r="78" spans="1:11" ht="15.75">
      <c r="A78" s="77">
        <v>4</v>
      </c>
      <c r="B78" s="19"/>
      <c r="C78" s="78" t="s">
        <v>64</v>
      </c>
      <c r="D78" s="79"/>
      <c r="E78" s="80"/>
      <c r="F78" s="58"/>
      <c r="G78" s="59"/>
      <c r="H78" s="59"/>
      <c r="I78" s="62">
        <f>+G78*H78</f>
        <v>0</v>
      </c>
      <c r="J78" s="46"/>
      <c r="K78" s="11"/>
    </row>
    <row r="79" spans="1:11" ht="15.75">
      <c r="A79" s="56"/>
      <c r="B79" s="19"/>
      <c r="C79" s="57" t="s">
        <v>64</v>
      </c>
      <c r="D79" s="40"/>
      <c r="E79" s="41"/>
      <c r="F79" s="58" t="s">
        <v>24</v>
      </c>
      <c r="G79" s="59"/>
      <c r="H79" s="59"/>
      <c r="I79" s="62">
        <f>+G79*H79</f>
        <v>0</v>
      </c>
      <c r="J79" s="46"/>
      <c r="K79" s="11"/>
    </row>
    <row r="80" spans="1:11" ht="15.75">
      <c r="A80" s="81"/>
      <c r="B80" s="19"/>
      <c r="C80" s="57"/>
      <c r="D80" s="40"/>
      <c r="E80" s="41"/>
      <c r="F80" s="58"/>
      <c r="G80" s="59"/>
      <c r="H80" s="59"/>
      <c r="I80" s="60"/>
      <c r="J80" s="46"/>
      <c r="K80" s="11"/>
    </row>
    <row r="81" spans="1:11" ht="15.75">
      <c r="A81" s="77">
        <v>5</v>
      </c>
      <c r="B81" s="19"/>
      <c r="C81" s="61" t="s">
        <v>45</v>
      </c>
      <c r="D81" s="40"/>
      <c r="E81" s="41"/>
      <c r="F81" s="58"/>
      <c r="G81" s="59"/>
      <c r="H81" s="59"/>
      <c r="I81" s="62">
        <f>+G81*H81</f>
        <v>0</v>
      </c>
      <c r="J81" s="46"/>
      <c r="K81" s="11"/>
    </row>
    <row r="82" spans="1:11" ht="15.75">
      <c r="A82" s="81"/>
      <c r="B82" s="19"/>
      <c r="C82" s="57" t="s">
        <v>65</v>
      </c>
      <c r="D82" s="40"/>
      <c r="E82" s="41"/>
      <c r="F82" s="58" t="s">
        <v>26</v>
      </c>
      <c r="G82" s="59"/>
      <c r="H82" s="59"/>
      <c r="I82" s="62">
        <f>+G82*H82</f>
        <v>0</v>
      </c>
      <c r="J82" s="46"/>
      <c r="K82" s="11"/>
    </row>
    <row r="83" spans="1:11" ht="15.75">
      <c r="A83" s="81"/>
      <c r="B83" s="19"/>
      <c r="C83" s="57" t="s">
        <v>66</v>
      </c>
      <c r="D83" s="40"/>
      <c r="E83" s="41"/>
      <c r="F83" s="58" t="s">
        <v>28</v>
      </c>
      <c r="G83" s="59"/>
      <c r="H83" s="59"/>
      <c r="I83" s="62">
        <f>+G83*H83</f>
        <v>0</v>
      </c>
      <c r="J83" s="46"/>
      <c r="K83" s="11"/>
    </row>
    <row r="84" spans="1:11" ht="15.75">
      <c r="A84" s="81"/>
      <c r="B84" s="19"/>
      <c r="C84" s="57"/>
      <c r="D84" s="40"/>
      <c r="E84" s="41"/>
      <c r="F84" s="58"/>
      <c r="G84" s="59"/>
      <c r="H84" s="59"/>
      <c r="I84" s="60"/>
      <c r="J84" s="46"/>
      <c r="K84" s="3"/>
    </row>
    <row r="85" spans="1:11" ht="15.75">
      <c r="A85" s="81"/>
      <c r="B85" s="19"/>
      <c r="C85" s="57"/>
      <c r="D85" s="40"/>
      <c r="E85" s="41"/>
      <c r="F85" s="9"/>
      <c r="G85" s="59"/>
      <c r="H85" s="59"/>
      <c r="I85" s="60"/>
      <c r="J85" s="46"/>
      <c r="K85" s="3"/>
    </row>
    <row r="86" spans="1:11" ht="15.75">
      <c r="A86" s="47">
        <v>104</v>
      </c>
      <c r="B86" s="48"/>
      <c r="C86" s="49" t="s">
        <v>67</v>
      </c>
      <c r="D86" s="50"/>
      <c r="E86" s="51"/>
      <c r="F86" s="52"/>
      <c r="G86" s="53"/>
      <c r="H86" s="53"/>
      <c r="I86" s="54">
        <f>+SUM(I87:I133)</f>
        <v>0</v>
      </c>
      <c r="J86" s="55"/>
      <c r="K86" s="11"/>
    </row>
    <row r="87" spans="1:11" ht="15.75">
      <c r="A87" s="81"/>
      <c r="B87" s="19"/>
      <c r="C87" s="57"/>
      <c r="D87" s="40"/>
      <c r="E87" s="41"/>
      <c r="F87" s="58"/>
      <c r="G87" s="59"/>
      <c r="H87" s="59"/>
      <c r="I87" s="60"/>
      <c r="J87" s="46"/>
      <c r="K87" s="11"/>
    </row>
    <row r="88" spans="1:11" ht="15.75">
      <c r="A88" s="234" t="s">
        <v>404</v>
      </c>
      <c r="B88" s="19"/>
      <c r="C88" s="78" t="s">
        <v>68</v>
      </c>
      <c r="D88" s="79"/>
      <c r="E88" s="80"/>
      <c r="F88" s="58"/>
      <c r="G88" s="59"/>
      <c r="H88" s="59"/>
      <c r="I88" s="62"/>
      <c r="J88" s="46"/>
      <c r="K88" s="11"/>
    </row>
    <row r="89" spans="1:11" ht="15.75">
      <c r="A89" s="57"/>
      <c r="B89" s="19"/>
      <c r="C89" s="57"/>
      <c r="D89" s="40"/>
      <c r="E89" s="41"/>
      <c r="F89" s="58"/>
      <c r="G89" s="59"/>
      <c r="H89" s="59"/>
      <c r="I89" s="62"/>
      <c r="J89" s="46"/>
      <c r="K89" s="11"/>
    </row>
    <row r="90" spans="1:11" ht="15.75">
      <c r="A90" s="57"/>
      <c r="B90" s="19"/>
      <c r="C90" s="61" t="s">
        <v>69</v>
      </c>
      <c r="D90" s="40"/>
      <c r="E90" s="41"/>
      <c r="F90" s="58"/>
      <c r="G90" s="59"/>
      <c r="H90" s="59"/>
      <c r="I90" s="62"/>
      <c r="J90" s="46"/>
      <c r="K90" s="11"/>
    </row>
    <row r="91" spans="1:11" ht="15.75">
      <c r="A91" s="57"/>
      <c r="B91" s="19"/>
      <c r="C91" s="57"/>
      <c r="D91" s="40"/>
      <c r="E91" s="41"/>
      <c r="F91" s="58"/>
      <c r="G91" s="59"/>
      <c r="H91" s="59"/>
      <c r="I91" s="62"/>
      <c r="J91" s="46"/>
      <c r="K91" s="11"/>
    </row>
    <row r="92" spans="1:11" ht="15.75">
      <c r="A92" s="57"/>
      <c r="B92" s="19"/>
      <c r="C92" s="61" t="s">
        <v>70</v>
      </c>
      <c r="D92" s="40"/>
      <c r="E92" s="41"/>
      <c r="F92" s="58"/>
      <c r="G92" s="59"/>
      <c r="H92" s="59"/>
      <c r="I92" s="62"/>
      <c r="J92" s="46"/>
      <c r="K92" s="11"/>
    </row>
    <row r="93" spans="1:11">
      <c r="A93" s="82"/>
      <c r="B93" s="83"/>
      <c r="C93" s="57"/>
      <c r="D93" s="40"/>
      <c r="E93" s="41"/>
      <c r="F93" s="84"/>
      <c r="G93" s="59"/>
      <c r="H93" s="59"/>
      <c r="I93" s="62"/>
      <c r="J93" s="46"/>
      <c r="K93" s="11"/>
    </row>
    <row r="94" spans="1:11" ht="15.75">
      <c r="A94" s="81"/>
      <c r="B94" s="19"/>
      <c r="C94" s="61" t="s">
        <v>403</v>
      </c>
      <c r="D94" s="40"/>
      <c r="E94" s="41"/>
      <c r="F94" s="58"/>
      <c r="G94" s="59"/>
      <c r="H94" s="59"/>
      <c r="I94" s="62"/>
      <c r="J94" s="46"/>
      <c r="K94" s="11"/>
    </row>
    <row r="95" spans="1:11" ht="15.75">
      <c r="A95" s="57"/>
      <c r="B95" s="19"/>
      <c r="C95" s="57"/>
      <c r="D95" s="40"/>
      <c r="E95" s="41"/>
      <c r="F95" s="58"/>
      <c r="G95" s="59"/>
      <c r="H95" s="59"/>
      <c r="I95" s="62"/>
      <c r="J95" s="46"/>
      <c r="K95" s="11"/>
    </row>
    <row r="96" spans="1:11" ht="15.75">
      <c r="A96" s="57"/>
      <c r="B96" s="19"/>
      <c r="C96" s="61" t="s">
        <v>71</v>
      </c>
      <c r="D96" s="85"/>
      <c r="E96" s="41"/>
      <c r="F96" s="58"/>
      <c r="G96" s="59"/>
      <c r="H96" s="59"/>
      <c r="I96" s="62"/>
      <c r="J96" s="46"/>
      <c r="K96" s="11"/>
    </row>
    <row r="97" spans="1:11" ht="15.75">
      <c r="A97" s="81"/>
      <c r="B97" s="19"/>
      <c r="C97" s="57"/>
      <c r="D97" s="40"/>
      <c r="E97" s="41"/>
      <c r="F97" s="58"/>
      <c r="G97" s="59"/>
      <c r="H97" s="59"/>
      <c r="I97" s="62"/>
      <c r="J97" s="46"/>
      <c r="K97" s="11"/>
    </row>
    <row r="98" spans="1:11" ht="15.75">
      <c r="A98" s="81"/>
      <c r="B98" s="19"/>
      <c r="C98" s="61" t="s">
        <v>72</v>
      </c>
      <c r="D98" s="40"/>
      <c r="E98" s="41"/>
      <c r="F98" s="58"/>
      <c r="G98" s="59"/>
      <c r="H98" s="59"/>
      <c r="I98" s="62">
        <f t="shared" ref="I98:I103" si="6">+G98*H98</f>
        <v>0</v>
      </c>
      <c r="J98" s="46"/>
      <c r="K98" s="11"/>
    </row>
    <row r="99" spans="1:11" ht="15.75">
      <c r="A99" s="81"/>
      <c r="B99" s="19"/>
      <c r="C99" s="57" t="s">
        <v>73</v>
      </c>
      <c r="D99" s="85"/>
      <c r="E99" s="41"/>
      <c r="F99" s="58" t="s">
        <v>28</v>
      </c>
      <c r="G99" s="59"/>
      <c r="H99" s="59"/>
      <c r="I99" s="62">
        <f t="shared" si="6"/>
        <v>0</v>
      </c>
      <c r="J99" s="46"/>
      <c r="K99" s="11"/>
    </row>
    <row r="100" spans="1:11" ht="15.75">
      <c r="A100" s="81"/>
      <c r="B100" s="19"/>
      <c r="C100" s="57" t="s">
        <v>74</v>
      </c>
      <c r="D100" s="40"/>
      <c r="E100" s="41"/>
      <c r="F100" s="58" t="s">
        <v>28</v>
      </c>
      <c r="G100" s="59"/>
      <c r="H100" s="59"/>
      <c r="I100" s="62">
        <f t="shared" si="6"/>
        <v>0</v>
      </c>
      <c r="J100" s="46"/>
      <c r="K100" s="11"/>
    </row>
    <row r="101" spans="1:11" ht="15.75">
      <c r="A101" s="85"/>
      <c r="B101" s="19"/>
      <c r="C101" s="57" t="s">
        <v>75</v>
      </c>
      <c r="D101" s="40"/>
      <c r="E101" s="41"/>
      <c r="F101" s="58" t="s">
        <v>24</v>
      </c>
      <c r="G101" s="59"/>
      <c r="H101" s="59"/>
      <c r="I101" s="62">
        <f t="shared" si="6"/>
        <v>0</v>
      </c>
      <c r="J101" s="46"/>
      <c r="K101" s="3"/>
    </row>
    <row r="102" spans="1:11" ht="15.75">
      <c r="A102" s="57"/>
      <c r="B102" s="19"/>
      <c r="C102" s="57" t="s">
        <v>76</v>
      </c>
      <c r="D102" s="40"/>
      <c r="E102" s="41"/>
      <c r="F102" s="58" t="s">
        <v>28</v>
      </c>
      <c r="G102" s="59"/>
      <c r="H102" s="59"/>
      <c r="I102" s="62">
        <f t="shared" si="6"/>
        <v>0</v>
      </c>
      <c r="J102" s="46"/>
      <c r="K102" s="11"/>
    </row>
    <row r="103" spans="1:11" ht="15.75">
      <c r="A103" s="57"/>
      <c r="B103" s="19"/>
      <c r="C103" s="57" t="s">
        <v>77</v>
      </c>
      <c r="D103" s="40"/>
      <c r="E103" s="41"/>
      <c r="F103" s="58" t="s">
        <v>28</v>
      </c>
      <c r="G103" s="59"/>
      <c r="H103" s="59"/>
      <c r="I103" s="62">
        <f t="shared" si="6"/>
        <v>0</v>
      </c>
      <c r="J103" s="46"/>
      <c r="K103" s="11"/>
    </row>
    <row r="104" spans="1:11" ht="15.75">
      <c r="A104" s="57"/>
      <c r="B104" s="19"/>
      <c r="C104" s="57"/>
      <c r="D104" s="40"/>
      <c r="E104" s="41"/>
      <c r="F104" s="58"/>
      <c r="G104" s="59"/>
      <c r="H104" s="59"/>
      <c r="I104" s="62"/>
      <c r="J104" s="46"/>
      <c r="K104" s="11"/>
    </row>
    <row r="105" spans="1:11" ht="15.75">
      <c r="A105" s="81"/>
      <c r="B105" s="19"/>
      <c r="C105" s="61" t="s">
        <v>78</v>
      </c>
      <c r="D105" s="40"/>
      <c r="E105" s="41"/>
      <c r="F105" s="58"/>
      <c r="G105" s="59"/>
      <c r="H105" s="59"/>
      <c r="I105" s="62"/>
      <c r="J105" s="46"/>
      <c r="K105" s="11"/>
    </row>
    <row r="106" spans="1:11" ht="15.75">
      <c r="A106" s="81"/>
      <c r="B106" s="19"/>
      <c r="C106" s="57"/>
      <c r="D106" s="40"/>
      <c r="E106" s="41"/>
      <c r="F106" s="58"/>
      <c r="G106" s="59"/>
      <c r="H106" s="59"/>
      <c r="I106" s="62"/>
      <c r="J106" s="46"/>
      <c r="K106" s="11"/>
    </row>
    <row r="107" spans="1:11" ht="15.75">
      <c r="A107" s="234" t="s">
        <v>405</v>
      </c>
      <c r="B107" s="19"/>
      <c r="C107" s="78" t="s">
        <v>79</v>
      </c>
      <c r="D107" s="79"/>
      <c r="E107" s="80"/>
      <c r="F107" s="58"/>
      <c r="G107" s="59"/>
      <c r="H107" s="59"/>
      <c r="I107" s="62"/>
      <c r="J107" s="46"/>
      <c r="K107" s="11"/>
    </row>
    <row r="108" spans="1:11" ht="15.75">
      <c r="A108" s="85"/>
      <c r="B108" s="19"/>
      <c r="C108" s="61" t="s">
        <v>80</v>
      </c>
      <c r="D108" s="40"/>
      <c r="E108" s="41"/>
      <c r="F108" s="58"/>
      <c r="G108" s="59"/>
      <c r="H108" s="59"/>
      <c r="I108" s="62"/>
      <c r="J108" s="46"/>
      <c r="K108" s="3"/>
    </row>
    <row r="109" spans="1:11" ht="15.75">
      <c r="A109" s="57"/>
      <c r="B109" s="19"/>
      <c r="C109" s="57" t="s">
        <v>81</v>
      </c>
      <c r="D109" s="40"/>
      <c r="E109" s="41"/>
      <c r="F109" s="58" t="s">
        <v>24</v>
      </c>
      <c r="G109" s="59"/>
      <c r="H109" s="59"/>
      <c r="I109" s="62">
        <f>+G109*H109</f>
        <v>0</v>
      </c>
      <c r="J109" s="46"/>
      <c r="K109" s="3"/>
    </row>
    <row r="110" spans="1:11" ht="15.75">
      <c r="A110" s="57"/>
      <c r="B110" s="19"/>
      <c r="C110" s="57" t="s">
        <v>82</v>
      </c>
      <c r="D110" s="40"/>
      <c r="E110" s="41"/>
      <c r="F110" s="58" t="s">
        <v>24</v>
      </c>
      <c r="G110" s="59"/>
      <c r="H110" s="59"/>
      <c r="I110" s="62">
        <f>+G110*H110</f>
        <v>0</v>
      </c>
      <c r="J110" s="46"/>
      <c r="K110" s="11"/>
    </row>
    <row r="111" spans="1:11" ht="15.75">
      <c r="A111" s="57"/>
      <c r="B111" s="19"/>
      <c r="C111" s="57"/>
      <c r="D111" s="40"/>
      <c r="E111" s="41"/>
      <c r="F111" s="58"/>
      <c r="G111" s="59"/>
      <c r="H111" s="59"/>
      <c r="I111" s="62"/>
      <c r="J111" s="46"/>
      <c r="K111" s="11"/>
    </row>
    <row r="112" spans="1:11" ht="30.75" customHeight="1">
      <c r="A112" s="57"/>
      <c r="B112" s="19"/>
      <c r="C112" s="360" t="s">
        <v>83</v>
      </c>
      <c r="D112" s="361"/>
      <c r="E112" s="362"/>
      <c r="F112" s="58"/>
      <c r="G112" s="59"/>
      <c r="H112" s="59"/>
      <c r="I112" s="62"/>
      <c r="J112" s="46"/>
      <c r="K112" s="11"/>
    </row>
    <row r="113" spans="1:11" ht="15.75">
      <c r="A113" s="81"/>
      <c r="B113" s="19"/>
      <c r="C113" s="57" t="s">
        <v>84</v>
      </c>
      <c r="D113" s="40"/>
      <c r="E113" s="41"/>
      <c r="F113" s="58" t="s">
        <v>24</v>
      </c>
      <c r="G113" s="59"/>
      <c r="H113" s="59"/>
      <c r="I113" s="62">
        <f>+G113*H113</f>
        <v>0</v>
      </c>
      <c r="J113" s="46"/>
      <c r="K113" s="11"/>
    </row>
    <row r="114" spans="1:11" ht="15.75">
      <c r="A114" s="81"/>
      <c r="B114" s="19"/>
      <c r="C114" s="57" t="s">
        <v>85</v>
      </c>
      <c r="D114" s="40"/>
      <c r="E114" s="41"/>
      <c r="F114" s="58" t="s">
        <v>24</v>
      </c>
      <c r="G114" s="59"/>
      <c r="H114" s="59"/>
      <c r="I114" s="62">
        <f>+G114*H114</f>
        <v>0</v>
      </c>
      <c r="J114" s="46"/>
      <c r="K114" s="11"/>
    </row>
    <row r="115" spans="1:11" ht="15.75">
      <c r="A115" s="81"/>
      <c r="B115" s="19"/>
      <c r="C115" s="57" t="s">
        <v>86</v>
      </c>
      <c r="D115" s="40"/>
      <c r="E115" s="41"/>
      <c r="F115" s="58" t="s">
        <v>24</v>
      </c>
      <c r="G115" s="59"/>
      <c r="H115" s="59"/>
      <c r="I115" s="62">
        <f>+G115*H115</f>
        <v>0</v>
      </c>
      <c r="J115" s="46"/>
      <c r="K115" s="11"/>
    </row>
    <row r="116" spans="1:11">
      <c r="A116" s="82"/>
      <c r="B116" s="83"/>
      <c r="C116" s="57"/>
      <c r="D116" s="40"/>
      <c r="E116" s="41"/>
      <c r="F116" s="84"/>
      <c r="G116" s="59"/>
      <c r="H116" s="59"/>
      <c r="I116" s="62"/>
      <c r="J116" s="46"/>
      <c r="K116" s="11"/>
    </row>
    <row r="117" spans="1:11" ht="15.75">
      <c r="A117" s="81"/>
      <c r="B117" s="19"/>
      <c r="C117" s="61" t="s">
        <v>87</v>
      </c>
      <c r="D117" s="40"/>
      <c r="E117" s="41"/>
      <c r="F117" s="58"/>
      <c r="G117" s="59"/>
      <c r="H117" s="59"/>
      <c r="I117" s="62"/>
      <c r="J117" s="46"/>
      <c r="K117" s="11"/>
    </row>
    <row r="118" spans="1:11" ht="15.75">
      <c r="A118" s="85"/>
      <c r="B118" s="19"/>
      <c r="C118" s="57" t="s">
        <v>88</v>
      </c>
      <c r="D118" s="40"/>
      <c r="E118" s="41"/>
      <c r="F118" s="58" t="s">
        <v>24</v>
      </c>
      <c r="G118" s="59"/>
      <c r="H118" s="59"/>
      <c r="I118" s="62">
        <f>+G118*H118</f>
        <v>0</v>
      </c>
      <c r="J118" s="46"/>
      <c r="K118" s="3"/>
    </row>
    <row r="119" spans="1:11" ht="15.75">
      <c r="A119" s="57"/>
      <c r="B119" s="19"/>
      <c r="C119" s="57" t="s">
        <v>89</v>
      </c>
      <c r="D119" s="40"/>
      <c r="E119" s="41"/>
      <c r="F119" s="58" t="s">
        <v>24</v>
      </c>
      <c r="G119" s="59"/>
      <c r="H119" s="59"/>
      <c r="I119" s="62">
        <f>+G119*H119</f>
        <v>0</v>
      </c>
      <c r="J119" s="46"/>
      <c r="K119" s="3"/>
    </row>
    <row r="120" spans="1:11" ht="15.75">
      <c r="A120" s="57"/>
      <c r="B120" s="19"/>
      <c r="C120" s="57" t="s">
        <v>90</v>
      </c>
      <c r="D120" s="40"/>
      <c r="E120" s="41"/>
      <c r="F120" s="58" t="s">
        <v>24</v>
      </c>
      <c r="G120" s="59"/>
      <c r="H120" s="59"/>
      <c r="I120" s="62">
        <f>+G120*H120</f>
        <v>0</v>
      </c>
      <c r="J120" s="46"/>
      <c r="K120" s="11"/>
    </row>
    <row r="121" spans="1:11" ht="15.75">
      <c r="A121" s="57"/>
      <c r="B121" s="19"/>
      <c r="C121" s="57" t="s">
        <v>91</v>
      </c>
      <c r="D121" s="40"/>
      <c r="E121" s="41"/>
      <c r="F121" s="58" t="s">
        <v>24</v>
      </c>
      <c r="G121" s="59"/>
      <c r="H121" s="59"/>
      <c r="I121" s="62">
        <f>+G121*H121</f>
        <v>0</v>
      </c>
      <c r="J121" s="46"/>
      <c r="K121" s="11"/>
    </row>
    <row r="122" spans="1:11" ht="15.75">
      <c r="A122" s="57"/>
      <c r="B122" s="19"/>
      <c r="C122" s="57"/>
      <c r="D122" s="40"/>
      <c r="E122" s="41"/>
      <c r="F122" s="58"/>
      <c r="G122" s="59"/>
      <c r="H122" s="59"/>
      <c r="I122" s="62"/>
      <c r="J122" s="46"/>
      <c r="K122" s="11"/>
    </row>
    <row r="123" spans="1:11" ht="15.75">
      <c r="A123" s="57"/>
      <c r="B123" s="19"/>
      <c r="C123" s="61" t="s">
        <v>92</v>
      </c>
      <c r="D123" s="40"/>
      <c r="E123" s="41"/>
      <c r="F123" s="58"/>
      <c r="G123" s="59"/>
      <c r="H123" s="59"/>
      <c r="I123" s="62"/>
      <c r="J123" s="46"/>
      <c r="K123" s="11"/>
    </row>
    <row r="124" spans="1:11" ht="15.75">
      <c r="A124" s="81"/>
      <c r="B124" s="19"/>
      <c r="C124" s="57" t="s">
        <v>93</v>
      </c>
      <c r="D124" s="40"/>
      <c r="E124" s="41"/>
      <c r="F124" s="58" t="s">
        <v>28</v>
      </c>
      <c r="G124" s="59"/>
      <c r="H124" s="59"/>
      <c r="I124" s="62">
        <f>+G124*H124</f>
        <v>0</v>
      </c>
      <c r="J124" s="46"/>
      <c r="K124" s="11"/>
    </row>
    <row r="125" spans="1:11" ht="15.75">
      <c r="A125" s="81"/>
      <c r="B125" s="19"/>
      <c r="C125" s="57" t="s">
        <v>94</v>
      </c>
      <c r="D125" s="40"/>
      <c r="E125" s="41"/>
      <c r="F125" s="58" t="s">
        <v>28</v>
      </c>
      <c r="G125" s="59"/>
      <c r="H125" s="59"/>
      <c r="I125" s="62">
        <f>+G125*H125</f>
        <v>0</v>
      </c>
      <c r="J125" s="46"/>
      <c r="K125" s="11"/>
    </row>
    <row r="126" spans="1:11" ht="15.75">
      <c r="A126" s="81"/>
      <c r="B126" s="19"/>
      <c r="C126" s="57"/>
      <c r="D126" s="85"/>
      <c r="E126" s="41"/>
      <c r="F126" s="58"/>
      <c r="G126" s="59"/>
      <c r="H126" s="59"/>
      <c r="I126" s="62"/>
      <c r="J126" s="46"/>
      <c r="K126" s="11"/>
    </row>
    <row r="127" spans="1:11" ht="15.75">
      <c r="A127" s="82"/>
      <c r="B127" s="83"/>
      <c r="C127" s="61" t="s">
        <v>95</v>
      </c>
      <c r="D127" s="40"/>
      <c r="E127" s="41"/>
      <c r="F127" s="84"/>
      <c r="G127" s="59"/>
      <c r="H127" s="59"/>
      <c r="I127" s="62"/>
      <c r="J127" s="46"/>
      <c r="K127" s="11"/>
    </row>
    <row r="128" spans="1:11" ht="15.75">
      <c r="A128" s="81"/>
      <c r="B128" s="19"/>
      <c r="C128" s="57" t="s">
        <v>96</v>
      </c>
      <c r="D128" s="40"/>
      <c r="E128" s="41"/>
      <c r="F128" s="58" t="s">
        <v>24</v>
      </c>
      <c r="G128" s="59"/>
      <c r="H128" s="59"/>
      <c r="I128" s="62">
        <f>+G128*H128</f>
        <v>0</v>
      </c>
      <c r="J128" s="46"/>
      <c r="K128" s="11"/>
    </row>
    <row r="129" spans="1:11" ht="15.75">
      <c r="A129" s="85"/>
      <c r="B129" s="19"/>
      <c r="C129" s="57" t="s">
        <v>97</v>
      </c>
      <c r="D129" s="40"/>
      <c r="E129" s="41"/>
      <c r="F129" s="58" t="s">
        <v>24</v>
      </c>
      <c r="G129" s="59"/>
      <c r="H129" s="59"/>
      <c r="I129" s="62">
        <f>+G129*H129</f>
        <v>0</v>
      </c>
      <c r="J129" s="46"/>
      <c r="K129" s="3"/>
    </row>
    <row r="130" spans="1:11" ht="15.75">
      <c r="A130" s="57"/>
      <c r="B130" s="19"/>
      <c r="C130" s="57" t="s">
        <v>98</v>
      </c>
      <c r="D130" s="40"/>
      <c r="E130" s="41"/>
      <c r="F130" s="58" t="s">
        <v>24</v>
      </c>
      <c r="G130" s="59"/>
      <c r="H130" s="59"/>
      <c r="I130" s="62">
        <f>+G130*H130</f>
        <v>0</v>
      </c>
      <c r="J130" s="46"/>
      <c r="K130" s="3"/>
    </row>
    <row r="131" spans="1:11" ht="15.75">
      <c r="A131" s="57"/>
      <c r="B131" s="19"/>
      <c r="C131" s="57"/>
      <c r="D131" s="40"/>
      <c r="E131" s="41"/>
      <c r="F131" s="58"/>
      <c r="G131" s="59"/>
      <c r="H131" s="59"/>
      <c r="I131" s="62"/>
      <c r="J131" s="46"/>
      <c r="K131" s="11"/>
    </row>
    <row r="132" spans="1:11" ht="15.75">
      <c r="A132" s="40"/>
      <c r="B132" s="19"/>
      <c r="C132" s="61" t="s">
        <v>99</v>
      </c>
      <c r="D132" s="40"/>
      <c r="E132" s="41"/>
      <c r="F132" s="58"/>
      <c r="G132" s="59"/>
      <c r="H132" s="59"/>
      <c r="I132" s="62"/>
      <c r="J132" s="46"/>
      <c r="K132" s="11"/>
    </row>
    <row r="133" spans="1:11">
      <c r="A133" s="82"/>
      <c r="B133" s="83"/>
      <c r="C133" s="57"/>
      <c r="D133" s="40"/>
      <c r="E133" s="41"/>
      <c r="F133" s="84"/>
      <c r="G133" s="59"/>
      <c r="H133" s="59"/>
      <c r="I133" s="62"/>
      <c r="J133" s="46"/>
      <c r="K133" s="11"/>
    </row>
    <row r="134" spans="1:11" ht="15.75">
      <c r="A134" s="57"/>
      <c r="B134" s="19"/>
      <c r="C134" s="57"/>
      <c r="D134" s="40"/>
      <c r="E134" s="41"/>
      <c r="F134" s="58"/>
      <c r="G134" s="59"/>
      <c r="H134" s="59"/>
      <c r="I134" s="60"/>
      <c r="J134" s="46"/>
      <c r="K134" s="3"/>
    </row>
    <row r="135" spans="1:11" ht="15.75">
      <c r="A135" s="49">
        <v>105</v>
      </c>
      <c r="B135" s="48"/>
      <c r="C135" s="49" t="s">
        <v>100</v>
      </c>
      <c r="D135" s="50"/>
      <c r="E135" s="51"/>
      <c r="F135" s="52"/>
      <c r="G135" s="53"/>
      <c r="H135" s="53"/>
      <c r="I135" s="54">
        <f>SUM(I136:I141)</f>
        <v>0</v>
      </c>
      <c r="J135" s="55"/>
      <c r="K135" s="3"/>
    </row>
    <row r="136" spans="1:11" ht="15.75">
      <c r="A136" s="57"/>
      <c r="B136" s="19"/>
      <c r="C136" s="57"/>
      <c r="D136" s="40"/>
      <c r="E136" s="41"/>
      <c r="F136" s="58"/>
      <c r="G136" s="59"/>
      <c r="H136" s="59"/>
      <c r="I136" s="60"/>
      <c r="J136" s="46"/>
      <c r="K136" s="3"/>
    </row>
    <row r="137" spans="1:11" ht="15.75">
      <c r="A137" s="87"/>
      <c r="B137" s="19"/>
      <c r="C137" s="61" t="s">
        <v>101</v>
      </c>
      <c r="D137" s="40"/>
      <c r="E137" s="41"/>
      <c r="F137" s="58"/>
      <c r="G137" s="59"/>
      <c r="H137" s="59"/>
      <c r="I137" s="60"/>
      <c r="J137" s="46"/>
    </row>
    <row r="138" spans="1:11" ht="15.75">
      <c r="A138" s="57"/>
      <c r="B138" s="19"/>
      <c r="C138" s="57" t="s">
        <v>102</v>
      </c>
      <c r="D138" s="40"/>
      <c r="E138" s="41"/>
      <c r="F138" s="58" t="s">
        <v>24</v>
      </c>
      <c r="G138" s="59"/>
      <c r="H138" s="59"/>
      <c r="I138" s="62">
        <f>+G138*H138</f>
        <v>0</v>
      </c>
      <c r="J138" s="46"/>
    </row>
    <row r="139" spans="1:11" ht="15.75">
      <c r="A139" s="57"/>
      <c r="B139" s="19"/>
      <c r="C139" s="57" t="s">
        <v>103</v>
      </c>
      <c r="D139" s="40"/>
      <c r="E139" s="41"/>
      <c r="F139" s="58"/>
      <c r="G139" s="59"/>
      <c r="H139" s="59"/>
      <c r="I139" s="60"/>
      <c r="J139" s="46"/>
    </row>
    <row r="140" spans="1:11" ht="15.75">
      <c r="A140" s="57"/>
      <c r="B140" s="19"/>
      <c r="C140" s="57" t="s">
        <v>389</v>
      </c>
      <c r="D140" s="40"/>
      <c r="E140" s="41"/>
      <c r="F140" s="58"/>
      <c r="G140" s="59"/>
      <c r="H140" s="59"/>
      <c r="I140" s="60"/>
      <c r="J140" s="46"/>
    </row>
    <row r="141" spans="1:11" ht="15.75">
      <c r="A141" s="57"/>
      <c r="B141" s="19"/>
      <c r="C141" s="57"/>
      <c r="D141" s="40"/>
      <c r="E141" s="41"/>
      <c r="F141" s="58"/>
      <c r="G141" s="59"/>
      <c r="H141" s="59"/>
      <c r="I141" s="60"/>
      <c r="J141" s="46"/>
    </row>
    <row r="142" spans="1:11" ht="15.75">
      <c r="A142" s="75"/>
      <c r="B142" s="19"/>
      <c r="C142" s="26"/>
      <c r="D142" s="38"/>
      <c r="E142" s="41"/>
      <c r="F142" s="42"/>
      <c r="G142" s="59"/>
      <c r="H142" s="59"/>
      <c r="I142" s="60"/>
      <c r="J142" s="46"/>
    </row>
    <row r="143" spans="1:11" ht="15.75">
      <c r="A143" s="88">
        <v>200</v>
      </c>
      <c r="B143" s="29"/>
      <c r="C143" s="30" t="s">
        <v>104</v>
      </c>
      <c r="D143" s="89"/>
      <c r="E143" s="32"/>
      <c r="F143" s="90"/>
      <c r="G143" s="91"/>
      <c r="H143" s="91"/>
      <c r="I143" s="92">
        <f>I145+I210+I227</f>
        <v>0</v>
      </c>
      <c r="J143" s="46"/>
    </row>
    <row r="144" spans="1:11" ht="15.75">
      <c r="A144" s="18"/>
      <c r="B144" s="19"/>
      <c r="C144" s="26"/>
      <c r="D144" s="38"/>
      <c r="E144" s="41"/>
      <c r="F144" s="42"/>
      <c r="G144" s="59"/>
      <c r="H144" s="59"/>
      <c r="I144" s="60"/>
      <c r="J144" s="46"/>
    </row>
    <row r="145" spans="1:10" ht="15.75">
      <c r="A145" s="47">
        <v>201</v>
      </c>
      <c r="B145" s="48"/>
      <c r="C145" s="63" t="s">
        <v>105</v>
      </c>
      <c r="D145" s="93"/>
      <c r="E145" s="66"/>
      <c r="F145" s="67"/>
      <c r="G145" s="94"/>
      <c r="H145" s="94"/>
      <c r="I145" s="95">
        <f>SUM(I148:I207)</f>
        <v>0</v>
      </c>
      <c r="J145" s="46"/>
    </row>
    <row r="146" spans="1:10" ht="15.75">
      <c r="A146" s="18"/>
      <c r="B146" s="19"/>
      <c r="C146" s="26"/>
      <c r="D146" s="38"/>
      <c r="E146" s="41"/>
      <c r="F146" s="96"/>
      <c r="G146" s="59"/>
      <c r="H146" s="59"/>
      <c r="I146" s="97"/>
      <c r="J146" s="46"/>
    </row>
    <row r="147" spans="1:10" ht="15.75">
      <c r="A147" s="18"/>
      <c r="B147" s="19"/>
      <c r="C147" s="98" t="s">
        <v>106</v>
      </c>
      <c r="D147" s="99"/>
      <c r="E147" s="80"/>
      <c r="F147" s="42"/>
      <c r="G147" s="59"/>
      <c r="H147" s="59"/>
      <c r="I147" s="62">
        <f>G147*H147</f>
        <v>0</v>
      </c>
      <c r="J147" s="46"/>
    </row>
    <row r="148" spans="1:10" ht="15.75">
      <c r="A148" s="18"/>
      <c r="B148" s="19"/>
      <c r="C148" s="61" t="s">
        <v>107</v>
      </c>
      <c r="D148" s="38"/>
      <c r="E148" s="41"/>
      <c r="F148" s="42" t="s">
        <v>108</v>
      </c>
      <c r="G148" s="59"/>
      <c r="H148" s="59"/>
      <c r="I148" s="62">
        <f t="shared" ref="I148:I207" si="7">G148*H148</f>
        <v>0</v>
      </c>
      <c r="J148" s="46"/>
    </row>
    <row r="149" spans="1:10" ht="15.75">
      <c r="A149" s="18"/>
      <c r="B149" s="19"/>
      <c r="C149" s="57" t="s">
        <v>109</v>
      </c>
      <c r="D149" s="38"/>
      <c r="E149" s="41"/>
      <c r="F149" s="42"/>
      <c r="G149" s="59"/>
      <c r="H149" s="59"/>
      <c r="I149" s="62">
        <f t="shared" si="7"/>
        <v>0</v>
      </c>
      <c r="J149" s="46"/>
    </row>
    <row r="150" spans="1:10" ht="15.75">
      <c r="A150" s="18"/>
      <c r="B150" s="19"/>
      <c r="C150" s="57" t="s">
        <v>110</v>
      </c>
      <c r="D150" s="38"/>
      <c r="E150" s="41"/>
      <c r="F150" s="42"/>
      <c r="G150" s="59"/>
      <c r="H150" s="59"/>
      <c r="I150" s="62">
        <f t="shared" si="7"/>
        <v>0</v>
      </c>
      <c r="J150" s="46"/>
    </row>
    <row r="151" spans="1:10" ht="15.75">
      <c r="A151" s="18"/>
      <c r="B151" s="19"/>
      <c r="C151" s="57" t="s">
        <v>111</v>
      </c>
      <c r="D151" s="38"/>
      <c r="E151" s="41"/>
      <c r="F151" s="42"/>
      <c r="G151" s="59"/>
      <c r="H151" s="59"/>
      <c r="I151" s="62">
        <f t="shared" si="7"/>
        <v>0</v>
      </c>
      <c r="J151" s="46"/>
    </row>
    <row r="152" spans="1:10" ht="15.75">
      <c r="A152" s="18"/>
      <c r="B152" s="19"/>
      <c r="C152" s="57" t="s">
        <v>112</v>
      </c>
      <c r="D152" s="38"/>
      <c r="E152" s="41"/>
      <c r="F152" s="42"/>
      <c r="G152" s="59"/>
      <c r="H152" s="59"/>
      <c r="I152" s="62">
        <f t="shared" si="7"/>
        <v>0</v>
      </c>
      <c r="J152" s="46"/>
    </row>
    <row r="153" spans="1:10" ht="15.75">
      <c r="A153" s="18"/>
      <c r="B153" s="19"/>
      <c r="C153" s="57"/>
      <c r="D153" s="38"/>
      <c r="E153" s="41"/>
      <c r="F153" s="42"/>
      <c r="G153" s="59"/>
      <c r="H153" s="59"/>
      <c r="I153" s="62"/>
      <c r="J153" s="46"/>
    </row>
    <row r="154" spans="1:10" ht="15.75">
      <c r="A154" s="75"/>
      <c r="B154" s="19"/>
      <c r="C154" s="61" t="s">
        <v>113</v>
      </c>
      <c r="D154" s="38"/>
      <c r="E154" s="41"/>
      <c r="F154" s="42" t="s">
        <v>108</v>
      </c>
      <c r="G154" s="59"/>
      <c r="H154" s="59"/>
      <c r="I154" s="62">
        <f t="shared" si="7"/>
        <v>0</v>
      </c>
      <c r="J154" s="46"/>
    </row>
    <row r="155" spans="1:10" ht="15.75">
      <c r="A155" s="75"/>
      <c r="B155" s="19"/>
      <c r="C155" s="57" t="s">
        <v>114</v>
      </c>
      <c r="D155" s="38"/>
      <c r="E155" s="41"/>
      <c r="F155" s="42"/>
      <c r="G155" s="59"/>
      <c r="H155" s="59"/>
      <c r="I155" s="62">
        <f t="shared" si="7"/>
        <v>0</v>
      </c>
      <c r="J155" s="46"/>
    </row>
    <row r="156" spans="1:10" ht="15.75">
      <c r="A156" s="75"/>
      <c r="B156" s="19"/>
      <c r="C156" s="57" t="s">
        <v>115</v>
      </c>
      <c r="D156" s="38"/>
      <c r="E156" s="41"/>
      <c r="F156" s="42"/>
      <c r="G156" s="59"/>
      <c r="H156" s="59"/>
      <c r="I156" s="62">
        <f t="shared" si="7"/>
        <v>0</v>
      </c>
      <c r="J156" s="46"/>
    </row>
    <row r="157" spans="1:10" ht="15.75">
      <c r="A157" s="75"/>
      <c r="B157" s="19"/>
      <c r="C157" s="57" t="s">
        <v>116</v>
      </c>
      <c r="D157" s="38"/>
      <c r="E157" s="41"/>
      <c r="F157" s="42"/>
      <c r="G157" s="59"/>
      <c r="H157" s="59"/>
      <c r="I157" s="62">
        <f t="shared" si="7"/>
        <v>0</v>
      </c>
      <c r="J157" s="46"/>
    </row>
    <row r="158" spans="1:10" ht="15.75">
      <c r="A158" s="75"/>
      <c r="B158" s="19"/>
      <c r="C158" s="26"/>
      <c r="D158" s="38"/>
      <c r="E158" s="41"/>
      <c r="F158" s="42"/>
      <c r="G158" s="59"/>
      <c r="H158" s="59"/>
      <c r="I158" s="62"/>
      <c r="J158" s="46"/>
    </row>
    <row r="159" spans="1:10" ht="15.75">
      <c r="A159" s="75"/>
      <c r="B159" s="19"/>
      <c r="C159" s="61" t="s">
        <v>117</v>
      </c>
      <c r="D159" s="38"/>
      <c r="E159" s="41"/>
      <c r="F159" s="42"/>
      <c r="G159" s="59"/>
      <c r="H159" s="59"/>
      <c r="I159" s="62">
        <f t="shared" si="7"/>
        <v>0</v>
      </c>
      <c r="J159" s="46"/>
    </row>
    <row r="160" spans="1:10" ht="15.75">
      <c r="A160" s="75"/>
      <c r="B160" s="19"/>
      <c r="C160" s="57" t="s">
        <v>114</v>
      </c>
      <c r="D160" s="38"/>
      <c r="E160" s="41"/>
      <c r="F160" s="42"/>
      <c r="G160" s="59"/>
      <c r="H160" s="59"/>
      <c r="I160" s="62">
        <f t="shared" si="7"/>
        <v>0</v>
      </c>
      <c r="J160" s="46"/>
    </row>
    <row r="161" spans="1:10" ht="15.75">
      <c r="A161" s="75"/>
      <c r="B161" s="19"/>
      <c r="C161" s="57" t="s">
        <v>115</v>
      </c>
      <c r="D161" s="38"/>
      <c r="E161" s="41"/>
      <c r="F161" s="42" t="s">
        <v>108</v>
      </c>
      <c r="G161" s="59"/>
      <c r="H161" s="59"/>
      <c r="I161" s="62">
        <f t="shared" si="7"/>
        <v>0</v>
      </c>
      <c r="J161" s="46"/>
    </row>
    <row r="162" spans="1:10" ht="15.75">
      <c r="A162" s="75"/>
      <c r="B162" s="19"/>
      <c r="C162" s="57" t="s">
        <v>116</v>
      </c>
      <c r="D162" s="38"/>
      <c r="E162" s="41"/>
      <c r="F162" s="42"/>
      <c r="G162" s="59"/>
      <c r="H162" s="59"/>
      <c r="I162" s="62">
        <f t="shared" si="7"/>
        <v>0</v>
      </c>
      <c r="J162" s="46"/>
    </row>
    <row r="163" spans="1:10" ht="15.75">
      <c r="A163" s="75"/>
      <c r="B163" s="19"/>
      <c r="C163" s="26"/>
      <c r="D163" s="38"/>
      <c r="E163" s="41"/>
      <c r="F163" s="42"/>
      <c r="G163" s="59"/>
      <c r="H163" s="59"/>
      <c r="I163" s="62"/>
      <c r="J163" s="46"/>
    </row>
    <row r="164" spans="1:10" ht="15.75">
      <c r="A164" s="75"/>
      <c r="B164" s="19"/>
      <c r="C164" s="61" t="s">
        <v>118</v>
      </c>
      <c r="D164" s="38"/>
      <c r="E164" s="41"/>
      <c r="F164" s="42"/>
      <c r="G164" s="59"/>
      <c r="H164" s="59"/>
      <c r="I164" s="62">
        <f t="shared" si="7"/>
        <v>0</v>
      </c>
      <c r="J164" s="46"/>
    </row>
    <row r="165" spans="1:10" ht="15.75">
      <c r="A165" s="75"/>
      <c r="B165" s="19"/>
      <c r="C165" s="57" t="s">
        <v>119</v>
      </c>
      <c r="D165" s="38"/>
      <c r="E165" s="41"/>
      <c r="F165" s="42" t="s">
        <v>108</v>
      </c>
      <c r="G165" s="59"/>
      <c r="H165" s="59"/>
      <c r="I165" s="62">
        <f t="shared" si="7"/>
        <v>0</v>
      </c>
      <c r="J165" s="46"/>
    </row>
    <row r="166" spans="1:10" ht="15.75">
      <c r="A166" s="75"/>
      <c r="B166" s="19"/>
      <c r="C166" s="57" t="s">
        <v>115</v>
      </c>
      <c r="D166" s="38"/>
      <c r="E166" s="41"/>
      <c r="F166" s="42" t="s">
        <v>108</v>
      </c>
      <c r="G166" s="59"/>
      <c r="H166" s="59"/>
      <c r="I166" s="62">
        <f t="shared" si="7"/>
        <v>0</v>
      </c>
      <c r="J166" s="46"/>
    </row>
    <row r="167" spans="1:10" ht="15.75">
      <c r="A167" s="75"/>
      <c r="B167" s="19"/>
      <c r="C167" s="57" t="s">
        <v>116</v>
      </c>
      <c r="D167" s="38"/>
      <c r="E167" s="41"/>
      <c r="F167" s="42" t="s">
        <v>108</v>
      </c>
      <c r="G167" s="59"/>
      <c r="H167" s="59"/>
      <c r="I167" s="62">
        <f t="shared" si="7"/>
        <v>0</v>
      </c>
      <c r="J167" s="46"/>
    </row>
    <row r="168" spans="1:10" ht="15.75">
      <c r="A168" s="75"/>
      <c r="B168" s="19"/>
      <c r="C168" s="26"/>
      <c r="D168" s="38"/>
      <c r="E168" s="41"/>
      <c r="F168" s="42"/>
      <c r="G168" s="59"/>
      <c r="H168" s="59"/>
      <c r="I168" s="62"/>
      <c r="J168" s="46"/>
    </row>
    <row r="169" spans="1:10" ht="15.75">
      <c r="A169" s="75"/>
      <c r="B169" s="19"/>
      <c r="C169" s="61" t="s">
        <v>120</v>
      </c>
      <c r="D169" s="38"/>
      <c r="E169" s="41"/>
      <c r="F169" s="42"/>
      <c r="G169" s="59"/>
      <c r="H169" s="59"/>
      <c r="I169" s="62">
        <f t="shared" si="7"/>
        <v>0</v>
      </c>
      <c r="J169" s="46"/>
    </row>
    <row r="170" spans="1:10" ht="15.75">
      <c r="A170" s="75"/>
      <c r="B170" s="19"/>
      <c r="C170" s="26"/>
      <c r="D170" s="38"/>
      <c r="E170" s="41"/>
      <c r="F170" s="42"/>
      <c r="G170" s="59"/>
      <c r="H170" s="59"/>
      <c r="I170" s="62"/>
      <c r="J170" s="46"/>
    </row>
    <row r="171" spans="1:10" ht="15.75">
      <c r="A171" s="75"/>
      <c r="B171" s="19"/>
      <c r="C171" s="61" t="s">
        <v>121</v>
      </c>
      <c r="D171" s="38"/>
      <c r="E171" s="41"/>
      <c r="F171" s="42"/>
      <c r="G171" s="59"/>
      <c r="H171" s="59"/>
      <c r="I171" s="62"/>
      <c r="J171" s="46"/>
    </row>
    <row r="172" spans="1:10" ht="15.75">
      <c r="A172" s="75"/>
      <c r="B172" s="19"/>
      <c r="C172" s="26"/>
      <c r="D172" s="38"/>
      <c r="E172" s="41"/>
      <c r="F172" s="42"/>
      <c r="G172" s="59"/>
      <c r="H172" s="59"/>
      <c r="I172" s="62"/>
      <c r="J172" s="46"/>
    </row>
    <row r="173" spans="1:10" ht="15.75">
      <c r="A173" s="75"/>
      <c r="B173" s="19"/>
      <c r="C173" s="61" t="s">
        <v>122</v>
      </c>
      <c r="D173" s="38"/>
      <c r="E173" s="41"/>
      <c r="F173" s="42"/>
      <c r="G173" s="59"/>
      <c r="H173" s="59"/>
      <c r="I173" s="62"/>
      <c r="J173" s="46"/>
    </row>
    <row r="174" spans="1:10" ht="15.75">
      <c r="A174" s="75"/>
      <c r="B174" s="19"/>
      <c r="C174" s="57"/>
      <c r="D174" s="38"/>
      <c r="E174" s="41"/>
      <c r="F174" s="42"/>
      <c r="G174" s="59"/>
      <c r="H174" s="59"/>
      <c r="I174" s="62"/>
      <c r="J174" s="46"/>
    </row>
    <row r="175" spans="1:10" ht="15.75">
      <c r="A175" s="75"/>
      <c r="B175" s="19"/>
      <c r="C175" s="61" t="s">
        <v>123</v>
      </c>
      <c r="D175" s="38"/>
      <c r="E175" s="41"/>
      <c r="F175" s="42" t="s">
        <v>108</v>
      </c>
      <c r="G175" s="59"/>
      <c r="H175" s="59"/>
      <c r="I175" s="62">
        <f t="shared" si="7"/>
        <v>0</v>
      </c>
      <c r="J175" s="46"/>
    </row>
    <row r="176" spans="1:10" ht="15.75">
      <c r="A176" s="75"/>
      <c r="B176" s="19"/>
      <c r="C176" s="57" t="s">
        <v>124</v>
      </c>
      <c r="D176" s="38"/>
      <c r="E176" s="41"/>
      <c r="F176" s="42" t="s">
        <v>108</v>
      </c>
      <c r="G176" s="59"/>
      <c r="H176" s="59"/>
      <c r="I176" s="62">
        <f t="shared" si="7"/>
        <v>0</v>
      </c>
      <c r="J176" s="46"/>
    </row>
    <row r="177" spans="1:10" ht="15.75">
      <c r="A177" s="75"/>
      <c r="B177" s="19"/>
      <c r="C177" s="57" t="s">
        <v>125</v>
      </c>
      <c r="D177" s="38"/>
      <c r="E177" s="41"/>
      <c r="F177" s="42" t="s">
        <v>108</v>
      </c>
      <c r="G177" s="59"/>
      <c r="H177" s="59"/>
      <c r="I177" s="62">
        <f t="shared" si="7"/>
        <v>0</v>
      </c>
      <c r="J177" s="46"/>
    </row>
    <row r="178" spans="1:10" ht="15.75">
      <c r="A178" s="73"/>
      <c r="B178" s="19"/>
      <c r="C178" s="57" t="s">
        <v>126</v>
      </c>
      <c r="D178" s="38"/>
      <c r="E178" s="41"/>
      <c r="F178" s="42" t="s">
        <v>108</v>
      </c>
      <c r="G178" s="59"/>
      <c r="H178" s="59"/>
      <c r="I178" s="62">
        <f t="shared" si="7"/>
        <v>0</v>
      </c>
      <c r="J178" s="46"/>
    </row>
    <row r="179" spans="1:10" ht="15.75">
      <c r="A179" s="75"/>
      <c r="B179" s="19"/>
      <c r="C179" s="57" t="s">
        <v>127</v>
      </c>
      <c r="D179" s="38"/>
      <c r="E179" s="41"/>
      <c r="F179" s="42" t="s">
        <v>108</v>
      </c>
      <c r="G179" s="59"/>
      <c r="H179" s="59"/>
      <c r="I179" s="62">
        <f t="shared" si="7"/>
        <v>0</v>
      </c>
      <c r="J179" s="46"/>
    </row>
    <row r="180" spans="1:10" ht="15.75">
      <c r="A180" s="75"/>
      <c r="B180" s="19"/>
      <c r="C180" s="26"/>
      <c r="D180" s="38"/>
      <c r="E180" s="41"/>
      <c r="F180" s="42"/>
      <c r="G180" s="59"/>
      <c r="H180" s="59"/>
      <c r="I180" s="62"/>
      <c r="J180" s="46"/>
    </row>
    <row r="181" spans="1:10" ht="15.75">
      <c r="A181" s="75"/>
      <c r="B181" s="19"/>
      <c r="C181" s="98" t="s">
        <v>128</v>
      </c>
      <c r="D181" s="99"/>
      <c r="E181" s="80"/>
      <c r="F181" s="42"/>
      <c r="G181" s="59"/>
      <c r="H181" s="59"/>
      <c r="I181" s="62">
        <f t="shared" si="7"/>
        <v>0</v>
      </c>
      <c r="J181" s="46"/>
    </row>
    <row r="182" spans="1:10" ht="15.75">
      <c r="A182" s="75"/>
      <c r="B182" s="19"/>
      <c r="C182" s="57" t="s">
        <v>129</v>
      </c>
      <c r="D182" s="38"/>
      <c r="E182" s="41"/>
      <c r="F182" s="42" t="s">
        <v>108</v>
      </c>
      <c r="G182" s="59"/>
      <c r="H182" s="59"/>
      <c r="I182" s="62">
        <f t="shared" si="7"/>
        <v>0</v>
      </c>
      <c r="J182" s="46"/>
    </row>
    <row r="183" spans="1:10" ht="15.75">
      <c r="A183" s="18"/>
      <c r="B183" s="19"/>
      <c r="C183" s="100" t="s">
        <v>130</v>
      </c>
      <c r="D183" s="101"/>
      <c r="E183" s="102"/>
      <c r="F183" s="42" t="s">
        <v>108</v>
      </c>
      <c r="G183" s="59"/>
      <c r="H183" s="59"/>
      <c r="I183" s="62">
        <f t="shared" si="7"/>
        <v>0</v>
      </c>
      <c r="J183" s="46"/>
    </row>
    <row r="184" spans="1:10" ht="15.75">
      <c r="A184" s="18"/>
      <c r="B184" s="19"/>
      <c r="C184" s="57"/>
      <c r="D184" s="103"/>
      <c r="E184" s="104"/>
      <c r="F184" s="42"/>
      <c r="G184" s="59"/>
      <c r="H184" s="59"/>
      <c r="I184" s="62"/>
      <c r="J184" s="46"/>
    </row>
    <row r="185" spans="1:10" ht="15.75">
      <c r="A185" s="18"/>
      <c r="B185" s="19"/>
      <c r="C185" s="61" t="s">
        <v>131</v>
      </c>
      <c r="D185" s="103"/>
      <c r="E185" s="104"/>
      <c r="F185" s="42" t="s">
        <v>108</v>
      </c>
      <c r="G185" s="59"/>
      <c r="H185" s="59"/>
      <c r="I185" s="62">
        <f t="shared" si="7"/>
        <v>0</v>
      </c>
      <c r="J185" s="46"/>
    </row>
    <row r="186" spans="1:10" ht="15.75">
      <c r="A186" s="18"/>
      <c r="B186" s="19"/>
      <c r="C186" s="57" t="s">
        <v>132</v>
      </c>
      <c r="D186" s="103"/>
      <c r="E186" s="104"/>
      <c r="F186" s="42"/>
      <c r="G186" s="59"/>
      <c r="H186" s="59"/>
      <c r="I186" s="62">
        <f t="shared" si="7"/>
        <v>0</v>
      </c>
      <c r="J186" s="46"/>
    </row>
    <row r="187" spans="1:10" ht="15.75">
      <c r="A187" s="18"/>
      <c r="B187" s="19"/>
      <c r="C187" s="57" t="s">
        <v>133</v>
      </c>
      <c r="D187" s="38"/>
      <c r="E187" s="41"/>
      <c r="F187" s="42"/>
      <c r="G187" s="59"/>
      <c r="H187" s="59"/>
      <c r="I187" s="62">
        <f t="shared" si="7"/>
        <v>0</v>
      </c>
      <c r="J187" s="46"/>
    </row>
    <row r="188" spans="1:10" ht="15.75">
      <c r="A188" s="73"/>
      <c r="B188" s="19"/>
      <c r="C188" s="57" t="s">
        <v>134</v>
      </c>
      <c r="D188" s="38"/>
      <c r="E188" s="41"/>
      <c r="F188" s="42"/>
      <c r="G188" s="59"/>
      <c r="H188" s="59"/>
      <c r="I188" s="62">
        <f t="shared" si="7"/>
        <v>0</v>
      </c>
      <c r="J188" s="46"/>
    </row>
    <row r="189" spans="1:10" ht="15.75">
      <c r="A189" s="18"/>
      <c r="B189" s="19"/>
      <c r="C189" s="57" t="s">
        <v>135</v>
      </c>
      <c r="D189" s="38"/>
      <c r="E189" s="41"/>
      <c r="F189" s="42"/>
      <c r="G189" s="59"/>
      <c r="H189" s="59"/>
      <c r="I189" s="62">
        <f t="shared" si="7"/>
        <v>0</v>
      </c>
      <c r="J189" s="46"/>
    </row>
    <row r="190" spans="1:10" ht="15.75">
      <c r="A190" s="18"/>
      <c r="B190" s="19"/>
      <c r="C190" s="57" t="s">
        <v>136</v>
      </c>
      <c r="D190" s="38"/>
      <c r="E190" s="41"/>
      <c r="F190" s="42"/>
      <c r="G190" s="59"/>
      <c r="H190" s="59"/>
      <c r="I190" s="62">
        <f t="shared" si="7"/>
        <v>0</v>
      </c>
      <c r="J190" s="46"/>
    </row>
    <row r="191" spans="1:10" ht="15.75">
      <c r="A191" s="18"/>
      <c r="B191" s="19"/>
      <c r="C191" s="26"/>
      <c r="D191" s="38"/>
      <c r="E191" s="41"/>
      <c r="F191" s="42"/>
      <c r="G191" s="59"/>
      <c r="H191" s="59"/>
      <c r="I191" s="62"/>
      <c r="J191" s="46"/>
    </row>
    <row r="192" spans="1:10" ht="15.75">
      <c r="A192" s="18"/>
      <c r="B192" s="19"/>
      <c r="C192" s="61" t="s">
        <v>137</v>
      </c>
      <c r="D192" s="38"/>
      <c r="E192" s="41"/>
      <c r="F192" s="42"/>
      <c r="G192" s="59"/>
      <c r="H192" s="59"/>
      <c r="I192" s="62">
        <f t="shared" si="7"/>
        <v>0</v>
      </c>
      <c r="J192" s="46"/>
    </row>
    <row r="193" spans="1:10" ht="15.75">
      <c r="A193" s="18"/>
      <c r="B193" s="19"/>
      <c r="C193" s="57" t="s">
        <v>138</v>
      </c>
      <c r="D193" s="38"/>
      <c r="E193" s="41"/>
      <c r="F193" s="42" t="s">
        <v>108</v>
      </c>
      <c r="G193" s="59"/>
      <c r="H193" s="59"/>
      <c r="I193" s="62">
        <f t="shared" si="7"/>
        <v>0</v>
      </c>
      <c r="J193" s="46"/>
    </row>
    <row r="194" spans="1:10" ht="15.75">
      <c r="A194" s="75"/>
      <c r="B194" s="19"/>
      <c r="C194" s="57" t="s">
        <v>139</v>
      </c>
      <c r="D194" s="38"/>
      <c r="E194" s="41"/>
      <c r="F194" s="42"/>
      <c r="G194" s="59"/>
      <c r="H194" s="59"/>
      <c r="I194" s="62">
        <f t="shared" si="7"/>
        <v>0</v>
      </c>
      <c r="J194" s="46"/>
    </row>
    <row r="195" spans="1:10" ht="15.75">
      <c r="A195" s="75"/>
      <c r="B195" s="19"/>
      <c r="C195" s="57" t="s">
        <v>140</v>
      </c>
      <c r="D195" s="38"/>
      <c r="E195" s="41"/>
      <c r="F195" s="42"/>
      <c r="G195" s="59"/>
      <c r="H195" s="59"/>
      <c r="I195" s="62">
        <f t="shared" si="7"/>
        <v>0</v>
      </c>
      <c r="J195" s="46"/>
    </row>
    <row r="196" spans="1:10" ht="15.75">
      <c r="A196" s="75"/>
      <c r="B196" s="19"/>
      <c r="C196" s="57" t="s">
        <v>141</v>
      </c>
      <c r="D196" s="38"/>
      <c r="E196" s="41"/>
      <c r="F196" s="42"/>
      <c r="G196" s="59"/>
      <c r="H196" s="59"/>
      <c r="I196" s="62">
        <f t="shared" si="7"/>
        <v>0</v>
      </c>
      <c r="J196" s="46"/>
    </row>
    <row r="197" spans="1:10" ht="15.75">
      <c r="A197" s="75"/>
      <c r="B197" s="19"/>
      <c r="C197" s="57" t="s">
        <v>142</v>
      </c>
      <c r="D197" s="38"/>
      <c r="E197" s="41"/>
      <c r="F197" s="42"/>
      <c r="G197" s="59"/>
      <c r="H197" s="59"/>
      <c r="I197" s="62">
        <f t="shared" si="7"/>
        <v>0</v>
      </c>
      <c r="J197" s="46"/>
    </row>
    <row r="198" spans="1:10" ht="15.75">
      <c r="A198" s="75"/>
      <c r="B198" s="19"/>
      <c r="C198" s="57" t="s">
        <v>112</v>
      </c>
      <c r="D198" s="38"/>
      <c r="E198" s="41"/>
      <c r="F198" s="42"/>
      <c r="G198" s="59"/>
      <c r="H198" s="59"/>
      <c r="I198" s="62">
        <f t="shared" si="7"/>
        <v>0</v>
      </c>
      <c r="J198" s="46"/>
    </row>
    <row r="199" spans="1:10" ht="15.75">
      <c r="A199" s="75"/>
      <c r="B199" s="19"/>
      <c r="C199" s="57" t="s">
        <v>143</v>
      </c>
      <c r="D199" s="38"/>
      <c r="E199" s="41"/>
      <c r="F199" s="42"/>
      <c r="G199" s="59"/>
      <c r="H199" s="59"/>
      <c r="I199" s="62">
        <f t="shared" si="7"/>
        <v>0</v>
      </c>
      <c r="J199" s="46"/>
    </row>
    <row r="200" spans="1:10" ht="15.75">
      <c r="A200" s="75"/>
      <c r="B200" s="19"/>
      <c r="C200" s="57" t="s">
        <v>144</v>
      </c>
      <c r="D200" s="38"/>
      <c r="E200" s="41"/>
      <c r="F200" s="42"/>
      <c r="G200" s="59"/>
      <c r="H200" s="59"/>
      <c r="I200" s="62">
        <f t="shared" si="7"/>
        <v>0</v>
      </c>
      <c r="J200" s="46"/>
    </row>
    <row r="201" spans="1:10" ht="15.75">
      <c r="A201" s="75"/>
      <c r="B201" s="19"/>
      <c r="C201" s="57" t="s">
        <v>145</v>
      </c>
      <c r="D201" s="38"/>
      <c r="E201" s="41"/>
      <c r="F201" s="42"/>
      <c r="G201" s="59"/>
      <c r="H201" s="59"/>
      <c r="I201" s="62">
        <f t="shared" si="7"/>
        <v>0</v>
      </c>
      <c r="J201" s="46"/>
    </row>
    <row r="202" spans="1:10" ht="15.75">
      <c r="A202" s="75"/>
      <c r="B202" s="19"/>
      <c r="C202" s="57" t="s">
        <v>146</v>
      </c>
      <c r="D202" s="38"/>
      <c r="E202" s="41"/>
      <c r="F202" s="42"/>
      <c r="G202" s="59"/>
      <c r="H202" s="59"/>
      <c r="I202" s="62">
        <f t="shared" si="7"/>
        <v>0</v>
      </c>
      <c r="J202" s="46"/>
    </row>
    <row r="203" spans="1:10" ht="15.75">
      <c r="A203" s="75"/>
      <c r="B203" s="19"/>
      <c r="C203" s="57" t="s">
        <v>147</v>
      </c>
      <c r="D203" s="38"/>
      <c r="E203" s="41"/>
      <c r="F203" s="42"/>
      <c r="G203" s="59"/>
      <c r="H203" s="59"/>
      <c r="I203" s="62">
        <f t="shared" si="7"/>
        <v>0</v>
      </c>
      <c r="J203" s="46"/>
    </row>
    <row r="204" spans="1:10" ht="15.75">
      <c r="A204" s="75"/>
      <c r="B204" s="19"/>
      <c r="C204" s="57" t="s">
        <v>148</v>
      </c>
      <c r="D204" s="38"/>
      <c r="E204" s="41"/>
      <c r="F204" s="42"/>
      <c r="G204" s="59"/>
      <c r="H204" s="59"/>
      <c r="I204" s="62">
        <f t="shared" si="7"/>
        <v>0</v>
      </c>
      <c r="J204" s="46"/>
    </row>
    <row r="205" spans="1:10" ht="15.75">
      <c r="A205" s="75"/>
      <c r="B205" s="19"/>
      <c r="C205" s="57" t="s">
        <v>149</v>
      </c>
      <c r="D205" s="38"/>
      <c r="E205" s="41"/>
      <c r="F205" s="42"/>
      <c r="G205" s="59"/>
      <c r="H205" s="59"/>
      <c r="I205" s="62">
        <f t="shared" si="7"/>
        <v>0</v>
      </c>
      <c r="J205" s="46"/>
    </row>
    <row r="206" spans="1:10" ht="15.75">
      <c r="A206" s="75"/>
      <c r="B206" s="19"/>
      <c r="C206" s="57" t="s">
        <v>150</v>
      </c>
      <c r="D206" s="38"/>
      <c r="E206" s="41"/>
      <c r="F206" s="42"/>
      <c r="G206" s="59"/>
      <c r="H206" s="59"/>
      <c r="I206" s="62">
        <f t="shared" si="7"/>
        <v>0</v>
      </c>
      <c r="J206" s="46"/>
    </row>
    <row r="207" spans="1:10" ht="15.75">
      <c r="A207" s="73"/>
      <c r="B207" s="19"/>
      <c r="C207" s="57" t="s">
        <v>151</v>
      </c>
      <c r="D207" s="38"/>
      <c r="E207" s="41"/>
      <c r="F207" s="42"/>
      <c r="G207" s="59"/>
      <c r="H207" s="59"/>
      <c r="I207" s="62">
        <f t="shared" si="7"/>
        <v>0</v>
      </c>
      <c r="J207" s="46"/>
    </row>
    <row r="208" spans="1:10" ht="15.75">
      <c r="A208" s="75"/>
      <c r="B208" s="19"/>
      <c r="C208" s="26"/>
      <c r="D208" s="38"/>
      <c r="E208" s="41"/>
      <c r="F208" s="42"/>
      <c r="G208" s="59"/>
      <c r="H208" s="59"/>
      <c r="I208" s="60"/>
      <c r="J208" s="46"/>
    </row>
    <row r="209" spans="1:10" ht="15.75">
      <c r="A209" s="75"/>
      <c r="B209" s="19"/>
      <c r="C209" s="26"/>
      <c r="D209" s="38"/>
      <c r="E209" s="41"/>
      <c r="F209" s="42"/>
      <c r="G209" s="59"/>
      <c r="H209" s="59"/>
      <c r="I209" s="60"/>
      <c r="J209" s="46"/>
    </row>
    <row r="210" spans="1:10" ht="15.75">
      <c r="A210" s="105">
        <v>202</v>
      </c>
      <c r="B210" s="48"/>
      <c r="C210" s="63" t="s">
        <v>152</v>
      </c>
      <c r="D210" s="93"/>
      <c r="E210" s="66"/>
      <c r="F210" s="67"/>
      <c r="G210" s="94"/>
      <c r="H210" s="94"/>
      <c r="I210" s="54">
        <f>SUM(I211:I222)</f>
        <v>0</v>
      </c>
      <c r="J210" s="46"/>
    </row>
    <row r="211" spans="1:10" ht="15.75">
      <c r="A211" s="75"/>
      <c r="B211" s="19"/>
      <c r="C211" s="26"/>
      <c r="D211" s="38"/>
      <c r="E211" s="41"/>
      <c r="F211" s="42"/>
      <c r="G211" s="59"/>
      <c r="H211" s="59"/>
      <c r="I211" s="60"/>
      <c r="J211" s="46"/>
    </row>
    <row r="212" spans="1:10" ht="15.75">
      <c r="A212" s="75"/>
      <c r="B212" s="19"/>
      <c r="C212" s="20" t="s">
        <v>153</v>
      </c>
      <c r="D212" s="38"/>
      <c r="E212" s="41"/>
      <c r="F212" s="42"/>
      <c r="G212" s="59"/>
      <c r="H212" s="59"/>
      <c r="I212" s="62"/>
      <c r="J212" s="46"/>
    </row>
    <row r="213" spans="1:10" ht="15.75">
      <c r="A213" s="75"/>
      <c r="B213" s="19"/>
      <c r="C213" s="26" t="s">
        <v>154</v>
      </c>
      <c r="D213" s="38"/>
      <c r="E213" s="41"/>
      <c r="F213" s="42" t="s">
        <v>12</v>
      </c>
      <c r="G213" s="59"/>
      <c r="H213" s="59"/>
      <c r="I213" s="62">
        <f t="shared" ref="I213:I224" si="8">G213*H213</f>
        <v>0</v>
      </c>
      <c r="J213" s="46"/>
    </row>
    <row r="214" spans="1:10" ht="15.75">
      <c r="A214" s="75"/>
      <c r="B214" s="19"/>
      <c r="C214" s="26"/>
      <c r="D214" s="38"/>
      <c r="E214" s="41"/>
      <c r="F214" s="42"/>
      <c r="G214" s="59"/>
      <c r="H214" s="59"/>
      <c r="I214" s="62"/>
      <c r="J214" s="46"/>
    </row>
    <row r="215" spans="1:10" ht="15.75">
      <c r="A215" s="75"/>
      <c r="B215" s="19"/>
      <c r="C215" s="235" t="s">
        <v>155</v>
      </c>
      <c r="D215" s="38"/>
      <c r="E215" s="41"/>
      <c r="F215" s="42" t="s">
        <v>12</v>
      </c>
      <c r="G215" s="59"/>
      <c r="H215" s="59"/>
      <c r="I215" s="62">
        <f t="shared" si="8"/>
        <v>0</v>
      </c>
      <c r="J215" s="46"/>
    </row>
    <row r="216" spans="1:10" ht="15.75">
      <c r="A216" s="75"/>
      <c r="B216" s="19"/>
      <c r="C216" s="26" t="s">
        <v>156</v>
      </c>
      <c r="D216" s="38"/>
      <c r="E216" s="41"/>
      <c r="F216" s="42" t="s">
        <v>12</v>
      </c>
      <c r="G216" s="59"/>
      <c r="H216" s="59"/>
      <c r="I216" s="62">
        <f t="shared" si="8"/>
        <v>0</v>
      </c>
      <c r="J216" s="46"/>
    </row>
    <row r="217" spans="1:10" ht="15.75">
      <c r="A217" s="75"/>
      <c r="B217" s="19"/>
      <c r="C217" s="26" t="s">
        <v>157</v>
      </c>
      <c r="D217" s="38"/>
      <c r="E217" s="41"/>
      <c r="F217" s="42" t="s">
        <v>12</v>
      </c>
      <c r="G217" s="59"/>
      <c r="H217" s="59"/>
      <c r="I217" s="62">
        <f t="shared" si="8"/>
        <v>0</v>
      </c>
      <c r="J217" s="106"/>
    </row>
    <row r="218" spans="1:10" ht="15.75">
      <c r="A218" s="75"/>
      <c r="B218" s="19"/>
      <c r="C218" s="26" t="s">
        <v>158</v>
      </c>
      <c r="D218" s="38"/>
      <c r="E218" s="41"/>
      <c r="F218" s="42" t="s">
        <v>12</v>
      </c>
      <c r="G218" s="59"/>
      <c r="H218" s="59"/>
      <c r="I218" s="62">
        <f t="shared" si="8"/>
        <v>0</v>
      </c>
      <c r="J218" s="46"/>
    </row>
    <row r="219" spans="1:10" ht="15.75">
      <c r="A219" s="75"/>
      <c r="B219" s="19"/>
      <c r="C219" s="26" t="s">
        <v>159</v>
      </c>
      <c r="D219" s="38"/>
      <c r="E219" s="41"/>
      <c r="F219" s="42" t="s">
        <v>12</v>
      </c>
      <c r="G219" s="59"/>
      <c r="H219" s="59"/>
      <c r="I219" s="62">
        <f t="shared" si="8"/>
        <v>0</v>
      </c>
      <c r="J219" s="46"/>
    </row>
    <row r="220" spans="1:10" ht="15.75">
      <c r="A220" s="75"/>
      <c r="B220" s="19"/>
      <c r="C220" s="26" t="s">
        <v>160</v>
      </c>
      <c r="D220" s="38"/>
      <c r="E220" s="41"/>
      <c r="F220" s="42" t="s">
        <v>161</v>
      </c>
      <c r="G220" s="59"/>
      <c r="H220" s="59"/>
      <c r="I220" s="62">
        <f t="shared" si="8"/>
        <v>0</v>
      </c>
      <c r="J220" s="46"/>
    </row>
    <row r="221" spans="1:10" ht="15.75">
      <c r="A221" s="75"/>
      <c r="B221" s="19"/>
      <c r="C221" s="26" t="s">
        <v>407</v>
      </c>
      <c r="D221" s="38"/>
      <c r="E221" s="41"/>
      <c r="F221" s="42" t="s">
        <v>12</v>
      </c>
      <c r="G221" s="59"/>
      <c r="H221" s="59"/>
      <c r="I221" s="62">
        <f t="shared" si="8"/>
        <v>0</v>
      </c>
      <c r="J221" s="46"/>
    </row>
    <row r="222" spans="1:10" ht="15.75">
      <c r="A222" s="75"/>
      <c r="B222" s="19"/>
      <c r="C222" s="26"/>
      <c r="D222" s="38"/>
      <c r="E222" s="41"/>
      <c r="F222" s="42"/>
      <c r="G222" s="59"/>
      <c r="H222" s="59"/>
      <c r="I222" s="62"/>
      <c r="J222" s="46"/>
    </row>
    <row r="223" spans="1:10" ht="15.75">
      <c r="A223" s="75"/>
      <c r="B223" s="19"/>
      <c r="C223" s="20" t="s">
        <v>162</v>
      </c>
      <c r="D223" s="38"/>
      <c r="E223" s="41"/>
      <c r="F223" s="42"/>
      <c r="G223" s="59"/>
      <c r="H223" s="59"/>
      <c r="I223" s="62"/>
      <c r="J223" s="46"/>
    </row>
    <row r="224" spans="1:10" ht="15.75">
      <c r="A224" s="75"/>
      <c r="B224" s="19"/>
      <c r="C224" s="26" t="s">
        <v>160</v>
      </c>
      <c r="D224" s="38"/>
      <c r="E224" s="41"/>
      <c r="F224" s="42" t="s">
        <v>12</v>
      </c>
      <c r="G224" s="59"/>
      <c r="H224" s="59"/>
      <c r="I224" s="62">
        <f t="shared" si="8"/>
        <v>0</v>
      </c>
      <c r="J224" s="46"/>
    </row>
    <row r="225" spans="1:10" ht="15.75">
      <c r="A225" s="75"/>
      <c r="B225" s="19"/>
      <c r="C225" s="26"/>
      <c r="D225" s="38"/>
      <c r="E225" s="41"/>
      <c r="F225" s="42"/>
      <c r="G225" s="59"/>
      <c r="H225" s="59"/>
      <c r="I225" s="62"/>
      <c r="J225" s="46"/>
    </row>
    <row r="226" spans="1:10" ht="15.75">
      <c r="A226" s="75"/>
      <c r="B226" s="19"/>
      <c r="C226" s="26"/>
      <c r="D226" s="38"/>
      <c r="E226" s="41"/>
      <c r="F226" s="42"/>
      <c r="G226" s="59"/>
      <c r="H226" s="59"/>
      <c r="I226" s="60"/>
      <c r="J226" s="46"/>
    </row>
    <row r="227" spans="1:10" ht="15.75">
      <c r="A227" s="105">
        <v>203</v>
      </c>
      <c r="B227" s="48"/>
      <c r="C227" s="63" t="s">
        <v>163</v>
      </c>
      <c r="D227" s="107"/>
      <c r="E227" s="51"/>
      <c r="F227" s="108"/>
      <c r="G227" s="53"/>
      <c r="H227" s="53"/>
      <c r="I227" s="54">
        <f>SUM(I228:I298)</f>
        <v>0</v>
      </c>
      <c r="J227" s="55"/>
    </row>
    <row r="228" spans="1:10" ht="15.75">
      <c r="A228" s="75"/>
      <c r="B228" s="19"/>
      <c r="C228" s="26"/>
      <c r="D228" s="38"/>
      <c r="E228" s="41"/>
      <c r="F228" s="42"/>
      <c r="G228" s="59"/>
      <c r="H228" s="59"/>
      <c r="I228" s="60"/>
      <c r="J228" s="46"/>
    </row>
    <row r="229" spans="1:10" ht="15.75">
      <c r="A229" s="75"/>
      <c r="B229" s="19"/>
      <c r="C229" s="57" t="s">
        <v>164</v>
      </c>
      <c r="D229" s="38"/>
      <c r="E229" s="41"/>
      <c r="F229" s="42" t="s">
        <v>12</v>
      </c>
      <c r="G229" s="59"/>
      <c r="H229" s="59"/>
      <c r="I229" s="62">
        <f t="shared" ref="I229:I292" si="9">G229*H229</f>
        <v>0</v>
      </c>
      <c r="J229" s="46"/>
    </row>
    <row r="230" spans="1:10" ht="15.75">
      <c r="A230" s="75"/>
      <c r="B230" s="19"/>
      <c r="C230" s="57" t="s">
        <v>165</v>
      </c>
      <c r="D230" s="38"/>
      <c r="E230" s="41"/>
      <c r="F230" s="42" t="s">
        <v>12</v>
      </c>
      <c r="G230" s="59"/>
      <c r="H230" s="59"/>
      <c r="I230" s="62">
        <f t="shared" si="9"/>
        <v>0</v>
      </c>
      <c r="J230" s="46"/>
    </row>
    <row r="231" spans="1:10" ht="15.75">
      <c r="A231" s="75"/>
      <c r="B231" s="19"/>
      <c r="C231" s="57" t="s">
        <v>166</v>
      </c>
      <c r="D231" s="38"/>
      <c r="E231" s="41"/>
      <c r="F231" s="42" t="s">
        <v>12</v>
      </c>
      <c r="G231" s="59"/>
      <c r="H231" s="59"/>
      <c r="I231" s="62">
        <f t="shared" si="9"/>
        <v>0</v>
      </c>
      <c r="J231" s="46"/>
    </row>
    <row r="232" spans="1:10" ht="15.75">
      <c r="A232" s="75"/>
      <c r="B232" s="19"/>
      <c r="C232" s="57" t="s">
        <v>167</v>
      </c>
      <c r="D232" s="38"/>
      <c r="E232" s="41"/>
      <c r="F232" s="42" t="s">
        <v>12</v>
      </c>
      <c r="G232" s="59"/>
      <c r="H232" s="59"/>
      <c r="I232" s="62">
        <f t="shared" si="9"/>
        <v>0</v>
      </c>
      <c r="J232" s="46"/>
    </row>
    <row r="233" spans="1:10" ht="15.75">
      <c r="A233" s="75"/>
      <c r="B233" s="19"/>
      <c r="C233" s="57" t="s">
        <v>168</v>
      </c>
      <c r="D233" s="38"/>
      <c r="E233" s="41"/>
      <c r="F233" s="42" t="s">
        <v>12</v>
      </c>
      <c r="G233" s="59"/>
      <c r="H233" s="59"/>
      <c r="I233" s="62">
        <f t="shared" si="9"/>
        <v>0</v>
      </c>
      <c r="J233" s="46"/>
    </row>
    <row r="234" spans="1:10" ht="15.75">
      <c r="A234" s="75"/>
      <c r="B234" s="19"/>
      <c r="C234" s="57" t="s">
        <v>169</v>
      </c>
      <c r="D234" s="38"/>
      <c r="E234" s="41"/>
      <c r="F234" s="42" t="s">
        <v>12</v>
      </c>
      <c r="G234" s="59"/>
      <c r="H234" s="59"/>
      <c r="I234" s="62">
        <f t="shared" si="9"/>
        <v>0</v>
      </c>
      <c r="J234" s="46"/>
    </row>
    <row r="235" spans="1:10" ht="15.75">
      <c r="A235" s="75"/>
      <c r="B235" s="19"/>
      <c r="C235" s="57" t="s">
        <v>170</v>
      </c>
      <c r="D235" s="38"/>
      <c r="E235" s="41"/>
      <c r="F235" s="42" t="s">
        <v>12</v>
      </c>
      <c r="G235" s="59"/>
      <c r="H235" s="59"/>
      <c r="I235" s="62">
        <f t="shared" si="9"/>
        <v>0</v>
      </c>
      <c r="J235" s="46"/>
    </row>
    <row r="236" spans="1:10" ht="15.75">
      <c r="A236" s="75"/>
      <c r="B236" s="19"/>
      <c r="C236" s="57" t="s">
        <v>171</v>
      </c>
      <c r="D236" s="38"/>
      <c r="E236" s="41"/>
      <c r="F236" s="42" t="s">
        <v>12</v>
      </c>
      <c r="G236" s="59"/>
      <c r="H236" s="59"/>
      <c r="I236" s="62">
        <f t="shared" si="9"/>
        <v>0</v>
      </c>
      <c r="J236" s="46"/>
    </row>
    <row r="237" spans="1:10" ht="15.75">
      <c r="A237" s="75"/>
      <c r="B237" s="19"/>
      <c r="C237" s="57" t="s">
        <v>172</v>
      </c>
      <c r="D237" s="38"/>
      <c r="E237" s="41"/>
      <c r="F237" s="42" t="s">
        <v>12</v>
      </c>
      <c r="G237" s="59"/>
      <c r="H237" s="59"/>
      <c r="I237" s="62">
        <f t="shared" si="9"/>
        <v>0</v>
      </c>
      <c r="J237" s="46"/>
    </row>
    <row r="238" spans="1:10" ht="15.75">
      <c r="A238" s="75"/>
      <c r="B238" s="19"/>
      <c r="C238" s="57" t="s">
        <v>173</v>
      </c>
      <c r="D238" s="38"/>
      <c r="E238" s="41"/>
      <c r="F238" s="42" t="s">
        <v>12</v>
      </c>
      <c r="G238" s="59"/>
      <c r="H238" s="59"/>
      <c r="I238" s="62">
        <f t="shared" si="9"/>
        <v>0</v>
      </c>
      <c r="J238" s="46"/>
    </row>
    <row r="239" spans="1:10" ht="15.75">
      <c r="A239" s="75"/>
      <c r="B239" s="19"/>
      <c r="C239" s="57" t="s">
        <v>174</v>
      </c>
      <c r="D239" s="38"/>
      <c r="E239" s="41"/>
      <c r="F239" s="42" t="s">
        <v>12</v>
      </c>
      <c r="G239" s="59"/>
      <c r="H239" s="59"/>
      <c r="I239" s="62">
        <f t="shared" si="9"/>
        <v>0</v>
      </c>
      <c r="J239" s="46"/>
    </row>
    <row r="240" spans="1:10" ht="15.75">
      <c r="A240" s="75"/>
      <c r="B240" s="19"/>
      <c r="C240" s="236" t="s">
        <v>175</v>
      </c>
      <c r="D240" s="38"/>
      <c r="E240" s="41"/>
      <c r="F240" s="42" t="s">
        <v>12</v>
      </c>
      <c r="G240" s="59"/>
      <c r="H240" s="59"/>
      <c r="I240" s="62">
        <f t="shared" si="9"/>
        <v>0</v>
      </c>
      <c r="J240" s="46"/>
    </row>
    <row r="241" spans="1:10" ht="15.75">
      <c r="A241" s="75"/>
      <c r="B241" s="19"/>
      <c r="C241" s="57" t="s">
        <v>176</v>
      </c>
      <c r="D241" s="38"/>
      <c r="E241" s="41"/>
      <c r="F241" s="42" t="s">
        <v>12</v>
      </c>
      <c r="G241" s="59"/>
      <c r="H241" s="59"/>
      <c r="I241" s="62">
        <f t="shared" si="9"/>
        <v>0</v>
      </c>
      <c r="J241" s="46"/>
    </row>
    <row r="242" spans="1:10" ht="15.75">
      <c r="A242" s="75"/>
      <c r="B242" s="19"/>
      <c r="C242" s="57" t="s">
        <v>177</v>
      </c>
      <c r="D242" s="38"/>
      <c r="E242" s="41"/>
      <c r="F242" s="42" t="s">
        <v>12</v>
      </c>
      <c r="G242" s="59"/>
      <c r="H242" s="59"/>
      <c r="I242" s="62">
        <f t="shared" si="9"/>
        <v>0</v>
      </c>
      <c r="J242" s="46"/>
    </row>
    <row r="243" spans="1:10" ht="15.75">
      <c r="A243" s="75"/>
      <c r="B243" s="19"/>
      <c r="C243" s="57" t="s">
        <v>178</v>
      </c>
      <c r="D243" s="38"/>
      <c r="E243" s="41"/>
      <c r="F243" s="42" t="s">
        <v>12</v>
      </c>
      <c r="G243" s="59"/>
      <c r="H243" s="59"/>
      <c r="I243" s="62">
        <f t="shared" si="9"/>
        <v>0</v>
      </c>
      <c r="J243" s="46"/>
    </row>
    <row r="244" spans="1:10" ht="15.75">
      <c r="A244" s="75"/>
      <c r="B244" s="19"/>
      <c r="C244" s="57" t="s">
        <v>179</v>
      </c>
      <c r="D244" s="38"/>
      <c r="E244" s="41"/>
      <c r="F244" s="42" t="s">
        <v>12</v>
      </c>
      <c r="G244" s="59"/>
      <c r="H244" s="59"/>
      <c r="I244" s="62">
        <f t="shared" si="9"/>
        <v>0</v>
      </c>
      <c r="J244" s="46"/>
    </row>
    <row r="245" spans="1:10" ht="15.75">
      <c r="A245" s="75"/>
      <c r="B245" s="19"/>
      <c r="C245" s="57" t="s">
        <v>180</v>
      </c>
      <c r="D245" s="38"/>
      <c r="E245" s="41"/>
      <c r="F245" s="42" t="s">
        <v>12</v>
      </c>
      <c r="G245" s="59"/>
      <c r="H245" s="59"/>
      <c r="I245" s="62">
        <f t="shared" si="9"/>
        <v>0</v>
      </c>
      <c r="J245" s="46"/>
    </row>
    <row r="246" spans="1:10" ht="15.75">
      <c r="A246" s="75"/>
      <c r="B246" s="19"/>
      <c r="C246" s="57" t="s">
        <v>181</v>
      </c>
      <c r="D246" s="38"/>
      <c r="E246" s="41"/>
      <c r="F246" s="42" t="s">
        <v>12</v>
      </c>
      <c r="G246" s="59"/>
      <c r="H246" s="59"/>
      <c r="I246" s="62">
        <f t="shared" si="9"/>
        <v>0</v>
      </c>
      <c r="J246" s="46"/>
    </row>
    <row r="247" spans="1:10" ht="15.75">
      <c r="A247" s="75"/>
      <c r="B247" s="19"/>
      <c r="C247" s="57" t="s">
        <v>182</v>
      </c>
      <c r="D247" s="38"/>
      <c r="E247" s="41"/>
      <c r="F247" s="42" t="s">
        <v>12</v>
      </c>
      <c r="G247" s="59"/>
      <c r="H247" s="59"/>
      <c r="I247" s="62">
        <f t="shared" si="9"/>
        <v>0</v>
      </c>
      <c r="J247" s="46"/>
    </row>
    <row r="248" spans="1:10" ht="15.75">
      <c r="A248" s="75"/>
      <c r="B248" s="19"/>
      <c r="C248" s="57" t="s">
        <v>183</v>
      </c>
      <c r="D248" s="38"/>
      <c r="E248" s="41"/>
      <c r="F248" s="42" t="s">
        <v>12</v>
      </c>
      <c r="G248" s="59"/>
      <c r="H248" s="59"/>
      <c r="I248" s="62">
        <f t="shared" si="9"/>
        <v>0</v>
      </c>
      <c r="J248" s="46"/>
    </row>
    <row r="249" spans="1:10" ht="15.75">
      <c r="A249" s="75"/>
      <c r="B249" s="19"/>
      <c r="C249" s="57" t="s">
        <v>184</v>
      </c>
      <c r="D249" s="38"/>
      <c r="E249" s="41"/>
      <c r="F249" s="42" t="s">
        <v>12</v>
      </c>
      <c r="G249" s="59"/>
      <c r="H249" s="59"/>
      <c r="I249" s="62">
        <f t="shared" si="9"/>
        <v>0</v>
      </c>
      <c r="J249" s="46"/>
    </row>
    <row r="250" spans="1:10" ht="15.75">
      <c r="A250" s="75"/>
      <c r="B250" s="19"/>
      <c r="C250" s="57" t="s">
        <v>185</v>
      </c>
      <c r="D250" s="38"/>
      <c r="E250" s="41"/>
      <c r="F250" s="42" t="s">
        <v>12</v>
      </c>
      <c r="G250" s="59"/>
      <c r="H250" s="59"/>
      <c r="I250" s="62">
        <f t="shared" si="9"/>
        <v>0</v>
      </c>
      <c r="J250" s="46"/>
    </row>
    <row r="251" spans="1:10" ht="15.75">
      <c r="A251" s="75"/>
      <c r="B251" s="19"/>
      <c r="C251" s="57" t="s">
        <v>186</v>
      </c>
      <c r="D251" s="38"/>
      <c r="E251" s="41"/>
      <c r="F251" s="42" t="s">
        <v>12</v>
      </c>
      <c r="G251" s="59"/>
      <c r="H251" s="59"/>
      <c r="I251" s="62">
        <f t="shared" si="9"/>
        <v>0</v>
      </c>
      <c r="J251" s="46"/>
    </row>
    <row r="252" spans="1:10" ht="15.75">
      <c r="A252" s="75"/>
      <c r="B252" s="19"/>
      <c r="C252" s="57" t="s">
        <v>187</v>
      </c>
      <c r="D252" s="38"/>
      <c r="E252" s="41"/>
      <c r="F252" s="42" t="s">
        <v>12</v>
      </c>
      <c r="G252" s="59"/>
      <c r="H252" s="59"/>
      <c r="I252" s="62">
        <f t="shared" si="9"/>
        <v>0</v>
      </c>
      <c r="J252" s="46"/>
    </row>
    <row r="253" spans="1:10" ht="15.75">
      <c r="A253" s="75"/>
      <c r="B253" s="19"/>
      <c r="C253" s="57" t="s">
        <v>188</v>
      </c>
      <c r="D253" s="38"/>
      <c r="E253" s="41"/>
      <c r="F253" s="42" t="s">
        <v>12</v>
      </c>
      <c r="G253" s="59"/>
      <c r="H253" s="59"/>
      <c r="I253" s="62">
        <f t="shared" si="9"/>
        <v>0</v>
      </c>
      <c r="J253" s="46"/>
    </row>
    <row r="254" spans="1:10" ht="15.75">
      <c r="A254" s="75"/>
      <c r="B254" s="19"/>
      <c r="C254" s="57" t="s">
        <v>189</v>
      </c>
      <c r="D254" s="38"/>
      <c r="E254" s="41"/>
      <c r="F254" s="42" t="s">
        <v>12</v>
      </c>
      <c r="G254" s="59"/>
      <c r="H254" s="59"/>
      <c r="I254" s="62">
        <f t="shared" si="9"/>
        <v>0</v>
      </c>
      <c r="J254" s="46"/>
    </row>
    <row r="255" spans="1:10" ht="15.75">
      <c r="A255" s="75"/>
      <c r="B255" s="19"/>
      <c r="C255" s="57" t="s">
        <v>190</v>
      </c>
      <c r="D255" s="38"/>
      <c r="E255" s="41"/>
      <c r="F255" s="42" t="s">
        <v>12</v>
      </c>
      <c r="G255" s="59"/>
      <c r="H255" s="59"/>
      <c r="I255" s="62">
        <f t="shared" si="9"/>
        <v>0</v>
      </c>
      <c r="J255" s="46"/>
    </row>
    <row r="256" spans="1:10" ht="15.75">
      <c r="A256" s="75"/>
      <c r="B256" s="19"/>
      <c r="C256" s="57" t="s">
        <v>191</v>
      </c>
      <c r="D256" s="38"/>
      <c r="E256" s="41"/>
      <c r="F256" s="42" t="s">
        <v>12</v>
      </c>
      <c r="G256" s="59"/>
      <c r="H256" s="59"/>
      <c r="I256" s="62">
        <f t="shared" si="9"/>
        <v>0</v>
      </c>
      <c r="J256" s="46"/>
    </row>
    <row r="257" spans="1:10" ht="15.75">
      <c r="A257" s="75"/>
      <c r="B257" s="19"/>
      <c r="C257" s="57" t="s">
        <v>192</v>
      </c>
      <c r="D257" s="38"/>
      <c r="E257" s="41"/>
      <c r="F257" s="42" t="s">
        <v>12</v>
      </c>
      <c r="G257" s="59"/>
      <c r="H257" s="59"/>
      <c r="I257" s="62">
        <f t="shared" si="9"/>
        <v>0</v>
      </c>
      <c r="J257" s="46"/>
    </row>
    <row r="258" spans="1:10" ht="15.75">
      <c r="A258" s="75"/>
      <c r="B258" s="19"/>
      <c r="C258" s="57" t="s">
        <v>193</v>
      </c>
      <c r="D258" s="38"/>
      <c r="E258" s="41"/>
      <c r="F258" s="42" t="s">
        <v>12</v>
      </c>
      <c r="G258" s="59"/>
      <c r="H258" s="59"/>
      <c r="I258" s="62">
        <f t="shared" si="9"/>
        <v>0</v>
      </c>
      <c r="J258" s="46"/>
    </row>
    <row r="259" spans="1:10" ht="15.75">
      <c r="A259" s="75"/>
      <c r="B259" s="19"/>
      <c r="C259" s="236" t="s">
        <v>194</v>
      </c>
      <c r="D259" s="38"/>
      <c r="E259" s="41"/>
      <c r="F259" s="42" t="s">
        <v>12</v>
      </c>
      <c r="G259" s="59"/>
      <c r="H259" s="59"/>
      <c r="I259" s="62">
        <f t="shared" si="9"/>
        <v>0</v>
      </c>
      <c r="J259" s="46"/>
    </row>
    <row r="260" spans="1:10" ht="15.75">
      <c r="A260" s="75"/>
      <c r="B260" s="19"/>
      <c r="C260" s="236" t="s">
        <v>195</v>
      </c>
      <c r="D260" s="38"/>
      <c r="E260" s="41"/>
      <c r="F260" s="42" t="s">
        <v>12</v>
      </c>
      <c r="G260" s="59"/>
      <c r="H260" s="59"/>
      <c r="I260" s="62">
        <f t="shared" si="9"/>
        <v>0</v>
      </c>
      <c r="J260" s="46"/>
    </row>
    <row r="261" spans="1:10" ht="15.75">
      <c r="A261" s="75"/>
      <c r="B261" s="19"/>
      <c r="C261" s="236" t="s">
        <v>196</v>
      </c>
      <c r="D261" s="38"/>
      <c r="E261" s="41"/>
      <c r="F261" s="42" t="s">
        <v>12</v>
      </c>
      <c r="G261" s="59"/>
      <c r="H261" s="59"/>
      <c r="I261" s="62">
        <f t="shared" si="9"/>
        <v>0</v>
      </c>
      <c r="J261" s="46"/>
    </row>
    <row r="262" spans="1:10" ht="15.75">
      <c r="A262" s="75"/>
      <c r="B262" s="19"/>
      <c r="C262" s="236" t="s">
        <v>197</v>
      </c>
      <c r="D262" s="38"/>
      <c r="E262" s="41"/>
      <c r="F262" s="42" t="s">
        <v>12</v>
      </c>
      <c r="G262" s="59"/>
      <c r="H262" s="59"/>
      <c r="I262" s="62">
        <f t="shared" si="9"/>
        <v>0</v>
      </c>
      <c r="J262" s="46"/>
    </row>
    <row r="263" spans="1:10" ht="15.75">
      <c r="A263" s="75"/>
      <c r="B263" s="19"/>
      <c r="C263" s="236" t="s">
        <v>198</v>
      </c>
      <c r="D263" s="38"/>
      <c r="E263" s="41"/>
      <c r="F263" s="42" t="s">
        <v>12</v>
      </c>
      <c r="G263" s="59"/>
      <c r="H263" s="59"/>
      <c r="I263" s="62">
        <f t="shared" si="9"/>
        <v>0</v>
      </c>
      <c r="J263" s="46"/>
    </row>
    <row r="264" spans="1:10" ht="15.75">
      <c r="A264" s="75"/>
      <c r="B264" s="19"/>
      <c r="C264" s="236" t="s">
        <v>199</v>
      </c>
      <c r="D264" s="38"/>
      <c r="E264" s="41"/>
      <c r="F264" s="42" t="s">
        <v>12</v>
      </c>
      <c r="G264" s="59"/>
      <c r="H264" s="59"/>
      <c r="I264" s="62">
        <f t="shared" si="9"/>
        <v>0</v>
      </c>
      <c r="J264" s="46"/>
    </row>
    <row r="265" spans="1:10" ht="15.75">
      <c r="A265" s="75"/>
      <c r="B265" s="19"/>
      <c r="C265" s="236" t="s">
        <v>200</v>
      </c>
      <c r="D265" s="38"/>
      <c r="E265" s="41"/>
      <c r="F265" s="42" t="s">
        <v>12</v>
      </c>
      <c r="G265" s="59"/>
      <c r="H265" s="59"/>
      <c r="I265" s="62">
        <f t="shared" si="9"/>
        <v>0</v>
      </c>
      <c r="J265" s="46"/>
    </row>
    <row r="266" spans="1:10" ht="15.75">
      <c r="A266" s="75"/>
      <c r="B266" s="19"/>
      <c r="C266" s="236" t="s">
        <v>201</v>
      </c>
      <c r="D266" s="38"/>
      <c r="E266" s="41"/>
      <c r="F266" s="42" t="s">
        <v>12</v>
      </c>
      <c r="G266" s="59"/>
      <c r="H266" s="59"/>
      <c r="I266" s="62">
        <f t="shared" si="9"/>
        <v>0</v>
      </c>
      <c r="J266" s="46"/>
    </row>
    <row r="267" spans="1:10" ht="15.75">
      <c r="A267" s="75"/>
      <c r="B267" s="19"/>
      <c r="C267" s="236" t="s">
        <v>202</v>
      </c>
      <c r="D267" s="38"/>
      <c r="E267" s="41"/>
      <c r="F267" s="42" t="s">
        <v>12</v>
      </c>
      <c r="G267" s="59"/>
      <c r="H267" s="59"/>
      <c r="I267" s="62">
        <f t="shared" si="9"/>
        <v>0</v>
      </c>
      <c r="J267" s="46"/>
    </row>
    <row r="268" spans="1:10" ht="15.75">
      <c r="A268" s="75"/>
      <c r="B268" s="19"/>
      <c r="C268" s="236" t="s">
        <v>203</v>
      </c>
      <c r="D268" s="38"/>
      <c r="E268" s="41"/>
      <c r="F268" s="42" t="s">
        <v>12</v>
      </c>
      <c r="G268" s="59"/>
      <c r="H268" s="59"/>
      <c r="I268" s="62">
        <f t="shared" si="9"/>
        <v>0</v>
      </c>
      <c r="J268" s="46"/>
    </row>
    <row r="269" spans="1:10" ht="15.75">
      <c r="A269" s="75"/>
      <c r="B269" s="19"/>
      <c r="C269" s="236" t="s">
        <v>204</v>
      </c>
      <c r="D269" s="38"/>
      <c r="E269" s="41"/>
      <c r="F269" s="42" t="s">
        <v>12</v>
      </c>
      <c r="G269" s="59"/>
      <c r="H269" s="59"/>
      <c r="I269" s="62">
        <f t="shared" si="9"/>
        <v>0</v>
      </c>
      <c r="J269" s="46"/>
    </row>
    <row r="270" spans="1:10" ht="15.75">
      <c r="A270" s="75"/>
      <c r="B270" s="19"/>
      <c r="C270" s="236" t="s">
        <v>205</v>
      </c>
      <c r="D270" s="38"/>
      <c r="E270" s="41"/>
      <c r="F270" s="42" t="s">
        <v>12</v>
      </c>
      <c r="G270" s="59"/>
      <c r="H270" s="59"/>
      <c r="I270" s="62">
        <f t="shared" si="9"/>
        <v>0</v>
      </c>
      <c r="J270" s="46"/>
    </row>
    <row r="271" spans="1:10" ht="15.75">
      <c r="A271" s="75"/>
      <c r="B271" s="19"/>
      <c r="C271" s="236" t="s">
        <v>206</v>
      </c>
      <c r="D271" s="38"/>
      <c r="E271" s="41"/>
      <c r="F271" s="42" t="s">
        <v>12</v>
      </c>
      <c r="G271" s="59"/>
      <c r="H271" s="59"/>
      <c r="I271" s="62">
        <f t="shared" si="9"/>
        <v>0</v>
      </c>
      <c r="J271" s="46"/>
    </row>
    <row r="272" spans="1:10" ht="15.75">
      <c r="A272" s="75"/>
      <c r="B272" s="19"/>
      <c r="C272" s="236" t="s">
        <v>207</v>
      </c>
      <c r="D272" s="38"/>
      <c r="E272" s="41"/>
      <c r="F272" s="42" t="s">
        <v>12</v>
      </c>
      <c r="G272" s="59"/>
      <c r="H272" s="59"/>
      <c r="I272" s="62">
        <f t="shared" si="9"/>
        <v>0</v>
      </c>
      <c r="J272" s="46"/>
    </row>
    <row r="273" spans="1:10" ht="15.75">
      <c r="A273" s="75"/>
      <c r="B273" s="19"/>
      <c r="C273" s="236" t="s">
        <v>208</v>
      </c>
      <c r="D273" s="38"/>
      <c r="E273" s="41"/>
      <c r="F273" s="42" t="s">
        <v>12</v>
      </c>
      <c r="G273" s="59"/>
      <c r="H273" s="59"/>
      <c r="I273" s="62">
        <f t="shared" si="9"/>
        <v>0</v>
      </c>
      <c r="J273" s="46"/>
    </row>
    <row r="274" spans="1:10" ht="15.75">
      <c r="A274" s="75"/>
      <c r="B274" s="19"/>
      <c r="C274" s="236" t="s">
        <v>209</v>
      </c>
      <c r="D274" s="38"/>
      <c r="E274" s="41"/>
      <c r="F274" s="42" t="s">
        <v>12</v>
      </c>
      <c r="G274" s="59"/>
      <c r="H274" s="59"/>
      <c r="I274" s="62">
        <f t="shared" si="9"/>
        <v>0</v>
      </c>
      <c r="J274" s="46"/>
    </row>
    <row r="275" spans="1:10" ht="15.75">
      <c r="A275" s="75"/>
      <c r="B275" s="19"/>
      <c r="C275" s="57" t="s">
        <v>210</v>
      </c>
      <c r="D275" s="38"/>
      <c r="E275" s="41"/>
      <c r="F275" s="42" t="s">
        <v>12</v>
      </c>
      <c r="G275" s="59"/>
      <c r="H275" s="59"/>
      <c r="I275" s="62">
        <f t="shared" si="9"/>
        <v>0</v>
      </c>
      <c r="J275" s="46"/>
    </row>
    <row r="276" spans="1:10" ht="15.75">
      <c r="A276" s="75"/>
      <c r="B276" s="19"/>
      <c r="C276" s="57" t="s">
        <v>211</v>
      </c>
      <c r="D276" s="38"/>
      <c r="E276" s="41"/>
      <c r="F276" s="42" t="s">
        <v>12</v>
      </c>
      <c r="G276" s="59"/>
      <c r="H276" s="59"/>
      <c r="I276" s="62">
        <f t="shared" si="9"/>
        <v>0</v>
      </c>
      <c r="J276" s="46"/>
    </row>
    <row r="277" spans="1:10" ht="15.75">
      <c r="A277" s="75"/>
      <c r="B277" s="19"/>
      <c r="C277" s="57" t="s">
        <v>212</v>
      </c>
      <c r="D277" s="38"/>
      <c r="E277" s="41"/>
      <c r="F277" s="42" t="s">
        <v>12</v>
      </c>
      <c r="G277" s="59"/>
      <c r="H277" s="59"/>
      <c r="I277" s="62">
        <f t="shared" si="9"/>
        <v>0</v>
      </c>
      <c r="J277" s="46"/>
    </row>
    <row r="278" spans="1:10" ht="15.75">
      <c r="A278" s="75"/>
      <c r="B278" s="19"/>
      <c r="C278" s="57" t="s">
        <v>213</v>
      </c>
      <c r="D278" s="38"/>
      <c r="E278" s="41"/>
      <c r="F278" s="42" t="s">
        <v>12</v>
      </c>
      <c r="G278" s="59"/>
      <c r="H278" s="59"/>
      <c r="I278" s="62">
        <f t="shared" si="9"/>
        <v>0</v>
      </c>
      <c r="J278" s="46"/>
    </row>
    <row r="279" spans="1:10" ht="15.75">
      <c r="A279" s="75"/>
      <c r="B279" s="19"/>
      <c r="C279" s="57" t="s">
        <v>214</v>
      </c>
      <c r="D279" s="38"/>
      <c r="E279" s="41"/>
      <c r="F279" s="42" t="s">
        <v>12</v>
      </c>
      <c r="G279" s="59"/>
      <c r="H279" s="59"/>
      <c r="I279" s="62">
        <f t="shared" si="9"/>
        <v>0</v>
      </c>
      <c r="J279" s="46"/>
    </row>
    <row r="280" spans="1:10" ht="15.75">
      <c r="A280" s="75"/>
      <c r="B280" s="19"/>
      <c r="C280" s="57" t="s">
        <v>215</v>
      </c>
      <c r="D280" s="38"/>
      <c r="E280" s="41"/>
      <c r="F280" s="42" t="s">
        <v>12</v>
      </c>
      <c r="G280" s="59"/>
      <c r="H280" s="59"/>
      <c r="I280" s="62">
        <f t="shared" si="9"/>
        <v>0</v>
      </c>
      <c r="J280" s="46"/>
    </row>
    <row r="281" spans="1:10" ht="15.75">
      <c r="A281" s="75"/>
      <c r="B281" s="19"/>
      <c r="C281" s="57" t="s">
        <v>216</v>
      </c>
      <c r="D281" s="38"/>
      <c r="E281" s="41"/>
      <c r="F281" s="42" t="s">
        <v>12</v>
      </c>
      <c r="G281" s="59"/>
      <c r="H281" s="59"/>
      <c r="I281" s="62">
        <f t="shared" si="9"/>
        <v>0</v>
      </c>
      <c r="J281" s="46"/>
    </row>
    <row r="282" spans="1:10" ht="15.75">
      <c r="A282" s="75"/>
      <c r="B282" s="19"/>
      <c r="C282" s="57" t="s">
        <v>217</v>
      </c>
      <c r="D282" s="38"/>
      <c r="E282" s="41"/>
      <c r="F282" s="42" t="s">
        <v>12</v>
      </c>
      <c r="G282" s="59"/>
      <c r="H282" s="59"/>
      <c r="I282" s="62">
        <f t="shared" si="9"/>
        <v>0</v>
      </c>
      <c r="J282" s="46"/>
    </row>
    <row r="283" spans="1:10" ht="15.75">
      <c r="A283" s="75"/>
      <c r="B283" s="19"/>
      <c r="C283" s="57" t="s">
        <v>218</v>
      </c>
      <c r="D283" s="38"/>
      <c r="E283" s="41"/>
      <c r="F283" s="42" t="s">
        <v>12</v>
      </c>
      <c r="G283" s="59"/>
      <c r="H283" s="59"/>
      <c r="I283" s="62">
        <f t="shared" si="9"/>
        <v>0</v>
      </c>
      <c r="J283" s="46"/>
    </row>
    <row r="284" spans="1:10" ht="15.75">
      <c r="A284" s="75"/>
      <c r="B284" s="19"/>
      <c r="C284" s="57" t="s">
        <v>219</v>
      </c>
      <c r="D284" s="38"/>
      <c r="E284" s="41"/>
      <c r="F284" s="42" t="s">
        <v>12</v>
      </c>
      <c r="G284" s="59"/>
      <c r="H284" s="59"/>
      <c r="I284" s="62">
        <f t="shared" si="9"/>
        <v>0</v>
      </c>
      <c r="J284" s="46"/>
    </row>
    <row r="285" spans="1:10" ht="15.75">
      <c r="A285" s="75"/>
      <c r="B285" s="19"/>
      <c r="C285" s="57" t="s">
        <v>220</v>
      </c>
      <c r="D285" s="38"/>
      <c r="E285" s="41"/>
      <c r="F285" s="42" t="s">
        <v>12</v>
      </c>
      <c r="G285" s="59"/>
      <c r="H285" s="59"/>
      <c r="I285" s="62">
        <f t="shared" si="9"/>
        <v>0</v>
      </c>
      <c r="J285" s="46"/>
    </row>
    <row r="286" spans="1:10" ht="15.75">
      <c r="A286" s="75"/>
      <c r="B286" s="19"/>
      <c r="C286" s="57" t="s">
        <v>221</v>
      </c>
      <c r="D286" s="38"/>
      <c r="E286" s="41"/>
      <c r="F286" s="42" t="s">
        <v>12</v>
      </c>
      <c r="G286" s="59"/>
      <c r="H286" s="59"/>
      <c r="I286" s="62">
        <f t="shared" si="9"/>
        <v>0</v>
      </c>
      <c r="J286" s="46"/>
    </row>
    <row r="287" spans="1:10" ht="15.75">
      <c r="A287" s="75"/>
      <c r="B287" s="19"/>
      <c r="C287" s="57" t="s">
        <v>222</v>
      </c>
      <c r="D287" s="38"/>
      <c r="E287" s="41"/>
      <c r="F287" s="42" t="s">
        <v>12</v>
      </c>
      <c r="G287" s="59"/>
      <c r="H287" s="59"/>
      <c r="I287" s="62">
        <f t="shared" si="9"/>
        <v>0</v>
      </c>
      <c r="J287" s="46"/>
    </row>
    <row r="288" spans="1:10" ht="15.75">
      <c r="A288" s="75"/>
      <c r="B288" s="19"/>
      <c r="C288" s="57" t="s">
        <v>223</v>
      </c>
      <c r="D288" s="38"/>
      <c r="E288" s="41"/>
      <c r="F288" s="42" t="s">
        <v>12</v>
      </c>
      <c r="G288" s="59"/>
      <c r="H288" s="59"/>
      <c r="I288" s="62">
        <f t="shared" si="9"/>
        <v>0</v>
      </c>
      <c r="J288" s="46"/>
    </row>
    <row r="289" spans="1:10" ht="15.75">
      <c r="A289" s="75"/>
      <c r="B289" s="19"/>
      <c r="C289" s="57" t="s">
        <v>224</v>
      </c>
      <c r="D289" s="38"/>
      <c r="E289" s="41"/>
      <c r="F289" s="42" t="s">
        <v>12</v>
      </c>
      <c r="G289" s="59"/>
      <c r="H289" s="59"/>
      <c r="I289" s="62">
        <f t="shared" si="9"/>
        <v>0</v>
      </c>
      <c r="J289" s="46"/>
    </row>
    <row r="290" spans="1:10" ht="15.75">
      <c r="A290" s="75"/>
      <c r="B290" s="19"/>
      <c r="C290" s="57" t="s">
        <v>225</v>
      </c>
      <c r="D290" s="38"/>
      <c r="E290" s="41"/>
      <c r="F290" s="42" t="s">
        <v>12</v>
      </c>
      <c r="G290" s="59"/>
      <c r="H290" s="59"/>
      <c r="I290" s="62">
        <f t="shared" si="9"/>
        <v>0</v>
      </c>
      <c r="J290" s="46"/>
    </row>
    <row r="291" spans="1:10" ht="15.75">
      <c r="A291" s="75"/>
      <c r="B291" s="19"/>
      <c r="C291" s="57" t="s">
        <v>226</v>
      </c>
      <c r="D291" s="38"/>
      <c r="E291" s="41"/>
      <c r="F291" s="42" t="s">
        <v>12</v>
      </c>
      <c r="G291" s="59"/>
      <c r="H291" s="59"/>
      <c r="I291" s="62">
        <f t="shared" si="9"/>
        <v>0</v>
      </c>
      <c r="J291" s="46"/>
    </row>
    <row r="292" spans="1:10" ht="15.75">
      <c r="A292" s="75"/>
      <c r="B292" s="19"/>
      <c r="C292" s="57" t="s">
        <v>227</v>
      </c>
      <c r="D292" s="38"/>
      <c r="E292" s="41"/>
      <c r="F292" s="42" t="s">
        <v>12</v>
      </c>
      <c r="G292" s="59"/>
      <c r="H292" s="59"/>
      <c r="I292" s="62">
        <f t="shared" si="9"/>
        <v>0</v>
      </c>
      <c r="J292" s="46"/>
    </row>
    <row r="293" spans="1:10" ht="15.75">
      <c r="A293" s="75"/>
      <c r="B293" s="19"/>
      <c r="C293" s="236" t="s">
        <v>228</v>
      </c>
      <c r="D293" s="38"/>
      <c r="E293" s="41"/>
      <c r="F293" s="42" t="s">
        <v>12</v>
      </c>
      <c r="G293" s="59"/>
      <c r="H293" s="59"/>
      <c r="I293" s="62">
        <f t="shared" ref="I293:I296" si="10">G293*H293</f>
        <v>0</v>
      </c>
      <c r="J293" s="46"/>
    </row>
    <row r="294" spans="1:10" ht="15.75">
      <c r="A294" s="75"/>
      <c r="B294" s="19"/>
      <c r="C294" s="236" t="s">
        <v>229</v>
      </c>
      <c r="D294" s="38"/>
      <c r="E294" s="41"/>
      <c r="F294" s="42" t="s">
        <v>12</v>
      </c>
      <c r="G294" s="59"/>
      <c r="H294" s="59"/>
      <c r="I294" s="62">
        <f t="shared" si="10"/>
        <v>0</v>
      </c>
      <c r="J294" s="46"/>
    </row>
    <row r="295" spans="1:10" ht="15.75">
      <c r="A295" s="75"/>
      <c r="B295" s="19"/>
      <c r="C295" s="57" t="s">
        <v>230</v>
      </c>
      <c r="D295" s="38"/>
      <c r="E295" s="41"/>
      <c r="F295" s="42" t="s">
        <v>12</v>
      </c>
      <c r="G295" s="59"/>
      <c r="H295" s="59"/>
      <c r="I295" s="62">
        <f t="shared" si="10"/>
        <v>0</v>
      </c>
      <c r="J295" s="46"/>
    </row>
    <row r="296" spans="1:10" ht="15.75">
      <c r="A296" s="75"/>
      <c r="B296" s="19"/>
      <c r="C296" s="57" t="s">
        <v>231</v>
      </c>
      <c r="D296" s="38"/>
      <c r="E296" s="41"/>
      <c r="F296" s="42" t="s">
        <v>12</v>
      </c>
      <c r="G296" s="59"/>
      <c r="H296" s="59"/>
      <c r="I296" s="62">
        <f t="shared" si="10"/>
        <v>0</v>
      </c>
      <c r="J296" s="46"/>
    </row>
    <row r="297" spans="1:10" ht="15.75">
      <c r="A297" s="75"/>
      <c r="B297" s="19"/>
      <c r="C297" s="57" t="s">
        <v>232</v>
      </c>
      <c r="D297" s="38"/>
      <c r="E297" s="41"/>
      <c r="F297" s="42" t="s">
        <v>12</v>
      </c>
      <c r="G297" s="59"/>
      <c r="H297" s="59"/>
      <c r="I297" s="62">
        <f>G297*H297</f>
        <v>0</v>
      </c>
      <c r="J297" s="46"/>
    </row>
    <row r="298" spans="1:10" ht="15.75">
      <c r="A298" s="75"/>
      <c r="B298" s="19"/>
      <c r="C298" s="57" t="s">
        <v>233</v>
      </c>
      <c r="D298" s="38"/>
      <c r="E298" s="41"/>
      <c r="F298" s="42"/>
      <c r="G298" s="59"/>
      <c r="H298" s="59"/>
      <c r="I298" s="62"/>
      <c r="J298" s="46"/>
    </row>
    <row r="299" spans="1:10" ht="15.75">
      <c r="A299" s="75"/>
      <c r="B299" s="19"/>
      <c r="C299" s="26"/>
      <c r="D299" s="38"/>
      <c r="E299" s="41"/>
      <c r="F299" s="42"/>
      <c r="G299" s="59"/>
      <c r="H299" s="59"/>
      <c r="I299" s="109">
        <f t="shared" ref="I299" si="11">G299*H299</f>
        <v>0</v>
      </c>
      <c r="J299" s="46"/>
    </row>
    <row r="300" spans="1:10" ht="15.75">
      <c r="A300" s="75"/>
      <c r="B300" s="19"/>
      <c r="C300" s="26"/>
      <c r="D300" s="38"/>
      <c r="E300" s="41"/>
      <c r="F300" s="42"/>
      <c r="G300" s="59"/>
      <c r="H300" s="59"/>
      <c r="I300" s="60"/>
      <c r="J300" s="46"/>
    </row>
    <row r="301" spans="1:10" ht="15.75">
      <c r="A301" s="28">
        <v>300</v>
      </c>
      <c r="B301" s="29"/>
      <c r="C301" s="30" t="s">
        <v>234</v>
      </c>
      <c r="D301" s="31"/>
      <c r="E301" s="110"/>
      <c r="F301" s="111"/>
      <c r="G301" s="112"/>
      <c r="H301" s="112"/>
      <c r="I301" s="92">
        <f>I303+I319+I378+I394+I415+I429</f>
        <v>0</v>
      </c>
      <c r="J301" s="55"/>
    </row>
    <row r="302" spans="1:10" ht="15.75">
      <c r="A302" s="75"/>
      <c r="B302" s="19"/>
      <c r="C302" s="26"/>
      <c r="D302" s="38"/>
      <c r="E302" s="41"/>
      <c r="F302" s="42"/>
      <c r="G302" s="59"/>
      <c r="H302" s="59"/>
      <c r="I302" s="60"/>
      <c r="J302" s="46"/>
    </row>
    <row r="303" spans="1:10" ht="15.75">
      <c r="A303" s="105">
        <v>301</v>
      </c>
      <c r="B303" s="48"/>
      <c r="C303" s="63" t="s">
        <v>235</v>
      </c>
      <c r="D303" s="107"/>
      <c r="E303" s="66"/>
      <c r="F303" s="67"/>
      <c r="G303" s="94"/>
      <c r="H303" s="94"/>
      <c r="I303" s="95">
        <f>SUM(I306:I316)</f>
        <v>0</v>
      </c>
      <c r="J303" s="46"/>
    </row>
    <row r="304" spans="1:10" ht="15.75">
      <c r="A304" s="75"/>
      <c r="B304" s="19"/>
      <c r="C304" s="26"/>
      <c r="D304" s="38"/>
      <c r="E304" s="41"/>
      <c r="F304" s="42"/>
      <c r="G304" s="59"/>
      <c r="H304" s="59"/>
      <c r="I304" s="62"/>
      <c r="J304" s="46"/>
    </row>
    <row r="305" spans="1:10" ht="15.75">
      <c r="A305" s="75"/>
      <c r="B305" s="19"/>
      <c r="C305" s="20" t="s">
        <v>236</v>
      </c>
      <c r="D305" s="38"/>
      <c r="E305" s="41"/>
      <c r="F305" s="42"/>
      <c r="G305" s="59"/>
      <c r="H305" s="59"/>
      <c r="I305" s="62"/>
      <c r="J305" s="46"/>
    </row>
    <row r="306" spans="1:10" ht="15.75">
      <c r="A306" s="75"/>
      <c r="B306" s="19"/>
      <c r="C306" s="26" t="s">
        <v>237</v>
      </c>
      <c r="D306" s="38"/>
      <c r="E306" s="41"/>
      <c r="F306" s="42" t="s">
        <v>24</v>
      </c>
      <c r="G306" s="59"/>
      <c r="H306" s="59"/>
      <c r="I306" s="62">
        <f t="shared" ref="I306:I309" si="12">G306*H306</f>
        <v>0</v>
      </c>
      <c r="J306" s="46"/>
    </row>
    <row r="307" spans="1:10" ht="15.75">
      <c r="A307" s="75"/>
      <c r="B307" s="19"/>
      <c r="C307" s="26" t="s">
        <v>238</v>
      </c>
      <c r="D307" s="38"/>
      <c r="E307" s="41"/>
      <c r="F307" s="42" t="s">
        <v>24</v>
      </c>
      <c r="G307" s="59"/>
      <c r="H307" s="59"/>
      <c r="I307" s="62">
        <f t="shared" si="12"/>
        <v>0</v>
      </c>
      <c r="J307" s="46"/>
    </row>
    <row r="308" spans="1:10" ht="15.75">
      <c r="A308" s="75"/>
      <c r="B308" s="19"/>
      <c r="C308" s="26" t="s">
        <v>239</v>
      </c>
      <c r="D308" s="38"/>
      <c r="E308" s="41"/>
      <c r="F308" s="42" t="s">
        <v>24</v>
      </c>
      <c r="G308" s="59"/>
      <c r="H308" s="59"/>
      <c r="I308" s="62">
        <f t="shared" si="12"/>
        <v>0</v>
      </c>
      <c r="J308" s="46"/>
    </row>
    <row r="309" spans="1:10" ht="15.75">
      <c r="A309" s="75"/>
      <c r="B309" s="19"/>
      <c r="C309" s="26" t="s">
        <v>240</v>
      </c>
      <c r="D309" s="38"/>
      <c r="E309" s="41"/>
      <c r="F309" s="42" t="s">
        <v>32</v>
      </c>
      <c r="G309" s="59"/>
      <c r="H309" s="59"/>
      <c r="I309" s="62">
        <f t="shared" si="12"/>
        <v>0</v>
      </c>
      <c r="J309" s="46"/>
    </row>
    <row r="310" spans="1:10" ht="15.75">
      <c r="A310" s="75"/>
      <c r="B310" s="19"/>
      <c r="C310" s="26"/>
      <c r="D310" s="38"/>
      <c r="E310" s="41"/>
      <c r="F310" s="42"/>
      <c r="G310" s="59"/>
      <c r="H310" s="59"/>
      <c r="I310" s="62"/>
      <c r="J310" s="46"/>
    </row>
    <row r="311" spans="1:10" ht="15.75">
      <c r="A311" s="75"/>
      <c r="B311" s="19"/>
      <c r="C311" s="20" t="s">
        <v>241</v>
      </c>
      <c r="D311" s="38"/>
      <c r="E311" s="41"/>
      <c r="F311" s="42"/>
      <c r="G311" s="59"/>
      <c r="H311" s="59"/>
      <c r="I311" s="62"/>
      <c r="J311" s="46"/>
    </row>
    <row r="312" spans="1:10" ht="15.75">
      <c r="A312" s="75"/>
      <c r="B312" s="19"/>
      <c r="C312" s="357" t="s">
        <v>242</v>
      </c>
      <c r="D312" s="358"/>
      <c r="E312" s="359"/>
      <c r="F312" s="42" t="s">
        <v>24</v>
      </c>
      <c r="G312" s="59"/>
      <c r="H312" s="59"/>
      <c r="I312" s="62">
        <f>G312*H312</f>
        <v>0</v>
      </c>
      <c r="J312" s="46"/>
    </row>
    <row r="313" spans="1:10" ht="15.75">
      <c r="A313" s="75"/>
      <c r="B313" s="19"/>
      <c r="C313" s="100"/>
      <c r="D313" s="103"/>
      <c r="E313" s="104"/>
      <c r="F313" s="42"/>
      <c r="G313" s="59"/>
      <c r="H313" s="59"/>
      <c r="I313" s="62"/>
      <c r="J313" s="46"/>
    </row>
    <row r="314" spans="1:10" ht="15.75">
      <c r="A314" s="75"/>
      <c r="B314" s="19"/>
      <c r="C314" s="61" t="s">
        <v>243</v>
      </c>
      <c r="D314" s="103"/>
      <c r="E314" s="104"/>
      <c r="F314" s="42"/>
      <c r="G314" s="59"/>
      <c r="H314" s="59"/>
      <c r="I314" s="62"/>
      <c r="J314" s="46"/>
    </row>
    <row r="315" spans="1:10" ht="15.75">
      <c r="A315" s="75"/>
      <c r="B315" s="19"/>
      <c r="C315" s="26"/>
      <c r="D315" s="38"/>
      <c r="E315" s="41"/>
      <c r="F315" s="42"/>
      <c r="G315" s="59"/>
      <c r="H315" s="59"/>
      <c r="I315" s="62"/>
      <c r="J315" s="46"/>
    </row>
    <row r="316" spans="1:10" ht="15.75">
      <c r="A316" s="75"/>
      <c r="B316" s="19"/>
      <c r="C316" s="20" t="s">
        <v>45</v>
      </c>
      <c r="D316" s="38"/>
      <c r="E316" s="41"/>
      <c r="F316" s="42" t="s">
        <v>46</v>
      </c>
      <c r="G316" s="59"/>
      <c r="H316" s="59"/>
      <c r="I316" s="62">
        <f>G316*H316</f>
        <v>0</v>
      </c>
      <c r="J316" s="46"/>
    </row>
    <row r="317" spans="1:10" ht="15.75">
      <c r="A317" s="75"/>
      <c r="B317" s="19"/>
      <c r="C317" s="113"/>
      <c r="D317" s="38"/>
      <c r="E317" s="41"/>
      <c r="F317" s="42"/>
      <c r="G317" s="59"/>
      <c r="H317" s="59"/>
      <c r="I317" s="62"/>
      <c r="J317" s="46"/>
    </row>
    <row r="318" spans="1:10" ht="15.75">
      <c r="A318" s="75"/>
      <c r="B318" s="19"/>
      <c r="C318" s="26"/>
      <c r="D318" s="38"/>
      <c r="E318" s="41"/>
      <c r="F318" s="42"/>
      <c r="G318" s="59"/>
      <c r="H318" s="59"/>
      <c r="I318" s="60"/>
      <c r="J318" s="46"/>
    </row>
    <row r="319" spans="1:10" ht="15.75">
      <c r="A319" s="105">
        <v>302</v>
      </c>
      <c r="B319" s="48"/>
      <c r="C319" s="63" t="s">
        <v>244</v>
      </c>
      <c r="D319" s="107"/>
      <c r="E319" s="51"/>
      <c r="F319" s="108"/>
      <c r="G319" s="53"/>
      <c r="H319" s="53"/>
      <c r="I319" s="54">
        <f>SUM(I320:I376)</f>
        <v>0</v>
      </c>
      <c r="J319" s="55"/>
    </row>
    <row r="320" spans="1:10" ht="15.75">
      <c r="A320" s="75"/>
      <c r="B320" s="19"/>
      <c r="C320" s="26"/>
      <c r="D320" s="38"/>
      <c r="E320" s="41"/>
      <c r="F320" s="42"/>
      <c r="G320" s="59"/>
      <c r="H320" s="59"/>
      <c r="I320" s="62"/>
      <c r="J320" s="46"/>
    </row>
    <row r="321" spans="1:10" ht="15.75">
      <c r="A321" s="75"/>
      <c r="B321" s="19"/>
      <c r="C321" s="61" t="s">
        <v>245</v>
      </c>
      <c r="D321" s="38"/>
      <c r="E321" s="41"/>
      <c r="F321" s="42"/>
      <c r="G321" s="59"/>
      <c r="H321" s="59"/>
      <c r="I321" s="62"/>
      <c r="J321" s="106"/>
    </row>
    <row r="322" spans="1:10" ht="15.75">
      <c r="A322" s="75"/>
      <c r="B322" s="19"/>
      <c r="C322" s="61" t="s">
        <v>246</v>
      </c>
      <c r="D322" s="38"/>
      <c r="E322" s="41"/>
      <c r="F322" s="42"/>
      <c r="G322" s="59"/>
      <c r="H322" s="59"/>
      <c r="I322" s="62"/>
      <c r="J322" s="46"/>
    </row>
    <row r="323" spans="1:10" ht="15.75">
      <c r="A323" s="75"/>
      <c r="B323" s="19"/>
      <c r="C323" s="57" t="s">
        <v>247</v>
      </c>
      <c r="D323" s="38"/>
      <c r="E323" s="41"/>
      <c r="F323" s="42"/>
      <c r="G323" s="59"/>
      <c r="H323" s="59"/>
      <c r="I323" s="62"/>
      <c r="J323" s="46"/>
    </row>
    <row r="324" spans="1:10" ht="15.75">
      <c r="A324" s="75"/>
      <c r="B324" s="19"/>
      <c r="C324" s="114" t="s">
        <v>248</v>
      </c>
      <c r="D324" s="38"/>
      <c r="E324" s="41"/>
      <c r="F324" s="42" t="s">
        <v>28</v>
      </c>
      <c r="G324" s="59"/>
      <c r="H324" s="59"/>
      <c r="I324" s="62">
        <f t="shared" ref="I324:I352" si="13">G324*H324</f>
        <v>0</v>
      </c>
      <c r="J324" s="46"/>
    </row>
    <row r="325" spans="1:10" ht="15.75">
      <c r="A325" s="75"/>
      <c r="B325" s="19"/>
      <c r="C325" s="114" t="s">
        <v>249</v>
      </c>
      <c r="D325" s="38"/>
      <c r="E325" s="41"/>
      <c r="F325" s="42" t="s">
        <v>28</v>
      </c>
      <c r="G325" s="59"/>
      <c r="H325" s="59"/>
      <c r="I325" s="62">
        <f t="shared" si="13"/>
        <v>0</v>
      </c>
      <c r="J325" s="46"/>
    </row>
    <row r="326" spans="1:10" ht="15.75">
      <c r="A326" s="75"/>
      <c r="B326" s="19"/>
      <c r="C326" s="114" t="s">
        <v>250</v>
      </c>
      <c r="D326" s="38"/>
      <c r="E326" s="41"/>
      <c r="F326" s="42" t="s">
        <v>28</v>
      </c>
      <c r="G326" s="59"/>
      <c r="H326" s="59"/>
      <c r="I326" s="62">
        <f t="shared" si="13"/>
        <v>0</v>
      </c>
      <c r="J326" s="46"/>
    </row>
    <row r="327" spans="1:10" ht="15.75">
      <c r="A327" s="75"/>
      <c r="B327" s="19"/>
      <c r="C327" s="114" t="s">
        <v>251</v>
      </c>
      <c r="D327" s="38"/>
      <c r="E327" s="41"/>
      <c r="F327" s="42" t="s">
        <v>28</v>
      </c>
      <c r="G327" s="59"/>
      <c r="H327" s="59"/>
      <c r="I327" s="62">
        <f t="shared" si="13"/>
        <v>0</v>
      </c>
      <c r="J327" s="46"/>
    </row>
    <row r="328" spans="1:10" ht="15.75">
      <c r="A328" s="75"/>
      <c r="B328" s="19"/>
      <c r="C328" s="114" t="s">
        <v>252</v>
      </c>
      <c r="D328" s="38"/>
      <c r="E328" s="41"/>
      <c r="F328" s="42" t="s">
        <v>28</v>
      </c>
      <c r="G328" s="59"/>
      <c r="H328" s="59"/>
      <c r="I328" s="62">
        <f t="shared" si="13"/>
        <v>0</v>
      </c>
      <c r="J328" s="46"/>
    </row>
    <row r="329" spans="1:10" ht="15.75">
      <c r="A329" s="75"/>
      <c r="B329" s="19"/>
      <c r="C329" s="114" t="s">
        <v>253</v>
      </c>
      <c r="D329" s="38"/>
      <c r="E329" s="41"/>
      <c r="F329" s="42" t="s">
        <v>28</v>
      </c>
      <c r="G329" s="59"/>
      <c r="H329" s="59"/>
      <c r="I329" s="62">
        <f t="shared" si="13"/>
        <v>0</v>
      </c>
      <c r="J329" s="46"/>
    </row>
    <row r="330" spans="1:10" ht="15.75">
      <c r="A330" s="75"/>
      <c r="B330" s="19"/>
      <c r="C330" s="114" t="s">
        <v>254</v>
      </c>
      <c r="D330" s="38"/>
      <c r="E330" s="41"/>
      <c r="F330" s="42" t="s">
        <v>28</v>
      </c>
      <c r="G330" s="59"/>
      <c r="H330" s="59"/>
      <c r="I330" s="62">
        <f t="shared" si="13"/>
        <v>0</v>
      </c>
      <c r="J330" s="46"/>
    </row>
    <row r="331" spans="1:10" ht="15.75">
      <c r="A331" s="75"/>
      <c r="B331" s="19"/>
      <c r="C331" s="114"/>
      <c r="D331" s="38"/>
      <c r="E331" s="41"/>
      <c r="F331" s="42"/>
      <c r="G331" s="59"/>
      <c r="H331" s="59"/>
      <c r="I331" s="62"/>
      <c r="J331" s="46"/>
    </row>
    <row r="332" spans="1:10" ht="15.75">
      <c r="A332" s="75"/>
      <c r="B332" s="19"/>
      <c r="C332" s="57" t="s">
        <v>255</v>
      </c>
      <c r="D332" s="38"/>
      <c r="E332" s="41"/>
      <c r="F332" s="42"/>
      <c r="G332" s="59"/>
      <c r="H332" s="59"/>
      <c r="I332" s="62"/>
      <c r="J332" s="46"/>
    </row>
    <row r="333" spans="1:10" ht="15.75">
      <c r="A333" s="75"/>
      <c r="B333" s="19"/>
      <c r="C333" s="114" t="s">
        <v>256</v>
      </c>
      <c r="D333" s="38"/>
      <c r="E333" s="41"/>
      <c r="F333" s="42" t="s">
        <v>28</v>
      </c>
      <c r="G333" s="59"/>
      <c r="H333" s="59"/>
      <c r="I333" s="62">
        <f t="shared" si="13"/>
        <v>0</v>
      </c>
      <c r="J333" s="46"/>
    </row>
    <row r="334" spans="1:10" ht="15.75">
      <c r="A334" s="75"/>
      <c r="B334" s="19"/>
      <c r="C334" s="114" t="s">
        <v>257</v>
      </c>
      <c r="D334" s="38"/>
      <c r="E334" s="41"/>
      <c r="F334" s="42" t="s">
        <v>28</v>
      </c>
      <c r="G334" s="59"/>
      <c r="H334" s="59"/>
      <c r="I334" s="62">
        <f t="shared" si="13"/>
        <v>0</v>
      </c>
      <c r="J334" s="46"/>
    </row>
    <row r="335" spans="1:10" ht="15.75">
      <c r="A335" s="75"/>
      <c r="B335" s="19"/>
      <c r="C335" s="114"/>
      <c r="D335" s="38"/>
      <c r="E335" s="41"/>
      <c r="F335" s="42"/>
      <c r="G335" s="59"/>
      <c r="H335" s="59"/>
      <c r="I335" s="62"/>
      <c r="J335" s="46"/>
    </row>
    <row r="336" spans="1:10" ht="15.75">
      <c r="A336" s="75"/>
      <c r="B336" s="19"/>
      <c r="C336" s="57" t="s">
        <v>258</v>
      </c>
      <c r="D336" s="38"/>
      <c r="E336" s="41"/>
      <c r="F336" s="42"/>
      <c r="G336" s="59"/>
      <c r="H336" s="59"/>
      <c r="I336" s="62"/>
      <c r="J336" s="46"/>
    </row>
    <row r="337" spans="1:10" ht="15.75">
      <c r="A337" s="75"/>
      <c r="B337" s="19"/>
      <c r="C337" s="114" t="s">
        <v>256</v>
      </c>
      <c r="D337" s="38"/>
      <c r="E337" s="41"/>
      <c r="F337" s="42" t="s">
        <v>28</v>
      </c>
      <c r="G337" s="59"/>
      <c r="H337" s="59"/>
      <c r="I337" s="62">
        <f t="shared" si="13"/>
        <v>0</v>
      </c>
      <c r="J337" s="46"/>
    </row>
    <row r="338" spans="1:10" ht="15.75">
      <c r="A338" s="75"/>
      <c r="B338" s="19"/>
      <c r="C338" s="114" t="s">
        <v>257</v>
      </c>
      <c r="D338" s="38"/>
      <c r="E338" s="41"/>
      <c r="F338" s="42" t="s">
        <v>28</v>
      </c>
      <c r="G338" s="59"/>
      <c r="H338" s="59"/>
      <c r="I338" s="62">
        <f t="shared" si="13"/>
        <v>0</v>
      </c>
      <c r="J338" s="46"/>
    </row>
    <row r="339" spans="1:10" ht="15.75">
      <c r="A339" s="75"/>
      <c r="B339" s="19"/>
      <c r="C339" s="114" t="s">
        <v>259</v>
      </c>
      <c r="D339" s="38"/>
      <c r="E339" s="41"/>
      <c r="F339" s="42" t="s">
        <v>28</v>
      </c>
      <c r="G339" s="59"/>
      <c r="H339" s="59"/>
      <c r="I339" s="62">
        <f t="shared" si="13"/>
        <v>0</v>
      </c>
      <c r="J339" s="46"/>
    </row>
    <row r="340" spans="1:10" ht="15.75">
      <c r="A340" s="75"/>
      <c r="B340" s="19"/>
      <c r="C340" s="114"/>
      <c r="D340" s="38"/>
      <c r="E340" s="41"/>
      <c r="F340" s="42"/>
      <c r="G340" s="59"/>
      <c r="H340" s="59"/>
      <c r="I340" s="62"/>
      <c r="J340" s="46"/>
    </row>
    <row r="341" spans="1:10" ht="15.75">
      <c r="A341" s="75"/>
      <c r="B341" s="19"/>
      <c r="C341" s="57" t="s">
        <v>260</v>
      </c>
      <c r="D341" s="38"/>
      <c r="E341" s="41"/>
      <c r="F341" s="42"/>
      <c r="G341" s="59"/>
      <c r="H341" s="59"/>
      <c r="I341" s="62"/>
      <c r="J341" s="46"/>
    </row>
    <row r="342" spans="1:10" ht="15.75">
      <c r="A342" s="75"/>
      <c r="B342" s="19"/>
      <c r="C342" s="114" t="s">
        <v>256</v>
      </c>
      <c r="D342" s="38"/>
      <c r="E342" s="41"/>
      <c r="F342" s="42" t="s">
        <v>28</v>
      </c>
      <c r="G342" s="59"/>
      <c r="H342" s="59"/>
      <c r="I342" s="62">
        <f t="shared" si="13"/>
        <v>0</v>
      </c>
      <c r="J342" s="46"/>
    </row>
    <row r="343" spans="1:10" ht="15.75">
      <c r="A343" s="75"/>
      <c r="B343" s="19"/>
      <c r="C343" s="114" t="s">
        <v>257</v>
      </c>
      <c r="D343" s="38"/>
      <c r="E343" s="41"/>
      <c r="F343" s="42" t="s">
        <v>28</v>
      </c>
      <c r="G343" s="59"/>
      <c r="H343" s="59"/>
      <c r="I343" s="62">
        <f t="shared" si="13"/>
        <v>0</v>
      </c>
      <c r="J343" s="46"/>
    </row>
    <row r="344" spans="1:10" ht="15.75">
      <c r="A344" s="75"/>
      <c r="B344" s="19"/>
      <c r="C344" s="57" t="s">
        <v>261</v>
      </c>
      <c r="D344" s="38"/>
      <c r="E344" s="41"/>
      <c r="F344" s="42" t="s">
        <v>28</v>
      </c>
      <c r="G344" s="59"/>
      <c r="H344" s="59"/>
      <c r="I344" s="62">
        <f t="shared" si="13"/>
        <v>0</v>
      </c>
      <c r="J344" s="46"/>
    </row>
    <row r="345" spans="1:10" ht="15.75">
      <c r="A345" s="75"/>
      <c r="B345" s="19"/>
      <c r="C345" s="57"/>
      <c r="D345" s="38"/>
      <c r="E345" s="41"/>
      <c r="F345" s="42"/>
      <c r="G345" s="59"/>
      <c r="H345" s="59"/>
      <c r="I345" s="62"/>
      <c r="J345" s="46"/>
    </row>
    <row r="346" spans="1:10" ht="15.75">
      <c r="A346" s="75"/>
      <c r="B346" s="19"/>
      <c r="C346" s="61" t="s">
        <v>262</v>
      </c>
      <c r="D346" s="38"/>
      <c r="E346" s="41"/>
      <c r="F346" s="42"/>
      <c r="G346" s="59"/>
      <c r="H346" s="59"/>
      <c r="I346" s="62"/>
      <c r="J346" s="46"/>
    </row>
    <row r="347" spans="1:10" ht="15.75">
      <c r="A347" s="75"/>
      <c r="B347" s="19"/>
      <c r="C347" s="114" t="s">
        <v>263</v>
      </c>
      <c r="D347" s="38"/>
      <c r="E347" s="41"/>
      <c r="F347" s="42" t="s">
        <v>28</v>
      </c>
      <c r="G347" s="59"/>
      <c r="H347" s="59"/>
      <c r="I347" s="62">
        <f t="shared" si="13"/>
        <v>0</v>
      </c>
      <c r="J347" s="46"/>
    </row>
    <row r="348" spans="1:10" ht="15.75">
      <c r="A348" s="75"/>
      <c r="B348" s="19"/>
      <c r="C348" s="114" t="s">
        <v>264</v>
      </c>
      <c r="D348" s="38"/>
      <c r="E348" s="41"/>
      <c r="F348" s="42" t="s">
        <v>28</v>
      </c>
      <c r="G348" s="59"/>
      <c r="H348" s="59"/>
      <c r="I348" s="62">
        <f t="shared" si="13"/>
        <v>0</v>
      </c>
      <c r="J348" s="46"/>
    </row>
    <row r="349" spans="1:10" ht="15.75">
      <c r="A349" s="75"/>
      <c r="B349" s="19"/>
      <c r="C349" s="57"/>
      <c r="D349" s="38"/>
      <c r="E349" s="41"/>
      <c r="F349" s="42"/>
      <c r="G349" s="59"/>
      <c r="H349" s="59"/>
      <c r="I349" s="62">
        <f t="shared" si="13"/>
        <v>0</v>
      </c>
      <c r="J349" s="46"/>
    </row>
    <row r="350" spans="1:10" ht="33.75" customHeight="1">
      <c r="A350" s="75"/>
      <c r="B350" s="19"/>
      <c r="C350" s="357" t="s">
        <v>265</v>
      </c>
      <c r="D350" s="358"/>
      <c r="E350" s="359"/>
      <c r="F350" s="42"/>
      <c r="G350" s="59"/>
      <c r="H350" s="59"/>
      <c r="I350" s="62">
        <f t="shared" si="13"/>
        <v>0</v>
      </c>
      <c r="J350" s="46"/>
    </row>
    <row r="351" spans="1:10" ht="15.75">
      <c r="A351" s="75"/>
      <c r="B351" s="19"/>
      <c r="C351" s="57"/>
      <c r="D351" s="38"/>
      <c r="E351" s="41"/>
      <c r="F351" s="42"/>
      <c r="G351" s="59"/>
      <c r="H351" s="59"/>
      <c r="I351" s="62">
        <f t="shared" si="13"/>
        <v>0</v>
      </c>
      <c r="J351" s="46"/>
    </row>
    <row r="352" spans="1:10" ht="15.75">
      <c r="A352" s="75"/>
      <c r="B352" s="19"/>
      <c r="C352" s="61" t="s">
        <v>266</v>
      </c>
      <c r="D352" s="38"/>
      <c r="E352" s="41"/>
      <c r="F352" s="42"/>
      <c r="G352" s="59"/>
      <c r="H352" s="59"/>
      <c r="I352" s="62">
        <f t="shared" si="13"/>
        <v>0</v>
      </c>
      <c r="J352" s="46"/>
    </row>
    <row r="353" spans="1:10" ht="15.75">
      <c r="A353" s="75"/>
      <c r="B353" s="19"/>
      <c r="C353" s="57"/>
      <c r="D353" s="38"/>
      <c r="E353" s="41"/>
      <c r="F353" s="42"/>
      <c r="G353" s="59"/>
      <c r="H353" s="59"/>
      <c r="I353" s="62"/>
      <c r="J353" s="46"/>
    </row>
    <row r="354" spans="1:10" ht="15.75">
      <c r="A354" s="75"/>
      <c r="B354" s="19"/>
      <c r="C354" s="61" t="s">
        <v>267</v>
      </c>
      <c r="D354" s="38"/>
      <c r="E354" s="41"/>
      <c r="F354" s="42"/>
      <c r="G354" s="59"/>
      <c r="H354" s="59"/>
      <c r="I354" s="62"/>
      <c r="J354" s="46"/>
    </row>
    <row r="355" spans="1:10" ht="15.75">
      <c r="A355" s="75"/>
      <c r="B355" s="19"/>
      <c r="C355" s="236" t="s">
        <v>268</v>
      </c>
      <c r="D355" s="38"/>
      <c r="E355" s="41"/>
      <c r="F355" s="42" t="s">
        <v>24</v>
      </c>
      <c r="G355" s="59"/>
      <c r="H355" s="59"/>
      <c r="I355" s="62">
        <f t="shared" ref="I355:I373" si="14">G355*H355</f>
        <v>0</v>
      </c>
      <c r="J355" s="46"/>
    </row>
    <row r="356" spans="1:10" ht="15.75">
      <c r="A356" s="75"/>
      <c r="B356" s="19"/>
      <c r="C356" s="57"/>
      <c r="D356" s="38"/>
      <c r="E356" s="41"/>
      <c r="F356" s="42"/>
      <c r="G356" s="59"/>
      <c r="H356" s="59"/>
      <c r="I356" s="62"/>
      <c r="J356" s="46"/>
    </row>
    <row r="357" spans="1:10" ht="15.75">
      <c r="A357" s="75"/>
      <c r="B357" s="19"/>
      <c r="C357" s="61" t="s">
        <v>269</v>
      </c>
      <c r="D357" s="38"/>
      <c r="E357" s="41"/>
      <c r="F357" s="42"/>
      <c r="G357" s="59"/>
      <c r="H357" s="59"/>
      <c r="I357" s="62"/>
      <c r="J357" s="46"/>
    </row>
    <row r="358" spans="1:10" ht="15.75">
      <c r="A358" s="75"/>
      <c r="B358" s="19"/>
      <c r="C358" s="114"/>
      <c r="D358" s="38"/>
      <c r="E358" s="41"/>
      <c r="F358" s="42"/>
      <c r="G358" s="59"/>
      <c r="H358" s="59"/>
      <c r="I358" s="62"/>
      <c r="J358" s="46"/>
    </row>
    <row r="359" spans="1:10" ht="15.75">
      <c r="A359" s="75"/>
      <c r="B359" s="19"/>
      <c r="C359" s="61" t="s">
        <v>270</v>
      </c>
      <c r="D359" s="38"/>
      <c r="E359" s="41"/>
      <c r="F359" s="42"/>
      <c r="G359" s="59"/>
      <c r="H359" s="59"/>
      <c r="I359" s="62"/>
      <c r="J359" s="46"/>
    </row>
    <row r="360" spans="1:10" ht="15.75">
      <c r="A360" s="75"/>
      <c r="B360" s="19"/>
      <c r="C360" s="57"/>
      <c r="D360" s="38"/>
      <c r="E360" s="41"/>
      <c r="F360" s="42"/>
      <c r="G360" s="59"/>
      <c r="H360" s="59"/>
      <c r="I360" s="62"/>
      <c r="J360" s="46"/>
    </row>
    <row r="361" spans="1:10" ht="15.75">
      <c r="A361" s="75"/>
      <c r="B361" s="19"/>
      <c r="C361" s="61" t="s">
        <v>271</v>
      </c>
      <c r="D361" s="38"/>
      <c r="E361" s="41"/>
      <c r="F361" s="42" t="s">
        <v>12</v>
      </c>
      <c r="G361" s="59"/>
      <c r="H361" s="59"/>
      <c r="I361" s="62">
        <f t="shared" si="14"/>
        <v>0</v>
      </c>
      <c r="J361" s="46"/>
    </row>
    <row r="362" spans="1:10" ht="15.75">
      <c r="A362" s="75"/>
      <c r="B362" s="19"/>
      <c r="C362" s="57"/>
      <c r="D362" s="38"/>
      <c r="E362" s="41"/>
      <c r="F362" s="42"/>
      <c r="G362" s="59"/>
      <c r="H362" s="59"/>
      <c r="I362" s="62"/>
      <c r="J362" s="46"/>
    </row>
    <row r="363" spans="1:10" ht="15.75">
      <c r="A363" s="75"/>
      <c r="B363" s="19"/>
      <c r="C363" s="61" t="s">
        <v>45</v>
      </c>
      <c r="D363" s="38"/>
      <c r="E363" s="41"/>
      <c r="F363" s="42"/>
      <c r="G363" s="59"/>
      <c r="H363" s="59"/>
      <c r="I363" s="62">
        <f t="shared" si="14"/>
        <v>0</v>
      </c>
      <c r="J363" s="46"/>
    </row>
    <row r="364" spans="1:10" ht="15.75">
      <c r="A364" s="75"/>
      <c r="B364" s="19"/>
      <c r="C364" s="57" t="s">
        <v>272</v>
      </c>
      <c r="D364" s="38"/>
      <c r="E364" s="41"/>
      <c r="F364" s="42" t="s">
        <v>26</v>
      </c>
      <c r="G364" s="59"/>
      <c r="H364" s="59"/>
      <c r="I364" s="62">
        <f t="shared" si="14"/>
        <v>0</v>
      </c>
      <c r="J364" s="46"/>
    </row>
    <row r="365" spans="1:10" ht="15.75">
      <c r="A365" s="75"/>
      <c r="B365" s="19"/>
      <c r="C365" s="57" t="s">
        <v>273</v>
      </c>
      <c r="D365" s="38"/>
      <c r="E365" s="41"/>
      <c r="F365" s="42" t="s">
        <v>26</v>
      </c>
      <c r="G365" s="59"/>
      <c r="H365" s="59"/>
      <c r="I365" s="62">
        <f t="shared" si="14"/>
        <v>0</v>
      </c>
      <c r="J365" s="46"/>
    </row>
    <row r="366" spans="1:10" ht="15.75">
      <c r="A366" s="75"/>
      <c r="B366" s="19"/>
      <c r="C366" s="57" t="s">
        <v>274</v>
      </c>
      <c r="D366" s="38"/>
      <c r="E366" s="41"/>
      <c r="F366" s="42" t="s">
        <v>24</v>
      </c>
      <c r="G366" s="59"/>
      <c r="H366" s="59"/>
      <c r="I366" s="62">
        <f t="shared" si="14"/>
        <v>0</v>
      </c>
      <c r="J366" s="46"/>
    </row>
    <row r="367" spans="1:10" ht="15.75">
      <c r="A367" s="75"/>
      <c r="B367" s="19"/>
      <c r="C367" s="57" t="s">
        <v>275</v>
      </c>
      <c r="D367" s="38"/>
      <c r="E367" s="41"/>
      <c r="F367" s="42" t="s">
        <v>20</v>
      </c>
      <c r="G367" s="59"/>
      <c r="H367" s="59"/>
      <c r="I367" s="62">
        <f t="shared" si="14"/>
        <v>0</v>
      </c>
      <c r="J367" s="46"/>
    </row>
    <row r="368" spans="1:10" ht="15.75">
      <c r="A368" s="75"/>
      <c r="B368" s="19"/>
      <c r="C368" s="57" t="s">
        <v>276</v>
      </c>
      <c r="D368" s="38"/>
      <c r="E368" s="41"/>
      <c r="F368" s="42" t="s">
        <v>26</v>
      </c>
      <c r="G368" s="59"/>
      <c r="H368" s="59"/>
      <c r="I368" s="62">
        <f t="shared" si="14"/>
        <v>0</v>
      </c>
      <c r="J368" s="46"/>
    </row>
    <row r="369" spans="1:10" ht="15.75">
      <c r="A369" s="75"/>
      <c r="B369" s="19"/>
      <c r="C369" s="57" t="s">
        <v>277</v>
      </c>
      <c r="D369" s="38"/>
      <c r="E369" s="41"/>
      <c r="F369" s="42" t="s">
        <v>20</v>
      </c>
      <c r="G369" s="59"/>
      <c r="H369" s="59"/>
      <c r="I369" s="62">
        <f t="shared" si="14"/>
        <v>0</v>
      </c>
      <c r="J369" s="46"/>
    </row>
    <row r="370" spans="1:10" ht="15.75">
      <c r="A370" s="75"/>
      <c r="B370" s="19"/>
      <c r="C370" s="57"/>
      <c r="D370" s="38"/>
      <c r="E370" s="41"/>
      <c r="F370" s="42"/>
      <c r="G370" s="59"/>
      <c r="H370" s="59"/>
      <c r="I370" s="62"/>
      <c r="J370" s="46"/>
    </row>
    <row r="371" spans="1:10" ht="15.75">
      <c r="A371" s="75"/>
      <c r="B371" s="19"/>
      <c r="C371" s="61" t="s">
        <v>278</v>
      </c>
      <c r="D371" s="38"/>
      <c r="E371" s="41"/>
      <c r="F371" s="42"/>
      <c r="G371" s="59"/>
      <c r="H371" s="59"/>
      <c r="I371" s="62">
        <f t="shared" si="14"/>
        <v>0</v>
      </c>
      <c r="J371" s="46"/>
    </row>
    <row r="372" spans="1:10" ht="15.75">
      <c r="A372" s="75"/>
      <c r="B372" s="19"/>
      <c r="C372" s="57" t="s">
        <v>408</v>
      </c>
      <c r="D372" s="38"/>
      <c r="E372" s="41"/>
      <c r="F372" s="42" t="s">
        <v>28</v>
      </c>
      <c r="G372" s="59"/>
      <c r="H372" s="59"/>
      <c r="I372" s="62">
        <f t="shared" ref="I372" si="15">G372*H372</f>
        <v>0</v>
      </c>
      <c r="J372" s="46"/>
    </row>
    <row r="373" spans="1:10" ht="15.75">
      <c r="A373" s="75"/>
      <c r="B373" s="19"/>
      <c r="C373" s="57" t="s">
        <v>279</v>
      </c>
      <c r="D373" s="38"/>
      <c r="E373" s="41"/>
      <c r="F373" s="42" t="s">
        <v>28</v>
      </c>
      <c r="G373" s="59"/>
      <c r="H373" s="59"/>
      <c r="I373" s="62">
        <f t="shared" si="14"/>
        <v>0</v>
      </c>
      <c r="J373" s="46"/>
    </row>
    <row r="374" spans="1:10" ht="15.75">
      <c r="A374" s="75"/>
      <c r="B374" s="19"/>
      <c r="C374" s="57"/>
      <c r="D374" s="38"/>
      <c r="E374" s="41"/>
      <c r="F374" s="42"/>
      <c r="G374" s="59"/>
      <c r="H374" s="59"/>
      <c r="I374" s="62"/>
      <c r="J374" s="46"/>
    </row>
    <row r="375" spans="1:10" ht="15.75">
      <c r="A375" s="75"/>
      <c r="B375" s="19"/>
      <c r="C375" s="61" t="s">
        <v>45</v>
      </c>
      <c r="D375" s="38"/>
      <c r="E375" s="41"/>
      <c r="F375" s="42" t="s">
        <v>46</v>
      </c>
      <c r="G375" s="59"/>
      <c r="H375" s="59"/>
      <c r="I375" s="62">
        <f t="shared" ref="I375" si="16">G375*H375</f>
        <v>0</v>
      </c>
      <c r="J375" s="46"/>
    </row>
    <row r="376" spans="1:10" ht="15.75">
      <c r="A376" s="75"/>
      <c r="B376" s="19"/>
      <c r="C376" s="26"/>
      <c r="D376" s="38"/>
      <c r="E376" s="41"/>
      <c r="F376" s="42"/>
      <c r="G376" s="59"/>
      <c r="H376" s="59"/>
      <c r="I376" s="62"/>
      <c r="J376" s="46"/>
    </row>
    <row r="377" spans="1:10" ht="15.75">
      <c r="A377" s="75"/>
      <c r="B377" s="19"/>
      <c r="C377" s="26"/>
      <c r="D377" s="38"/>
      <c r="E377" s="41"/>
      <c r="F377" s="42"/>
      <c r="G377" s="59"/>
      <c r="H377" s="59"/>
      <c r="I377" s="60"/>
      <c r="J377" s="46"/>
    </row>
    <row r="378" spans="1:10" ht="15.75">
      <c r="A378" s="105">
        <v>303</v>
      </c>
      <c r="B378" s="48"/>
      <c r="C378" s="63" t="s">
        <v>280</v>
      </c>
      <c r="D378" s="107"/>
      <c r="E378" s="51"/>
      <c r="F378" s="108"/>
      <c r="G378" s="53"/>
      <c r="H378" s="53"/>
      <c r="I378" s="54">
        <f>SUM(I380:I391)</f>
        <v>0</v>
      </c>
      <c r="J378" s="55"/>
    </row>
    <row r="379" spans="1:10" ht="15.75">
      <c r="A379" s="75"/>
      <c r="B379" s="19"/>
      <c r="C379" s="26"/>
      <c r="D379" s="38"/>
      <c r="E379" s="41"/>
      <c r="F379" s="42"/>
      <c r="G379" s="59"/>
      <c r="H379" s="59"/>
      <c r="I379" s="60"/>
      <c r="J379" s="46"/>
    </row>
    <row r="380" spans="1:10" ht="15.75">
      <c r="A380" s="75"/>
      <c r="B380" s="19"/>
      <c r="C380" s="26" t="s">
        <v>373</v>
      </c>
      <c r="D380" s="38"/>
      <c r="E380" s="41"/>
      <c r="F380" s="42" t="s">
        <v>24</v>
      </c>
      <c r="G380" s="59"/>
      <c r="H380" s="59"/>
      <c r="I380" s="62">
        <f t="shared" ref="I380:I392" si="17">G380*H380</f>
        <v>0</v>
      </c>
      <c r="J380" s="46"/>
    </row>
    <row r="381" spans="1:10" ht="15.75">
      <c r="A381" s="75"/>
      <c r="B381" s="19"/>
      <c r="C381" s="357" t="s">
        <v>371</v>
      </c>
      <c r="D381" s="358"/>
      <c r="E381" s="359"/>
      <c r="F381" s="42" t="s">
        <v>24</v>
      </c>
      <c r="G381" s="59"/>
      <c r="H381" s="59"/>
      <c r="I381" s="62">
        <f t="shared" si="17"/>
        <v>0</v>
      </c>
      <c r="J381" s="46"/>
    </row>
    <row r="382" spans="1:10" ht="15.75">
      <c r="A382" s="75"/>
      <c r="B382" s="19"/>
      <c r="C382" s="26" t="s">
        <v>281</v>
      </c>
      <c r="D382" s="38"/>
      <c r="E382" s="41"/>
      <c r="F382" s="42" t="s">
        <v>24</v>
      </c>
      <c r="G382" s="59"/>
      <c r="H382" s="59"/>
      <c r="I382" s="62">
        <f t="shared" si="17"/>
        <v>0</v>
      </c>
      <c r="J382" s="46"/>
    </row>
    <row r="383" spans="1:10" ht="15.75">
      <c r="A383" s="75"/>
      <c r="B383" s="19"/>
      <c r="C383" s="357" t="s">
        <v>372</v>
      </c>
      <c r="D383" s="358"/>
      <c r="E383" s="359"/>
      <c r="F383" s="42" t="s">
        <v>24</v>
      </c>
      <c r="G383" s="59"/>
      <c r="H383" s="59"/>
      <c r="I383" s="62">
        <f t="shared" si="17"/>
        <v>0</v>
      </c>
      <c r="J383" s="46"/>
    </row>
    <row r="384" spans="1:10" ht="15.75">
      <c r="A384" s="75"/>
      <c r="B384" s="19"/>
      <c r="C384" s="26"/>
      <c r="D384" s="38"/>
      <c r="E384" s="41"/>
      <c r="F384" s="42"/>
      <c r="G384" s="59"/>
      <c r="H384" s="59"/>
      <c r="I384" s="62"/>
      <c r="J384" s="46"/>
    </row>
    <row r="385" spans="1:10" ht="15.75">
      <c r="A385" s="75"/>
      <c r="B385" s="19"/>
      <c r="C385" s="20" t="s">
        <v>282</v>
      </c>
      <c r="D385" s="38"/>
      <c r="E385" s="41"/>
      <c r="F385" s="42"/>
      <c r="G385" s="59"/>
      <c r="H385" s="59"/>
      <c r="I385" s="62"/>
      <c r="J385" s="46"/>
    </row>
    <row r="386" spans="1:10" ht="14.25" customHeight="1">
      <c r="A386" s="75"/>
      <c r="B386" s="19"/>
      <c r="C386" s="26" t="s">
        <v>374</v>
      </c>
      <c r="D386" s="38"/>
      <c r="E386" s="41"/>
      <c r="F386" s="42" t="s">
        <v>24</v>
      </c>
      <c r="G386" s="59"/>
      <c r="H386" s="59"/>
      <c r="I386" s="62">
        <f t="shared" si="17"/>
        <v>0</v>
      </c>
      <c r="J386" s="46"/>
    </row>
    <row r="387" spans="1:10" ht="15.75">
      <c r="A387" s="75"/>
      <c r="B387" s="19"/>
      <c r="C387" s="357" t="s">
        <v>375</v>
      </c>
      <c r="D387" s="358"/>
      <c r="E387" s="359"/>
      <c r="F387" s="42" t="s">
        <v>24</v>
      </c>
      <c r="G387" s="59"/>
      <c r="H387" s="59"/>
      <c r="I387" s="62">
        <f t="shared" si="17"/>
        <v>0</v>
      </c>
      <c r="J387" s="46"/>
    </row>
    <row r="388" spans="1:10" ht="15.75">
      <c r="A388" s="75"/>
      <c r="B388" s="19"/>
      <c r="C388" s="26"/>
      <c r="D388" s="38"/>
      <c r="E388" s="41"/>
      <c r="F388" s="42"/>
      <c r="G388" s="59"/>
      <c r="H388" s="59"/>
      <c r="I388" s="62"/>
      <c r="J388" s="46"/>
    </row>
    <row r="389" spans="1:10" ht="15.75">
      <c r="A389" s="75"/>
      <c r="B389" s="19"/>
      <c r="C389" s="20" t="s">
        <v>283</v>
      </c>
      <c r="D389" s="38"/>
      <c r="E389" s="41"/>
      <c r="F389" s="42"/>
      <c r="G389" s="59"/>
      <c r="H389" s="59"/>
      <c r="I389" s="62"/>
      <c r="J389" s="46"/>
    </row>
    <row r="390" spans="1:10" ht="15.75">
      <c r="A390" s="75"/>
      <c r="B390" s="19"/>
      <c r="C390" s="114" t="s">
        <v>284</v>
      </c>
      <c r="D390" s="38"/>
      <c r="E390" s="41"/>
      <c r="F390" s="42" t="s">
        <v>24</v>
      </c>
      <c r="G390" s="59"/>
      <c r="H390" s="59"/>
      <c r="I390" s="62">
        <f t="shared" si="17"/>
        <v>0</v>
      </c>
      <c r="J390" s="46"/>
    </row>
    <row r="391" spans="1:10" ht="15.75">
      <c r="A391" s="75"/>
      <c r="B391" s="19"/>
      <c r="C391" s="114" t="s">
        <v>285</v>
      </c>
      <c r="D391" s="38"/>
      <c r="E391" s="41"/>
      <c r="F391" s="42" t="s">
        <v>46</v>
      </c>
      <c r="G391" s="59"/>
      <c r="H391" s="59"/>
      <c r="I391" s="62">
        <f t="shared" si="17"/>
        <v>0</v>
      </c>
      <c r="J391" s="46"/>
    </row>
    <row r="392" spans="1:10" ht="15.75">
      <c r="A392" s="75"/>
      <c r="B392" s="19"/>
      <c r="C392" s="26"/>
      <c r="D392" s="38"/>
      <c r="E392" s="41"/>
      <c r="F392" s="42"/>
      <c r="G392" s="59"/>
      <c r="H392" s="59"/>
      <c r="I392" s="62">
        <f t="shared" si="17"/>
        <v>0</v>
      </c>
      <c r="J392" s="46"/>
    </row>
    <row r="393" spans="1:10" ht="15.75">
      <c r="A393" s="75"/>
      <c r="B393" s="19"/>
      <c r="C393" s="26"/>
      <c r="D393" s="38"/>
      <c r="E393" s="41"/>
      <c r="F393" s="42"/>
      <c r="G393" s="59"/>
      <c r="H393" s="59"/>
      <c r="I393" s="60"/>
      <c r="J393" s="46"/>
    </row>
    <row r="394" spans="1:10" ht="15.75">
      <c r="A394" s="105">
        <v>304</v>
      </c>
      <c r="B394" s="48"/>
      <c r="C394" s="63" t="s">
        <v>286</v>
      </c>
      <c r="D394" s="107"/>
      <c r="E394" s="51"/>
      <c r="F394" s="108"/>
      <c r="G394" s="53"/>
      <c r="H394" s="53"/>
      <c r="I394" s="54">
        <f>SUM(I395:I413)</f>
        <v>0</v>
      </c>
      <c r="J394" s="55"/>
    </row>
    <row r="395" spans="1:10" s="115" customFormat="1" ht="15.75">
      <c r="A395" s="75"/>
      <c r="B395" s="19"/>
      <c r="C395" s="26"/>
      <c r="D395" s="38"/>
      <c r="E395" s="41"/>
      <c r="F395" s="42"/>
      <c r="G395" s="59"/>
      <c r="H395" s="59"/>
      <c r="I395" s="60"/>
      <c r="J395" s="46"/>
    </row>
    <row r="396" spans="1:10" s="115" customFormat="1" ht="15.75">
      <c r="A396" s="75"/>
      <c r="B396" s="19"/>
      <c r="C396" s="20" t="s">
        <v>287</v>
      </c>
      <c r="D396" s="38"/>
      <c r="E396" s="41"/>
      <c r="F396" s="42"/>
      <c r="G396" s="59"/>
      <c r="H396" s="59"/>
      <c r="I396" s="60"/>
      <c r="J396" s="46"/>
    </row>
    <row r="397" spans="1:10" s="115" customFormat="1" ht="15.75">
      <c r="A397" s="75"/>
      <c r="B397" s="19"/>
      <c r="C397" s="26" t="s">
        <v>288</v>
      </c>
      <c r="D397" s="38"/>
      <c r="E397" s="41"/>
      <c r="F397" s="42" t="s">
        <v>20</v>
      </c>
      <c r="G397" s="59"/>
      <c r="H397" s="59"/>
      <c r="I397" s="62">
        <f>H397*G397</f>
        <v>0</v>
      </c>
      <c r="J397" s="46"/>
    </row>
    <row r="398" spans="1:10" s="115" customFormat="1" ht="31.5" customHeight="1">
      <c r="A398" s="75"/>
      <c r="B398" s="19"/>
      <c r="C398" s="357" t="s">
        <v>289</v>
      </c>
      <c r="D398" s="358"/>
      <c r="E398" s="359"/>
      <c r="F398" s="42" t="s">
        <v>24</v>
      </c>
      <c r="G398" s="59"/>
      <c r="H398" s="59"/>
      <c r="I398" s="62">
        <f>H398*G398</f>
        <v>0</v>
      </c>
      <c r="J398" s="46"/>
    </row>
    <row r="399" spans="1:10" s="115" customFormat="1" ht="15.75">
      <c r="A399" s="75"/>
      <c r="B399" s="19"/>
      <c r="C399" s="114" t="s">
        <v>290</v>
      </c>
      <c r="D399" s="38"/>
      <c r="E399" s="41"/>
      <c r="F399" s="42" t="s">
        <v>26</v>
      </c>
      <c r="G399" s="59"/>
      <c r="H399" s="59"/>
      <c r="I399" s="62">
        <f>H399*G399</f>
        <v>0</v>
      </c>
      <c r="J399" s="46"/>
    </row>
    <row r="400" spans="1:10" s="115" customFormat="1" ht="15.75">
      <c r="A400" s="75"/>
      <c r="B400" s="19"/>
      <c r="C400" s="26" t="s">
        <v>291</v>
      </c>
      <c r="D400" s="38"/>
      <c r="E400" s="41"/>
      <c r="F400" s="42"/>
      <c r="G400" s="59"/>
      <c r="H400" s="59"/>
      <c r="I400" s="62">
        <f t="shared" ref="I400:I413" si="18">H400*G400</f>
        <v>0</v>
      </c>
      <c r="J400" s="46"/>
    </row>
    <row r="401" spans="1:10" s="115" customFormat="1" ht="15.75">
      <c r="A401" s="75"/>
      <c r="B401" s="19"/>
      <c r="C401" s="114" t="s">
        <v>292</v>
      </c>
      <c r="D401" s="38"/>
      <c r="E401" s="41"/>
      <c r="F401" s="42" t="s">
        <v>24</v>
      </c>
      <c r="G401" s="59"/>
      <c r="H401" s="59"/>
      <c r="I401" s="62">
        <f t="shared" si="18"/>
        <v>0</v>
      </c>
      <c r="J401" s="46"/>
    </row>
    <row r="402" spans="1:10" s="115" customFormat="1" ht="15.75">
      <c r="A402" s="75"/>
      <c r="B402" s="19"/>
      <c r="C402" s="114" t="s">
        <v>293</v>
      </c>
      <c r="D402" s="38"/>
      <c r="E402" s="41"/>
      <c r="F402" s="42" t="s">
        <v>24</v>
      </c>
      <c r="G402" s="59"/>
      <c r="H402" s="59"/>
      <c r="I402" s="62">
        <f t="shared" si="18"/>
        <v>0</v>
      </c>
      <c r="J402" s="46"/>
    </row>
    <row r="403" spans="1:10" s="115" customFormat="1" ht="15.75">
      <c r="A403" s="75"/>
      <c r="B403" s="19"/>
      <c r="C403" s="26" t="s">
        <v>294</v>
      </c>
      <c r="D403" s="38"/>
      <c r="E403" s="41"/>
      <c r="F403" s="42" t="s">
        <v>24</v>
      </c>
      <c r="G403" s="59"/>
      <c r="H403" s="59"/>
      <c r="I403" s="62">
        <f t="shared" si="18"/>
        <v>0</v>
      </c>
      <c r="J403" s="46"/>
    </row>
    <row r="404" spans="1:10" s="115" customFormat="1" ht="15.75">
      <c r="A404" s="75"/>
      <c r="B404" s="19"/>
      <c r="C404" s="114" t="s">
        <v>295</v>
      </c>
      <c r="D404" s="38"/>
      <c r="E404" s="41"/>
      <c r="F404" s="42" t="s">
        <v>26</v>
      </c>
      <c r="G404" s="59"/>
      <c r="H404" s="59"/>
      <c r="I404" s="62">
        <f t="shared" si="18"/>
        <v>0</v>
      </c>
      <c r="J404" s="46"/>
    </row>
    <row r="405" spans="1:10" s="115" customFormat="1" ht="15.75">
      <c r="A405" s="75"/>
      <c r="B405" s="19"/>
      <c r="C405" s="26" t="s">
        <v>296</v>
      </c>
      <c r="D405" s="38"/>
      <c r="E405" s="41"/>
      <c r="F405" s="42" t="s">
        <v>24</v>
      </c>
      <c r="G405" s="59"/>
      <c r="H405" s="59"/>
      <c r="I405" s="62">
        <f t="shared" si="18"/>
        <v>0</v>
      </c>
      <c r="J405" s="46"/>
    </row>
    <row r="406" spans="1:10" s="115" customFormat="1" ht="15.75">
      <c r="A406" s="75"/>
      <c r="B406" s="19"/>
      <c r="C406" s="114" t="s">
        <v>297</v>
      </c>
      <c r="D406" s="38"/>
      <c r="E406" s="41"/>
      <c r="F406" s="42" t="s">
        <v>26</v>
      </c>
      <c r="G406" s="59"/>
      <c r="H406" s="59"/>
      <c r="I406" s="62">
        <f t="shared" si="18"/>
        <v>0</v>
      </c>
      <c r="J406" s="46"/>
    </row>
    <row r="407" spans="1:10" s="115" customFormat="1" ht="15.75">
      <c r="A407" s="75"/>
      <c r="B407" s="19"/>
      <c r="C407" s="114" t="s">
        <v>298</v>
      </c>
      <c r="D407" s="38"/>
      <c r="E407" s="41"/>
      <c r="F407" s="42" t="s">
        <v>24</v>
      </c>
      <c r="G407" s="59"/>
      <c r="H407" s="59"/>
      <c r="I407" s="62">
        <f t="shared" si="18"/>
        <v>0</v>
      </c>
      <c r="J407" s="46"/>
    </row>
    <row r="408" spans="1:10" s="115" customFormat="1" ht="15.75">
      <c r="A408" s="75"/>
      <c r="B408" s="19"/>
      <c r="C408" s="26"/>
      <c r="D408" s="38"/>
      <c r="E408" s="41"/>
      <c r="F408" s="42"/>
      <c r="G408" s="59"/>
      <c r="H408" s="59"/>
      <c r="I408" s="62">
        <f t="shared" si="18"/>
        <v>0</v>
      </c>
      <c r="J408" s="46"/>
    </row>
    <row r="409" spans="1:10" s="115" customFormat="1" ht="15.75">
      <c r="A409" s="75"/>
      <c r="B409" s="19"/>
      <c r="C409" s="20" t="s">
        <v>299</v>
      </c>
      <c r="D409" s="38"/>
      <c r="E409" s="41"/>
      <c r="F409" s="42"/>
      <c r="G409" s="59"/>
      <c r="H409" s="59"/>
      <c r="I409" s="62">
        <f t="shared" si="18"/>
        <v>0</v>
      </c>
      <c r="J409" s="46"/>
    </row>
    <row r="410" spans="1:10" s="115" customFormat="1" ht="15.75">
      <c r="A410" s="75"/>
      <c r="B410" s="19"/>
      <c r="C410" s="26" t="s">
        <v>300</v>
      </c>
      <c r="D410" s="38"/>
      <c r="E410" s="41"/>
      <c r="F410" s="42" t="s">
        <v>24</v>
      </c>
      <c r="G410" s="59"/>
      <c r="H410" s="59"/>
      <c r="I410" s="62">
        <f t="shared" si="18"/>
        <v>0</v>
      </c>
      <c r="J410" s="46"/>
    </row>
    <row r="411" spans="1:10" s="115" customFormat="1" ht="15.75">
      <c r="A411" s="75"/>
      <c r="B411" s="19"/>
      <c r="C411" s="26"/>
      <c r="D411" s="38"/>
      <c r="E411" s="41"/>
      <c r="F411" s="42"/>
      <c r="G411" s="59"/>
      <c r="H411" s="59"/>
      <c r="I411" s="62">
        <f t="shared" si="18"/>
        <v>0</v>
      </c>
      <c r="J411" s="46"/>
    </row>
    <row r="412" spans="1:10" s="115" customFormat="1" ht="15.75">
      <c r="A412" s="75"/>
      <c r="B412" s="19"/>
      <c r="C412" s="20" t="s">
        <v>45</v>
      </c>
      <c r="D412" s="38"/>
      <c r="E412" s="41"/>
      <c r="F412" s="42" t="s">
        <v>46</v>
      </c>
      <c r="G412" s="59"/>
      <c r="H412" s="59"/>
      <c r="I412" s="62">
        <f t="shared" si="18"/>
        <v>0</v>
      </c>
      <c r="J412" s="46"/>
    </row>
    <row r="413" spans="1:10" s="115" customFormat="1" ht="15.75">
      <c r="A413" s="75"/>
      <c r="B413" s="19"/>
      <c r="C413" s="26"/>
      <c r="D413" s="38"/>
      <c r="E413" s="41"/>
      <c r="F413" s="42"/>
      <c r="G413" s="59"/>
      <c r="H413" s="59"/>
      <c r="I413" s="62">
        <f t="shared" si="18"/>
        <v>0</v>
      </c>
      <c r="J413" s="46"/>
    </row>
    <row r="414" spans="1:10" s="115" customFormat="1" ht="15.75">
      <c r="A414" s="75"/>
      <c r="B414" s="19"/>
      <c r="C414" s="26"/>
      <c r="D414" s="38"/>
      <c r="E414" s="41"/>
      <c r="F414" s="42"/>
      <c r="G414" s="59"/>
      <c r="H414" s="59"/>
      <c r="I414" s="60"/>
      <c r="J414" s="46"/>
    </row>
    <row r="415" spans="1:10" ht="15.75">
      <c r="A415" s="105">
        <v>305</v>
      </c>
      <c r="B415" s="48"/>
      <c r="C415" s="116" t="s">
        <v>301</v>
      </c>
      <c r="D415" s="107"/>
      <c r="E415" s="51"/>
      <c r="F415" s="108"/>
      <c r="G415" s="53"/>
      <c r="H415" s="53"/>
      <c r="I415" s="117">
        <f>SUM(I416:I427)</f>
        <v>0</v>
      </c>
      <c r="J415" s="55"/>
    </row>
    <row r="416" spans="1:10" s="115" customFormat="1" ht="15.75">
      <c r="A416" s="75"/>
      <c r="B416" s="19"/>
      <c r="C416" s="26"/>
      <c r="D416" s="38"/>
      <c r="E416" s="41"/>
      <c r="F416" s="42"/>
      <c r="G416" s="59"/>
      <c r="H416" s="59"/>
      <c r="I416" s="60"/>
      <c r="J416" s="46"/>
    </row>
    <row r="417" spans="1:10" s="115" customFormat="1" ht="15.75">
      <c r="A417" s="75"/>
      <c r="B417" s="19"/>
      <c r="C417" s="20" t="s">
        <v>302</v>
      </c>
      <c r="D417" s="38"/>
      <c r="E417" s="41"/>
      <c r="F417" s="42"/>
      <c r="G417" s="59"/>
      <c r="H417" s="59"/>
      <c r="I417" s="60"/>
      <c r="J417" s="46"/>
    </row>
    <row r="418" spans="1:10" s="115" customFormat="1" ht="15.75">
      <c r="A418" s="75"/>
      <c r="B418" s="19"/>
      <c r="C418" s="114" t="s">
        <v>303</v>
      </c>
      <c r="D418" s="38"/>
      <c r="E418" s="41"/>
      <c r="F418" s="42" t="s">
        <v>24</v>
      </c>
      <c r="G418" s="59"/>
      <c r="H418" s="59"/>
      <c r="I418" s="62">
        <f>G418*H418</f>
        <v>0</v>
      </c>
      <c r="J418" s="46"/>
    </row>
    <row r="419" spans="1:10" s="115" customFormat="1" ht="15.75">
      <c r="A419" s="75"/>
      <c r="B419" s="19"/>
      <c r="C419" s="26"/>
      <c r="D419" s="38"/>
      <c r="E419" s="41"/>
      <c r="F419" s="42"/>
      <c r="G419" s="59"/>
      <c r="H419" s="59"/>
      <c r="I419" s="62"/>
      <c r="J419" s="46"/>
    </row>
    <row r="420" spans="1:10" s="115" customFormat="1" ht="15.75">
      <c r="A420" s="75"/>
      <c r="B420" s="19"/>
      <c r="C420" s="20" t="s">
        <v>304</v>
      </c>
      <c r="D420" s="38"/>
      <c r="E420" s="41"/>
      <c r="F420" s="42"/>
      <c r="G420" s="59"/>
      <c r="H420" s="59"/>
      <c r="I420" s="62">
        <f t="shared" ref="I420:I421" si="19">G420*H420</f>
        <v>0</v>
      </c>
      <c r="J420" s="46"/>
    </row>
    <row r="421" spans="1:10" s="115" customFormat="1" ht="15.75">
      <c r="A421" s="75"/>
      <c r="B421" s="19"/>
      <c r="C421" s="114" t="s">
        <v>305</v>
      </c>
      <c r="D421" s="38"/>
      <c r="E421" s="41"/>
      <c r="F421" s="42" t="s">
        <v>24</v>
      </c>
      <c r="G421" s="59"/>
      <c r="H421" s="59"/>
      <c r="I421" s="62">
        <f t="shared" si="19"/>
        <v>0</v>
      </c>
      <c r="J421" s="46"/>
    </row>
    <row r="422" spans="1:10" s="115" customFormat="1" ht="15.75">
      <c r="A422" s="75"/>
      <c r="B422" s="19"/>
      <c r="C422" s="26"/>
      <c r="D422" s="38"/>
      <c r="E422" s="41"/>
      <c r="F422" s="42"/>
      <c r="G422" s="59"/>
      <c r="H422" s="59"/>
      <c r="I422" s="62"/>
      <c r="J422" s="46"/>
    </row>
    <row r="423" spans="1:10" s="115" customFormat="1" ht="15.75">
      <c r="A423" s="75"/>
      <c r="B423" s="19"/>
      <c r="C423" s="20" t="s">
        <v>409</v>
      </c>
      <c r="D423" s="38"/>
      <c r="E423" s="41"/>
      <c r="F423" s="42"/>
      <c r="G423" s="59"/>
      <c r="H423" s="59"/>
      <c r="I423" s="62">
        <f t="shared" ref="I423:I426" si="20">G423*H423</f>
        <v>0</v>
      </c>
      <c r="J423" s="46"/>
    </row>
    <row r="424" spans="1:10" s="115" customFormat="1" ht="15.75">
      <c r="A424" s="75"/>
      <c r="B424" s="19"/>
      <c r="C424" s="237" t="s">
        <v>410</v>
      </c>
      <c r="D424" s="38"/>
      <c r="E424" s="41"/>
      <c r="F424" s="42" t="s">
        <v>24</v>
      </c>
      <c r="G424" s="59"/>
      <c r="H424" s="59"/>
      <c r="I424" s="62">
        <f t="shared" si="20"/>
        <v>0</v>
      </c>
      <c r="J424" s="46"/>
    </row>
    <row r="425" spans="1:10" s="115" customFormat="1" ht="15.75">
      <c r="A425" s="75"/>
      <c r="B425" s="19"/>
      <c r="C425" s="26"/>
      <c r="D425" s="38"/>
      <c r="E425" s="41"/>
      <c r="F425" s="42"/>
      <c r="G425" s="59"/>
      <c r="H425" s="59"/>
      <c r="I425" s="62"/>
      <c r="J425" s="46"/>
    </row>
    <row r="426" spans="1:10" s="115" customFormat="1" ht="15.75">
      <c r="A426" s="75"/>
      <c r="B426" s="19"/>
      <c r="C426" s="20" t="s">
        <v>45</v>
      </c>
      <c r="D426" s="38"/>
      <c r="E426" s="41"/>
      <c r="F426" s="42" t="s">
        <v>46</v>
      </c>
      <c r="G426" s="59"/>
      <c r="H426" s="59"/>
      <c r="I426" s="62">
        <f t="shared" si="20"/>
        <v>0</v>
      </c>
      <c r="J426" s="46"/>
    </row>
    <row r="427" spans="1:10" s="115" customFormat="1" ht="15.75">
      <c r="A427" s="75"/>
      <c r="B427" s="19"/>
      <c r="C427" s="26"/>
      <c r="D427" s="38"/>
      <c r="E427" s="41"/>
      <c r="F427" s="42"/>
      <c r="G427" s="59"/>
      <c r="H427" s="59"/>
      <c r="I427" s="62"/>
      <c r="J427" s="46"/>
    </row>
    <row r="428" spans="1:10" s="115" customFormat="1" ht="15.75">
      <c r="A428" s="75"/>
      <c r="B428" s="19"/>
      <c r="C428" s="26"/>
      <c r="D428" s="38"/>
      <c r="E428" s="41"/>
      <c r="F428" s="42"/>
      <c r="G428" s="59"/>
      <c r="H428" s="59"/>
      <c r="I428" s="62"/>
      <c r="J428" s="46"/>
    </row>
    <row r="429" spans="1:10" ht="15.75">
      <c r="A429" s="105">
        <v>306</v>
      </c>
      <c r="B429" s="48"/>
      <c r="C429" s="63" t="s">
        <v>306</v>
      </c>
      <c r="D429" s="107"/>
      <c r="E429" s="51"/>
      <c r="F429" s="108"/>
      <c r="G429" s="53"/>
      <c r="H429" s="53"/>
      <c r="I429" s="54">
        <f>SUM(I430:I456)</f>
        <v>0</v>
      </c>
      <c r="J429" s="55"/>
    </row>
    <row r="430" spans="1:10" s="115" customFormat="1" ht="15.75">
      <c r="A430" s="75"/>
      <c r="B430" s="19"/>
      <c r="C430" s="26"/>
      <c r="D430" s="38"/>
      <c r="E430" s="41"/>
      <c r="F430" s="42"/>
      <c r="G430" s="59"/>
      <c r="H430" s="59"/>
      <c r="I430" s="60"/>
      <c r="J430" s="46"/>
    </row>
    <row r="431" spans="1:10" s="115" customFormat="1" ht="15.75">
      <c r="A431" s="75"/>
      <c r="B431" s="19"/>
      <c r="C431" s="20" t="s">
        <v>307</v>
      </c>
      <c r="D431" s="38"/>
      <c r="E431" s="41"/>
      <c r="F431" s="42"/>
      <c r="G431" s="59"/>
      <c r="H431" s="59"/>
      <c r="I431" s="62"/>
      <c r="J431" s="46"/>
    </row>
    <row r="432" spans="1:10" s="115" customFormat="1" ht="15.75">
      <c r="A432" s="75"/>
      <c r="B432" s="19"/>
      <c r="C432" s="26" t="s">
        <v>411</v>
      </c>
      <c r="D432" s="38"/>
      <c r="E432" s="41"/>
      <c r="F432" s="42" t="s">
        <v>24</v>
      </c>
      <c r="G432" s="59"/>
      <c r="H432" s="59"/>
      <c r="I432" s="62">
        <f t="shared" ref="I432:I452" si="21">G432*H432</f>
        <v>0</v>
      </c>
      <c r="J432" s="46"/>
    </row>
    <row r="433" spans="1:10" s="115" customFormat="1" ht="16.5" customHeight="1">
      <c r="A433" s="75"/>
      <c r="B433" s="19"/>
      <c r="C433" s="26" t="s">
        <v>308</v>
      </c>
      <c r="D433" s="38"/>
      <c r="E433" s="41"/>
      <c r="F433" s="42" t="s">
        <v>26</v>
      </c>
      <c r="G433" s="59"/>
      <c r="H433" s="59"/>
      <c r="I433" s="62">
        <f t="shared" si="21"/>
        <v>0</v>
      </c>
      <c r="J433" s="46"/>
    </row>
    <row r="434" spans="1:10" s="115" customFormat="1" ht="15.75">
      <c r="A434" s="75"/>
      <c r="B434" s="19"/>
      <c r="C434" s="26"/>
      <c r="D434" s="38"/>
      <c r="E434" s="41"/>
      <c r="F434" s="42"/>
      <c r="G434" s="59"/>
      <c r="H434" s="59"/>
      <c r="I434" s="62"/>
      <c r="J434" s="46"/>
    </row>
    <row r="435" spans="1:10" s="115" customFormat="1" ht="15.75">
      <c r="A435" s="75"/>
      <c r="B435" s="19"/>
      <c r="C435" s="20" t="s">
        <v>309</v>
      </c>
      <c r="D435" s="38"/>
      <c r="E435" s="41"/>
      <c r="F435" s="42"/>
      <c r="G435" s="59"/>
      <c r="H435" s="59"/>
      <c r="I435" s="62">
        <f t="shared" si="21"/>
        <v>0</v>
      </c>
      <c r="J435" s="46"/>
    </row>
    <row r="436" spans="1:10" s="115" customFormat="1" ht="15.75">
      <c r="A436" s="75"/>
      <c r="B436" s="19"/>
      <c r="C436" s="26" t="s">
        <v>310</v>
      </c>
      <c r="D436" s="38"/>
      <c r="E436" s="41"/>
      <c r="F436" s="42" t="s">
        <v>24</v>
      </c>
      <c r="G436" s="59"/>
      <c r="H436" s="59"/>
      <c r="I436" s="62">
        <f t="shared" si="21"/>
        <v>0</v>
      </c>
      <c r="J436" s="46"/>
    </row>
    <row r="437" spans="1:10" s="115" customFormat="1" ht="15.75">
      <c r="A437" s="75"/>
      <c r="B437" s="19"/>
      <c r="C437" s="26" t="s">
        <v>311</v>
      </c>
      <c r="D437" s="38"/>
      <c r="E437" s="41"/>
      <c r="F437" s="42" t="s">
        <v>24</v>
      </c>
      <c r="G437" s="59"/>
      <c r="H437" s="59"/>
      <c r="I437" s="62">
        <f t="shared" si="21"/>
        <v>0</v>
      </c>
      <c r="J437" s="46"/>
    </row>
    <row r="438" spans="1:10" s="115" customFormat="1" ht="15.75">
      <c r="A438" s="75"/>
      <c r="B438" s="19"/>
      <c r="C438" s="26" t="s">
        <v>312</v>
      </c>
      <c r="D438" s="38"/>
      <c r="E438" s="41"/>
      <c r="F438" s="42" t="s">
        <v>20</v>
      </c>
      <c r="G438" s="59"/>
      <c r="H438" s="59"/>
      <c r="I438" s="62">
        <f t="shared" si="21"/>
        <v>0</v>
      </c>
      <c r="J438" s="46"/>
    </row>
    <row r="439" spans="1:10" s="115" customFormat="1" ht="15.75">
      <c r="A439" s="75"/>
      <c r="B439" s="19"/>
      <c r="C439" s="26"/>
      <c r="D439" s="38"/>
      <c r="E439" s="41"/>
      <c r="F439" s="42"/>
      <c r="G439" s="59"/>
      <c r="H439" s="59"/>
      <c r="I439" s="62"/>
      <c r="J439" s="46"/>
    </row>
    <row r="440" spans="1:10" s="115" customFormat="1" ht="15.75">
      <c r="A440" s="75"/>
      <c r="B440" s="19"/>
      <c r="C440" s="20" t="s">
        <v>313</v>
      </c>
      <c r="D440" s="38"/>
      <c r="E440" s="41"/>
      <c r="F440" s="42"/>
      <c r="G440" s="59"/>
      <c r="H440" s="59"/>
      <c r="I440" s="62">
        <f t="shared" si="21"/>
        <v>0</v>
      </c>
      <c r="J440" s="46"/>
    </row>
    <row r="441" spans="1:10" s="115" customFormat="1" ht="15.75">
      <c r="A441" s="75"/>
      <c r="B441" s="19"/>
      <c r="C441" s="26" t="s">
        <v>412</v>
      </c>
      <c r="D441" s="38"/>
      <c r="E441" s="41"/>
      <c r="F441" s="42" t="s">
        <v>24</v>
      </c>
      <c r="G441" s="59"/>
      <c r="H441" s="59"/>
      <c r="I441" s="62">
        <f t="shared" si="21"/>
        <v>0</v>
      </c>
      <c r="J441" s="46"/>
    </row>
    <row r="442" spans="1:10" s="115" customFormat="1" ht="15.75">
      <c r="A442" s="75"/>
      <c r="B442" s="19"/>
      <c r="C442" s="26"/>
      <c r="D442" s="38"/>
      <c r="E442" s="41"/>
      <c r="F442" s="42"/>
      <c r="G442" s="59"/>
      <c r="H442" s="59"/>
      <c r="I442" s="62"/>
      <c r="J442" s="46"/>
    </row>
    <row r="443" spans="1:10" s="115" customFormat="1" ht="15.75">
      <c r="A443" s="75"/>
      <c r="B443" s="19"/>
      <c r="C443" s="20" t="s">
        <v>314</v>
      </c>
      <c r="D443" s="38"/>
      <c r="E443" s="41"/>
      <c r="F443" s="42"/>
      <c r="G443" s="59"/>
      <c r="H443" s="59"/>
      <c r="I443" s="62">
        <f t="shared" si="21"/>
        <v>0</v>
      </c>
      <c r="J443" s="46"/>
    </row>
    <row r="444" spans="1:10" s="115" customFormat="1" ht="15.75">
      <c r="A444" s="75"/>
      <c r="B444" s="19"/>
      <c r="C444" s="26" t="s">
        <v>311</v>
      </c>
      <c r="D444" s="38"/>
      <c r="E444" s="41"/>
      <c r="F444" s="42" t="s">
        <v>24</v>
      </c>
      <c r="G444" s="59"/>
      <c r="H444" s="59"/>
      <c r="I444" s="62">
        <f t="shared" si="21"/>
        <v>0</v>
      </c>
      <c r="J444" s="46"/>
    </row>
    <row r="445" spans="1:10" s="115" customFormat="1" ht="15.75">
      <c r="A445" s="75"/>
      <c r="B445" s="19"/>
      <c r="C445" s="26" t="s">
        <v>315</v>
      </c>
      <c r="D445" s="38"/>
      <c r="E445" s="41"/>
      <c r="F445" s="42" t="s">
        <v>316</v>
      </c>
      <c r="G445" s="59"/>
      <c r="H445" s="59"/>
      <c r="I445" s="62">
        <f t="shared" si="21"/>
        <v>0</v>
      </c>
      <c r="J445" s="46"/>
    </row>
    <row r="446" spans="1:10" s="115" customFormat="1" ht="15.75">
      <c r="A446" s="75"/>
      <c r="B446" s="19"/>
      <c r="C446" s="26" t="s">
        <v>317</v>
      </c>
      <c r="D446" s="38"/>
      <c r="E446" s="41"/>
      <c r="F446" s="42" t="s">
        <v>24</v>
      </c>
      <c r="G446" s="59"/>
      <c r="H446" s="59"/>
      <c r="I446" s="62">
        <f t="shared" si="21"/>
        <v>0</v>
      </c>
      <c r="J446" s="46"/>
    </row>
    <row r="447" spans="1:10" s="115" customFormat="1" ht="15.75">
      <c r="A447" s="75"/>
      <c r="B447" s="19"/>
      <c r="C447" s="26"/>
      <c r="D447" s="38"/>
      <c r="E447" s="41"/>
      <c r="F447" s="42"/>
      <c r="G447" s="59"/>
      <c r="H447" s="59"/>
      <c r="I447" s="62"/>
      <c r="J447" s="46"/>
    </row>
    <row r="448" spans="1:10" s="115" customFormat="1" ht="15.75">
      <c r="A448" s="75"/>
      <c r="B448" s="19"/>
      <c r="C448" s="20" t="s">
        <v>318</v>
      </c>
      <c r="D448" s="38"/>
      <c r="E448" s="41"/>
      <c r="F448" s="42"/>
      <c r="G448" s="59"/>
      <c r="H448" s="59"/>
      <c r="I448" s="62">
        <f t="shared" si="21"/>
        <v>0</v>
      </c>
      <c r="J448" s="46"/>
    </row>
    <row r="449" spans="1:10" s="115" customFormat="1" ht="15.75">
      <c r="A449" s="75"/>
      <c r="B449" s="19"/>
      <c r="C449" s="26" t="s">
        <v>319</v>
      </c>
      <c r="D449" s="38"/>
      <c r="E449" s="41"/>
      <c r="F449" s="42"/>
      <c r="G449" s="59"/>
      <c r="H449" s="59"/>
      <c r="I449" s="62">
        <f t="shared" si="21"/>
        <v>0</v>
      </c>
      <c r="J449" s="46"/>
    </row>
    <row r="450" spans="1:10" s="115" customFormat="1" ht="15.75">
      <c r="A450" s="75"/>
      <c r="B450" s="19"/>
      <c r="C450" s="26" t="s">
        <v>320</v>
      </c>
      <c r="D450" s="38"/>
      <c r="E450" s="41"/>
      <c r="F450" s="42" t="s">
        <v>24</v>
      </c>
      <c r="G450" s="59"/>
      <c r="H450" s="59"/>
      <c r="I450" s="62">
        <f t="shared" si="21"/>
        <v>0</v>
      </c>
      <c r="J450" s="46"/>
    </row>
    <row r="451" spans="1:10" s="115" customFormat="1" ht="15.75">
      <c r="A451" s="75"/>
      <c r="B451" s="19"/>
      <c r="C451" s="26" t="s">
        <v>321</v>
      </c>
      <c r="D451" s="38"/>
      <c r="E451" s="41"/>
      <c r="F451" s="42" t="s">
        <v>24</v>
      </c>
      <c r="G451" s="59"/>
      <c r="H451" s="59"/>
      <c r="I451" s="62">
        <f t="shared" si="21"/>
        <v>0</v>
      </c>
      <c r="J451" s="46"/>
    </row>
    <row r="452" spans="1:10" s="115" customFormat="1" ht="15.75">
      <c r="A452" s="75"/>
      <c r="B452" s="19"/>
      <c r="C452" s="26" t="s">
        <v>322</v>
      </c>
      <c r="D452" s="38"/>
      <c r="E452" s="41"/>
      <c r="F452" s="42" t="s">
        <v>26</v>
      </c>
      <c r="G452" s="59"/>
      <c r="H452" s="59"/>
      <c r="I452" s="62">
        <f t="shared" si="21"/>
        <v>0</v>
      </c>
      <c r="J452" s="46"/>
    </row>
    <row r="453" spans="1:10" s="115" customFormat="1" ht="15.75">
      <c r="A453" s="75"/>
      <c r="B453" s="19"/>
      <c r="C453" s="26"/>
      <c r="D453" s="38"/>
      <c r="E453" s="41"/>
      <c r="F453" s="42"/>
      <c r="G453" s="59"/>
      <c r="H453" s="59"/>
      <c r="I453" s="62"/>
      <c r="J453" s="46"/>
    </row>
    <row r="454" spans="1:10" s="115" customFormat="1" ht="15.75">
      <c r="A454" s="75"/>
      <c r="B454" s="19"/>
      <c r="C454" s="20" t="s">
        <v>323</v>
      </c>
      <c r="D454" s="38"/>
      <c r="E454" s="41"/>
      <c r="F454" s="42" t="s">
        <v>24</v>
      </c>
      <c r="G454" s="59"/>
      <c r="H454" s="59"/>
      <c r="I454" s="62">
        <f t="shared" ref="I454" si="22">G454*H454</f>
        <v>0</v>
      </c>
      <c r="J454" s="46"/>
    </row>
    <row r="455" spans="1:10" s="115" customFormat="1" ht="15.75">
      <c r="A455" s="75"/>
      <c r="B455" s="19"/>
      <c r="C455" s="26"/>
      <c r="D455" s="38"/>
      <c r="E455" s="41"/>
      <c r="F455" s="42"/>
      <c r="G455" s="59"/>
      <c r="H455" s="59"/>
      <c r="I455" s="62"/>
      <c r="J455" s="46"/>
    </row>
    <row r="456" spans="1:10" s="115" customFormat="1" ht="15.75">
      <c r="A456" s="75"/>
      <c r="B456" s="19"/>
      <c r="C456" s="26"/>
      <c r="D456" s="38"/>
      <c r="E456" s="41"/>
      <c r="F456" s="42"/>
      <c r="G456" s="59"/>
      <c r="H456" s="59"/>
      <c r="I456" s="60"/>
      <c r="J456" s="46"/>
    </row>
    <row r="457" spans="1:10" ht="15.75">
      <c r="A457" s="28">
        <v>400</v>
      </c>
      <c r="B457" s="29"/>
      <c r="C457" s="30" t="s">
        <v>324</v>
      </c>
      <c r="D457" s="31"/>
      <c r="E457" s="110"/>
      <c r="F457" s="111"/>
      <c r="G457" s="112"/>
      <c r="H457" s="112"/>
      <c r="I457" s="92">
        <f>I459+I467</f>
        <v>0</v>
      </c>
      <c r="J457" s="55"/>
    </row>
    <row r="458" spans="1:10" s="115" customFormat="1" ht="15.75">
      <c r="A458" s="75"/>
      <c r="B458" s="19"/>
      <c r="C458" s="26"/>
      <c r="D458" s="38"/>
      <c r="E458" s="41"/>
      <c r="F458" s="42"/>
      <c r="G458" s="59"/>
      <c r="H458" s="59"/>
      <c r="I458" s="60"/>
      <c r="J458" s="46"/>
    </row>
    <row r="459" spans="1:10" s="115" customFormat="1" ht="15.75">
      <c r="A459" s="105">
        <v>401</v>
      </c>
      <c r="B459" s="48"/>
      <c r="C459" s="63" t="s">
        <v>325</v>
      </c>
      <c r="D459" s="107"/>
      <c r="E459" s="66"/>
      <c r="F459" s="67"/>
      <c r="G459" s="94"/>
      <c r="H459" s="94"/>
      <c r="I459" s="95">
        <f>SUM(I461:I464)</f>
        <v>0</v>
      </c>
      <c r="J459" s="46"/>
    </row>
    <row r="460" spans="1:10" s="115" customFormat="1" ht="15.75">
      <c r="A460" s="75"/>
      <c r="B460" s="19"/>
      <c r="C460" s="26"/>
      <c r="D460" s="38"/>
      <c r="E460" s="41"/>
      <c r="F460" s="42"/>
      <c r="G460" s="59"/>
      <c r="H460" s="59"/>
      <c r="I460" s="60"/>
      <c r="J460" s="46"/>
    </row>
    <row r="461" spans="1:10" s="115" customFormat="1" ht="15.75">
      <c r="A461" s="75"/>
      <c r="B461" s="19"/>
      <c r="C461" s="26" t="s">
        <v>326</v>
      </c>
      <c r="D461" s="38"/>
      <c r="E461" s="41"/>
      <c r="F461" s="42" t="s">
        <v>12</v>
      </c>
      <c r="G461" s="59"/>
      <c r="H461" s="59"/>
      <c r="I461" s="62">
        <f>G461*H461</f>
        <v>0</v>
      </c>
      <c r="J461" s="46"/>
    </row>
    <row r="462" spans="1:10" s="115" customFormat="1" ht="15.75">
      <c r="A462" s="75"/>
      <c r="B462" s="19"/>
      <c r="C462" s="26" t="s">
        <v>327</v>
      </c>
      <c r="D462" s="38"/>
      <c r="E462" s="41"/>
      <c r="F462" s="42" t="s">
        <v>12</v>
      </c>
      <c r="G462" s="59"/>
      <c r="H462" s="59"/>
      <c r="I462" s="62">
        <f t="shared" ref="I462:I464" si="23">G462*H462</f>
        <v>0</v>
      </c>
      <c r="J462" s="46"/>
    </row>
    <row r="463" spans="1:10" s="115" customFormat="1" ht="15.75">
      <c r="A463" s="75"/>
      <c r="B463" s="19"/>
      <c r="C463" s="26" t="s">
        <v>328</v>
      </c>
      <c r="D463" s="38"/>
      <c r="E463" s="41"/>
      <c r="F463" s="42" t="s">
        <v>12</v>
      </c>
      <c r="G463" s="59"/>
      <c r="H463" s="59"/>
      <c r="I463" s="62">
        <f t="shared" si="23"/>
        <v>0</v>
      </c>
      <c r="J463" s="46"/>
    </row>
    <row r="464" spans="1:10" s="115" customFormat="1" ht="15.75">
      <c r="A464" s="75"/>
      <c r="B464" s="19"/>
      <c r="C464" s="26" t="s">
        <v>163</v>
      </c>
      <c r="D464" s="38"/>
      <c r="E464" s="41"/>
      <c r="F464" s="42" t="s">
        <v>12</v>
      </c>
      <c r="G464" s="59"/>
      <c r="H464" s="59"/>
      <c r="I464" s="62">
        <f t="shared" si="23"/>
        <v>0</v>
      </c>
      <c r="J464" s="46"/>
    </row>
    <row r="465" spans="1:10" s="115" customFormat="1" ht="15.75">
      <c r="A465" s="75"/>
      <c r="B465" s="19"/>
      <c r="C465" s="26"/>
      <c r="D465" s="38"/>
      <c r="E465" s="41"/>
      <c r="F465" s="42"/>
      <c r="G465" s="59"/>
      <c r="H465" s="59"/>
      <c r="I465" s="60"/>
      <c r="J465" s="46"/>
    </row>
    <row r="466" spans="1:10" s="115" customFormat="1" ht="15.75">
      <c r="A466" s="75"/>
      <c r="B466" s="19"/>
      <c r="C466" s="26"/>
      <c r="D466" s="38"/>
      <c r="E466" s="41"/>
      <c r="F466" s="42"/>
      <c r="G466" s="59"/>
      <c r="H466" s="59"/>
      <c r="I466" s="60"/>
      <c r="J466" s="46"/>
    </row>
    <row r="467" spans="1:10" ht="15.75">
      <c r="A467" s="105">
        <v>402</v>
      </c>
      <c r="B467" s="48"/>
      <c r="C467" s="63" t="s">
        <v>329</v>
      </c>
      <c r="D467" s="107"/>
      <c r="E467" s="51"/>
      <c r="F467" s="108"/>
      <c r="G467" s="53"/>
      <c r="H467" s="53"/>
      <c r="I467" s="54">
        <f>SUM(I469)</f>
        <v>0</v>
      </c>
      <c r="J467" s="55"/>
    </row>
    <row r="468" spans="1:10" s="115" customFormat="1" ht="15.75">
      <c r="A468" s="118"/>
      <c r="B468" s="19"/>
      <c r="C468" s="20"/>
      <c r="D468" s="21"/>
      <c r="E468" s="119"/>
      <c r="F468" s="120"/>
      <c r="G468" s="121"/>
      <c r="H468" s="121"/>
      <c r="I468" s="122"/>
      <c r="J468" s="55"/>
    </row>
    <row r="469" spans="1:10" s="115" customFormat="1" ht="15.75">
      <c r="A469" s="118"/>
      <c r="B469" s="19"/>
      <c r="C469" s="238" t="s">
        <v>330</v>
      </c>
      <c r="D469" s="21"/>
      <c r="E469" s="119"/>
      <c r="F469" s="120"/>
      <c r="G469" s="121"/>
      <c r="H469" s="121"/>
      <c r="I469" s="122"/>
      <c r="J469" s="239" t="s">
        <v>413</v>
      </c>
    </row>
    <row r="470" spans="1:10" s="115" customFormat="1" ht="16.5" customHeight="1">
      <c r="A470" s="75"/>
      <c r="B470" s="19"/>
      <c r="C470" s="26"/>
      <c r="D470" s="38"/>
      <c r="E470" s="41"/>
      <c r="F470" s="42"/>
      <c r="G470" s="59"/>
      <c r="H470" s="59"/>
      <c r="I470" s="62"/>
      <c r="J470" s="46"/>
    </row>
    <row r="471" spans="1:10" s="115" customFormat="1" ht="16.5" customHeight="1">
      <c r="A471" s="75"/>
      <c r="B471" s="19"/>
      <c r="C471" s="235" t="s">
        <v>331</v>
      </c>
      <c r="D471" s="38"/>
      <c r="E471" s="41"/>
      <c r="F471" s="42" t="s">
        <v>332</v>
      </c>
      <c r="G471" s="59"/>
      <c r="H471" s="59"/>
      <c r="I471" s="62">
        <f t="shared" ref="I471:I482" si="24">G471*H471</f>
        <v>0</v>
      </c>
      <c r="J471" s="239" t="s">
        <v>414</v>
      </c>
    </row>
    <row r="472" spans="1:10" s="115" customFormat="1" ht="16.5" customHeight="1">
      <c r="A472" s="75"/>
      <c r="B472" s="19"/>
      <c r="C472" s="26" t="s">
        <v>333</v>
      </c>
      <c r="D472" s="38"/>
      <c r="E472" s="41"/>
      <c r="F472" s="42" t="s">
        <v>28</v>
      </c>
      <c r="G472" s="59"/>
      <c r="H472" s="59"/>
      <c r="I472" s="62">
        <f t="shared" si="24"/>
        <v>0</v>
      </c>
      <c r="J472" s="46"/>
    </row>
    <row r="473" spans="1:10" s="115" customFormat="1" ht="16.5" customHeight="1">
      <c r="A473" s="77"/>
      <c r="B473" s="19"/>
      <c r="C473" s="20"/>
      <c r="D473" s="38"/>
      <c r="E473" s="41"/>
      <c r="F473" s="42"/>
      <c r="G473" s="59"/>
      <c r="H473" s="59"/>
      <c r="I473" s="62"/>
      <c r="J473" s="46"/>
    </row>
    <row r="474" spans="1:10" s="115" customFormat="1" ht="16.5" customHeight="1">
      <c r="A474" s="75"/>
      <c r="B474" s="19"/>
      <c r="C474" s="20" t="s">
        <v>334</v>
      </c>
      <c r="D474" s="38"/>
      <c r="E474" s="38"/>
      <c r="F474" s="42"/>
      <c r="G474" s="59"/>
      <c r="H474" s="59"/>
      <c r="I474" s="62"/>
      <c r="J474" s="46"/>
    </row>
    <row r="475" spans="1:10" s="115" customFormat="1" ht="16.5" customHeight="1">
      <c r="A475" s="123" t="s">
        <v>335</v>
      </c>
      <c r="B475" s="19"/>
      <c r="C475" s="20" t="s">
        <v>336</v>
      </c>
      <c r="D475" s="38"/>
      <c r="E475" s="38"/>
      <c r="F475" s="42"/>
      <c r="G475" s="59"/>
      <c r="H475" s="59"/>
      <c r="I475" s="62">
        <f t="shared" si="24"/>
        <v>0</v>
      </c>
      <c r="J475" s="46"/>
    </row>
    <row r="476" spans="1:10" s="115" customFormat="1" ht="16.5" customHeight="1">
      <c r="A476" s="77"/>
      <c r="B476" s="19"/>
      <c r="C476" s="26" t="s">
        <v>337</v>
      </c>
      <c r="D476" s="38"/>
      <c r="E476" s="38"/>
      <c r="F476" s="42" t="s">
        <v>22</v>
      </c>
      <c r="G476" s="59"/>
      <c r="H476" s="59"/>
      <c r="I476" s="62">
        <f t="shared" si="24"/>
        <v>0</v>
      </c>
      <c r="J476" s="46"/>
    </row>
    <row r="477" spans="1:10" s="115" customFormat="1" ht="16.5" customHeight="1">
      <c r="A477" s="77"/>
      <c r="B477" s="19"/>
      <c r="C477" s="26" t="s">
        <v>338</v>
      </c>
      <c r="D477" s="38"/>
      <c r="E477" s="38"/>
      <c r="F477" s="42" t="s">
        <v>22</v>
      </c>
      <c r="G477" s="59"/>
      <c r="H477" s="59"/>
      <c r="I477" s="62">
        <f t="shared" si="24"/>
        <v>0</v>
      </c>
      <c r="J477" s="46"/>
    </row>
    <row r="478" spans="1:10" s="115" customFormat="1" ht="16.5" customHeight="1">
      <c r="A478" s="77"/>
      <c r="B478" s="19"/>
      <c r="C478" s="26" t="s">
        <v>339</v>
      </c>
      <c r="D478" s="38"/>
      <c r="E478" s="38"/>
      <c r="F478" s="42" t="s">
        <v>22</v>
      </c>
      <c r="G478" s="59"/>
      <c r="H478" s="59"/>
      <c r="I478" s="62">
        <f t="shared" si="24"/>
        <v>0</v>
      </c>
      <c r="J478" s="46"/>
    </row>
    <row r="479" spans="1:10" s="115" customFormat="1" ht="189" customHeight="1">
      <c r="A479" s="123" t="s">
        <v>340</v>
      </c>
      <c r="B479" s="19"/>
      <c r="C479" s="363" t="s">
        <v>406</v>
      </c>
      <c r="D479" s="364"/>
      <c r="E479" s="365"/>
      <c r="F479" s="42"/>
      <c r="G479" s="59"/>
      <c r="H479" s="59"/>
      <c r="I479" s="62">
        <f t="shared" si="24"/>
        <v>0</v>
      </c>
      <c r="J479" s="46"/>
    </row>
    <row r="480" spans="1:10" s="115" customFormat="1" ht="16.5" customHeight="1">
      <c r="A480" s="77"/>
      <c r="B480" s="19"/>
      <c r="C480" s="26" t="s">
        <v>341</v>
      </c>
      <c r="D480" s="38"/>
      <c r="E480" s="38"/>
      <c r="F480" s="42" t="s">
        <v>22</v>
      </c>
      <c r="G480" s="59"/>
      <c r="H480" s="59"/>
      <c r="I480" s="62">
        <f t="shared" si="24"/>
        <v>0</v>
      </c>
      <c r="J480" s="46"/>
    </row>
    <row r="481" spans="1:10" s="115" customFormat="1" ht="16.5" customHeight="1">
      <c r="A481" s="77"/>
      <c r="B481" s="19"/>
      <c r="C481" s="26" t="s">
        <v>342</v>
      </c>
      <c r="D481" s="38"/>
      <c r="E481" s="38"/>
      <c r="F481" s="42" t="s">
        <v>22</v>
      </c>
      <c r="G481" s="59"/>
      <c r="H481" s="59"/>
      <c r="I481" s="62">
        <f t="shared" si="24"/>
        <v>0</v>
      </c>
      <c r="J481" s="46"/>
    </row>
    <row r="482" spans="1:10" s="115" customFormat="1" ht="16.5" customHeight="1">
      <c r="A482" s="77"/>
      <c r="B482" s="19"/>
      <c r="C482" s="26" t="s">
        <v>343</v>
      </c>
      <c r="D482" s="38"/>
      <c r="E482" s="38"/>
      <c r="F482" s="42" t="s">
        <v>22</v>
      </c>
      <c r="G482" s="59"/>
      <c r="H482" s="59"/>
      <c r="I482" s="62">
        <f t="shared" si="24"/>
        <v>0</v>
      </c>
      <c r="J482" s="46"/>
    </row>
    <row r="483" spans="1:10" s="115" customFormat="1" ht="16.5" customHeight="1">
      <c r="A483" s="123" t="s">
        <v>344</v>
      </c>
      <c r="B483" s="19"/>
      <c r="C483" s="20" t="s">
        <v>345</v>
      </c>
      <c r="D483" s="38"/>
      <c r="E483" s="38"/>
      <c r="F483" s="42"/>
      <c r="G483" s="59"/>
      <c r="H483" s="59"/>
      <c r="I483" s="62"/>
      <c r="J483" s="46"/>
    </row>
    <row r="484" spans="1:10" s="115" customFormat="1" ht="16.5" customHeight="1">
      <c r="A484" s="123" t="s">
        <v>346</v>
      </c>
      <c r="B484" s="19"/>
      <c r="C484" s="26" t="s">
        <v>347</v>
      </c>
      <c r="D484" s="38"/>
      <c r="E484" s="38"/>
      <c r="F484" s="42"/>
      <c r="G484" s="59"/>
      <c r="H484" s="59"/>
      <c r="I484" s="62"/>
      <c r="J484" s="46"/>
    </row>
    <row r="485" spans="1:10" s="115" customFormat="1" ht="16.5" customHeight="1">
      <c r="A485" s="123" t="s">
        <v>348</v>
      </c>
      <c r="B485" s="19"/>
      <c r="C485" s="20" t="s">
        <v>349</v>
      </c>
      <c r="D485" s="38"/>
      <c r="E485" s="38"/>
      <c r="F485" s="42"/>
      <c r="G485" s="59"/>
      <c r="H485" s="59"/>
      <c r="I485" s="62"/>
      <c r="J485" s="46"/>
    </row>
    <row r="486" spans="1:10" s="115" customFormat="1" ht="15.75">
      <c r="A486" s="123" t="s">
        <v>350</v>
      </c>
      <c r="B486" s="19"/>
      <c r="C486" s="20" t="s">
        <v>351</v>
      </c>
      <c r="D486" s="38"/>
      <c r="E486" s="38"/>
      <c r="F486" s="42"/>
      <c r="G486" s="59"/>
      <c r="H486" s="59"/>
      <c r="I486" s="62"/>
      <c r="J486" s="46"/>
    </row>
    <row r="487" spans="1:10" s="115" customFormat="1" ht="16.5" customHeight="1">
      <c r="A487" s="77"/>
      <c r="B487" s="19"/>
      <c r="C487" s="26" t="s">
        <v>352</v>
      </c>
      <c r="D487" s="38"/>
      <c r="E487" s="38"/>
      <c r="F487" s="42" t="s">
        <v>28</v>
      </c>
      <c r="G487" s="59"/>
      <c r="H487" s="59"/>
      <c r="I487" s="62">
        <f>G487*H487</f>
        <v>0</v>
      </c>
      <c r="J487" s="46"/>
    </row>
    <row r="488" spans="1:10" s="115" customFormat="1" ht="16.5" customHeight="1">
      <c r="A488" s="77"/>
      <c r="B488" s="19"/>
      <c r="C488" s="26" t="s">
        <v>353</v>
      </c>
      <c r="D488" s="38"/>
      <c r="E488" s="38"/>
      <c r="F488" s="42" t="s">
        <v>24</v>
      </c>
      <c r="G488" s="59"/>
      <c r="H488" s="59"/>
      <c r="I488" s="62">
        <f t="shared" ref="I488:I491" si="25">G488*H488</f>
        <v>0</v>
      </c>
      <c r="J488" s="46"/>
    </row>
    <row r="489" spans="1:10" s="115" customFormat="1" ht="16.5" customHeight="1">
      <c r="A489" s="123" t="s">
        <v>354</v>
      </c>
      <c r="B489" s="19"/>
      <c r="C489" s="20" t="s">
        <v>355</v>
      </c>
      <c r="D489" s="38"/>
      <c r="E489" s="38"/>
      <c r="F489" s="42"/>
      <c r="G489" s="59"/>
      <c r="H489" s="59"/>
      <c r="I489" s="62"/>
      <c r="J489" s="46"/>
    </row>
    <row r="490" spans="1:10" s="115" customFormat="1" ht="15.75">
      <c r="A490" s="77"/>
      <c r="B490" s="19"/>
      <c r="C490" s="26" t="s">
        <v>356</v>
      </c>
      <c r="D490" s="38"/>
      <c r="E490" s="38"/>
      <c r="F490" s="42" t="s">
        <v>24</v>
      </c>
      <c r="G490" s="59"/>
      <c r="H490" s="59"/>
      <c r="I490" s="62">
        <f t="shared" si="25"/>
        <v>0</v>
      </c>
      <c r="J490" s="46"/>
    </row>
    <row r="491" spans="1:10" s="115" customFormat="1" ht="15.75">
      <c r="A491" s="123" t="s">
        <v>357</v>
      </c>
      <c r="B491" s="19"/>
      <c r="C491" s="20" t="s">
        <v>358</v>
      </c>
      <c r="D491" s="38"/>
      <c r="E491" s="38"/>
      <c r="F491" s="42"/>
      <c r="G491" s="59"/>
      <c r="H491" s="59"/>
      <c r="I491" s="62">
        <f t="shared" si="25"/>
        <v>0</v>
      </c>
      <c r="J491" s="46"/>
    </row>
    <row r="492" spans="1:10" s="115" customFormat="1" ht="16.5" customHeight="1">
      <c r="A492" s="77"/>
      <c r="B492" s="19"/>
      <c r="C492" s="26" t="s">
        <v>359</v>
      </c>
      <c r="D492" s="38"/>
      <c r="E492" s="38"/>
      <c r="F492" s="42" t="s">
        <v>332</v>
      </c>
      <c r="G492" s="59"/>
      <c r="H492" s="59"/>
      <c r="I492" s="62">
        <f>G492*H492</f>
        <v>0</v>
      </c>
      <c r="J492" s="46"/>
    </row>
    <row r="493" spans="1:10" s="115" customFormat="1" ht="16.5" customHeight="1">
      <c r="A493" s="77"/>
      <c r="B493" s="19"/>
      <c r="C493" s="26" t="s">
        <v>360</v>
      </c>
      <c r="D493" s="38"/>
      <c r="E493" s="38"/>
      <c r="F493" s="42" t="s">
        <v>332</v>
      </c>
      <c r="G493" s="59"/>
      <c r="H493" s="59"/>
      <c r="I493" s="62">
        <f t="shared" ref="I493:I503" si="26">G493*H493</f>
        <v>0</v>
      </c>
      <c r="J493" s="46"/>
    </row>
    <row r="494" spans="1:10" s="115" customFormat="1" ht="16.5" customHeight="1">
      <c r="A494" s="123" t="s">
        <v>361</v>
      </c>
      <c r="B494" s="19"/>
      <c r="C494" s="20" t="s">
        <v>362</v>
      </c>
      <c r="D494" s="38"/>
      <c r="E494" s="38"/>
      <c r="F494" s="42"/>
      <c r="G494" s="59"/>
      <c r="H494" s="59"/>
      <c r="I494" s="62">
        <f t="shared" si="26"/>
        <v>0</v>
      </c>
      <c r="J494" s="46"/>
    </row>
    <row r="495" spans="1:10" s="115" customFormat="1" ht="15.75">
      <c r="A495" s="77"/>
      <c r="B495" s="19"/>
      <c r="C495" s="26" t="s">
        <v>363</v>
      </c>
      <c r="D495" s="38"/>
      <c r="E495" s="38"/>
      <c r="F495" s="42" t="s">
        <v>332</v>
      </c>
      <c r="G495" s="59"/>
      <c r="H495" s="59"/>
      <c r="I495" s="62">
        <f t="shared" si="26"/>
        <v>0</v>
      </c>
      <c r="J495" s="46"/>
    </row>
    <row r="496" spans="1:10" s="115" customFormat="1" ht="15.75">
      <c r="A496" s="77"/>
      <c r="B496" s="19"/>
      <c r="C496" s="26" t="s">
        <v>364</v>
      </c>
      <c r="D496" s="38"/>
      <c r="E496" s="38"/>
      <c r="F496" s="42" t="s">
        <v>332</v>
      </c>
      <c r="G496" s="59"/>
      <c r="H496" s="59"/>
      <c r="I496" s="62">
        <f t="shared" si="26"/>
        <v>0</v>
      </c>
      <c r="J496" s="46"/>
    </row>
    <row r="497" spans="1:14" s="115" customFormat="1" ht="16.5" customHeight="1">
      <c r="A497" s="123" t="s">
        <v>365</v>
      </c>
      <c r="B497" s="19"/>
      <c r="C497" s="20" t="s">
        <v>366</v>
      </c>
      <c r="D497" s="26"/>
      <c r="E497" s="26"/>
      <c r="F497" s="42" t="s">
        <v>367</v>
      </c>
      <c r="G497" s="59"/>
      <c r="H497" s="59"/>
      <c r="I497" s="62">
        <f t="shared" si="26"/>
        <v>0</v>
      </c>
      <c r="J497" s="46"/>
      <c r="N497" s="115" t="e">
        <f>G497+#REF!+#REF!+#REF!+#REF!+#REF!+#REF!</f>
        <v>#REF!</v>
      </c>
    </row>
    <row r="498" spans="1:14" ht="15.75">
      <c r="A498" s="56"/>
      <c r="B498" s="19"/>
      <c r="C498" s="57"/>
      <c r="D498" s="40"/>
      <c r="E498" s="41"/>
      <c r="F498" s="23"/>
      <c r="G498" s="59"/>
      <c r="H498" s="59"/>
      <c r="I498" s="62">
        <f t="shared" si="26"/>
        <v>0</v>
      </c>
      <c r="J498" s="46"/>
      <c r="K498" s="115"/>
      <c r="L498" s="115"/>
    </row>
    <row r="499" spans="1:14" ht="15.75">
      <c r="A499" s="56"/>
      <c r="B499" s="19"/>
      <c r="C499" s="57"/>
      <c r="D499" s="40"/>
      <c r="E499" s="41"/>
      <c r="F499" s="23"/>
      <c r="G499" s="124"/>
      <c r="H499" s="124"/>
      <c r="I499" s="62">
        <f t="shared" si="26"/>
        <v>0</v>
      </c>
      <c r="J499" s="46"/>
      <c r="K499" s="115"/>
      <c r="L499" s="115"/>
    </row>
    <row r="500" spans="1:14" ht="15.75">
      <c r="A500" s="56"/>
      <c r="B500" s="19"/>
      <c r="C500" s="57"/>
      <c r="D500" s="40"/>
      <c r="E500" s="41"/>
      <c r="F500" s="23"/>
      <c r="G500" s="124"/>
      <c r="H500" s="124"/>
      <c r="I500" s="62">
        <f t="shared" si="26"/>
        <v>0</v>
      </c>
      <c r="J500" s="46"/>
      <c r="K500" s="115"/>
      <c r="L500" s="115"/>
    </row>
    <row r="501" spans="1:14" ht="15.75">
      <c r="A501" s="56"/>
      <c r="B501" s="19"/>
      <c r="C501" s="57"/>
      <c r="D501" s="40"/>
      <c r="E501" s="41"/>
      <c r="F501" s="23"/>
      <c r="G501" s="124"/>
      <c r="H501" s="59"/>
      <c r="I501" s="62">
        <f t="shared" si="26"/>
        <v>0</v>
      </c>
      <c r="J501" s="46"/>
      <c r="K501" s="115"/>
      <c r="L501" s="115"/>
    </row>
    <row r="502" spans="1:14" ht="15.75">
      <c r="A502" s="56"/>
      <c r="B502" s="19"/>
      <c r="C502" s="57"/>
      <c r="D502" s="40"/>
      <c r="E502" s="41"/>
      <c r="F502" s="23"/>
      <c r="G502" s="124"/>
      <c r="H502" s="124"/>
      <c r="I502" s="62">
        <f t="shared" si="26"/>
        <v>0</v>
      </c>
      <c r="J502" s="46"/>
      <c r="K502" s="115"/>
      <c r="L502" s="115"/>
    </row>
    <row r="503" spans="1:14" ht="15.75">
      <c r="A503" s="56"/>
      <c r="B503" s="19"/>
      <c r="C503" s="57"/>
      <c r="D503" s="40"/>
      <c r="E503" s="41"/>
      <c r="F503" s="23"/>
      <c r="G503" s="124"/>
      <c r="H503" s="124"/>
      <c r="I503" s="62">
        <f t="shared" si="26"/>
        <v>0</v>
      </c>
      <c r="J503" s="46"/>
      <c r="K503" s="115"/>
      <c r="L503" s="115"/>
    </row>
    <row r="504" spans="1:14" ht="15.75">
      <c r="A504" s="56"/>
      <c r="B504" s="19"/>
      <c r="C504" s="57"/>
      <c r="D504" s="40"/>
      <c r="E504" s="41"/>
      <c r="F504" s="23"/>
      <c r="G504" s="125"/>
      <c r="H504" s="125"/>
      <c r="I504" s="62">
        <f t="shared" ref="I504:I507" si="27">G504*H504</f>
        <v>0</v>
      </c>
      <c r="J504" s="126"/>
      <c r="K504" s="115"/>
      <c r="L504" s="115"/>
    </row>
    <row r="505" spans="1:14" ht="15.75">
      <c r="A505" s="56"/>
      <c r="B505" s="19"/>
      <c r="C505" s="57"/>
      <c r="D505" s="40"/>
      <c r="E505" s="41"/>
      <c r="F505" s="23"/>
      <c r="G505" s="125"/>
      <c r="H505" s="125"/>
      <c r="I505" s="62">
        <f t="shared" si="27"/>
        <v>0</v>
      </c>
      <c r="J505" s="126"/>
      <c r="K505" s="115"/>
      <c r="L505" s="115"/>
    </row>
    <row r="506" spans="1:14" ht="15.75">
      <c r="A506" s="56"/>
      <c r="B506" s="19"/>
      <c r="C506" s="57"/>
      <c r="D506" s="40"/>
      <c r="E506" s="41"/>
      <c r="F506" s="23"/>
      <c r="G506" s="125"/>
      <c r="H506" s="125"/>
      <c r="I506" s="62">
        <f t="shared" si="27"/>
        <v>0</v>
      </c>
      <c r="J506" s="126"/>
      <c r="K506" s="115"/>
      <c r="L506" s="115"/>
    </row>
    <row r="507" spans="1:14" ht="15.75">
      <c r="A507" s="56"/>
      <c r="B507" s="19"/>
      <c r="C507" s="57"/>
      <c r="D507" s="40"/>
      <c r="E507" s="41"/>
      <c r="F507" s="23"/>
      <c r="G507" s="125"/>
      <c r="H507" s="125"/>
      <c r="I507" s="62">
        <f t="shared" si="27"/>
        <v>0</v>
      </c>
      <c r="J507" s="126"/>
      <c r="K507" s="115"/>
      <c r="L507" s="115"/>
    </row>
    <row r="508" spans="1:14" ht="15.75">
      <c r="A508" s="40"/>
      <c r="B508" s="86"/>
      <c r="C508" s="40"/>
      <c r="D508" s="40"/>
      <c r="E508" s="40"/>
      <c r="F508" s="39"/>
      <c r="G508" s="60"/>
      <c r="H508" s="60"/>
      <c r="I508" s="62"/>
      <c r="J508" s="127"/>
      <c r="K508" s="115"/>
      <c r="L508" s="115"/>
    </row>
    <row r="509" spans="1:14" ht="15.75">
      <c r="A509" s="40"/>
      <c r="B509" s="86"/>
      <c r="C509" s="40"/>
      <c r="D509" s="40"/>
      <c r="E509" s="40"/>
      <c r="F509" s="39"/>
      <c r="G509" s="60"/>
      <c r="H509" s="60"/>
      <c r="I509" s="62"/>
      <c r="J509" s="127"/>
      <c r="K509" s="115"/>
      <c r="L509" s="115"/>
    </row>
    <row r="510" spans="1:14" ht="15.75">
      <c r="A510" s="40"/>
      <c r="B510" s="86"/>
      <c r="C510" s="40"/>
      <c r="D510" s="40"/>
      <c r="E510" s="40"/>
      <c r="F510" s="39"/>
      <c r="G510" s="60"/>
      <c r="H510" s="60"/>
      <c r="I510" s="62"/>
      <c r="J510" s="127"/>
      <c r="K510" s="115"/>
      <c r="L510" s="115"/>
    </row>
    <row r="511" spans="1:14" ht="15.75">
      <c r="A511" s="40"/>
      <c r="B511" s="86"/>
      <c r="C511" s="40"/>
      <c r="D511" s="40"/>
      <c r="E511" s="40"/>
      <c r="F511" s="39"/>
      <c r="G511" s="60"/>
      <c r="H511" s="60"/>
      <c r="I511" s="62"/>
      <c r="J511" s="127"/>
      <c r="K511" s="115"/>
      <c r="L511" s="115"/>
    </row>
    <row r="512" spans="1:14" ht="15.75">
      <c r="A512" s="40"/>
      <c r="B512" s="86"/>
      <c r="C512" s="40"/>
      <c r="D512" s="40"/>
      <c r="E512" s="40"/>
      <c r="F512" s="39"/>
      <c r="G512" s="60"/>
      <c r="H512" s="60"/>
      <c r="I512" s="62"/>
      <c r="J512" s="127"/>
      <c r="K512" s="115"/>
      <c r="L512" s="115"/>
    </row>
    <row r="513" spans="1:12" ht="15.75">
      <c r="A513" s="40"/>
      <c r="B513" s="86"/>
      <c r="C513" s="40"/>
      <c r="D513" s="40"/>
      <c r="E513" s="40"/>
      <c r="F513" s="39"/>
      <c r="G513" s="60"/>
      <c r="H513" s="60"/>
      <c r="I513" s="62"/>
      <c r="J513" s="127"/>
      <c r="K513" s="115"/>
      <c r="L513" s="115"/>
    </row>
    <row r="514" spans="1:12" ht="15.75">
      <c r="A514" s="40"/>
      <c r="B514" s="86"/>
      <c r="C514" s="40"/>
      <c r="D514" s="40"/>
      <c r="E514" s="40"/>
      <c r="F514" s="39"/>
      <c r="G514" s="60"/>
      <c r="H514" s="60"/>
      <c r="I514" s="62"/>
      <c r="J514" s="127"/>
      <c r="K514" s="115"/>
      <c r="L514" s="115"/>
    </row>
    <row r="515" spans="1:12" ht="15.75">
      <c r="A515" s="40"/>
      <c r="B515" s="86"/>
      <c r="C515" s="40"/>
      <c r="D515" s="40"/>
      <c r="E515" s="40"/>
      <c r="F515" s="39"/>
      <c r="G515" s="60"/>
      <c r="H515" s="60"/>
      <c r="I515" s="62"/>
      <c r="J515" s="127"/>
      <c r="K515" s="115"/>
      <c r="L515" s="115"/>
    </row>
    <row r="516" spans="1:12" ht="15.75">
      <c r="A516" s="40"/>
      <c r="B516" s="86"/>
      <c r="C516" s="40"/>
      <c r="D516" s="40"/>
      <c r="E516" s="40"/>
      <c r="F516" s="39"/>
      <c r="G516" s="60"/>
      <c r="H516" s="60"/>
      <c r="I516" s="62"/>
      <c r="J516" s="127"/>
      <c r="K516" s="115"/>
      <c r="L516" s="115"/>
    </row>
    <row r="517" spans="1:12" ht="15.75">
      <c r="A517" s="40"/>
      <c r="B517" s="86"/>
      <c r="C517" s="40"/>
      <c r="D517" s="40"/>
      <c r="E517" s="40"/>
      <c r="F517" s="39"/>
      <c r="G517" s="60"/>
      <c r="H517" s="60"/>
      <c r="I517" s="62"/>
      <c r="J517" s="127"/>
      <c r="K517" s="115"/>
      <c r="L517" s="115"/>
    </row>
    <row r="518" spans="1:12" ht="15.75">
      <c r="A518" s="40"/>
      <c r="B518" s="86"/>
      <c r="C518" s="40"/>
      <c r="D518" s="40"/>
      <c r="E518" s="40"/>
      <c r="F518" s="39"/>
      <c r="G518" s="60"/>
      <c r="H518" s="60"/>
      <c r="I518" s="62"/>
      <c r="J518" s="127"/>
      <c r="K518" s="115"/>
      <c r="L518" s="115"/>
    </row>
    <row r="519" spans="1:12" ht="15.75">
      <c r="A519" s="40"/>
      <c r="B519" s="86"/>
      <c r="C519" s="40"/>
      <c r="D519" s="40"/>
      <c r="E519" s="40"/>
      <c r="F519" s="39"/>
      <c r="G519" s="60"/>
      <c r="H519" s="60"/>
      <c r="I519" s="62"/>
      <c r="J519" s="127"/>
      <c r="K519" s="115"/>
      <c r="L519" s="115"/>
    </row>
    <row r="520" spans="1:12" ht="15.75">
      <c r="A520" s="40"/>
      <c r="B520" s="86"/>
      <c r="C520" s="40"/>
      <c r="D520" s="40"/>
      <c r="E520" s="40"/>
      <c r="F520" s="39"/>
      <c r="G520" s="60"/>
      <c r="H520" s="60"/>
      <c r="I520" s="62"/>
      <c r="J520" s="127"/>
      <c r="K520" s="115"/>
      <c r="L520" s="115"/>
    </row>
    <row r="521" spans="1:12" ht="15.75">
      <c r="A521" s="40"/>
      <c r="B521" s="86"/>
      <c r="C521" s="40"/>
      <c r="D521" s="40"/>
      <c r="E521" s="40"/>
      <c r="F521" s="39"/>
      <c r="G521" s="60"/>
      <c r="H521" s="60"/>
      <c r="I521" s="62"/>
      <c r="J521" s="127"/>
      <c r="K521" s="115"/>
      <c r="L521" s="115"/>
    </row>
    <row r="522" spans="1:12" ht="15.75">
      <c r="A522" s="40"/>
      <c r="B522" s="86"/>
      <c r="C522" s="40"/>
      <c r="D522" s="40"/>
      <c r="E522" s="40"/>
      <c r="F522" s="39"/>
      <c r="G522" s="60"/>
      <c r="H522" s="60"/>
      <c r="I522" s="62"/>
      <c r="J522" s="127"/>
      <c r="K522" s="115"/>
      <c r="L522" s="115"/>
    </row>
    <row r="523" spans="1:12" ht="15.75">
      <c r="A523" s="40"/>
      <c r="B523" s="86"/>
      <c r="C523" s="40"/>
      <c r="D523" s="40"/>
      <c r="E523" s="40"/>
      <c r="F523" s="39"/>
      <c r="G523" s="60"/>
      <c r="H523" s="60"/>
      <c r="I523" s="62"/>
      <c r="J523" s="127"/>
      <c r="K523" s="115"/>
      <c r="L523" s="115"/>
    </row>
    <row r="524" spans="1:12" ht="15.75">
      <c r="A524" s="40"/>
      <c r="B524" s="86"/>
      <c r="C524" s="40"/>
      <c r="D524" s="40"/>
      <c r="E524" s="40"/>
      <c r="F524" s="39"/>
      <c r="G524" s="60"/>
      <c r="H524" s="60"/>
      <c r="I524" s="62"/>
      <c r="J524" s="127"/>
      <c r="K524" s="115"/>
      <c r="L524" s="115"/>
    </row>
    <row r="525" spans="1:12" ht="15.75">
      <c r="A525" s="40"/>
      <c r="B525" s="86"/>
      <c r="C525" s="40"/>
      <c r="D525" s="40"/>
      <c r="E525" s="40"/>
      <c r="F525" s="39"/>
      <c r="G525" s="60"/>
      <c r="H525" s="60"/>
      <c r="I525" s="62"/>
      <c r="J525" s="127"/>
      <c r="K525" s="115"/>
      <c r="L525" s="115"/>
    </row>
    <row r="526" spans="1:12" ht="15.75">
      <c r="A526" s="40"/>
      <c r="B526" s="86"/>
      <c r="C526" s="40"/>
      <c r="D526" s="40"/>
      <c r="E526" s="40"/>
      <c r="F526" s="39"/>
      <c r="G526" s="60"/>
      <c r="H526" s="60"/>
      <c r="I526" s="62"/>
      <c r="J526" s="127"/>
      <c r="K526" s="115"/>
      <c r="L526" s="115"/>
    </row>
    <row r="527" spans="1:12" ht="15.75">
      <c r="A527" s="40"/>
      <c r="B527" s="86"/>
      <c r="C527" s="40"/>
      <c r="D527" s="40"/>
      <c r="E527" s="40"/>
      <c r="F527" s="39"/>
      <c r="G527" s="60"/>
      <c r="H527" s="60"/>
      <c r="I527" s="62"/>
      <c r="J527" s="127"/>
      <c r="K527" s="115"/>
      <c r="L527" s="115"/>
    </row>
    <row r="528" spans="1:12" ht="15.75">
      <c r="A528" s="40"/>
      <c r="B528" s="86"/>
      <c r="C528" s="40"/>
      <c r="D528" s="40"/>
      <c r="E528" s="40"/>
      <c r="F528" s="39"/>
      <c r="G528" s="60"/>
      <c r="H528" s="60"/>
      <c r="I528" s="62"/>
      <c r="J528" s="127"/>
      <c r="K528" s="115"/>
      <c r="L528" s="115"/>
    </row>
    <row r="529" spans="1:12" ht="15.75">
      <c r="A529" s="40"/>
      <c r="B529" s="86"/>
      <c r="C529" s="40"/>
      <c r="D529" s="40"/>
      <c r="E529" s="40"/>
      <c r="F529" s="39"/>
      <c r="G529" s="60"/>
      <c r="H529" s="60"/>
      <c r="I529" s="62"/>
      <c r="J529" s="127"/>
      <c r="K529" s="115"/>
      <c r="L529" s="115"/>
    </row>
    <row r="530" spans="1:12" ht="15.75">
      <c r="A530" s="40"/>
      <c r="B530" s="86"/>
      <c r="C530" s="40"/>
      <c r="D530" s="40"/>
      <c r="E530" s="40"/>
      <c r="F530" s="39"/>
      <c r="G530" s="60"/>
      <c r="H530" s="60"/>
      <c r="I530" s="62"/>
      <c r="J530" s="127"/>
      <c r="K530" s="115"/>
      <c r="L530" s="115"/>
    </row>
    <row r="531" spans="1:12" ht="15.75">
      <c r="A531" s="40"/>
      <c r="B531" s="86"/>
      <c r="C531" s="40"/>
      <c r="D531" s="40"/>
      <c r="E531" s="40"/>
      <c r="F531" s="39"/>
      <c r="G531" s="60"/>
      <c r="H531" s="60"/>
      <c r="I531" s="62"/>
      <c r="J531" s="127"/>
      <c r="K531" s="115"/>
      <c r="L531" s="115"/>
    </row>
    <row r="532" spans="1:12" ht="15.75">
      <c r="A532" s="40"/>
      <c r="B532" s="86"/>
      <c r="C532" s="40"/>
      <c r="D532" s="40"/>
      <c r="E532" s="40"/>
      <c r="F532" s="39"/>
      <c r="G532" s="60"/>
      <c r="H532" s="60"/>
      <c r="I532" s="62"/>
      <c r="J532" s="127"/>
      <c r="K532" s="115"/>
      <c r="L532" s="115"/>
    </row>
    <row r="533" spans="1:12" ht="15.75">
      <c r="A533" s="40"/>
      <c r="B533" s="86"/>
      <c r="C533" s="40"/>
      <c r="D533" s="40"/>
      <c r="E533" s="40"/>
      <c r="F533" s="39"/>
      <c r="G533" s="60"/>
      <c r="H533" s="60"/>
      <c r="I533" s="62"/>
      <c r="J533" s="127"/>
      <c r="K533" s="115"/>
      <c r="L533" s="115"/>
    </row>
    <row r="534" spans="1:12" ht="15.75">
      <c r="A534" s="40"/>
      <c r="B534" s="86"/>
      <c r="C534" s="40"/>
      <c r="D534" s="40"/>
      <c r="E534" s="40"/>
      <c r="F534" s="39"/>
      <c r="G534" s="60"/>
      <c r="H534" s="60"/>
      <c r="I534" s="62"/>
      <c r="J534" s="127"/>
      <c r="K534" s="115"/>
      <c r="L534" s="115"/>
    </row>
    <row r="535" spans="1:12" ht="15.75">
      <c r="A535" s="40"/>
      <c r="B535" s="86"/>
      <c r="C535" s="40"/>
      <c r="D535" s="40"/>
      <c r="E535" s="40"/>
      <c r="F535" s="39"/>
      <c r="G535" s="60"/>
      <c r="H535" s="60"/>
      <c r="I535" s="62"/>
      <c r="J535" s="127"/>
      <c r="K535" s="115"/>
      <c r="L535" s="115"/>
    </row>
    <row r="536" spans="1:12" ht="15.75">
      <c r="A536" s="40"/>
      <c r="B536" s="86"/>
      <c r="C536" s="40"/>
      <c r="D536" s="40"/>
      <c r="E536" s="40"/>
      <c r="F536" s="39"/>
      <c r="G536" s="60"/>
      <c r="H536" s="60"/>
      <c r="I536" s="62"/>
      <c r="J536" s="127"/>
      <c r="K536" s="115"/>
      <c r="L536" s="115"/>
    </row>
    <row r="537" spans="1:12" ht="15.75">
      <c r="A537" s="40"/>
      <c r="B537" s="86"/>
      <c r="C537" s="40"/>
      <c r="D537" s="40"/>
      <c r="E537" s="40"/>
      <c r="F537" s="39"/>
      <c r="G537" s="60"/>
      <c r="H537" s="60"/>
      <c r="I537" s="62"/>
      <c r="J537" s="127"/>
      <c r="K537" s="115"/>
      <c r="L537" s="115"/>
    </row>
    <row r="538" spans="1:12" ht="15.75">
      <c r="A538" s="40"/>
      <c r="B538" s="86"/>
      <c r="C538" s="40"/>
      <c r="D538" s="40"/>
      <c r="E538" s="40"/>
      <c r="F538" s="39"/>
      <c r="G538" s="60"/>
      <c r="H538" s="60"/>
      <c r="I538" s="62"/>
      <c r="J538" s="127"/>
      <c r="K538" s="115"/>
      <c r="L538" s="115"/>
    </row>
    <row r="539" spans="1:12" ht="15.75">
      <c r="A539" s="40"/>
      <c r="B539" s="86"/>
      <c r="C539" s="40"/>
      <c r="D539" s="40"/>
      <c r="E539" s="40"/>
      <c r="F539" s="39"/>
      <c r="G539" s="60"/>
      <c r="H539" s="60"/>
      <c r="I539" s="62"/>
      <c r="J539" s="127"/>
      <c r="K539" s="115"/>
      <c r="L539" s="115"/>
    </row>
    <row r="540" spans="1:12" ht="15.75">
      <c r="A540" s="40"/>
      <c r="B540" s="86"/>
      <c r="C540" s="40"/>
      <c r="D540" s="40"/>
      <c r="E540" s="40"/>
      <c r="F540" s="39"/>
      <c r="G540" s="60"/>
      <c r="H540" s="60"/>
      <c r="I540" s="62"/>
      <c r="J540" s="127"/>
      <c r="K540" s="115"/>
      <c r="L540" s="115"/>
    </row>
    <row r="541" spans="1:12" ht="15.75">
      <c r="A541" s="40"/>
      <c r="B541" s="86"/>
      <c r="C541" s="40"/>
      <c r="D541" s="40"/>
      <c r="E541" s="40"/>
      <c r="F541" s="39"/>
      <c r="G541" s="60"/>
      <c r="H541" s="60"/>
      <c r="I541" s="62"/>
      <c r="J541" s="127"/>
      <c r="K541" s="115"/>
      <c r="L541" s="115"/>
    </row>
    <row r="542" spans="1:12" ht="15.75">
      <c r="A542" s="40"/>
      <c r="B542" s="86"/>
      <c r="C542" s="40"/>
      <c r="D542" s="40"/>
      <c r="E542" s="40"/>
      <c r="F542" s="39"/>
      <c r="G542" s="60"/>
      <c r="H542" s="60"/>
      <c r="I542" s="62"/>
      <c r="J542" s="127"/>
      <c r="K542" s="115"/>
      <c r="L542" s="115"/>
    </row>
    <row r="543" spans="1:12" ht="15.75">
      <c r="A543" s="40"/>
      <c r="B543" s="86"/>
      <c r="C543" s="40"/>
      <c r="D543" s="40"/>
      <c r="E543" s="40"/>
      <c r="F543" s="39"/>
      <c r="G543" s="60"/>
      <c r="H543" s="60"/>
      <c r="I543" s="62"/>
      <c r="J543" s="127"/>
      <c r="K543" s="115"/>
      <c r="L543" s="115"/>
    </row>
    <row r="544" spans="1:12" ht="15.75">
      <c r="A544" s="40"/>
      <c r="B544" s="86"/>
      <c r="C544" s="40"/>
      <c r="D544" s="40"/>
      <c r="E544" s="40"/>
      <c r="F544" s="39"/>
      <c r="G544" s="60"/>
      <c r="H544" s="60"/>
      <c r="I544" s="62"/>
      <c r="J544" s="127"/>
      <c r="K544" s="115"/>
      <c r="L544" s="115"/>
    </row>
    <row r="545" spans="1:12" ht="15.75">
      <c r="A545" s="40"/>
      <c r="B545" s="86"/>
      <c r="C545" s="40"/>
      <c r="D545" s="40"/>
      <c r="E545" s="40"/>
      <c r="F545" s="39"/>
      <c r="G545" s="60"/>
      <c r="H545" s="60"/>
      <c r="I545" s="62"/>
      <c r="J545" s="127"/>
      <c r="K545" s="115"/>
      <c r="L545" s="115"/>
    </row>
    <row r="546" spans="1:12" ht="15.75">
      <c r="A546" s="40"/>
      <c r="B546" s="86"/>
      <c r="C546" s="40"/>
      <c r="D546" s="40"/>
      <c r="E546" s="40"/>
      <c r="F546" s="39"/>
      <c r="G546" s="60"/>
      <c r="H546" s="60"/>
      <c r="I546" s="62"/>
      <c r="J546" s="127"/>
      <c r="K546" s="115"/>
      <c r="L546" s="115"/>
    </row>
    <row r="547" spans="1:12" ht="15.75">
      <c r="A547" s="40"/>
      <c r="B547" s="86"/>
      <c r="C547" s="40"/>
      <c r="D547" s="40"/>
      <c r="E547" s="40"/>
      <c r="F547" s="39"/>
      <c r="G547" s="60"/>
      <c r="H547" s="60"/>
      <c r="I547" s="62"/>
      <c r="J547" s="127"/>
      <c r="K547" s="115"/>
      <c r="L547" s="115"/>
    </row>
    <row r="548" spans="1:12" ht="15.75">
      <c r="A548" s="40"/>
      <c r="B548" s="86"/>
      <c r="C548" s="40"/>
      <c r="D548" s="40"/>
      <c r="E548" s="40"/>
      <c r="F548" s="39"/>
      <c r="G548" s="60"/>
      <c r="H548" s="60"/>
      <c r="I548" s="62"/>
      <c r="J548" s="127"/>
      <c r="K548" s="115"/>
      <c r="L548" s="115"/>
    </row>
    <row r="549" spans="1:12" ht="15.75">
      <c r="A549" s="40"/>
      <c r="B549" s="86"/>
      <c r="C549" s="40"/>
      <c r="D549" s="40"/>
      <c r="E549" s="40"/>
      <c r="F549" s="39"/>
      <c r="G549" s="60"/>
      <c r="H549" s="60"/>
      <c r="I549" s="62"/>
      <c r="J549" s="127"/>
      <c r="K549" s="115"/>
      <c r="L549" s="115"/>
    </row>
    <row r="550" spans="1:12" ht="15.75">
      <c r="A550" s="40"/>
      <c r="B550" s="86"/>
      <c r="C550" s="40"/>
      <c r="D550" s="40"/>
      <c r="E550" s="40"/>
      <c r="F550" s="39"/>
      <c r="G550" s="60"/>
      <c r="H550" s="60"/>
      <c r="I550" s="62"/>
      <c r="J550" s="127"/>
      <c r="K550" s="115"/>
      <c r="L550" s="115"/>
    </row>
    <row r="551" spans="1:12" ht="15.75">
      <c r="A551" s="40"/>
      <c r="B551" s="86"/>
      <c r="C551" s="40"/>
      <c r="D551" s="40"/>
      <c r="E551" s="40"/>
      <c r="F551" s="39"/>
      <c r="G551" s="60"/>
      <c r="H551" s="60"/>
      <c r="I551" s="62"/>
      <c r="J551" s="127"/>
      <c r="K551" s="115"/>
      <c r="L551" s="115"/>
    </row>
    <row r="552" spans="1:12" ht="15.75">
      <c r="A552" s="40"/>
      <c r="B552" s="86"/>
      <c r="C552" s="40"/>
      <c r="D552" s="40"/>
      <c r="E552" s="40"/>
      <c r="F552" s="39"/>
      <c r="G552" s="60"/>
      <c r="H552" s="60"/>
      <c r="I552" s="62"/>
      <c r="J552" s="127"/>
      <c r="K552" s="115"/>
      <c r="L552" s="115"/>
    </row>
    <row r="553" spans="1:12" ht="15.75">
      <c r="A553" s="40"/>
      <c r="B553" s="86"/>
      <c r="C553" s="40"/>
      <c r="D553" s="40"/>
      <c r="E553" s="40"/>
      <c r="F553" s="39"/>
      <c r="G553" s="60"/>
      <c r="H553" s="60"/>
      <c r="I553" s="62"/>
      <c r="J553" s="127"/>
      <c r="K553" s="115"/>
      <c r="L553" s="115"/>
    </row>
    <row r="554" spans="1:12" ht="15.75">
      <c r="A554" s="40"/>
      <c r="B554" s="86"/>
      <c r="C554" s="40"/>
      <c r="D554" s="40"/>
      <c r="E554" s="40"/>
      <c r="F554" s="39"/>
      <c r="G554" s="60"/>
      <c r="H554" s="60"/>
      <c r="I554" s="62"/>
      <c r="J554" s="127"/>
      <c r="K554" s="115"/>
      <c r="L554" s="115"/>
    </row>
    <row r="555" spans="1:12">
      <c r="J555" s="129"/>
    </row>
    <row r="556" spans="1:12">
      <c r="J556" s="129"/>
    </row>
    <row r="557" spans="1:12">
      <c r="J557" s="129"/>
    </row>
  </sheetData>
  <mergeCells count="11">
    <mergeCell ref="C381:E381"/>
    <mergeCell ref="C383:E383"/>
    <mergeCell ref="C387:E387"/>
    <mergeCell ref="C398:E398"/>
    <mergeCell ref="C479:E479"/>
    <mergeCell ref="C350:E350"/>
    <mergeCell ref="I3:J3"/>
    <mergeCell ref="F6:J6"/>
    <mergeCell ref="F7:I7"/>
    <mergeCell ref="C112:E112"/>
    <mergeCell ref="C312:E312"/>
  </mergeCells>
  <conditionalFormatting sqref="A43">
    <cfRule type="duplicateValues" dxfId="7" priority="6"/>
  </conditionalFormatting>
  <conditionalFormatting sqref="A73">
    <cfRule type="duplicateValues" dxfId="6" priority="5"/>
  </conditionalFormatting>
  <conditionalFormatting sqref="A75">
    <cfRule type="duplicateValues" dxfId="5" priority="4"/>
  </conditionalFormatting>
  <conditionalFormatting sqref="A77">
    <cfRule type="duplicateValues" dxfId="4" priority="3"/>
  </conditionalFormatting>
  <conditionalFormatting sqref="A81">
    <cfRule type="duplicateValues" dxfId="3" priority="2"/>
  </conditionalFormatting>
  <conditionalFormatting sqref="A74">
    <cfRule type="duplicateValues" dxfId="2" priority="1"/>
  </conditionalFormatting>
  <conditionalFormatting sqref="A76">
    <cfRule type="duplicateValues" dxfId="1" priority="7"/>
  </conditionalFormatting>
  <conditionalFormatting sqref="A78:A79">
    <cfRule type="duplicateValues" dxfId="0" priority="8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view="pageBreakPreview" topLeftCell="A11" zoomScale="145" zoomScaleNormal="80" zoomScaleSheetLayoutView="145" workbookViewId="0">
      <selection activeCell="N14" sqref="N14"/>
    </sheetView>
  </sheetViews>
  <sheetFormatPr baseColWidth="10" defaultColWidth="12.42578125" defaultRowHeight="12.75" customHeight="1"/>
  <cols>
    <col min="1" max="1" width="7.5703125" style="4" customWidth="1"/>
    <col min="2" max="2" width="1.42578125" style="5" customWidth="1"/>
    <col min="3" max="3" width="6.85546875" style="162" customWidth="1"/>
    <col min="4" max="4" width="7.85546875" style="162" bestFit="1" customWidth="1"/>
    <col min="5" max="5" width="2.42578125" style="190" customWidth="1"/>
    <col min="6" max="6" width="12.140625" style="162" customWidth="1"/>
    <col min="7" max="7" width="6.85546875" style="190" customWidth="1"/>
    <col min="8" max="8" width="4.5703125" style="162" customWidth="1"/>
    <col min="9" max="9" width="33" style="132" customWidth="1"/>
    <col min="10" max="10" width="2.42578125" style="132" customWidth="1"/>
    <col min="11" max="11" width="11.28515625" style="132" customWidth="1"/>
    <col min="12" max="13" width="12" style="132" customWidth="1"/>
    <col min="14" max="14" width="18" style="132" customWidth="1"/>
    <col min="15" max="15" width="24.5703125" style="132" customWidth="1"/>
    <col min="16" max="16384" width="12.42578125" style="131"/>
  </cols>
  <sheetData>
    <row r="1" spans="1:15" s="1" customFormat="1" ht="36" customHeight="1">
      <c r="A1" s="368" t="s">
        <v>437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70"/>
    </row>
    <row r="2" spans="1:15" s="207" customFormat="1" ht="12.75" customHeight="1">
      <c r="A2" s="202"/>
      <c r="B2" s="203"/>
      <c r="C2" s="203"/>
      <c r="D2" s="203"/>
      <c r="E2" s="203"/>
      <c r="F2" s="204"/>
      <c r="G2" s="204"/>
      <c r="H2" s="205"/>
      <c r="I2" s="205"/>
      <c r="J2" s="208"/>
      <c r="K2" s="208"/>
      <c r="L2" s="208"/>
      <c r="M2" s="208"/>
      <c r="N2" s="209"/>
      <c r="O2" s="210"/>
    </row>
    <row r="3" spans="1:15" s="1" customFormat="1" ht="15.75">
      <c r="A3" s="241" t="s">
        <v>0</v>
      </c>
      <c r="B3" s="242"/>
      <c r="C3" s="242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4"/>
    </row>
    <row r="4" spans="1:15" s="1" customFormat="1" ht="15.75" thickBot="1">
      <c r="A4" s="134"/>
      <c r="B4" s="135"/>
      <c r="C4" s="136"/>
      <c r="D4" s="136"/>
      <c r="E4" s="137"/>
      <c r="F4" s="136"/>
      <c r="G4" s="137"/>
      <c r="H4" s="136"/>
      <c r="I4" s="133"/>
    </row>
    <row r="5" spans="1:15" s="2" customFormat="1" ht="15">
      <c r="A5" s="243" t="s">
        <v>415</v>
      </c>
      <c r="B5" s="244"/>
      <c r="C5" s="245"/>
      <c r="D5" s="253" t="s">
        <v>416</v>
      </c>
      <c r="E5" s="246"/>
      <c r="F5" s="288" t="s">
        <v>370</v>
      </c>
      <c r="G5" s="247" t="s">
        <v>24</v>
      </c>
      <c r="H5" s="248"/>
      <c r="I5" s="133"/>
    </row>
    <row r="6" spans="1:15" s="207" customFormat="1" ht="15.75" thickBot="1">
      <c r="A6" s="249"/>
      <c r="B6" s="250"/>
      <c r="C6" s="250"/>
      <c r="D6" s="254" t="s">
        <v>417</v>
      </c>
      <c r="E6" s="250"/>
      <c r="F6" s="289" t="s">
        <v>370</v>
      </c>
      <c r="G6" s="251" t="s">
        <v>24</v>
      </c>
      <c r="H6" s="252"/>
      <c r="I6" s="205"/>
      <c r="J6" s="206"/>
      <c r="K6" s="206"/>
      <c r="L6" s="206"/>
      <c r="M6" s="206"/>
      <c r="N6" s="206"/>
      <c r="O6" s="206"/>
    </row>
    <row r="7" spans="1:15" ht="12.75" customHeight="1">
      <c r="A7" s="134"/>
      <c r="B7" s="135"/>
      <c r="C7" s="138"/>
      <c r="D7" s="138"/>
      <c r="E7" s="135"/>
      <c r="F7" s="138"/>
      <c r="G7" s="135"/>
      <c r="H7" s="138"/>
      <c r="I7" s="139"/>
      <c r="J7" s="140"/>
      <c r="K7" s="140"/>
      <c r="L7" s="140"/>
      <c r="M7" s="140"/>
      <c r="N7" s="140"/>
      <c r="O7" s="140"/>
    </row>
    <row r="9" spans="1:15" ht="15.75">
      <c r="A9" s="290"/>
      <c r="B9" s="291"/>
      <c r="C9" s="292"/>
      <c r="D9" s="292"/>
      <c r="E9" s="293"/>
      <c r="F9" s="292"/>
      <c r="G9" s="293"/>
      <c r="H9" s="292"/>
      <c r="I9" s="294"/>
      <c r="J9" s="141"/>
      <c r="K9" s="305"/>
      <c r="L9" s="305"/>
      <c r="M9" s="305"/>
      <c r="N9" s="305"/>
      <c r="O9" s="306"/>
    </row>
    <row r="10" spans="1:15" s="143" customFormat="1" ht="12.75" customHeight="1">
      <c r="A10" s="295" t="s">
        <v>3</v>
      </c>
      <c r="B10" s="296"/>
      <c r="C10" s="297" t="s">
        <v>368</v>
      </c>
      <c r="D10" s="297"/>
      <c r="E10" s="298"/>
      <c r="F10" s="297"/>
      <c r="G10" s="298"/>
      <c r="H10" s="297"/>
      <c r="I10" s="299"/>
      <c r="J10" s="142"/>
      <c r="K10" s="375" t="s">
        <v>432</v>
      </c>
      <c r="L10" s="377" t="s">
        <v>435</v>
      </c>
      <c r="M10" s="375" t="s">
        <v>436</v>
      </c>
      <c r="N10" s="371" t="s">
        <v>426</v>
      </c>
      <c r="O10" s="371" t="s">
        <v>428</v>
      </c>
    </row>
    <row r="11" spans="1:15" ht="12">
      <c r="A11" s="300"/>
      <c r="B11" s="301"/>
      <c r="C11" s="302"/>
      <c r="D11" s="302"/>
      <c r="E11" s="303"/>
      <c r="F11" s="302"/>
      <c r="G11" s="303"/>
      <c r="H11" s="302"/>
      <c r="I11" s="304"/>
      <c r="J11" s="144"/>
      <c r="K11" s="376"/>
      <c r="L11" s="378"/>
      <c r="M11" s="376"/>
      <c r="N11" s="372"/>
      <c r="O11" s="372"/>
    </row>
    <row r="12" spans="1:15" ht="12.75" customHeight="1">
      <c r="A12" s="145"/>
      <c r="B12" s="146"/>
      <c r="C12" s="147"/>
      <c r="D12" s="147"/>
      <c r="E12" s="148"/>
      <c r="F12" s="147"/>
      <c r="G12" s="148"/>
      <c r="H12" s="147"/>
      <c r="I12" s="149"/>
      <c r="J12" s="150"/>
      <c r="K12" s="151"/>
      <c r="L12" s="151"/>
      <c r="M12" s="151"/>
      <c r="N12" s="151"/>
      <c r="O12" s="152"/>
    </row>
    <row r="13" spans="1:15" s="143" customFormat="1" ht="12">
      <c r="A13" s="154"/>
      <c r="B13" s="155"/>
      <c r="C13" s="156"/>
      <c r="D13" s="156"/>
      <c r="E13" s="157"/>
      <c r="F13" s="156"/>
      <c r="G13" s="157"/>
      <c r="H13" s="156"/>
      <c r="I13" s="158"/>
      <c r="J13" s="150"/>
      <c r="K13" s="151"/>
      <c r="L13" s="151"/>
      <c r="M13" s="151"/>
      <c r="N13" s="151"/>
      <c r="O13" s="159"/>
    </row>
    <row r="14" spans="1:15" s="143" customFormat="1">
      <c r="A14" s="240" t="s">
        <v>449</v>
      </c>
      <c r="B14" s="155"/>
      <c r="C14" s="320" t="s">
        <v>16</v>
      </c>
      <c r="D14" s="156"/>
      <c r="E14" s="157"/>
      <c r="F14" s="156"/>
      <c r="G14" s="157"/>
      <c r="H14" s="156"/>
      <c r="I14" s="158"/>
      <c r="J14" s="150"/>
      <c r="K14" s="151"/>
      <c r="L14" s="151"/>
      <c r="M14" s="151"/>
      <c r="N14" s="307">
        <f>SUM(M15:M16)</f>
        <v>0</v>
      </c>
      <c r="O14" s="308"/>
    </row>
    <row r="15" spans="1:15" s="143" customFormat="1" ht="13.5">
      <c r="A15" s="328" t="s">
        <v>430</v>
      </c>
      <c r="B15" s="155"/>
      <c r="C15" s="315" t="s">
        <v>467</v>
      </c>
      <c r="D15" s="156"/>
      <c r="E15" s="157"/>
      <c r="F15" s="156"/>
      <c r="G15" s="157"/>
      <c r="H15" s="156"/>
      <c r="I15" s="158"/>
      <c r="J15" s="150"/>
      <c r="K15" s="307"/>
      <c r="L15" s="307"/>
      <c r="M15" s="307">
        <f>K15*L15</f>
        <v>0</v>
      </c>
      <c r="N15" s="151"/>
      <c r="O15" s="308"/>
    </row>
    <row r="16" spans="1:15" s="143" customFormat="1" ht="13.5">
      <c r="A16" s="328" t="s">
        <v>431</v>
      </c>
      <c r="B16" s="155"/>
      <c r="C16" s="315" t="s">
        <v>468</v>
      </c>
      <c r="D16" s="156"/>
      <c r="E16" s="157"/>
      <c r="F16" s="156"/>
      <c r="G16" s="157"/>
      <c r="H16" s="156"/>
      <c r="I16" s="158"/>
      <c r="J16" s="150"/>
      <c r="K16" s="307"/>
      <c r="L16" s="307"/>
      <c r="M16" s="307">
        <f>K16*L16</f>
        <v>0</v>
      </c>
      <c r="N16" s="151"/>
      <c r="O16" s="308"/>
    </row>
    <row r="17" spans="1:15" s="143" customFormat="1" ht="13.5">
      <c r="A17" s="240"/>
      <c r="B17" s="155"/>
      <c r="C17" s="315"/>
      <c r="D17" s="156"/>
      <c r="E17" s="157"/>
      <c r="F17" s="156"/>
      <c r="G17" s="157"/>
      <c r="H17" s="156"/>
      <c r="I17" s="158"/>
      <c r="J17" s="150"/>
      <c r="N17" s="151"/>
      <c r="O17" s="308"/>
    </row>
    <row r="18" spans="1:15" s="143" customFormat="1">
      <c r="A18" s="154">
        <v>2</v>
      </c>
      <c r="B18" s="155"/>
      <c r="C18" s="320" t="s">
        <v>438</v>
      </c>
      <c r="D18" s="156"/>
      <c r="E18" s="157"/>
      <c r="F18" s="156"/>
      <c r="G18" s="157"/>
      <c r="H18" s="156"/>
      <c r="I18" s="158"/>
      <c r="J18" s="150"/>
      <c r="K18" s="151"/>
      <c r="L18" s="151"/>
      <c r="M18" s="151"/>
      <c r="N18" s="307">
        <f>SUM(M19:M20)</f>
        <v>0</v>
      </c>
      <c r="O18" s="309"/>
    </row>
    <row r="19" spans="1:15" s="143" customFormat="1" ht="13.5">
      <c r="A19" s="328" t="s">
        <v>454</v>
      </c>
      <c r="B19" s="155"/>
      <c r="C19" s="315" t="s">
        <v>439</v>
      </c>
      <c r="D19" s="321"/>
      <c r="E19" s="322"/>
      <c r="F19" s="321"/>
      <c r="G19" s="322"/>
      <c r="H19" s="321"/>
      <c r="I19" s="323"/>
      <c r="J19" s="153"/>
      <c r="K19" s="324"/>
      <c r="L19" s="324"/>
      <c r="M19" s="307">
        <f t="shared" ref="M19:M30" si="0">K19*L19</f>
        <v>0</v>
      </c>
      <c r="N19" s="161"/>
      <c r="O19" s="309"/>
    </row>
    <row r="20" spans="1:15" s="143" customFormat="1" ht="13.5">
      <c r="A20" s="328" t="s">
        <v>455</v>
      </c>
      <c r="B20" s="155"/>
      <c r="C20" s="315" t="s">
        <v>440</v>
      </c>
      <c r="D20" s="321"/>
      <c r="E20" s="322"/>
      <c r="F20" s="321"/>
      <c r="G20" s="322"/>
      <c r="H20" s="321"/>
      <c r="I20" s="323"/>
      <c r="J20" s="153"/>
      <c r="K20" s="324"/>
      <c r="L20" s="324"/>
      <c r="M20" s="307">
        <f t="shared" si="0"/>
        <v>0</v>
      </c>
      <c r="N20" s="161"/>
      <c r="O20" s="309"/>
    </row>
    <row r="21" spans="1:15" s="143" customFormat="1">
      <c r="A21" s="325"/>
      <c r="B21" s="155"/>
      <c r="C21" s="320"/>
      <c r="D21" s="321"/>
      <c r="E21" s="322"/>
      <c r="F21" s="321"/>
      <c r="G21" s="322"/>
      <c r="H21" s="321"/>
      <c r="I21" s="323"/>
      <c r="J21" s="153"/>
      <c r="K21" s="161"/>
      <c r="L21" s="161"/>
      <c r="M21" s="161"/>
      <c r="N21" s="161"/>
      <c r="O21" s="326"/>
    </row>
    <row r="22" spans="1:15" s="143" customFormat="1">
      <c r="A22" s="154">
        <v>3</v>
      </c>
      <c r="B22" s="155"/>
      <c r="C22" s="320" t="s">
        <v>441</v>
      </c>
      <c r="D22" s="156"/>
      <c r="E22" s="157"/>
      <c r="F22" s="156"/>
      <c r="G22" s="157"/>
      <c r="H22" s="156"/>
      <c r="I22" s="158"/>
      <c r="J22" s="150"/>
      <c r="K22" s="151"/>
      <c r="L22" s="151"/>
      <c r="M22" s="151"/>
      <c r="N22" s="307">
        <f>SUM(M23:M30)</f>
        <v>0</v>
      </c>
      <c r="O22" s="309"/>
    </row>
    <row r="23" spans="1:15" s="143" customFormat="1" ht="13.5">
      <c r="A23" s="328" t="s">
        <v>433</v>
      </c>
      <c r="B23" s="155"/>
      <c r="C23" s="315" t="s">
        <v>442</v>
      </c>
      <c r="D23" s="156"/>
      <c r="E23" s="157"/>
      <c r="F23" s="156"/>
      <c r="G23" s="157"/>
      <c r="H23" s="156"/>
      <c r="I23" s="158"/>
      <c r="J23" s="150"/>
      <c r="K23" s="307"/>
      <c r="L23" s="307"/>
      <c r="M23" s="307">
        <f t="shared" si="0"/>
        <v>0</v>
      </c>
      <c r="N23" s="151"/>
      <c r="O23" s="308"/>
    </row>
    <row r="24" spans="1:15" s="143" customFormat="1" ht="13.5">
      <c r="A24" s="328" t="s">
        <v>434</v>
      </c>
      <c r="B24" s="155"/>
      <c r="C24" s="315" t="s">
        <v>465</v>
      </c>
      <c r="D24" s="156"/>
      <c r="E24" s="157"/>
      <c r="F24" s="156"/>
      <c r="G24" s="157"/>
      <c r="H24" s="156"/>
      <c r="I24" s="158"/>
      <c r="J24" s="150"/>
      <c r="K24" s="307"/>
      <c r="L24" s="307"/>
      <c r="M24" s="307">
        <f t="shared" si="0"/>
        <v>0</v>
      </c>
      <c r="N24" s="151"/>
      <c r="O24" s="308"/>
    </row>
    <row r="25" spans="1:15" s="143" customFormat="1" ht="13.5">
      <c r="A25" s="328" t="s">
        <v>448</v>
      </c>
      <c r="B25" s="155"/>
      <c r="C25" s="315" t="s">
        <v>456</v>
      </c>
      <c r="D25" s="156"/>
      <c r="E25" s="157"/>
      <c r="F25" s="156"/>
      <c r="G25" s="157"/>
      <c r="H25" s="156"/>
      <c r="I25" s="158"/>
      <c r="J25" s="150"/>
      <c r="K25" s="307"/>
      <c r="L25" s="307"/>
      <c r="M25" s="307">
        <f t="shared" si="0"/>
        <v>0</v>
      </c>
      <c r="N25" s="151"/>
      <c r="O25" s="308"/>
    </row>
    <row r="26" spans="1:15" s="143" customFormat="1" ht="13.5">
      <c r="A26" s="328" t="s">
        <v>450</v>
      </c>
      <c r="B26" s="155"/>
      <c r="C26" s="315" t="s">
        <v>445</v>
      </c>
      <c r="D26" s="156"/>
      <c r="E26" s="157"/>
      <c r="F26" s="156"/>
      <c r="G26" s="157"/>
      <c r="H26" s="156"/>
      <c r="I26" s="158"/>
      <c r="J26" s="150"/>
      <c r="K26" s="307"/>
      <c r="L26" s="307"/>
      <c r="M26" s="307">
        <f t="shared" si="0"/>
        <v>0</v>
      </c>
      <c r="N26" s="151"/>
      <c r="O26" s="308"/>
    </row>
    <row r="27" spans="1:15" s="143" customFormat="1" ht="13.5">
      <c r="A27" s="328" t="s">
        <v>451</v>
      </c>
      <c r="B27" s="155"/>
      <c r="C27" s="315" t="s">
        <v>464</v>
      </c>
      <c r="D27" s="156"/>
      <c r="E27" s="157"/>
      <c r="F27" s="156"/>
      <c r="G27" s="157"/>
      <c r="H27" s="156"/>
      <c r="I27" s="158"/>
      <c r="J27" s="150"/>
      <c r="K27" s="307"/>
      <c r="L27" s="307"/>
      <c r="M27" s="307">
        <f t="shared" si="0"/>
        <v>0</v>
      </c>
      <c r="N27" s="151"/>
      <c r="O27" s="308"/>
    </row>
    <row r="28" spans="1:15" s="143" customFormat="1" ht="13.5">
      <c r="A28" s="328" t="s">
        <v>462</v>
      </c>
      <c r="B28" s="155"/>
      <c r="C28" s="315" t="s">
        <v>443</v>
      </c>
      <c r="D28" s="156"/>
      <c r="E28" s="157"/>
      <c r="F28" s="156"/>
      <c r="G28" s="157"/>
      <c r="H28" s="156"/>
      <c r="I28" s="158"/>
      <c r="J28" s="150"/>
      <c r="K28" s="307"/>
      <c r="L28" s="307"/>
      <c r="M28" s="307">
        <f t="shared" si="0"/>
        <v>0</v>
      </c>
      <c r="N28" s="151"/>
      <c r="O28" s="308"/>
    </row>
    <row r="29" spans="1:15" s="143" customFormat="1" ht="13.5">
      <c r="A29" s="328" t="s">
        <v>463</v>
      </c>
      <c r="B29" s="155"/>
      <c r="C29" s="315" t="s">
        <v>444</v>
      </c>
      <c r="D29" s="156"/>
      <c r="E29" s="157"/>
      <c r="F29" s="156"/>
      <c r="G29" s="157"/>
      <c r="H29" s="156"/>
      <c r="I29" s="158"/>
      <c r="J29" s="150"/>
      <c r="K29" s="307"/>
      <c r="L29" s="307"/>
      <c r="M29" s="307">
        <f t="shared" si="0"/>
        <v>0</v>
      </c>
      <c r="N29" s="151"/>
      <c r="O29" s="308"/>
    </row>
    <row r="30" spans="1:15" s="143" customFormat="1" ht="13.5">
      <c r="A30" s="316"/>
      <c r="B30" s="155"/>
      <c r="C30" s="315"/>
      <c r="D30" s="156"/>
      <c r="E30" s="157"/>
      <c r="F30" s="156"/>
      <c r="G30" s="157"/>
      <c r="H30" s="156"/>
      <c r="I30" s="158"/>
      <c r="J30" s="150"/>
      <c r="K30" s="307"/>
      <c r="L30" s="307"/>
      <c r="M30" s="307">
        <f t="shared" si="0"/>
        <v>0</v>
      </c>
      <c r="N30" s="151"/>
      <c r="O30" s="308"/>
    </row>
    <row r="31" spans="1:15" s="143" customFormat="1" ht="12">
      <c r="A31" s="154"/>
      <c r="B31" s="155"/>
      <c r="C31" s="366"/>
      <c r="D31" s="367"/>
      <c r="E31" s="367"/>
      <c r="F31" s="367"/>
      <c r="G31" s="367"/>
      <c r="H31" s="367"/>
      <c r="I31" s="367"/>
      <c r="J31" s="150"/>
      <c r="K31" s="151"/>
      <c r="L31" s="151"/>
      <c r="M31" s="329"/>
      <c r="N31" s="330"/>
      <c r="O31" s="159"/>
    </row>
    <row r="32" spans="1:15" s="143" customFormat="1">
      <c r="A32" s="154">
        <v>4</v>
      </c>
      <c r="B32" s="155"/>
      <c r="C32" s="320" t="s">
        <v>447</v>
      </c>
      <c r="D32" s="313"/>
      <c r="E32" s="313"/>
      <c r="F32" s="313"/>
      <c r="G32" s="313"/>
      <c r="H32" s="313"/>
      <c r="I32" s="313"/>
      <c r="J32" s="150"/>
      <c r="K32" s="151"/>
      <c r="L32" s="151"/>
      <c r="M32" s="151"/>
      <c r="N32" s="307">
        <f>SUM(M33:M34)</f>
        <v>0</v>
      </c>
      <c r="O32" s="309"/>
    </row>
    <row r="33" spans="1:16" s="143" customFormat="1" ht="13.5">
      <c r="A33" s="328" t="s">
        <v>452</v>
      </c>
      <c r="B33" s="155"/>
      <c r="C33" s="327" t="s">
        <v>466</v>
      </c>
      <c r="D33" s="319"/>
      <c r="E33" s="319"/>
      <c r="F33" s="319"/>
      <c r="G33" s="319"/>
      <c r="H33" s="319"/>
      <c r="I33" s="319"/>
      <c r="J33" s="150"/>
      <c r="K33" s="307"/>
      <c r="L33" s="307"/>
      <c r="M33" s="331">
        <f t="shared" ref="M33" si="1">K33*L33</f>
        <v>0</v>
      </c>
      <c r="N33" s="330"/>
      <c r="O33" s="309"/>
    </row>
    <row r="34" spans="1:16" s="143" customFormat="1" ht="13.5">
      <c r="A34" s="328" t="s">
        <v>453</v>
      </c>
      <c r="B34" s="155"/>
      <c r="C34" s="327" t="s">
        <v>446</v>
      </c>
      <c r="D34" s="318"/>
      <c r="E34" s="318"/>
      <c r="F34" s="318"/>
      <c r="G34" s="318"/>
      <c r="H34" s="318"/>
      <c r="I34" s="318"/>
      <c r="J34" s="150"/>
      <c r="K34" s="307"/>
      <c r="L34" s="307"/>
      <c r="M34" s="331">
        <f t="shared" ref="M34" si="2">K34*L34</f>
        <v>0</v>
      </c>
      <c r="N34" s="330"/>
      <c r="O34" s="308"/>
    </row>
    <row r="35" spans="1:16" s="143" customFormat="1" ht="13.5">
      <c r="A35" s="154"/>
      <c r="B35" s="155"/>
      <c r="C35" s="315"/>
      <c r="D35" s="156"/>
      <c r="E35" s="157"/>
      <c r="F35" s="156"/>
      <c r="G35" s="157"/>
      <c r="H35" s="156"/>
      <c r="I35" s="158"/>
      <c r="J35" s="150"/>
      <c r="N35" s="170"/>
      <c r="O35" s="308"/>
    </row>
    <row r="36" spans="1:16" ht="12">
      <c r="A36" s="171"/>
      <c r="B36" s="172"/>
      <c r="C36" s="173"/>
      <c r="D36" s="173"/>
      <c r="E36" s="174"/>
      <c r="F36" s="173"/>
      <c r="G36" s="174"/>
      <c r="H36" s="173"/>
      <c r="I36" s="175"/>
      <c r="J36" s="150"/>
      <c r="K36" s="175"/>
      <c r="L36" s="175"/>
      <c r="M36" s="175"/>
      <c r="N36" s="175"/>
      <c r="O36" s="176"/>
      <c r="P36" s="143"/>
    </row>
    <row r="37" spans="1:16" ht="12.75" customHeight="1">
      <c r="A37" s="177"/>
      <c r="B37" s="178"/>
      <c r="C37" s="179" t="s">
        <v>369</v>
      </c>
      <c r="D37" s="179"/>
      <c r="E37" s="180"/>
      <c r="F37" s="179"/>
      <c r="G37" s="180"/>
      <c r="H37" s="179"/>
      <c r="I37" s="181"/>
      <c r="J37" s="153"/>
      <c r="K37" s="317"/>
      <c r="L37" s="317"/>
      <c r="M37" s="317"/>
      <c r="N37" s="181">
        <f>SUM(N14:N35)</f>
        <v>0</v>
      </c>
      <c r="O37" s="182"/>
      <c r="P37" s="143"/>
    </row>
    <row r="38" spans="1:16" ht="12.75" customHeight="1">
      <c r="A38" s="160"/>
      <c r="B38" s="163"/>
      <c r="C38" s="164"/>
      <c r="D38" s="164"/>
      <c r="E38" s="165"/>
      <c r="F38" s="164"/>
      <c r="G38" s="165"/>
      <c r="H38" s="164"/>
      <c r="I38" s="183"/>
      <c r="J38" s="153"/>
      <c r="K38" s="151"/>
      <c r="L38" s="151"/>
      <c r="M38" s="151"/>
      <c r="N38" s="161"/>
      <c r="O38" s="166"/>
    </row>
    <row r="39" spans="1:16" ht="12">
      <c r="A39" s="167"/>
      <c r="B39" s="168"/>
      <c r="C39" s="169"/>
      <c r="D39" s="164"/>
      <c r="E39" s="165"/>
      <c r="F39" s="164"/>
      <c r="G39" s="165"/>
      <c r="H39" s="164"/>
      <c r="I39" s="166"/>
      <c r="J39" s="166"/>
      <c r="K39" s="151"/>
      <c r="L39" s="151"/>
      <c r="M39" s="151"/>
      <c r="N39" s="161"/>
      <c r="O39" s="166"/>
    </row>
    <row r="40" spans="1:16" ht="12.75" customHeight="1">
      <c r="A40" s="184"/>
      <c r="B40" s="185"/>
      <c r="C40" s="186"/>
      <c r="D40" s="186"/>
      <c r="E40" s="187"/>
      <c r="F40" s="186"/>
      <c r="G40" s="187"/>
      <c r="H40" s="186"/>
      <c r="I40" s="188"/>
      <c r="J40" s="153"/>
      <c r="K40" s="188"/>
      <c r="L40" s="188"/>
      <c r="M40" s="188"/>
      <c r="N40" s="188"/>
      <c r="O40" s="189"/>
    </row>
  </sheetData>
  <mergeCells count="8">
    <mergeCell ref="C31:I31"/>
    <mergeCell ref="A1:O1"/>
    <mergeCell ref="N10:N11"/>
    <mergeCell ref="O10:O11"/>
    <mergeCell ref="D3:O3"/>
    <mergeCell ref="K10:K11"/>
    <mergeCell ref="L10:L11"/>
    <mergeCell ref="M10:M11"/>
  </mergeCells>
  <phoneticPr fontId="24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56" fitToHeight="0" orientation="portrait" verticalDpi="300" r:id="rId1"/>
  <ignoredErrors>
    <ignoredError sqref="A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pagedegarde</vt:lpstr>
      <vt:lpstr>Note explicative</vt:lpstr>
      <vt:lpstr>Détail_Démolitions</vt:lpstr>
      <vt:lpstr>Détail_Construction</vt:lpstr>
      <vt:lpstr>tableau</vt:lpstr>
      <vt:lpstr>Détail_Construction!Zone_d_impression</vt:lpstr>
      <vt:lpstr>'Note explicative'!Zone_d_impression</vt:lpstr>
      <vt:lpstr>pagedegarde!Zone_d_impression</vt:lpstr>
      <vt:lpstr>tableau!Zone_d_impression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Priscille VALERY</dc:creator>
  <cp:lastModifiedBy>ROBIN Nathalie</cp:lastModifiedBy>
  <cp:lastPrinted>2020-11-30T16:42:04Z</cp:lastPrinted>
  <dcterms:created xsi:type="dcterms:W3CDTF">2015-06-05T18:19:34Z</dcterms:created>
  <dcterms:modified xsi:type="dcterms:W3CDTF">2024-12-06T10:10:15Z</dcterms:modified>
</cp:coreProperties>
</file>