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log_SIHA\cds\INFRASTRUCTURE\Marchés\CVC\2024-2025\CCTP + Annexes 28 03 2025\DCE CVC ILOT BEGIN DV\DCE CVC ILOT BEGIN VU SIHA\ANNEXES DU CCTP¨ACTUALISES VU SIHA\"/>
    </mc:Choice>
  </mc:AlternateContent>
  <bookViews>
    <workbookView xWindow="120" yWindow="225" windowWidth="25440" windowHeight="12150" firstSheet="13" activeTab="19"/>
  </bookViews>
  <sheets>
    <sheet name="TITRE" sheetId="41" r:id="rId1"/>
    <sheet name="Bloc" sheetId="22" r:id="rId2"/>
    <sheet name="MIT" sheetId="37" r:id="rId3"/>
    <sheet name="Labo P3" sheetId="21" r:id="rId4"/>
    <sheet name="Stérilisation" sheetId="38" r:id="rId5"/>
    <sheet name="Réa" sheetId="23" r:id="rId6"/>
    <sheet name="LT1" sheetId="24" r:id="rId7"/>
    <sheet name="LT2" sheetId="25" r:id="rId8"/>
    <sheet name="LT3" sheetId="26" r:id="rId9"/>
    <sheet name="LT4" sheetId="27" r:id="rId10"/>
    <sheet name="LT6" sheetId="28" r:id="rId11"/>
    <sheet name="LT7 &amp; LT 14" sheetId="29" r:id="rId12"/>
    <sheet name="LT8 &amp; LT9" sheetId="30" r:id="rId13"/>
    <sheet name="LT11 &amp; LT12" sheetId="31" r:id="rId14"/>
    <sheet name="LT13 &amp; 7ème &amp; Bât C" sheetId="32" r:id="rId15"/>
    <sheet name="VEX" sheetId="33" r:id="rId16"/>
    <sheet name="ARMOIRES" sheetId="34" r:id="rId17"/>
    <sheet name="VENTILO CONV" sheetId="35" r:id="rId18"/>
    <sheet name="Bât 1-19" sheetId="36" r:id="rId19"/>
    <sheet name="Filtres + Hottes Restauration" sheetId="39" r:id="rId20"/>
  </sheets>
  <definedNames>
    <definedName name="_xlnm._FilterDatabase" localSheetId="16" hidden="1">ARMOIRES!#REF!</definedName>
    <definedName name="_xlnm._FilterDatabase" localSheetId="6" hidden="1">'LT1'!#REF!</definedName>
    <definedName name="_xlnm._FilterDatabase" localSheetId="13" hidden="1">'LT11 &amp; LT12'!#REF!</definedName>
    <definedName name="_xlnm._FilterDatabase" localSheetId="14" hidden="1">'LT13 &amp; 7ème &amp; Bât C'!#REF!</definedName>
    <definedName name="_xlnm._FilterDatabase" localSheetId="7" hidden="1">'LT2'!#REF!</definedName>
    <definedName name="_xlnm._FilterDatabase" localSheetId="8" hidden="1">'LT3'!#REF!</definedName>
    <definedName name="_xlnm._FilterDatabase" localSheetId="9" hidden="1">'LT4'!#REF!</definedName>
    <definedName name="_xlnm._FilterDatabase" localSheetId="10" hidden="1">'LT6'!#REF!</definedName>
    <definedName name="_xlnm._FilterDatabase" localSheetId="11" hidden="1">'LT7 &amp; LT 14'!#REF!</definedName>
    <definedName name="_xlnm._FilterDatabase" localSheetId="12" hidden="1">'LT8 &amp; LT9'!#REF!</definedName>
    <definedName name="_xlnm._FilterDatabase" localSheetId="17" hidden="1">'VENTILO CONV'!#REF!</definedName>
    <definedName name="_xlnm._FilterDatabase" localSheetId="15" hidden="1">VEX!#REF!</definedName>
  </definedNames>
  <calcPr calcId="162913"/>
</workbook>
</file>

<file path=xl/calcChain.xml><?xml version="1.0" encoding="utf-8"?>
<calcChain xmlns="http://schemas.openxmlformats.org/spreadsheetml/2006/main">
  <c r="B118" i="33" l="1"/>
  <c r="B19" i="36" l="1"/>
  <c r="B40" i="35"/>
  <c r="B45" i="34"/>
  <c r="B60" i="32"/>
  <c r="B48" i="31"/>
  <c r="B46" i="30"/>
  <c r="B48" i="29"/>
  <c r="B51" i="28"/>
  <c r="B35" i="27"/>
  <c r="B65" i="26"/>
  <c r="B49" i="25"/>
  <c r="B34" i="24"/>
  <c r="B13" i="37"/>
  <c r="B11" i="23" l="1"/>
  <c r="B10" i="23"/>
  <c r="B14" i="21"/>
  <c r="B13" i="21"/>
  <c r="B12" i="21"/>
  <c r="B11" i="21"/>
  <c r="B27" i="22"/>
  <c r="B26" i="22"/>
  <c r="B25" i="22"/>
  <c r="B24" i="22"/>
  <c r="B29" i="22" s="1"/>
  <c r="B13" i="23" l="1"/>
  <c r="B16" i="21"/>
</calcChain>
</file>

<file path=xl/comments1.xml><?xml version="1.0" encoding="utf-8"?>
<comments xmlns="http://schemas.openxmlformats.org/spreadsheetml/2006/main">
  <authors>
    <author>exploit</author>
  </authors>
  <commentList>
    <comment ref="A20" authorId="0" shapeId="0">
      <text>
        <r>
          <rPr>
            <b/>
            <sz val="8"/>
            <color indexed="81"/>
            <rFont val="Tahoma"/>
            <family val="2"/>
          </rPr>
          <t xml:space="preserve">3 courroies spz 1857 ou 1850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5" authorId="0" shapeId="0">
      <text>
        <r>
          <rPr>
            <b/>
            <sz val="8"/>
            <color indexed="81"/>
            <rFont val="Tahoma"/>
            <family val="2"/>
          </rPr>
          <t>exploit:</t>
        </r>
        <r>
          <rPr>
            <sz val="8"/>
            <color indexed="81"/>
            <rFont val="Tahoma"/>
            <family val="2"/>
          </rPr>
          <t xml:space="preserve">
2 courroies spa1500
e:534=-23+67
</t>
        </r>
      </text>
    </comment>
  </commentList>
</comments>
</file>

<file path=xl/comments2.xml><?xml version="1.0" encoding="utf-8"?>
<comments xmlns="http://schemas.openxmlformats.org/spreadsheetml/2006/main">
  <authors>
    <author>exploit</author>
  </authors>
  <commentList>
    <comment ref="A13" authorId="0" shapeId="0">
      <text>
        <r>
          <rPr>
            <sz val="8"/>
            <color indexed="81"/>
            <rFont val="Tahoma"/>
            <family val="2"/>
          </rPr>
          <t>2 courroies spz1150</t>
        </r>
      </text>
    </comment>
    <comment ref="A28" authorId="0" shapeId="0">
      <text>
        <r>
          <rPr>
            <b/>
            <sz val="8"/>
            <color indexed="81"/>
            <rFont val="Tahoma"/>
            <family val="2"/>
          </rPr>
          <t>exploit:</t>
        </r>
        <r>
          <rPr>
            <sz val="8"/>
            <color indexed="81"/>
            <rFont val="Tahoma"/>
            <family val="2"/>
          </rPr>
          <t xml:space="preserve">
2 courroies spz 1600
e:533=-22+68 s</t>
        </r>
      </text>
    </comment>
    <comment ref="A35" authorId="0" shapeId="0">
      <text>
        <r>
          <rPr>
            <b/>
            <sz val="8"/>
            <color indexed="81"/>
            <rFont val="Tahoma"/>
            <family val="2"/>
          </rPr>
          <t>exploit:</t>
        </r>
        <r>
          <rPr>
            <sz val="8"/>
            <color indexed="81"/>
            <rFont val="Tahoma"/>
            <family val="2"/>
          </rPr>
          <t xml:space="preserve">
2 courroies spa1550 
e:582=-11+79 s
</t>
        </r>
      </text>
    </comment>
    <comment ref="A45" authorId="0" shapeId="0">
      <text>
        <r>
          <rPr>
            <sz val="8"/>
            <color indexed="81"/>
            <rFont val="Tahoma"/>
            <family val="2"/>
          </rPr>
          <t xml:space="preserve">2 courroies spa 1550 
e:545=-34+56 s
</t>
        </r>
      </text>
    </comment>
    <comment ref="A57" authorId="0" shapeId="0">
      <text>
        <r>
          <rPr>
            <sz val="8"/>
            <color indexed="81"/>
            <rFont val="Tahoma"/>
            <family val="2"/>
          </rPr>
          <t xml:space="preserve">2 courroies spz 1280
e:464=-24+66 s
</t>
        </r>
      </text>
    </comment>
  </commentList>
</comments>
</file>

<file path=xl/comments3.xml><?xml version="1.0" encoding="utf-8"?>
<comments xmlns="http://schemas.openxmlformats.org/spreadsheetml/2006/main">
  <authors>
    <author>exploit</author>
  </authors>
  <commentList>
    <comment ref="A8" authorId="0" shapeId="0">
      <text>
        <r>
          <rPr>
            <sz val="8"/>
            <color indexed="81"/>
            <rFont val="Tahoma"/>
            <family val="2"/>
          </rPr>
          <t xml:space="preserve">2 courroies spz 1150
e:422=-17+73 s
</t>
        </r>
      </text>
    </comment>
    <comment ref="A13" authorId="0" shapeId="0">
      <text>
        <r>
          <rPr>
            <sz val="8"/>
            <color indexed="81"/>
            <rFont val="Tahoma"/>
            <family val="2"/>
          </rPr>
          <t xml:space="preserve">2 courroies spz1650
e:601=-30+60 s
</t>
        </r>
      </text>
    </comment>
    <comment ref="A18" authorId="0" shapeId="0">
      <text>
        <r>
          <rPr>
            <b/>
            <sz val="8"/>
            <color indexed="81"/>
            <rFont val="Tahoma"/>
            <family val="2"/>
          </rPr>
          <t>exploit:</t>
        </r>
        <r>
          <rPr>
            <sz val="8"/>
            <color indexed="81"/>
            <rFont val="Tahoma"/>
            <family val="2"/>
          </rPr>
          <t xml:space="preserve">
1 courroie spz 1220
e:419=-14+76 s
</t>
        </r>
      </text>
    </comment>
    <comment ref="A23" authorId="0" shapeId="0">
      <text>
        <r>
          <rPr>
            <sz val="8"/>
            <color indexed="81"/>
            <rFont val="Tahoma"/>
            <family val="2"/>
          </rPr>
          <t xml:space="preserve">2 courroies spa 1750
e:600=-31+59 s
</t>
        </r>
      </text>
    </comment>
  </commentList>
</comments>
</file>

<file path=xl/comments4.xml><?xml version="1.0" encoding="utf-8"?>
<comments xmlns="http://schemas.openxmlformats.org/spreadsheetml/2006/main">
  <authors>
    <author>exploit</author>
    <author>exploitation</author>
  </authors>
  <commentList>
    <comment ref="A8" authorId="0" shapeId="0">
      <text>
        <r>
          <rPr>
            <b/>
            <sz val="8"/>
            <color indexed="81"/>
            <rFont val="Tahoma"/>
            <family val="2"/>
          </rPr>
          <t>1 courroie SPZ 1562</t>
        </r>
      </text>
    </comment>
    <comment ref="A12" authorId="1" shapeId="0">
      <text>
        <r>
          <rPr>
            <b/>
            <sz val="8"/>
            <color indexed="81"/>
            <rFont val="Tahoma"/>
            <family val="2"/>
          </rPr>
          <t>1 courroie d'origine
SPZ 1162
remplacée par
SPZ 1150</t>
        </r>
      </text>
    </comment>
    <comment ref="A30" authorId="1" shapeId="0">
      <text>
        <r>
          <rPr>
            <b/>
            <sz val="8"/>
            <color indexed="81"/>
            <rFont val="Tahoma"/>
            <family val="2"/>
          </rPr>
          <t>1 courroie SPZ 900</t>
        </r>
      </text>
    </comment>
  </commentList>
</comments>
</file>

<file path=xl/comments5.xml><?xml version="1.0" encoding="utf-8"?>
<comments xmlns="http://schemas.openxmlformats.org/spreadsheetml/2006/main">
  <authors>
    <author>exploit</author>
  </authors>
  <commentList>
    <comment ref="A8" authorId="0" shapeId="0">
      <text>
        <r>
          <rPr>
            <sz val="8"/>
            <color indexed="81"/>
            <rFont val="Tahoma"/>
            <family val="2"/>
          </rPr>
          <t xml:space="preserve">2 courroies spa 2500
</t>
        </r>
      </text>
    </comment>
    <comment ref="A12" authorId="0" shapeId="0">
      <text>
        <r>
          <rPr>
            <sz val="8"/>
            <color indexed="81"/>
            <rFont val="Tahoma"/>
            <family val="2"/>
          </rPr>
          <t>1 courroie spz 1650</t>
        </r>
      </text>
    </comment>
    <comment ref="A25" authorId="0" shapeId="0">
      <text>
        <r>
          <rPr>
            <sz val="8"/>
            <color indexed="81"/>
            <rFont val="Tahoma"/>
            <family val="2"/>
          </rPr>
          <t>2 courroies spa 1450
e:533=-22+68 s</t>
        </r>
      </text>
    </comment>
    <comment ref="A32" authorId="0" shapeId="0">
      <text>
        <r>
          <rPr>
            <sz val="8"/>
            <color indexed="81"/>
            <rFont val="Tahoma"/>
            <family val="2"/>
          </rPr>
          <t>2  courroies spz 1320
e:469=-29+61 s</t>
        </r>
      </text>
    </comment>
  </commentList>
</comments>
</file>

<file path=xl/comments6.xml><?xml version="1.0" encoding="utf-8"?>
<comments xmlns="http://schemas.openxmlformats.org/spreadsheetml/2006/main">
  <authors>
    <author>exploit</author>
    <author>exploitation</author>
  </authors>
  <commentList>
    <comment ref="A8" authorId="0" shapeId="0">
      <text>
        <r>
          <rPr>
            <sz val="8"/>
            <color indexed="81"/>
            <rFont val="Tahoma"/>
            <family val="2"/>
          </rPr>
          <t xml:space="preserve">2 courroies spz 1030
e:274=-13+77 s
</t>
        </r>
      </text>
    </comment>
    <comment ref="A13" authorId="0" shapeId="0">
      <text>
        <r>
          <rPr>
            <sz val="8"/>
            <color indexed="81"/>
            <rFont val="Tahoma"/>
            <family val="2"/>
          </rPr>
          <t xml:space="preserve">2 courroies spz 1030
e:274=-13+77 s
</t>
        </r>
      </text>
    </comment>
    <comment ref="A18" authorId="0" shapeId="0">
      <text>
        <r>
          <rPr>
            <sz val="8"/>
            <color indexed="81"/>
            <rFont val="Tahoma"/>
            <family val="2"/>
          </rPr>
          <t>2  courroies spz 1320
e:469=-29+61 s</t>
        </r>
      </text>
    </comment>
    <comment ref="A23" authorId="1" shapeId="0">
      <text>
        <r>
          <rPr>
            <b/>
            <sz val="8"/>
            <color indexed="81"/>
            <rFont val="Tahoma"/>
            <family val="2"/>
          </rPr>
          <t>2 courroies spz 1090</t>
        </r>
      </text>
    </comment>
    <comment ref="A31" authorId="0" shapeId="0">
      <text>
        <r>
          <rPr>
            <sz val="8"/>
            <color indexed="81"/>
            <rFont val="Tahoma"/>
            <family val="2"/>
          </rPr>
          <t xml:space="preserve">1 courroie spz 975
</t>
        </r>
      </text>
    </comment>
    <comment ref="A36" authorId="0" shapeId="0">
      <text>
        <r>
          <rPr>
            <sz val="8"/>
            <color indexed="81"/>
            <rFont val="Tahoma"/>
            <family val="2"/>
          </rPr>
          <t xml:space="preserve">2 courroies spz 1090
e:378=-20+70 s
</t>
        </r>
      </text>
    </comment>
  </commentList>
</comments>
</file>

<file path=xl/comments7.xml><?xml version="1.0" encoding="utf-8"?>
<comments xmlns="http://schemas.openxmlformats.org/spreadsheetml/2006/main">
  <authors>
    <author>exploit</author>
    <author>exploitation</author>
  </authors>
  <commentList>
    <comment ref="A8" authorId="0" shapeId="0">
      <text>
        <r>
          <rPr>
            <sz val="8"/>
            <color indexed="81"/>
            <rFont val="Tahoma"/>
            <family val="2"/>
          </rPr>
          <t xml:space="preserve">1 courroie spz 975
e:341=-13+77 s
</t>
        </r>
      </text>
    </comment>
    <comment ref="A13" authorId="0" shapeId="0">
      <text>
        <r>
          <rPr>
            <sz val="8"/>
            <color indexed="81"/>
            <rFont val="Tahoma"/>
            <family val="2"/>
          </rPr>
          <t xml:space="preserve">1 courroie spz 900
</t>
        </r>
      </text>
    </comment>
    <comment ref="A28" authorId="1" shapeId="0">
      <text>
        <r>
          <rPr>
            <b/>
            <sz val="8"/>
            <color indexed="81"/>
            <rFont val="Tahoma"/>
            <family val="2"/>
          </rPr>
          <t>2 courroies SPA 1957</t>
        </r>
      </text>
    </comment>
  </commentList>
</comments>
</file>

<file path=xl/comments8.xml><?xml version="1.0" encoding="utf-8"?>
<comments xmlns="http://schemas.openxmlformats.org/spreadsheetml/2006/main">
  <authors>
    <author>exploitation</author>
  </authors>
  <commentList>
    <comment ref="A76" authorId="0" shapeId="0">
      <text>
        <r>
          <rPr>
            <b/>
            <sz val="8"/>
            <color indexed="81"/>
            <rFont val="Tahoma"/>
            <family val="2"/>
          </rPr>
          <t>2 courroies SPA 1800</t>
        </r>
      </text>
    </comment>
  </commentList>
</comments>
</file>

<file path=xl/sharedStrings.xml><?xml version="1.0" encoding="utf-8"?>
<sst xmlns="http://schemas.openxmlformats.org/spreadsheetml/2006/main" count="1028" uniqueCount="411">
  <si>
    <t>VEX 19</t>
  </si>
  <si>
    <t>VEX 04</t>
  </si>
  <si>
    <t>VEX 29</t>
  </si>
  <si>
    <t>VEX 23</t>
  </si>
  <si>
    <t>VEX 24</t>
  </si>
  <si>
    <t>VEX 30</t>
  </si>
  <si>
    <t>VEX 20</t>
  </si>
  <si>
    <t>VEX 20 Bis</t>
  </si>
  <si>
    <t>VEX 33</t>
  </si>
  <si>
    <t>Salle n°1</t>
  </si>
  <si>
    <t>Salle n°2</t>
  </si>
  <si>
    <t>Salle n°3</t>
  </si>
  <si>
    <t>Salle n°4</t>
  </si>
  <si>
    <t>Salle n°5</t>
  </si>
  <si>
    <t>Salle n°6</t>
  </si>
  <si>
    <t>Quantité</t>
  </si>
  <si>
    <t>Référence</t>
  </si>
  <si>
    <t>Salle</t>
  </si>
  <si>
    <t>1200x592 mm</t>
  </si>
  <si>
    <t>Salle Urgences</t>
  </si>
  <si>
    <t>Salle Césarienne</t>
  </si>
  <si>
    <t>Salle Endoscopie</t>
  </si>
  <si>
    <t>900x600</t>
  </si>
  <si>
    <t>900x600 mm</t>
  </si>
  <si>
    <t>900x592 mm</t>
  </si>
  <si>
    <t>600x600 mm</t>
  </si>
  <si>
    <t>Total 1200 x 592 mm</t>
  </si>
  <si>
    <t>Total 900 x 600 mm</t>
  </si>
  <si>
    <t>Total 900 x 592 mm</t>
  </si>
  <si>
    <t>Total 600 x 600 mm</t>
  </si>
  <si>
    <t>Total général</t>
  </si>
  <si>
    <t>SALLES D'OPERATION</t>
  </si>
  <si>
    <t>Filtres H14 plafonds soufflants</t>
  </si>
  <si>
    <t>LABO P3</t>
  </si>
  <si>
    <t>Labo et SAS</t>
  </si>
  <si>
    <t>305x305x66 mm</t>
  </si>
  <si>
    <t>305x610x66 mm</t>
  </si>
  <si>
    <t>610x610x66 mm</t>
  </si>
  <si>
    <t>610x610x292 mm</t>
  </si>
  <si>
    <t>Total 305x305x66 mm</t>
  </si>
  <si>
    <t>Total 305x610x66 mm</t>
  </si>
  <si>
    <t>Total 610x610x66 mm</t>
  </si>
  <si>
    <t>Total 610x610x292 mm</t>
  </si>
  <si>
    <t xml:space="preserve"> SERVICE REANIMATION</t>
  </si>
  <si>
    <t>Chambres</t>
  </si>
  <si>
    <t>452x452x104 mm</t>
  </si>
  <si>
    <t>300x300x104 mm</t>
  </si>
  <si>
    <t>Total 452x452x104 mm</t>
  </si>
  <si>
    <t>Total 300x300x104 mm</t>
  </si>
  <si>
    <t>Nombre</t>
  </si>
  <si>
    <t>Fois/an</t>
  </si>
  <si>
    <t>LT 1</t>
  </si>
  <si>
    <r>
      <t>CTA  01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1)</t>
    </r>
  </si>
  <si>
    <t>Cesarienne</t>
  </si>
  <si>
    <t>MEDIA        G4</t>
  </si>
  <si>
    <t>47 / 710 / 1113</t>
  </si>
  <si>
    <t>POCHES     F7</t>
  </si>
  <si>
    <t>380 / 592 / 592</t>
  </si>
  <si>
    <t>380 / 287 / 592</t>
  </si>
  <si>
    <t>ABSOLU     F9</t>
  </si>
  <si>
    <t>290 / 592 / 592</t>
  </si>
  <si>
    <t>290 / 287 / 592</t>
  </si>
  <si>
    <t>Traitement Bactéricide</t>
  </si>
  <si>
    <r>
      <t>CTA  02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1)</t>
    </r>
  </si>
  <si>
    <t>Artériologie</t>
  </si>
  <si>
    <r>
      <t>CTA  04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1)</t>
    </r>
  </si>
  <si>
    <t>Locaux AX Blocs OP</t>
  </si>
  <si>
    <t>48 / 1350 / 715</t>
  </si>
  <si>
    <t>381 / 592 / 592</t>
  </si>
  <si>
    <t>292 / 592 / 592</t>
  </si>
  <si>
    <r>
      <t>CTA  17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1)</t>
    </r>
  </si>
  <si>
    <t>Anatomo-cyto pathologie</t>
  </si>
  <si>
    <t>47 /1030 / 715</t>
  </si>
  <si>
    <r>
      <t>CTA  05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2)</t>
    </r>
  </si>
  <si>
    <t>Salle OP n°6</t>
  </si>
  <si>
    <t>47 / 760 / 715</t>
  </si>
  <si>
    <r>
      <t>CTA  06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2)</t>
    </r>
  </si>
  <si>
    <t>Salle OP n°5</t>
  </si>
  <si>
    <r>
      <t>CTA  07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2)</t>
    </r>
  </si>
  <si>
    <t>Salle OP n°4</t>
  </si>
  <si>
    <r>
      <t>CTA  08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2)</t>
    </r>
  </si>
  <si>
    <t>Salle OP n°3</t>
  </si>
  <si>
    <r>
      <t>CTA  09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2)</t>
    </r>
  </si>
  <si>
    <t>Salle OP n°2</t>
  </si>
  <si>
    <r>
      <t>CTA  10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2)</t>
    </r>
  </si>
  <si>
    <t>Salle OP n°1</t>
  </si>
  <si>
    <t>LT 3</t>
  </si>
  <si>
    <r>
      <t>CTA  11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3)</t>
    </r>
  </si>
  <si>
    <t>Salle explo. fonctionnelle</t>
  </si>
  <si>
    <t>47 / 710 / 793</t>
  </si>
  <si>
    <r>
      <t>CTA  12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3)</t>
    </r>
  </si>
  <si>
    <t>LC d'exploration fonctionnelle</t>
  </si>
  <si>
    <r>
      <t>CTA  13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3)</t>
    </r>
  </si>
  <si>
    <t>Salle  de reveil SSPI</t>
  </si>
  <si>
    <r>
      <t>CTA  13 Bis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3)</t>
    </r>
  </si>
  <si>
    <r>
      <t>CTA  15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3)</t>
    </r>
  </si>
  <si>
    <t>Hospital. cardio. vasculaire</t>
  </si>
  <si>
    <r>
      <t>CTA  16 Bis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3)</t>
    </r>
  </si>
  <si>
    <t>Laboratoire de biologie</t>
  </si>
  <si>
    <t>47 / 1350 / 715</t>
  </si>
  <si>
    <r>
      <t xml:space="preserve">CTA  16 </t>
    </r>
    <r>
      <rPr>
        <b/>
        <sz val="8"/>
        <rFont val="Arial"/>
        <family val="2"/>
      </rPr>
      <t xml:space="preserve">  </t>
    </r>
    <r>
      <rPr>
        <b/>
        <sz val="12"/>
        <rFont val="Arial"/>
        <family val="2"/>
      </rPr>
      <t>(LT 3)</t>
    </r>
  </si>
  <si>
    <t>Labo P3</t>
  </si>
  <si>
    <t>47 / 425 / 793</t>
  </si>
  <si>
    <r>
      <t>CTA  18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3)</t>
    </r>
  </si>
  <si>
    <t>Sterilisation</t>
  </si>
  <si>
    <r>
      <t>CTA  18 Bis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3)</t>
    </r>
  </si>
  <si>
    <t>Sterilisation zone propre</t>
  </si>
  <si>
    <r>
      <t>CTA  19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3)</t>
    </r>
  </si>
  <si>
    <t>Pharmacie</t>
  </si>
  <si>
    <t>LT 4</t>
  </si>
  <si>
    <t>CTA 23 (LT 4)</t>
  </si>
  <si>
    <t>Hospitalisation obstetrique</t>
  </si>
  <si>
    <r>
      <t>CTA  24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4)</t>
    </r>
  </si>
  <si>
    <t>Service de consultation</t>
  </si>
  <si>
    <r>
      <t>CTA  25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4)</t>
    </r>
  </si>
  <si>
    <t>Sce explor.fonctionnelle</t>
  </si>
  <si>
    <r>
      <t>CTA  30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4)</t>
    </r>
  </si>
  <si>
    <t>Service des urgences</t>
  </si>
  <si>
    <t>LT 6</t>
  </si>
  <si>
    <r>
      <t>CTA  31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6)</t>
    </r>
  </si>
  <si>
    <t xml:space="preserve">Service Hotellerie / archives </t>
  </si>
  <si>
    <r>
      <t>CTA  38A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6)</t>
    </r>
  </si>
  <si>
    <t>Réanimation Nord</t>
  </si>
  <si>
    <r>
      <t>CTA  38B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6)</t>
    </r>
  </si>
  <si>
    <t>Réanimation Sud</t>
  </si>
  <si>
    <r>
      <t>CTA  40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6)</t>
    </r>
  </si>
  <si>
    <t>Service d'admission</t>
  </si>
  <si>
    <r>
      <t>CTA  41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6)</t>
    </r>
  </si>
  <si>
    <t>Service Sécurité</t>
  </si>
  <si>
    <t>47 / 793 / 425</t>
  </si>
  <si>
    <r>
      <t>CTA  42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6)</t>
    </r>
  </si>
  <si>
    <t>Brancardage / PSY</t>
  </si>
  <si>
    <r>
      <t>CTA  43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6)</t>
    </r>
  </si>
  <si>
    <t>Services Généraux</t>
  </si>
  <si>
    <t>Pas de batterie froide</t>
  </si>
  <si>
    <t>LT 7</t>
  </si>
  <si>
    <r>
      <t>CTA  44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7)</t>
    </r>
  </si>
  <si>
    <t>Communication &amp; Service Social</t>
  </si>
  <si>
    <t>MEDIA G4</t>
  </si>
  <si>
    <t>592 / 592 / 48</t>
  </si>
  <si>
    <t>287 / 592 / 48</t>
  </si>
  <si>
    <t>POCHES F7</t>
  </si>
  <si>
    <r>
      <t>CTA  47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7)</t>
    </r>
  </si>
  <si>
    <t>Restaurant</t>
  </si>
  <si>
    <t>LT 14</t>
  </si>
  <si>
    <r>
      <t>CTA  39 A</t>
    </r>
    <r>
      <rPr>
        <sz val="8"/>
        <rFont val="Arial"/>
        <family val="2"/>
      </rPr>
      <t xml:space="preserve"> </t>
    </r>
    <r>
      <rPr>
        <b/>
        <sz val="12"/>
        <rFont val="Arial"/>
        <family val="2"/>
      </rPr>
      <t>(LT 14)</t>
    </r>
  </si>
  <si>
    <t>Hall RC 12</t>
  </si>
  <si>
    <r>
      <t>CTA  39 B</t>
    </r>
    <r>
      <rPr>
        <sz val="8"/>
        <rFont val="Arial"/>
        <family val="2"/>
      </rPr>
      <t xml:space="preserve"> </t>
    </r>
    <r>
      <rPr>
        <b/>
        <sz val="12"/>
        <rFont val="Arial"/>
        <family val="2"/>
      </rPr>
      <t>(LT 14)</t>
    </r>
  </si>
  <si>
    <t>Hall Verrière</t>
  </si>
  <si>
    <r>
      <t>CTA  45</t>
    </r>
    <r>
      <rPr>
        <sz val="8"/>
        <rFont val="Arial"/>
        <family val="2"/>
      </rPr>
      <t xml:space="preserve"> </t>
    </r>
    <r>
      <rPr>
        <b/>
        <sz val="12"/>
        <rFont val="Arial"/>
        <family val="2"/>
      </rPr>
      <t>(LT 14)</t>
    </r>
  </si>
  <si>
    <t>Salle Polyvalente</t>
  </si>
  <si>
    <t>LT 8</t>
  </si>
  <si>
    <r>
      <t>CTA  48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8)</t>
    </r>
  </si>
  <si>
    <t>Hall cuisson et plonge</t>
  </si>
  <si>
    <t>48 / 1350/ 1013</t>
  </si>
  <si>
    <r>
      <t>CTA  49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8)</t>
    </r>
  </si>
  <si>
    <t>Unité de prepa. alimentaire</t>
  </si>
  <si>
    <t>47 / 1030 / 715</t>
  </si>
  <si>
    <t>LT 9</t>
  </si>
  <si>
    <r>
      <t>CTA  26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9)</t>
    </r>
  </si>
  <si>
    <t>PC medical et logistique</t>
  </si>
  <si>
    <t>555 / 710 / 48</t>
  </si>
  <si>
    <r>
      <t>CTA  28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9)</t>
    </r>
  </si>
  <si>
    <t>Mammographie</t>
  </si>
  <si>
    <r>
      <t>CTA  29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9)</t>
    </r>
  </si>
  <si>
    <t xml:space="preserve">Bureaux-detente-circulation </t>
  </si>
  <si>
    <t>POCHES     F9</t>
  </si>
  <si>
    <t>LT 11</t>
  </si>
  <si>
    <r>
      <t xml:space="preserve">CTA  20 </t>
    </r>
    <r>
      <rPr>
        <b/>
        <sz val="8"/>
        <rFont val="Arial"/>
        <family val="2"/>
      </rPr>
      <t xml:space="preserve">  </t>
    </r>
    <r>
      <rPr>
        <b/>
        <sz val="12"/>
        <rFont val="Arial"/>
        <family val="2"/>
      </rPr>
      <t>(LT 11)</t>
    </r>
  </si>
  <si>
    <t>MIT Chambre isolement</t>
  </si>
  <si>
    <r>
      <t xml:space="preserve">CTA  20bis </t>
    </r>
    <r>
      <rPr>
        <b/>
        <sz val="8"/>
        <rFont val="Arial"/>
        <family val="2"/>
      </rPr>
      <t xml:space="preserve">  </t>
    </r>
    <r>
      <rPr>
        <b/>
        <sz val="12"/>
        <rFont val="Arial"/>
        <family val="2"/>
      </rPr>
      <t>(LT 11)</t>
    </r>
  </si>
  <si>
    <r>
      <t>CTA  22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11)</t>
    </r>
  </si>
  <si>
    <t>Bloc obstetrical</t>
  </si>
  <si>
    <t>48 / 715 / 760</t>
  </si>
  <si>
    <t>380/592/592</t>
  </si>
  <si>
    <t>292/592/592</t>
  </si>
  <si>
    <r>
      <t>CTA  51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11)</t>
    </r>
  </si>
  <si>
    <t xml:space="preserve">service MIT </t>
  </si>
  <si>
    <t>47 / 710 / 556</t>
  </si>
  <si>
    <t>LT 12</t>
  </si>
  <si>
    <r>
      <t>CTA  14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12)</t>
    </r>
  </si>
  <si>
    <t>Heberg.chambre de garde</t>
  </si>
  <si>
    <r>
      <t>CTA  21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12)</t>
    </r>
  </si>
  <si>
    <t>LT 13</t>
  </si>
  <si>
    <r>
      <t>CTA  27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13)</t>
    </r>
  </si>
  <si>
    <r>
      <t>CTA  32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sz val="12"/>
        <rFont val="Arial"/>
        <family val="2"/>
      </rPr>
      <t>(LT 13)</t>
    </r>
  </si>
  <si>
    <t>Lavage chariots s/sol</t>
  </si>
  <si>
    <t>47 / 425/ 793</t>
  </si>
  <si>
    <t>Terrasse 7ème - Ouest</t>
  </si>
  <si>
    <t>CTA  37A</t>
  </si>
  <si>
    <t>Secteur septique zone 1</t>
  </si>
  <si>
    <t>CTA  37B</t>
  </si>
  <si>
    <t>Secteur septique zone 2</t>
  </si>
  <si>
    <t>CTA  34</t>
  </si>
  <si>
    <t>Air hygiénique bloc ouest</t>
  </si>
  <si>
    <t>880 / 1425 / 48</t>
  </si>
  <si>
    <t>Terrasse 7ème - Centre &amp; Est</t>
  </si>
  <si>
    <t>CTA  35</t>
  </si>
  <si>
    <t>Air hygiénique Monobloc Centre</t>
  </si>
  <si>
    <t>CTA  36</t>
  </si>
  <si>
    <t>Air hygiénique Monobloc Est</t>
  </si>
  <si>
    <t>Bâtiment C</t>
  </si>
  <si>
    <t>Condition.C</t>
  </si>
  <si>
    <t>POCHES</t>
  </si>
  <si>
    <t>592x592x25x635</t>
  </si>
  <si>
    <t>ABSOLU</t>
  </si>
  <si>
    <t>595x595x292</t>
  </si>
  <si>
    <t>VEX</t>
  </si>
  <si>
    <t>MIT chambre Isolement 119</t>
  </si>
  <si>
    <t>ODOR 12-500A 1700m3/H</t>
  </si>
  <si>
    <t>MIT chambre Isolement 120</t>
  </si>
  <si>
    <t>48 / 710 / 1113</t>
  </si>
  <si>
    <t>Locaux annexes Bloc OP</t>
  </si>
  <si>
    <t>48 / 715 / 1030</t>
  </si>
  <si>
    <t>Salles d'urgence</t>
  </si>
  <si>
    <t>1113 / 710 / 48</t>
  </si>
  <si>
    <t>710 / 790 / 48</t>
  </si>
  <si>
    <t>Consultation RdC</t>
  </si>
  <si>
    <t>715 / 760 / 48</t>
  </si>
  <si>
    <t>557/710/48</t>
  </si>
  <si>
    <t>VEX  34</t>
  </si>
  <si>
    <t>Macroscopie</t>
  </si>
  <si>
    <t>Filtres Charbon</t>
  </si>
  <si>
    <t>NC 20 : 595 / 595 / 397</t>
  </si>
  <si>
    <t>NC 20 : 285 / 595 / 397</t>
  </si>
  <si>
    <t>VEX  35</t>
  </si>
  <si>
    <t>VEX  36</t>
  </si>
  <si>
    <t>Armoires</t>
  </si>
  <si>
    <t xml:space="preserve">ARM. CYTOSTATIQUE </t>
  </si>
  <si>
    <t>PHARMACIE</t>
  </si>
  <si>
    <t>ECOPAK</t>
  </si>
  <si>
    <t>594/594/48</t>
  </si>
  <si>
    <t>BIOCELL III avec poignée</t>
  </si>
  <si>
    <t>610/610/292</t>
  </si>
  <si>
    <t xml:space="preserve">ARM 01 A </t>
  </si>
  <si>
    <t>LT Transfo et TGBT ( Sous-sol)</t>
  </si>
  <si>
    <t>ECOPAK  F7</t>
  </si>
  <si>
    <t>720 / 287 / 96</t>
  </si>
  <si>
    <t>ARM 01  B</t>
  </si>
  <si>
    <t>LT TGBT Sécurité ( Sous-sol)</t>
  </si>
  <si>
    <t>720/287/96</t>
  </si>
  <si>
    <t>ARM 02  A</t>
  </si>
  <si>
    <t xml:space="preserve">915 / 455 / 96 </t>
  </si>
  <si>
    <t>ARM 02 B</t>
  </si>
  <si>
    <t>915 /455 / 96</t>
  </si>
  <si>
    <t>ARM 03 A</t>
  </si>
  <si>
    <t>LT Onduleur ( Sous-sol)</t>
  </si>
  <si>
    <t>720 / 287 /96</t>
  </si>
  <si>
    <t>ARM 03  B</t>
  </si>
  <si>
    <t>720 / 287 /  96</t>
  </si>
  <si>
    <t>ARM 04 A</t>
  </si>
  <si>
    <t>LT Transfo et TGBT ( R + 2)</t>
  </si>
  <si>
    <t>455/915/98</t>
  </si>
  <si>
    <t>ARM 04 B</t>
  </si>
  <si>
    <t>ARM 05</t>
  </si>
  <si>
    <t>LT Serveur ( R + 2)</t>
  </si>
  <si>
    <t>Vent Conv</t>
  </si>
  <si>
    <t>VC-LT-R104</t>
  </si>
  <si>
    <t>Local Technique VDI NC-LT R104</t>
  </si>
  <si>
    <t>Cousu sur Fil</t>
  </si>
  <si>
    <t>1030 / 205 / 4</t>
  </si>
  <si>
    <t>VC-LT-R107</t>
  </si>
  <si>
    <t>Local Technique VDI SO-LT R107</t>
  </si>
  <si>
    <t>VC-LT-R205</t>
  </si>
  <si>
    <t>Local Technique VDI NC-LT R205</t>
  </si>
  <si>
    <t>VC-LT-N303</t>
  </si>
  <si>
    <t>Local Technique VDI SE-LT R303</t>
  </si>
  <si>
    <t>VC-LT-N305</t>
  </si>
  <si>
    <t>Local Technique VDI NC-LT R305</t>
  </si>
  <si>
    <t>VC-LT-RC04</t>
  </si>
  <si>
    <t>Local Technique VDI SC-LT RC04</t>
  </si>
  <si>
    <t>VC-LT-RC06</t>
  </si>
  <si>
    <t>Local Technique VDI NC-LT RC06</t>
  </si>
  <si>
    <t>VC-LT-R105</t>
  </si>
  <si>
    <t>Local Technique VDI SC-LT R105</t>
  </si>
  <si>
    <t>VC-LT-RJ01</t>
  </si>
  <si>
    <t>Local Technique VDI SE-LT RJ01</t>
  </si>
  <si>
    <t>VC-LT-RJ03</t>
  </si>
  <si>
    <t>Local Technique VDI SC-LT RJ03</t>
  </si>
  <si>
    <t>VC-LT-SS01</t>
  </si>
  <si>
    <t>Local Technique VDI SO-LT SS01</t>
  </si>
  <si>
    <t>VC-LT-SS02</t>
  </si>
  <si>
    <t>Local Technique VDI SE-LT SS02</t>
  </si>
  <si>
    <t>Chefferie</t>
  </si>
  <si>
    <t>MDC + Gestion+ mdc adj</t>
  </si>
  <si>
    <t>lavable</t>
  </si>
  <si>
    <t>Sec. Méd.+ accueil</t>
  </si>
  <si>
    <t>945/210</t>
  </si>
  <si>
    <t>Depositoire</t>
  </si>
  <si>
    <t>Grande Salle</t>
  </si>
  <si>
    <t>1195/185</t>
  </si>
  <si>
    <t>Plafonnier</t>
  </si>
  <si>
    <t>1055/212</t>
  </si>
  <si>
    <t>255/342/47</t>
  </si>
  <si>
    <t>Périodicité</t>
  </si>
  <si>
    <t>1 fois tous les 4 ans</t>
  </si>
  <si>
    <t>CTA - LT1</t>
  </si>
  <si>
    <t>CTA - LT2</t>
  </si>
  <si>
    <t>CTA - LT3</t>
  </si>
  <si>
    <t>CTA - LT4</t>
  </si>
  <si>
    <t>CTA - LT6</t>
  </si>
  <si>
    <t>CTA -LT7 &amp; LT 14</t>
  </si>
  <si>
    <t>CTA - LT8 &amp; LT9</t>
  </si>
  <si>
    <t>CTA - LT11 &amp; LT12</t>
  </si>
  <si>
    <t>CTA - LT13 &amp; 7ème &amp; Bât 3</t>
  </si>
  <si>
    <t>Cave n°38 Bât.1 (HTBT)</t>
  </si>
  <si>
    <t>Divers - Bât 1-19</t>
  </si>
  <si>
    <t>SERVICE DU MIT</t>
  </si>
  <si>
    <t>Chambres isolement 319</t>
  </si>
  <si>
    <t xml:space="preserve">MEGALAM MG14 
HFUHD535/499*487/451/123
</t>
  </si>
  <si>
    <t>MEGALAM MG14
HFC 527/503*527/503*104</t>
  </si>
  <si>
    <t xml:space="preserve"> </t>
  </si>
  <si>
    <t>Chambres isolement 320</t>
  </si>
  <si>
    <t>OBSERVATIONS/ DEUX REFRENCES DIFFERENTES</t>
  </si>
  <si>
    <t>MIT : Service des Maladies Infectieuses et Tropicales</t>
  </si>
  <si>
    <t>Filtres H10 plafonds soufflants</t>
  </si>
  <si>
    <t>Ensemble du service</t>
  </si>
  <si>
    <t>CAMSEAL E10 ref : 3463 84 35</t>
  </si>
  <si>
    <t>Stérilisation</t>
  </si>
  <si>
    <t>VEX 37B SECTEUR SEPTIQUE ZONE2 OUEST (2190 m3/h)</t>
  </si>
  <si>
    <t>VEX  37 A</t>
  </si>
  <si>
    <t>Monobloc SECTEUR SEPTIQUE ZONE1 OUEST (2320 m3/h)entre</t>
  </si>
  <si>
    <t>Monobloc VEX3 9C HALL VERRIERE RC 11(4200 m3/h)</t>
  </si>
  <si>
    <t>VEX  39 C</t>
  </si>
  <si>
    <t>VEX  37 B</t>
  </si>
  <si>
    <t>VEX01</t>
  </si>
  <si>
    <t xml:space="preserve"> Salle césarienne au R + 1</t>
  </si>
  <si>
    <t xml:space="preserve">VEX 02 </t>
  </si>
  <si>
    <t>VEX03</t>
  </si>
  <si>
    <t>Salle Urgences au R + 1</t>
  </si>
  <si>
    <t>VEX 05</t>
  </si>
  <si>
    <t>VEX 06</t>
  </si>
  <si>
    <t>VEX 07</t>
  </si>
  <si>
    <t>Salle d'opération n°04</t>
  </si>
  <si>
    <t>VEX 09</t>
  </si>
  <si>
    <t>VEX 13 bis</t>
  </si>
  <si>
    <t>SSPI au R + 1</t>
  </si>
  <si>
    <t>VEX 14</t>
  </si>
  <si>
    <t xml:space="preserve"> Chambres de garde au R + 2</t>
  </si>
  <si>
    <t>VEX 15</t>
  </si>
  <si>
    <t>Hospitalis cardiovasculaire</t>
  </si>
  <si>
    <t>VEX 16 Bis</t>
  </si>
  <si>
    <t>Laboratoires au R D C</t>
  </si>
  <si>
    <t xml:space="preserve">VEX 18 </t>
  </si>
  <si>
    <t>Stérilisation au sous-sol</t>
  </si>
  <si>
    <t>VEX11</t>
  </si>
  <si>
    <t xml:space="preserve"> exploration fonctionnelle R + 1</t>
  </si>
  <si>
    <t>VEX12</t>
  </si>
  <si>
    <t>examens&amp;explorations R + 1</t>
  </si>
  <si>
    <t>VEX13</t>
  </si>
  <si>
    <t>Salle de réveil au R + 1</t>
  </si>
  <si>
    <t xml:space="preserve">VEX16 </t>
  </si>
  <si>
    <t>Labo P3 au R D C</t>
  </si>
  <si>
    <t>VEX 21</t>
  </si>
  <si>
    <t>PC Médical et logistique R + 3</t>
  </si>
  <si>
    <t>VEX 22</t>
  </si>
  <si>
    <t>Bloc obstétrical au R + 1</t>
  </si>
  <si>
    <t>VEX 25</t>
  </si>
  <si>
    <t>Explorations fonctionnelles</t>
  </si>
  <si>
    <t>VEX 26</t>
  </si>
  <si>
    <t xml:space="preserve"> Rééducation fonctionnelle R D J</t>
  </si>
  <si>
    <t xml:space="preserve">VEX 27 </t>
  </si>
  <si>
    <t>Scanner + IRM au R D J</t>
  </si>
  <si>
    <t xml:space="preserve">VEX 28 </t>
  </si>
  <si>
    <t>Radio-Mammo-Echographie au RDJ</t>
  </si>
  <si>
    <t>VEX 31</t>
  </si>
  <si>
    <t xml:space="preserve">VEX 32 </t>
  </si>
  <si>
    <t>Lavage chariots au Sous-sol</t>
  </si>
  <si>
    <t>VEX 38A</t>
  </si>
  <si>
    <t>REANIMATION SUD AILE OUEST</t>
  </si>
  <si>
    <t>VEX 38B</t>
  </si>
  <si>
    <t>REANIMATION NORD AILE OUEST (3525 m3/h)</t>
  </si>
  <si>
    <t>VEX 40</t>
  </si>
  <si>
    <t>ADMISSION AILE OUEST (4285 m3/h)</t>
  </si>
  <si>
    <t>VEX41</t>
  </si>
  <si>
    <t>SECURITE AILE OUEST (1460 m3/h)</t>
  </si>
  <si>
    <t>VEX 42</t>
  </si>
  <si>
    <t>BRANCARDAGE PSY AILE OUEST (3840 m3/h)</t>
  </si>
  <si>
    <t xml:space="preserve">VEX43 </t>
  </si>
  <si>
    <t>SERVICE GENERAUX AILE OUEST (7380 m3/h)</t>
  </si>
  <si>
    <t>VEX44</t>
  </si>
  <si>
    <t>ZONE COMMUNICATION SERVICE SOCIAL (4645 m3/h)</t>
  </si>
  <si>
    <t>Hôtellerie / Archives vivantes</t>
  </si>
  <si>
    <t>VEX47</t>
  </si>
  <si>
    <t>HOTTE GRILLADES SELF (7300 m3/h)</t>
  </si>
  <si>
    <t xml:space="preserve">VEX47b </t>
  </si>
  <si>
    <t>LAVERIE SELF (3825 m3/h)</t>
  </si>
  <si>
    <t>VEX 48</t>
  </si>
  <si>
    <t xml:space="preserve"> Hall de  cuisson</t>
  </si>
  <si>
    <t>VEX 49</t>
  </si>
  <si>
    <t xml:space="preserve"> Locaux UPA (Cuisine) au R D J</t>
  </si>
  <si>
    <t>VEX51</t>
  </si>
  <si>
    <t>Service MIT au R + 3</t>
  </si>
  <si>
    <t xml:space="preserve">VEX64 </t>
  </si>
  <si>
    <t>Local groupes froids trane</t>
  </si>
  <si>
    <t>Monobloc Centre (15400 m3/h)</t>
  </si>
  <si>
    <t>Monobloc Est (25470 m3/h)</t>
  </si>
  <si>
    <t xml:space="preserve"> R+1 Salle imagerie INT R+1</t>
  </si>
  <si>
    <t>Salle d'operation n°5 au R+1</t>
  </si>
  <si>
    <t xml:space="preserve"> Salle Operation n°2 R+1</t>
  </si>
  <si>
    <t>Air hygienique bloc ouest (16750 m3/h)</t>
  </si>
  <si>
    <t>salle d'opération n°06 au R+1</t>
  </si>
  <si>
    <t>Restauration</t>
  </si>
  <si>
    <t>Production</t>
  </si>
  <si>
    <t>Remplacement d’un jeu de filtres une fois par semaine, après entretien, nettoyage et lavage en dehors de l’HNIA. Un roulement doit être assuré avec au moins deux jeux de filtres : l’un installé sur les hottes, tandis que l’autre est en entretien</t>
  </si>
  <si>
    <t>Filtres</t>
  </si>
  <si>
    <t xml:space="preserve">491x300x20            495x400x25             </t>
  </si>
  <si>
    <t>1F/ Semestre</t>
  </si>
  <si>
    <t>1F/ Semaine</t>
  </si>
  <si>
    <t>Nettoyage des hottes en zone de production</t>
  </si>
  <si>
    <t xml:space="preserve">ANNEXE 15 DU CCTP DE LA CONSULTATION N°2024-001916
TABLEAU DES FILTRES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</si>
</sst>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 \K\W"/>
  </numFmts>
  <fonts count="3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8"/>
      <name val="Arial"/>
      <family val="2"/>
    </font>
    <font>
      <b/>
      <sz val="26"/>
      <color indexed="12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4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10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  <font>
      <b/>
      <sz val="8"/>
      <color indexed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indexed="10"/>
      <name val="Arial"/>
      <family val="2"/>
    </font>
    <font>
      <b/>
      <sz val="9"/>
      <color rgb="FFFF0000"/>
      <name val="Arial"/>
      <family val="2"/>
    </font>
    <font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12"/>
      </bottom>
      <diagonal/>
    </border>
    <border>
      <left/>
      <right/>
      <top/>
      <bottom style="thin">
        <color rgb="FF282828"/>
      </bottom>
      <diagonal/>
    </border>
  </borders>
  <cellStyleXfs count="4">
    <xf numFmtId="0" fontId="0" fillId="0" borderId="0"/>
    <xf numFmtId="0" fontId="4" fillId="0" borderId="0"/>
    <xf numFmtId="49" fontId="29" fillId="0" borderId="52">
      <alignment horizontal="left" vertical="top"/>
    </xf>
    <xf numFmtId="49" fontId="29" fillId="0" borderId="52">
      <alignment horizontal="left" vertical="top"/>
    </xf>
  </cellStyleXfs>
  <cellXfs count="27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0" fontId="4" fillId="0" borderId="0" xfId="1" applyFont="1" applyAlignment="1">
      <alignment vertical="center"/>
    </xf>
    <xf numFmtId="0" fontId="5" fillId="0" borderId="0" xfId="1" applyFont="1" applyAlignment="1"/>
    <xf numFmtId="0" fontId="4" fillId="0" borderId="0" xfId="1"/>
    <xf numFmtId="0" fontId="4" fillId="0" borderId="0" xfId="1" applyFont="1"/>
    <xf numFmtId="0" fontId="7" fillId="0" borderId="11" xfId="1" applyFont="1" applyFill="1" applyBorder="1" applyAlignment="1">
      <alignment horizontal="center" vertical="center"/>
    </xf>
    <xf numFmtId="0" fontId="7" fillId="0" borderId="0" xfId="1" applyFont="1"/>
    <xf numFmtId="0" fontId="4" fillId="0" borderId="0" xfId="1" applyFill="1"/>
    <xf numFmtId="0" fontId="9" fillId="6" borderId="16" xfId="1" applyFont="1" applyFill="1" applyBorder="1" applyAlignment="1">
      <alignment horizontal="center" vertical="center"/>
    </xf>
    <xf numFmtId="0" fontId="13" fillId="6" borderId="17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4" fillId="7" borderId="24" xfId="1" applyFont="1" applyFill="1" applyBorder="1" applyAlignment="1">
      <alignment horizontal="center" vertical="center"/>
    </xf>
    <xf numFmtId="0" fontId="14" fillId="6" borderId="17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vertical="center"/>
    </xf>
    <xf numFmtId="0" fontId="9" fillId="6" borderId="17" xfId="1" applyFont="1" applyFill="1" applyBorder="1" applyAlignment="1">
      <alignment vertical="center"/>
    </xf>
    <xf numFmtId="0" fontId="14" fillId="0" borderId="2" xfId="1" applyFont="1" applyFill="1" applyBorder="1" applyAlignment="1">
      <alignment horizontal="center" vertical="center"/>
    </xf>
    <xf numFmtId="0" fontId="14" fillId="7" borderId="26" xfId="1" applyFont="1" applyFill="1" applyBorder="1" applyAlignment="1">
      <alignment horizontal="center" vertical="center"/>
    </xf>
    <xf numFmtId="0" fontId="9" fillId="6" borderId="32" xfId="1" applyFont="1" applyFill="1" applyBorder="1" applyAlignment="1">
      <alignment vertical="center"/>
    </xf>
    <xf numFmtId="0" fontId="9" fillId="6" borderId="32" xfId="1" applyFont="1" applyFill="1" applyBorder="1" applyAlignment="1">
      <alignment horizontal="center" vertical="center"/>
    </xf>
    <xf numFmtId="0" fontId="13" fillId="6" borderId="32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9" fillId="6" borderId="1" xfId="1" applyFont="1" applyFill="1" applyBorder="1" applyAlignment="1">
      <alignment vertical="center"/>
    </xf>
    <xf numFmtId="0" fontId="13" fillId="6" borderId="1" xfId="1" applyFont="1" applyFill="1" applyBorder="1" applyAlignment="1">
      <alignment horizontal="center" vertical="center"/>
    </xf>
    <xf numFmtId="0" fontId="21" fillId="7" borderId="24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/>
    </xf>
    <xf numFmtId="0" fontId="14" fillId="7" borderId="2" xfId="1" applyFont="1" applyFill="1" applyBorder="1" applyAlignment="1">
      <alignment horizontal="center" vertical="center"/>
    </xf>
    <xf numFmtId="0" fontId="9" fillId="6" borderId="4" xfId="1" applyFont="1" applyFill="1" applyBorder="1" applyAlignment="1">
      <alignment vertical="center"/>
    </xf>
    <xf numFmtId="0" fontId="7" fillId="5" borderId="32" xfId="1" applyFont="1" applyFill="1" applyBorder="1" applyAlignment="1">
      <alignment vertical="center"/>
    </xf>
    <xf numFmtId="0" fontId="20" fillId="6" borderId="32" xfId="1" applyFont="1" applyFill="1" applyBorder="1" applyAlignment="1">
      <alignment vertical="center"/>
    </xf>
    <xf numFmtId="0" fontId="7" fillId="5" borderId="4" xfId="1" applyFont="1" applyFill="1" applyBorder="1" applyAlignment="1">
      <alignment vertical="center"/>
    </xf>
    <xf numFmtId="0" fontId="11" fillId="6" borderId="1" xfId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/>
    </xf>
    <xf numFmtId="0" fontId="11" fillId="0" borderId="24" xfId="1" applyFont="1" applyFill="1" applyBorder="1" applyAlignment="1">
      <alignment horizontal="center"/>
    </xf>
    <xf numFmtId="0" fontId="4" fillId="6" borderId="4" xfId="1" applyFill="1" applyBorder="1" applyAlignment="1">
      <alignment horizontal="center"/>
    </xf>
    <xf numFmtId="0" fontId="4" fillId="6" borderId="1" xfId="1" applyFill="1" applyBorder="1" applyAlignment="1">
      <alignment horizontal="center"/>
    </xf>
    <xf numFmtId="0" fontId="4" fillId="6" borderId="32" xfId="1" applyFill="1" applyBorder="1" applyAlignment="1">
      <alignment horizontal="center"/>
    </xf>
    <xf numFmtId="0" fontId="11" fillId="2" borderId="1" xfId="1" applyFont="1" applyFill="1" applyBorder="1" applyAlignment="1">
      <alignment horizontal="center"/>
    </xf>
    <xf numFmtId="0" fontId="23" fillId="2" borderId="1" xfId="1" applyFont="1" applyFill="1" applyBorder="1" applyAlignment="1">
      <alignment horizontal="center"/>
    </xf>
    <xf numFmtId="0" fontId="4" fillId="6" borderId="17" xfId="1" applyFill="1" applyBorder="1"/>
    <xf numFmtId="0" fontId="9" fillId="6" borderId="49" xfId="1" applyFont="1" applyFill="1" applyBorder="1" applyAlignment="1">
      <alignment vertical="center"/>
    </xf>
    <xf numFmtId="0" fontId="4" fillId="6" borderId="50" xfId="1" applyFill="1" applyBorder="1"/>
    <xf numFmtId="0" fontId="11" fillId="6" borderId="49" xfId="1" applyFont="1" applyFill="1" applyBorder="1" applyAlignment="1">
      <alignment horizontal="center" vertical="center"/>
    </xf>
    <xf numFmtId="0" fontId="13" fillId="6" borderId="50" xfId="1" applyFont="1" applyFill="1" applyBorder="1" applyAlignment="1">
      <alignment horizontal="center" vertical="center"/>
    </xf>
    <xf numFmtId="0" fontId="11" fillId="2" borderId="19" xfId="1" applyFont="1" applyFill="1" applyBorder="1" applyAlignment="1">
      <alignment horizontal="center" vertical="center"/>
    </xf>
    <xf numFmtId="0" fontId="14" fillId="2" borderId="19" xfId="1" applyFont="1" applyFill="1" applyBorder="1" applyAlignment="1">
      <alignment horizontal="center" vertical="center"/>
    </xf>
    <xf numFmtId="0" fontId="11" fillId="2" borderId="23" xfId="1" applyFont="1" applyFill="1" applyBorder="1" applyAlignment="1">
      <alignment horizontal="center" vertical="center"/>
    </xf>
    <xf numFmtId="0" fontId="14" fillId="2" borderId="23" xfId="1" applyFont="1" applyFill="1" applyBorder="1" applyAlignment="1">
      <alignment horizontal="center" vertical="center"/>
    </xf>
    <xf numFmtId="0" fontId="11" fillId="6" borderId="16" xfId="1" applyFont="1" applyFill="1" applyBorder="1" applyAlignment="1">
      <alignment horizontal="center" vertical="center"/>
    </xf>
    <xf numFmtId="0" fontId="19" fillId="6" borderId="17" xfId="1" applyFont="1" applyFill="1" applyBorder="1" applyAlignment="1">
      <alignment vertical="center"/>
    </xf>
    <xf numFmtId="0" fontId="14" fillId="2" borderId="1" xfId="1" applyFont="1" applyFill="1" applyBorder="1" applyAlignment="1">
      <alignment horizontal="center" vertical="center"/>
    </xf>
    <xf numFmtId="0" fontId="11" fillId="2" borderId="35" xfId="1" applyFont="1" applyFill="1" applyBorder="1" applyAlignment="1">
      <alignment horizontal="center" vertical="center"/>
    </xf>
    <xf numFmtId="0" fontId="14" fillId="2" borderId="35" xfId="1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9" fillId="6" borderId="27" xfId="1" applyFont="1" applyFill="1" applyBorder="1" applyAlignment="1">
      <alignment vertical="center"/>
    </xf>
    <xf numFmtId="0" fontId="9" fillId="6" borderId="25" xfId="1" applyFont="1" applyFill="1" applyBorder="1" applyAlignment="1">
      <alignment vertical="center"/>
    </xf>
    <xf numFmtId="0" fontId="11" fillId="6" borderId="15" xfId="1" applyFont="1" applyFill="1" applyBorder="1" applyAlignment="1">
      <alignment horizontal="center" vertical="center"/>
    </xf>
    <xf numFmtId="0" fontId="14" fillId="6" borderId="15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4" fillId="0" borderId="0" xfId="1" applyAlignment="1">
      <alignment vertical="center"/>
    </xf>
    <xf numFmtId="49" fontId="20" fillId="9" borderId="43" xfId="1" applyNumberFormat="1" applyFont="1" applyFill="1" applyBorder="1" applyAlignment="1">
      <alignment horizontal="center" vertical="center"/>
    </xf>
    <xf numFmtId="0" fontId="4" fillId="8" borderId="1" xfId="1" applyFill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49" fontId="20" fillId="9" borderId="43" xfId="1" applyNumberFormat="1" applyFont="1" applyFill="1" applyBorder="1" applyAlignment="1">
      <alignment horizontal="center" vertical="center" wrapText="1"/>
    </xf>
    <xf numFmtId="0" fontId="4" fillId="8" borderId="0" xfId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27" fillId="0" borderId="1" xfId="0" applyFont="1" applyBorder="1" applyAlignment="1">
      <alignment horizontal="center" wrapText="1"/>
    </xf>
    <xf numFmtId="0" fontId="27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/>
    </xf>
    <xf numFmtId="0" fontId="23" fillId="0" borderId="0" xfId="1" applyFont="1" applyFill="1" applyBorder="1" applyAlignment="1">
      <alignment horizontal="center"/>
    </xf>
    <xf numFmtId="0" fontId="21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Alignment="1">
      <alignment horizontal="center" vertical="center"/>
    </xf>
    <xf numFmtId="0" fontId="30" fillId="0" borderId="1" xfId="1" applyFont="1" applyFill="1" applyBorder="1" applyAlignment="1">
      <alignment horizontal="center"/>
    </xf>
    <xf numFmtId="0" fontId="30" fillId="0" borderId="24" xfId="1" applyFont="1" applyFill="1" applyBorder="1" applyAlignment="1">
      <alignment horizontal="center"/>
    </xf>
    <xf numFmtId="0" fontId="30" fillId="0" borderId="1" xfId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/>
    </xf>
    <xf numFmtId="0" fontId="19" fillId="6" borderId="1" xfId="1" applyFont="1" applyFill="1" applyBorder="1" applyAlignment="1">
      <alignment vertical="center"/>
    </xf>
    <xf numFmtId="0" fontId="14" fillId="7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wrapText="1"/>
    </xf>
    <xf numFmtId="0" fontId="3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shrinkToFit="1"/>
    </xf>
    <xf numFmtId="0" fontId="3" fillId="0" borderId="4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wrapText="1"/>
    </xf>
    <xf numFmtId="0" fontId="0" fillId="0" borderId="50" xfId="0" applyBorder="1" applyAlignment="1">
      <alignment wrapText="1"/>
    </xf>
    <xf numFmtId="0" fontId="28" fillId="0" borderId="0" xfId="0" applyFont="1" applyAlignment="1">
      <alignment horizontal="center"/>
    </xf>
    <xf numFmtId="164" fontId="2" fillId="0" borderId="49" xfId="0" applyNumberFormat="1" applyFont="1" applyBorder="1" applyAlignment="1">
      <alignment horizontal="center" vertical="center" wrapText="1" shrinkToFit="1"/>
    </xf>
    <xf numFmtId="164" fontId="2" fillId="0" borderId="50" xfId="0" applyNumberFormat="1" applyFont="1" applyBorder="1" applyAlignment="1">
      <alignment horizontal="center" vertical="center" wrapText="1" shrinkToFit="1"/>
    </xf>
    <xf numFmtId="164" fontId="2" fillId="0" borderId="0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wrapText="1"/>
    </xf>
    <xf numFmtId="0" fontId="7" fillId="7" borderId="20" xfId="1" applyFont="1" applyFill="1" applyBorder="1" applyAlignment="1">
      <alignment horizontal="center" vertical="center"/>
    </xf>
    <xf numFmtId="0" fontId="7" fillId="7" borderId="21" xfId="1" applyFont="1" applyFill="1" applyBorder="1" applyAlignment="1">
      <alignment horizontal="center" vertical="center"/>
    </xf>
    <xf numFmtId="0" fontId="7" fillId="7" borderId="22" xfId="1" applyFont="1" applyFill="1" applyBorder="1" applyAlignment="1">
      <alignment horizontal="center" vertical="center"/>
    </xf>
    <xf numFmtId="0" fontId="7" fillId="7" borderId="23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9" fillId="6" borderId="12" xfId="1" applyFont="1" applyFill="1" applyBorder="1" applyAlignment="1">
      <alignment horizontal="center" vertical="center"/>
    </xf>
    <xf numFmtId="0" fontId="9" fillId="6" borderId="15" xfId="1" applyFont="1" applyFill="1" applyBorder="1" applyAlignment="1">
      <alignment horizontal="center" vertical="center"/>
    </xf>
    <xf numFmtId="0" fontId="7" fillId="2" borderId="18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15" fillId="2" borderId="18" xfId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center" vertical="center"/>
    </xf>
    <xf numFmtId="0" fontId="9" fillId="6" borderId="17" xfId="1" applyFont="1" applyFill="1" applyBorder="1" applyAlignment="1">
      <alignment horizontal="center" vertical="center"/>
    </xf>
    <xf numFmtId="0" fontId="9" fillId="6" borderId="25" xfId="1" applyFont="1" applyFill="1" applyBorder="1" applyAlignment="1">
      <alignment horizontal="center" vertical="center"/>
    </xf>
    <xf numFmtId="0" fontId="4" fillId="0" borderId="51" xfId="1" applyBorder="1" applyAlignment="1">
      <alignment horizontal="center"/>
    </xf>
    <xf numFmtId="0" fontId="8" fillId="5" borderId="12" xfId="1" applyFont="1" applyFill="1" applyBorder="1" applyAlignment="1">
      <alignment horizontal="center" vertical="center"/>
    </xf>
    <xf numFmtId="0" fontId="8" fillId="5" borderId="13" xfId="1" applyFont="1" applyFill="1" applyBorder="1" applyAlignment="1">
      <alignment horizontal="center" vertical="center"/>
    </xf>
    <xf numFmtId="0" fontId="7" fillId="5" borderId="13" xfId="1" applyFont="1" applyFill="1" applyBorder="1" applyAlignment="1">
      <alignment horizontal="center" vertical="center"/>
    </xf>
    <xf numFmtId="0" fontId="7" fillId="7" borderId="30" xfId="1" applyFont="1" applyFill="1" applyBorder="1" applyAlignment="1">
      <alignment horizontal="center" vertical="center"/>
    </xf>
    <xf numFmtId="0" fontId="9" fillId="6" borderId="27" xfId="1" applyFont="1" applyFill="1" applyBorder="1" applyAlignment="1">
      <alignment horizontal="center" vertical="center"/>
    </xf>
    <xf numFmtId="0" fontId="7" fillId="7" borderId="28" xfId="1" applyFont="1" applyFill="1" applyBorder="1" applyAlignment="1">
      <alignment horizontal="center" vertical="center"/>
    </xf>
    <xf numFmtId="0" fontId="7" fillId="2" borderId="29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4" fillId="0" borderId="0" xfId="1" applyAlignment="1">
      <alignment horizontal="center"/>
    </xf>
    <xf numFmtId="0" fontId="7" fillId="7" borderId="33" xfId="1" applyFont="1" applyFill="1" applyBorder="1" applyAlignment="1">
      <alignment horizontal="center" vertical="center"/>
    </xf>
    <xf numFmtId="0" fontId="7" fillId="7" borderId="24" xfId="1" applyFont="1" applyFill="1" applyBorder="1" applyAlignment="1">
      <alignment horizontal="center" vertical="center"/>
    </xf>
    <xf numFmtId="0" fontId="9" fillId="6" borderId="31" xfId="1" applyFont="1" applyFill="1" applyBorder="1" applyAlignment="1">
      <alignment horizontal="center" vertical="center"/>
    </xf>
    <xf numFmtId="0" fontId="9" fillId="6" borderId="32" xfId="1" applyFont="1" applyFill="1" applyBorder="1" applyAlignment="1">
      <alignment horizontal="center" vertical="center"/>
    </xf>
    <xf numFmtId="0" fontId="7" fillId="2" borderId="34" xfId="1" applyFont="1" applyFill="1" applyBorder="1" applyAlignment="1">
      <alignment horizontal="center" vertical="center"/>
    </xf>
    <xf numFmtId="0" fontId="7" fillId="2" borderId="35" xfId="1" applyFont="1" applyFill="1" applyBorder="1" applyAlignment="1">
      <alignment horizontal="center" vertical="center"/>
    </xf>
    <xf numFmtId="0" fontId="7" fillId="2" borderId="36" xfId="1" applyFont="1" applyFill="1" applyBorder="1" applyAlignment="1">
      <alignment horizontal="center" vertical="center"/>
    </xf>
    <xf numFmtId="0" fontId="7" fillId="2" borderId="37" xfId="1" applyFont="1" applyFill="1" applyBorder="1" applyAlignment="1">
      <alignment horizontal="center" vertical="center"/>
    </xf>
    <xf numFmtId="0" fontId="9" fillId="6" borderId="32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7" fillId="2" borderId="39" xfId="1" applyFont="1" applyFill="1" applyBorder="1" applyAlignment="1">
      <alignment horizontal="center" vertical="center"/>
    </xf>
    <xf numFmtId="0" fontId="7" fillId="2" borderId="19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0" fontId="9" fillId="6" borderId="16" xfId="1" applyFont="1" applyFill="1" applyBorder="1" applyAlignment="1">
      <alignment horizontal="left" vertical="center"/>
    </xf>
    <xf numFmtId="0" fontId="9" fillId="6" borderId="17" xfId="1" applyFont="1" applyFill="1" applyBorder="1" applyAlignment="1">
      <alignment horizontal="left" vertical="center"/>
    </xf>
    <xf numFmtId="0" fontId="9" fillId="6" borderId="25" xfId="1" applyFont="1" applyFill="1" applyBorder="1" applyAlignment="1">
      <alignment horizontal="left" vertical="center"/>
    </xf>
    <xf numFmtId="0" fontId="8" fillId="5" borderId="15" xfId="1" applyFont="1" applyFill="1" applyBorder="1" applyAlignment="1">
      <alignment horizontal="center" vertical="center"/>
    </xf>
    <xf numFmtId="0" fontId="7" fillId="5" borderId="38" xfId="1" applyFont="1" applyFill="1" applyBorder="1" applyAlignment="1">
      <alignment horizontal="center" vertical="center"/>
    </xf>
    <xf numFmtId="0" fontId="9" fillId="6" borderId="18" xfId="1" applyFont="1" applyFill="1" applyBorder="1" applyAlignment="1">
      <alignment horizontal="center" vertical="center"/>
    </xf>
    <xf numFmtId="0" fontId="9" fillId="6" borderId="1" xfId="1" applyFont="1" applyFill="1" applyBorder="1" applyAlignment="1">
      <alignment horizontal="center" vertical="center"/>
    </xf>
    <xf numFmtId="49" fontId="20" fillId="9" borderId="43" xfId="1" applyNumberFormat="1" applyFont="1" applyFill="1" applyBorder="1" applyAlignment="1">
      <alignment horizontal="center" vertical="center"/>
    </xf>
    <xf numFmtId="49" fontId="20" fillId="9" borderId="22" xfId="1" applyNumberFormat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5" borderId="41" xfId="1" applyFont="1" applyFill="1" applyBorder="1" applyAlignment="1">
      <alignment horizontal="center" vertical="center"/>
    </xf>
    <xf numFmtId="0" fontId="7" fillId="4" borderId="40" xfId="1" applyFont="1" applyFill="1" applyBorder="1" applyAlignment="1">
      <alignment horizontal="center" vertical="center"/>
    </xf>
    <xf numFmtId="0" fontId="7" fillId="4" borderId="42" xfId="1" applyFont="1" applyFill="1" applyBorder="1" applyAlignment="1">
      <alignment horizontal="center" vertical="center"/>
    </xf>
    <xf numFmtId="0" fontId="7" fillId="4" borderId="41" xfId="1" applyFont="1" applyFill="1" applyBorder="1" applyAlignment="1">
      <alignment horizontal="center" vertical="center"/>
    </xf>
    <xf numFmtId="0" fontId="8" fillId="5" borderId="40" xfId="1" applyFont="1" applyFill="1" applyBorder="1" applyAlignment="1">
      <alignment horizontal="center" vertical="center"/>
    </xf>
    <xf numFmtId="0" fontId="8" fillId="5" borderId="41" xfId="1" applyFont="1" applyFill="1" applyBorder="1" applyAlignment="1">
      <alignment horizontal="center" vertical="center"/>
    </xf>
    <xf numFmtId="0" fontId="20" fillId="6" borderId="16" xfId="1" applyFont="1" applyFill="1" applyBorder="1" applyAlignment="1">
      <alignment horizontal="left" vertical="center"/>
    </xf>
    <xf numFmtId="0" fontId="20" fillId="6" borderId="17" xfId="1" applyFont="1" applyFill="1" applyBorder="1" applyAlignment="1">
      <alignment horizontal="left" vertical="center"/>
    </xf>
    <xf numFmtId="0" fontId="20" fillId="6" borderId="25" xfId="1" applyFont="1" applyFill="1" applyBorder="1" applyAlignment="1">
      <alignment horizontal="left" vertical="center"/>
    </xf>
    <xf numFmtId="0" fontId="15" fillId="2" borderId="34" xfId="1" applyFont="1" applyFill="1" applyBorder="1" applyAlignment="1">
      <alignment horizontal="center" vertical="center"/>
    </xf>
    <xf numFmtId="0" fontId="15" fillId="2" borderId="35" xfId="1" applyFont="1" applyFill="1" applyBorder="1" applyAlignment="1">
      <alignment horizontal="center" vertical="center"/>
    </xf>
    <xf numFmtId="0" fontId="15" fillId="2" borderId="36" xfId="1" applyFont="1" applyFill="1" applyBorder="1" applyAlignment="1">
      <alignment horizontal="center" vertical="center"/>
    </xf>
    <xf numFmtId="0" fontId="15" fillId="2" borderId="37" xfId="1" applyFont="1" applyFill="1" applyBorder="1" applyAlignment="1">
      <alignment horizontal="center" vertical="center"/>
    </xf>
    <xf numFmtId="0" fontId="8" fillId="5" borderId="42" xfId="1" applyFont="1" applyFill="1" applyBorder="1" applyAlignment="1">
      <alignment horizontal="center" vertical="center"/>
    </xf>
    <xf numFmtId="0" fontId="8" fillId="5" borderId="3" xfId="1" applyFont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center" vertical="center"/>
    </xf>
    <xf numFmtId="0" fontId="8" fillId="5" borderId="44" xfId="1" applyFont="1" applyFill="1" applyBorder="1" applyAlignment="1">
      <alignment horizontal="center" vertical="center"/>
    </xf>
    <xf numFmtId="0" fontId="8" fillId="5" borderId="2" xfId="1" applyFont="1" applyFill="1" applyBorder="1" applyAlignment="1">
      <alignment horizontal="center" vertical="center"/>
    </xf>
    <xf numFmtId="0" fontId="7" fillId="5" borderId="2" xfId="1" applyFont="1" applyFill="1" applyBorder="1" applyAlignment="1">
      <alignment horizontal="center" vertical="center"/>
    </xf>
    <xf numFmtId="0" fontId="7" fillId="7" borderId="34" xfId="1" applyFont="1" applyFill="1" applyBorder="1" applyAlignment="1">
      <alignment horizontal="center" vertical="center"/>
    </xf>
    <xf numFmtId="0" fontId="7" fillId="7" borderId="45" xfId="1" applyFont="1" applyFill="1" applyBorder="1" applyAlignment="1">
      <alignment horizontal="center" vertical="center"/>
    </xf>
    <xf numFmtId="0" fontId="7" fillId="7" borderId="35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/>
    </xf>
    <xf numFmtId="0" fontId="8" fillId="5" borderId="46" xfId="1" applyFont="1" applyFill="1" applyBorder="1" applyAlignment="1">
      <alignment horizontal="center" vertical="center"/>
    </xf>
    <xf numFmtId="0" fontId="8" fillId="5" borderId="4" xfId="1" applyFont="1" applyFill="1" applyBorder="1" applyAlignment="1">
      <alignment horizontal="center" vertical="center"/>
    </xf>
    <xf numFmtId="0" fontId="9" fillId="6" borderId="46" xfId="1" applyFont="1" applyFill="1" applyBorder="1" applyAlignment="1">
      <alignment horizontal="center" vertical="center"/>
    </xf>
    <xf numFmtId="0" fontId="9" fillId="6" borderId="4" xfId="1" applyFont="1" applyFill="1" applyBorder="1" applyAlignment="1">
      <alignment horizontal="center" vertical="center"/>
    </xf>
    <xf numFmtId="0" fontId="8" fillId="5" borderId="31" xfId="1" applyFont="1" applyFill="1" applyBorder="1" applyAlignment="1">
      <alignment horizontal="center" vertical="center"/>
    </xf>
    <xf numFmtId="0" fontId="8" fillId="5" borderId="32" xfId="1" applyFont="1" applyFill="1" applyBorder="1" applyAlignment="1">
      <alignment horizontal="center" vertical="center"/>
    </xf>
    <xf numFmtId="0" fontId="7" fillId="9" borderId="28" xfId="1" applyFont="1" applyFill="1" applyBorder="1" applyAlignment="1">
      <alignment horizontal="center" vertical="center"/>
    </xf>
    <xf numFmtId="0" fontId="7" fillId="9" borderId="22" xfId="1" applyFont="1" applyFill="1" applyBorder="1" applyAlignment="1">
      <alignment horizontal="center" vertical="center"/>
    </xf>
    <xf numFmtId="0" fontId="7" fillId="9" borderId="23" xfId="1" applyFont="1" applyFill="1" applyBorder="1" applyAlignment="1">
      <alignment horizontal="center" vertical="center"/>
    </xf>
    <xf numFmtId="0" fontId="20" fillId="6" borderId="16" xfId="1" applyFont="1" applyFill="1" applyBorder="1" applyAlignment="1">
      <alignment horizontal="center" vertical="center"/>
    </xf>
    <xf numFmtId="0" fontId="20" fillId="6" borderId="17" xfId="1" applyFont="1" applyFill="1" applyBorder="1" applyAlignment="1">
      <alignment horizontal="center" vertical="center"/>
    </xf>
    <xf numFmtId="0" fontId="20" fillId="6" borderId="25" xfId="1" applyFont="1" applyFill="1" applyBorder="1" applyAlignment="1">
      <alignment horizontal="center" vertical="center"/>
    </xf>
    <xf numFmtId="0" fontId="25" fillId="6" borderId="31" xfId="1" applyFont="1" applyFill="1" applyBorder="1" applyAlignment="1">
      <alignment horizontal="center" vertical="center"/>
    </xf>
    <xf numFmtId="0" fontId="25" fillId="6" borderId="32" xfId="1" applyFont="1" applyFill="1" applyBorder="1" applyAlignment="1">
      <alignment horizontal="center" vertical="center"/>
    </xf>
    <xf numFmtId="0" fontId="20" fillId="6" borderId="16" xfId="1" applyFont="1" applyFill="1" applyBorder="1" applyAlignment="1">
      <alignment horizontal="center" vertical="center" wrapText="1"/>
    </xf>
    <xf numFmtId="0" fontId="20" fillId="6" borderId="17" xfId="1" applyFont="1" applyFill="1" applyBorder="1" applyAlignment="1">
      <alignment horizontal="center" vertical="center" wrapText="1"/>
    </xf>
    <xf numFmtId="0" fontId="20" fillId="6" borderId="25" xfId="1" applyFont="1" applyFill="1" applyBorder="1" applyAlignment="1">
      <alignment horizontal="center" vertical="center" wrapText="1"/>
    </xf>
    <xf numFmtId="0" fontId="7" fillId="2" borderId="33" xfId="1" applyFont="1" applyFill="1" applyBorder="1" applyAlignment="1">
      <alignment horizontal="center" vertical="center"/>
    </xf>
    <xf numFmtId="0" fontId="7" fillId="2" borderId="24" xfId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/>
    </xf>
    <xf numFmtId="0" fontId="31" fillId="0" borderId="24" xfId="1" applyFont="1" applyFill="1" applyBorder="1" applyAlignment="1">
      <alignment horizontal="center" vertical="center"/>
    </xf>
    <xf numFmtId="0" fontId="4" fillId="0" borderId="0" xfId="1" applyAlignment="1">
      <alignment horizontal="center" vertical="center"/>
    </xf>
    <xf numFmtId="0" fontId="22" fillId="2" borderId="44" xfId="1" applyFont="1" applyFill="1" applyBorder="1" applyAlignment="1">
      <alignment horizontal="center" vertical="center"/>
    </xf>
    <xf numFmtId="0" fontId="22" fillId="2" borderId="2" xfId="1" applyFont="1" applyFill="1" applyBorder="1" applyAlignment="1">
      <alignment horizontal="center" vertical="center"/>
    </xf>
    <xf numFmtId="0" fontId="22" fillId="2" borderId="18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0" fontId="9" fillId="6" borderId="36" xfId="1" applyFont="1" applyFill="1" applyBorder="1" applyAlignment="1">
      <alignment horizontal="center"/>
    </xf>
    <xf numFmtId="0" fontId="9" fillId="6" borderId="37" xfId="1" applyFont="1" applyFill="1" applyBorder="1" applyAlignment="1">
      <alignment horizontal="center"/>
    </xf>
    <xf numFmtId="0" fontId="9" fillId="6" borderId="27" xfId="1" applyFont="1" applyFill="1" applyBorder="1" applyAlignment="1">
      <alignment horizontal="center"/>
    </xf>
    <xf numFmtId="0" fontId="9" fillId="6" borderId="25" xfId="1" applyFont="1" applyFill="1" applyBorder="1" applyAlignment="1">
      <alignment horizontal="center"/>
    </xf>
    <xf numFmtId="0" fontId="9" fillId="6" borderId="39" xfId="1" applyFont="1" applyFill="1" applyBorder="1" applyAlignment="1">
      <alignment horizontal="center"/>
    </xf>
    <xf numFmtId="0" fontId="9" fillId="6" borderId="19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29" xfId="1" applyFont="1" applyFill="1" applyBorder="1" applyAlignment="1">
      <alignment horizontal="center" vertical="center"/>
    </xf>
    <xf numFmtId="0" fontId="6" fillId="3" borderId="47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0" fontId="6" fillId="3" borderId="48" xfId="1" applyFont="1" applyFill="1" applyBorder="1" applyAlignment="1">
      <alignment horizontal="center" vertical="center"/>
    </xf>
    <xf numFmtId="0" fontId="24" fillId="10" borderId="27" xfId="1" applyFont="1" applyFill="1" applyBorder="1" applyAlignment="1">
      <alignment horizontal="center" vertical="center"/>
    </xf>
    <xf numFmtId="0" fontId="24" fillId="10" borderId="25" xfId="1" applyFont="1" applyFill="1" applyBorder="1" applyAlignment="1">
      <alignment horizontal="center" vertical="center"/>
    </xf>
    <xf numFmtId="0" fontId="9" fillId="10" borderId="16" xfId="1" applyFont="1" applyFill="1" applyBorder="1" applyAlignment="1">
      <alignment horizontal="center" vertical="center"/>
    </xf>
    <xf numFmtId="0" fontId="9" fillId="10" borderId="17" xfId="1" applyFont="1" applyFill="1" applyBorder="1" applyAlignment="1">
      <alignment horizontal="center" vertical="center"/>
    </xf>
    <xf numFmtId="0" fontId="9" fillId="10" borderId="25" xfId="1" applyFont="1" applyFill="1" applyBorder="1" applyAlignment="1">
      <alignment horizontal="center" vertical="center"/>
    </xf>
    <xf numFmtId="0" fontId="7" fillId="2" borderId="3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/>
    </xf>
    <xf numFmtId="0" fontId="7" fillId="2" borderId="23" xfId="1" applyFont="1" applyFill="1" applyBorder="1" applyAlignment="1">
      <alignment horizontal="center" vertical="center"/>
    </xf>
    <xf numFmtId="0" fontId="9" fillId="6" borderId="39" xfId="1" applyFont="1" applyFill="1" applyBorder="1" applyAlignment="1">
      <alignment horizontal="center" vertical="center"/>
    </xf>
    <xf numFmtId="0" fontId="9" fillId="6" borderId="19" xfId="1" applyFont="1" applyFill="1" applyBorder="1" applyAlignment="1">
      <alignment horizontal="center" vertical="center"/>
    </xf>
    <xf numFmtId="0" fontId="9" fillId="10" borderId="39" xfId="1" applyFont="1" applyFill="1" applyBorder="1" applyAlignment="1">
      <alignment horizontal="center"/>
    </xf>
    <xf numFmtId="0" fontId="9" fillId="10" borderId="19" xfId="1" applyFont="1" applyFill="1" applyBorder="1" applyAlignment="1">
      <alignment horizontal="center"/>
    </xf>
    <xf numFmtId="0" fontId="4" fillId="2" borderId="34" xfId="1" applyFont="1" applyFill="1" applyBorder="1" applyAlignment="1">
      <alignment horizontal="center" vertical="center"/>
    </xf>
    <xf numFmtId="0" fontId="4" fillId="2" borderId="35" xfId="1" applyFont="1" applyFill="1" applyBorder="1" applyAlignment="1">
      <alignment horizontal="center" vertical="center"/>
    </xf>
    <xf numFmtId="0" fontId="25" fillId="2" borderId="18" xfId="1" applyFont="1" applyFill="1" applyBorder="1" applyAlignment="1">
      <alignment horizontal="center" vertical="center"/>
    </xf>
    <xf numFmtId="0" fontId="25" fillId="2" borderId="1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0" fontId="4" fillId="2" borderId="3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25" fillId="2" borderId="1" xfId="1" applyFont="1" applyFill="1" applyBorder="1" applyAlignment="1">
      <alignment horizontal="center" vertical="center" wrapText="1"/>
    </xf>
  </cellXfs>
  <cellStyles count="4">
    <cellStyle name="column10" xfId="3"/>
    <cellStyle name="column2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"/>
  <sheetViews>
    <sheetView workbookViewId="0">
      <selection activeCell="J2" sqref="J2"/>
    </sheetView>
  </sheetViews>
  <sheetFormatPr baseColWidth="10" defaultRowHeight="15" x14ac:dyDescent="0.25"/>
  <cols>
    <col min="4" max="4" width="52.85546875" customWidth="1"/>
  </cols>
  <sheetData>
    <row r="2" spans="1:4" ht="409.5" customHeight="1" x14ac:dyDescent="0.35">
      <c r="A2" s="119" t="s">
        <v>410</v>
      </c>
      <c r="B2" s="120" t="s">
        <v>307</v>
      </c>
      <c r="C2" s="120"/>
      <c r="D2" s="121"/>
    </row>
  </sheetData>
  <mergeCells count="1">
    <mergeCell ref="A2:D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Normal="100" workbookViewId="0">
      <pane ySplit="6" topLeftCell="A10" activePane="bottomLeft" state="frozen"/>
      <selection activeCell="A7" sqref="A7:B8"/>
      <selection pane="bottomLeft" activeCell="G11" sqref="G11"/>
    </sheetView>
  </sheetViews>
  <sheetFormatPr baseColWidth="10" defaultColWidth="11.42578125" defaultRowHeight="12.75" x14ac:dyDescent="0.2"/>
  <cols>
    <col min="1" max="1" width="9.5703125" style="13" customWidth="1"/>
    <col min="2" max="3" width="18.42578125" style="13" customWidth="1"/>
    <col min="4" max="5" width="7.85546875" style="13" customWidth="1"/>
    <col min="6" max="16384" width="11.42578125" style="13"/>
  </cols>
  <sheetData>
    <row r="1" spans="1:5" ht="23.25" x14ac:dyDescent="0.35">
      <c r="A1" s="77"/>
      <c r="B1" s="11"/>
      <c r="C1" s="12"/>
      <c r="D1" s="12"/>
    </row>
    <row r="2" spans="1:5" ht="13.5" thickBot="1" x14ac:dyDescent="0.25">
      <c r="A2" s="165"/>
      <c r="B2" s="165"/>
    </row>
    <row r="3" spans="1:5" ht="13.5" thickTop="1" x14ac:dyDescent="0.2">
      <c r="A3" s="141" t="s">
        <v>299</v>
      </c>
      <c r="B3" s="142"/>
      <c r="D3" s="14"/>
      <c r="E3" s="14"/>
    </row>
    <row r="4" spans="1:5" ht="12.75" customHeight="1" x14ac:dyDescent="0.2">
      <c r="A4" s="143"/>
      <c r="B4" s="144"/>
    </row>
    <row r="5" spans="1:5" s="16" customFormat="1" ht="12.75" customHeight="1" thickBot="1" x14ac:dyDescent="0.25">
      <c r="A5" s="175"/>
      <c r="B5" s="176"/>
      <c r="C5" s="15"/>
      <c r="D5" s="177" t="s">
        <v>49</v>
      </c>
      <c r="E5" s="177" t="s">
        <v>50</v>
      </c>
    </row>
    <row r="6" spans="1:5" ht="54.75" customHeight="1" thickTop="1" thickBot="1" x14ac:dyDescent="0.25">
      <c r="A6" s="179"/>
      <c r="B6" s="179"/>
      <c r="C6" s="15"/>
      <c r="D6" s="178"/>
      <c r="E6" s="178"/>
    </row>
    <row r="7" spans="1:5" s="17" customFormat="1" ht="30" customHeight="1" thickBot="1" x14ac:dyDescent="0.25">
      <c r="A7" s="157" t="s">
        <v>109</v>
      </c>
      <c r="B7" s="186"/>
      <c r="C7" s="187"/>
      <c r="D7" s="159"/>
      <c r="E7" s="159"/>
    </row>
    <row r="8" spans="1:5" ht="18" x14ac:dyDescent="0.2">
      <c r="A8" s="161" t="s">
        <v>110</v>
      </c>
      <c r="B8" s="155"/>
      <c r="C8" s="153" t="s">
        <v>111</v>
      </c>
      <c r="D8" s="154"/>
      <c r="E8" s="155"/>
    </row>
    <row r="9" spans="1:5" x14ac:dyDescent="0.2">
      <c r="A9" s="180" t="s">
        <v>54</v>
      </c>
      <c r="B9" s="181"/>
      <c r="C9" s="20" t="s">
        <v>75</v>
      </c>
      <c r="D9" s="22">
        <v>2</v>
      </c>
      <c r="E9" s="22">
        <v>4</v>
      </c>
    </row>
    <row r="10" spans="1:5" x14ac:dyDescent="0.2">
      <c r="A10" s="180" t="s">
        <v>56</v>
      </c>
      <c r="B10" s="181"/>
      <c r="C10" s="20" t="s">
        <v>57</v>
      </c>
      <c r="D10" s="22">
        <v>2</v>
      </c>
      <c r="E10" s="22">
        <v>2</v>
      </c>
    </row>
    <row r="11" spans="1:5" x14ac:dyDescent="0.2">
      <c r="A11" s="180" t="s">
        <v>59</v>
      </c>
      <c r="B11" s="181"/>
      <c r="C11" s="20" t="s">
        <v>60</v>
      </c>
      <c r="D11" s="22">
        <v>2</v>
      </c>
      <c r="E11" s="22">
        <v>1</v>
      </c>
    </row>
    <row r="12" spans="1:5" ht="13.5" thickBot="1" x14ac:dyDescent="0.25">
      <c r="A12" s="162" t="s">
        <v>62</v>
      </c>
      <c r="B12" s="139"/>
      <c r="C12" s="139"/>
      <c r="D12" s="140"/>
      <c r="E12" s="24">
        <v>2</v>
      </c>
    </row>
    <row r="13" spans="1:5" ht="18" x14ac:dyDescent="0.2">
      <c r="A13" s="161" t="s">
        <v>112</v>
      </c>
      <c r="B13" s="155"/>
      <c r="C13" s="183" t="s">
        <v>113</v>
      </c>
      <c r="D13" s="184"/>
      <c r="E13" s="185"/>
    </row>
    <row r="14" spans="1:5" x14ac:dyDescent="0.2">
      <c r="A14" s="180" t="s">
        <v>54</v>
      </c>
      <c r="B14" s="181"/>
      <c r="C14" s="20" t="s">
        <v>99</v>
      </c>
      <c r="D14" s="22">
        <v>2</v>
      </c>
      <c r="E14" s="22">
        <v>4</v>
      </c>
    </row>
    <row r="15" spans="1:5" x14ac:dyDescent="0.2">
      <c r="A15" s="180" t="s">
        <v>56</v>
      </c>
      <c r="B15" s="181"/>
      <c r="C15" s="20" t="s">
        <v>57</v>
      </c>
      <c r="D15" s="22">
        <v>4</v>
      </c>
      <c r="E15" s="22">
        <v>2</v>
      </c>
    </row>
    <row r="16" spans="1:5" x14ac:dyDescent="0.2">
      <c r="A16" s="180" t="s">
        <v>59</v>
      </c>
      <c r="B16" s="181"/>
      <c r="C16" s="20" t="s">
        <v>60</v>
      </c>
      <c r="D16" s="22">
        <v>4</v>
      </c>
      <c r="E16" s="22">
        <v>1</v>
      </c>
    </row>
    <row r="17" spans="1:5" ht="13.5" thickBot="1" x14ac:dyDescent="0.25">
      <c r="A17" s="162" t="s">
        <v>62</v>
      </c>
      <c r="B17" s="139"/>
      <c r="C17" s="139"/>
      <c r="D17" s="140"/>
      <c r="E17" s="24">
        <v>2</v>
      </c>
    </row>
    <row r="18" spans="1:5" ht="18" x14ac:dyDescent="0.2">
      <c r="A18" s="161" t="s">
        <v>114</v>
      </c>
      <c r="B18" s="155"/>
      <c r="C18" s="183" t="s">
        <v>115</v>
      </c>
      <c r="D18" s="184"/>
      <c r="E18" s="185"/>
    </row>
    <row r="19" spans="1:5" x14ac:dyDescent="0.2">
      <c r="A19" s="180" t="s">
        <v>54</v>
      </c>
      <c r="B19" s="181"/>
      <c r="C19" s="20" t="s">
        <v>75</v>
      </c>
      <c r="D19" s="22">
        <v>2</v>
      </c>
      <c r="E19" s="22">
        <v>4</v>
      </c>
    </row>
    <row r="20" spans="1:5" x14ac:dyDescent="0.2">
      <c r="A20" s="180" t="s">
        <v>56</v>
      </c>
      <c r="B20" s="181"/>
      <c r="C20" s="20" t="s">
        <v>57</v>
      </c>
      <c r="D20" s="22">
        <v>2</v>
      </c>
      <c r="E20" s="22">
        <v>2</v>
      </c>
    </row>
    <row r="21" spans="1:5" x14ac:dyDescent="0.2">
      <c r="A21" s="180" t="s">
        <v>59</v>
      </c>
      <c r="B21" s="181"/>
      <c r="C21" s="20" t="s">
        <v>60</v>
      </c>
      <c r="D21" s="22">
        <v>2</v>
      </c>
      <c r="E21" s="22">
        <v>1</v>
      </c>
    </row>
    <row r="22" spans="1:5" ht="13.5" thickBot="1" x14ac:dyDescent="0.25">
      <c r="A22" s="162" t="s">
        <v>62</v>
      </c>
      <c r="B22" s="139"/>
      <c r="C22" s="139"/>
      <c r="D22" s="140"/>
      <c r="E22" s="24">
        <v>2</v>
      </c>
    </row>
    <row r="23" spans="1:5" ht="18" x14ac:dyDescent="0.2">
      <c r="A23" s="161" t="s">
        <v>116</v>
      </c>
      <c r="B23" s="155"/>
      <c r="C23" s="31" t="s">
        <v>117</v>
      </c>
      <c r="D23" s="31"/>
      <c r="E23" s="31"/>
    </row>
    <row r="24" spans="1:5" x14ac:dyDescent="0.2">
      <c r="A24" s="180" t="s">
        <v>54</v>
      </c>
      <c r="B24" s="181"/>
      <c r="C24" s="20" t="s">
        <v>72</v>
      </c>
      <c r="D24" s="22">
        <v>2</v>
      </c>
      <c r="E24" s="22">
        <v>4</v>
      </c>
    </row>
    <row r="25" spans="1:5" x14ac:dyDescent="0.2">
      <c r="A25" s="180" t="s">
        <v>56</v>
      </c>
      <c r="B25" s="181"/>
      <c r="C25" s="20" t="s">
        <v>57</v>
      </c>
      <c r="D25" s="22">
        <v>2</v>
      </c>
      <c r="E25" s="182">
        <v>2</v>
      </c>
    </row>
    <row r="26" spans="1:5" x14ac:dyDescent="0.2">
      <c r="A26" s="180"/>
      <c r="B26" s="181"/>
      <c r="C26" s="20" t="s">
        <v>58</v>
      </c>
      <c r="D26" s="22">
        <v>2</v>
      </c>
      <c r="E26" s="182"/>
    </row>
    <row r="27" spans="1:5" x14ac:dyDescent="0.2">
      <c r="A27" s="180" t="s">
        <v>59</v>
      </c>
      <c r="B27" s="181"/>
      <c r="C27" s="20" t="s">
        <v>60</v>
      </c>
      <c r="D27" s="22">
        <v>2</v>
      </c>
      <c r="E27" s="182">
        <v>1</v>
      </c>
    </row>
    <row r="28" spans="1:5" x14ac:dyDescent="0.2">
      <c r="A28" s="180"/>
      <c r="B28" s="181"/>
      <c r="C28" s="20" t="s">
        <v>61</v>
      </c>
      <c r="D28" s="22">
        <v>2</v>
      </c>
      <c r="E28" s="182"/>
    </row>
    <row r="29" spans="1:5" ht="13.5" thickBot="1" x14ac:dyDescent="0.25">
      <c r="A29" s="162" t="s">
        <v>62</v>
      </c>
      <c r="B29" s="139"/>
      <c r="C29" s="139"/>
      <c r="D29" s="140"/>
      <c r="E29" s="24">
        <v>2</v>
      </c>
    </row>
    <row r="35" spans="1:2" ht="31.5" x14ac:dyDescent="0.2">
      <c r="A35" s="106" t="s">
        <v>30</v>
      </c>
      <c r="B35" s="105">
        <f>D9+D10+D11+D14+D15+D16+D19+D20+D21+D24+D25+D26+D27+D28</f>
        <v>32</v>
      </c>
    </row>
  </sheetData>
  <mergeCells count="32">
    <mergeCell ref="A2:B2"/>
    <mergeCell ref="A3:B5"/>
    <mergeCell ref="D5:D6"/>
    <mergeCell ref="E5:E6"/>
    <mergeCell ref="A12:D12"/>
    <mergeCell ref="A6:B6"/>
    <mergeCell ref="A7:B7"/>
    <mergeCell ref="C7:E7"/>
    <mergeCell ref="A8:B8"/>
    <mergeCell ref="C8:E8"/>
    <mergeCell ref="A9:B9"/>
    <mergeCell ref="A10:B10"/>
    <mergeCell ref="A11:B11"/>
    <mergeCell ref="A22:D22"/>
    <mergeCell ref="A13:B13"/>
    <mergeCell ref="C13:E13"/>
    <mergeCell ref="A14:B14"/>
    <mergeCell ref="A15:B15"/>
    <mergeCell ref="A16:B16"/>
    <mergeCell ref="A17:D17"/>
    <mergeCell ref="A18:B18"/>
    <mergeCell ref="C18:E18"/>
    <mergeCell ref="A19:B19"/>
    <mergeCell ref="A20:B20"/>
    <mergeCell ref="A21:B21"/>
    <mergeCell ref="A27:B28"/>
    <mergeCell ref="E27:E28"/>
    <mergeCell ref="A29:D29"/>
    <mergeCell ref="A23:B23"/>
    <mergeCell ref="A24:B24"/>
    <mergeCell ref="A25:B26"/>
    <mergeCell ref="E25:E26"/>
  </mergeCells>
  <printOptions horizontalCentered="1" verticalCentered="1"/>
  <pageMargins left="0.31496062992125984" right="0.39370078740157483" top="0.98425196850393704" bottom="0.78740157480314965" header="0.51181102362204722" footer="0.51181102362204722"/>
  <pageSetup paperSize="9" scale="94" orientation="landscape" r:id="rId1"/>
  <headerFooter alignWithMargins="0">
    <oddHeader>&amp;LMise à jour du &amp;D</oddHead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zoomScaleNormal="100" workbookViewId="0">
      <pane ySplit="6" topLeftCell="A34" activePane="bottomLeft" state="frozen"/>
      <selection activeCell="A7" sqref="A7:B8"/>
      <selection pane="bottomLeft" activeCell="F5" sqref="F5:F6"/>
    </sheetView>
  </sheetViews>
  <sheetFormatPr baseColWidth="10" defaultColWidth="11.42578125" defaultRowHeight="12.75" x14ac:dyDescent="0.2"/>
  <cols>
    <col min="1" max="1" width="8.5703125" style="13" customWidth="1"/>
    <col min="2" max="3" width="18.42578125" style="13" customWidth="1"/>
    <col min="4" max="4" width="7.85546875" style="13" customWidth="1"/>
    <col min="5" max="5" width="17.7109375" style="13" customWidth="1"/>
    <col min="6" max="16384" width="11.42578125" style="13"/>
  </cols>
  <sheetData>
    <row r="1" spans="1:5" ht="23.25" x14ac:dyDescent="0.35">
      <c r="A1" s="77"/>
      <c r="B1" s="11"/>
      <c r="C1" s="12"/>
      <c r="D1" s="12"/>
    </row>
    <row r="2" spans="1:5" ht="13.5" thickBot="1" x14ac:dyDescent="0.25">
      <c r="A2" s="165"/>
      <c r="B2" s="165"/>
    </row>
    <row r="3" spans="1:5" ht="13.5" thickTop="1" x14ac:dyDescent="0.2">
      <c r="A3" s="141" t="s">
        <v>300</v>
      </c>
      <c r="B3" s="142"/>
      <c r="D3" s="14"/>
      <c r="E3" s="14"/>
    </row>
    <row r="4" spans="1:5" ht="12.75" customHeight="1" thickBot="1" x14ac:dyDescent="0.25">
      <c r="A4" s="143"/>
      <c r="B4" s="144"/>
    </row>
    <row r="5" spans="1:5" s="16" customFormat="1" ht="12.75" customHeight="1" thickBot="1" x14ac:dyDescent="0.25">
      <c r="A5" s="175"/>
      <c r="B5" s="176"/>
      <c r="C5" s="34"/>
      <c r="D5" s="195" t="s">
        <v>49</v>
      </c>
      <c r="E5" s="197" t="s">
        <v>50</v>
      </c>
    </row>
    <row r="6" spans="1:5" ht="59.25" customHeight="1" thickTop="1" thickBot="1" x14ac:dyDescent="0.25">
      <c r="A6" s="179"/>
      <c r="B6" s="179"/>
      <c r="C6" s="34"/>
      <c r="D6" s="196"/>
      <c r="E6" s="178"/>
    </row>
    <row r="7" spans="1:5" s="17" customFormat="1" ht="30" customHeight="1" thickBot="1" x14ac:dyDescent="0.25">
      <c r="A7" s="157" t="s">
        <v>118</v>
      </c>
      <c r="B7" s="186"/>
      <c r="C7" s="194"/>
      <c r="D7" s="194"/>
      <c r="E7" s="194"/>
    </row>
    <row r="8" spans="1:5" ht="18" x14ac:dyDescent="0.2">
      <c r="A8" s="168" t="s">
        <v>119</v>
      </c>
      <c r="B8" s="169"/>
      <c r="C8" s="31" t="s">
        <v>120</v>
      </c>
      <c r="D8" s="31"/>
      <c r="E8" s="31"/>
    </row>
    <row r="9" spans="1:5" x14ac:dyDescent="0.2">
      <c r="A9" s="147" t="s">
        <v>54</v>
      </c>
      <c r="B9" s="148"/>
      <c r="C9" s="20" t="s">
        <v>75</v>
      </c>
      <c r="D9" s="22">
        <v>2</v>
      </c>
      <c r="E9" s="22">
        <v>4</v>
      </c>
    </row>
    <row r="10" spans="1:5" x14ac:dyDescent="0.2">
      <c r="A10" s="147" t="s">
        <v>56</v>
      </c>
      <c r="B10" s="148"/>
      <c r="C10" s="20" t="s">
        <v>57</v>
      </c>
      <c r="D10" s="22">
        <v>2</v>
      </c>
      <c r="E10" s="22">
        <v>2</v>
      </c>
    </row>
    <row r="11" spans="1:5" ht="13.5" thickBot="1" x14ac:dyDescent="0.25">
      <c r="A11" s="162" t="s">
        <v>62</v>
      </c>
      <c r="B11" s="139"/>
      <c r="C11" s="139"/>
      <c r="D11" s="140"/>
      <c r="E11" s="24">
        <v>2</v>
      </c>
    </row>
    <row r="12" spans="1:5" ht="18" x14ac:dyDescent="0.2">
      <c r="A12" s="168" t="s">
        <v>121</v>
      </c>
      <c r="B12" s="169"/>
      <c r="C12" s="169" t="s">
        <v>122</v>
      </c>
      <c r="D12" s="169"/>
      <c r="E12" s="33"/>
    </row>
    <row r="13" spans="1:5" x14ac:dyDescent="0.2">
      <c r="A13" s="147" t="s">
        <v>54</v>
      </c>
      <c r="B13" s="148"/>
      <c r="C13" s="20" t="s">
        <v>55</v>
      </c>
      <c r="D13" s="22">
        <v>1</v>
      </c>
      <c r="E13" s="22">
        <v>4</v>
      </c>
    </row>
    <row r="14" spans="1:5" x14ac:dyDescent="0.2">
      <c r="A14" s="170" t="s">
        <v>56</v>
      </c>
      <c r="B14" s="171"/>
      <c r="C14" s="20" t="s">
        <v>57</v>
      </c>
      <c r="D14" s="22">
        <v>1</v>
      </c>
      <c r="E14" s="151">
        <v>2</v>
      </c>
    </row>
    <row r="15" spans="1:5" x14ac:dyDescent="0.2">
      <c r="A15" s="172"/>
      <c r="B15" s="173"/>
      <c r="C15" s="20" t="s">
        <v>58</v>
      </c>
      <c r="D15" s="22">
        <v>1</v>
      </c>
      <c r="E15" s="152"/>
    </row>
    <row r="16" spans="1:5" x14ac:dyDescent="0.2">
      <c r="A16" s="170" t="s">
        <v>59</v>
      </c>
      <c r="B16" s="171"/>
      <c r="C16" s="20" t="s">
        <v>60</v>
      </c>
      <c r="D16" s="22">
        <v>1</v>
      </c>
      <c r="E16" s="151">
        <v>1</v>
      </c>
    </row>
    <row r="17" spans="1:5" x14ac:dyDescent="0.2">
      <c r="A17" s="172"/>
      <c r="B17" s="173"/>
      <c r="C17" s="20" t="s">
        <v>61</v>
      </c>
      <c r="D17" s="22">
        <v>1</v>
      </c>
      <c r="E17" s="152"/>
    </row>
    <row r="18" spans="1:5" ht="13.5" thickBot="1" x14ac:dyDescent="0.25">
      <c r="A18" s="162" t="s">
        <v>62</v>
      </c>
      <c r="B18" s="139"/>
      <c r="C18" s="139"/>
      <c r="D18" s="140"/>
      <c r="E18" s="24">
        <v>2</v>
      </c>
    </row>
    <row r="19" spans="1:5" ht="18" x14ac:dyDescent="0.2">
      <c r="A19" s="168" t="s">
        <v>123</v>
      </c>
      <c r="B19" s="169"/>
      <c r="C19" s="169" t="s">
        <v>124</v>
      </c>
      <c r="D19" s="169"/>
      <c r="E19" s="33"/>
    </row>
    <row r="20" spans="1:5" x14ac:dyDescent="0.2">
      <c r="A20" s="147" t="s">
        <v>54</v>
      </c>
      <c r="B20" s="148"/>
      <c r="C20" s="20" t="s">
        <v>55</v>
      </c>
      <c r="D20" s="22">
        <v>1</v>
      </c>
      <c r="E20" s="22">
        <v>4</v>
      </c>
    </row>
    <row r="21" spans="1:5" x14ac:dyDescent="0.2">
      <c r="A21" s="170" t="s">
        <v>56</v>
      </c>
      <c r="B21" s="171"/>
      <c r="C21" s="20" t="s">
        <v>57</v>
      </c>
      <c r="D21" s="22">
        <v>1</v>
      </c>
      <c r="E21" s="151">
        <v>2</v>
      </c>
    </row>
    <row r="22" spans="1:5" x14ac:dyDescent="0.2">
      <c r="A22" s="172"/>
      <c r="B22" s="173"/>
      <c r="C22" s="20" t="s">
        <v>58</v>
      </c>
      <c r="D22" s="22">
        <v>1</v>
      </c>
      <c r="E22" s="152"/>
    </row>
    <row r="23" spans="1:5" x14ac:dyDescent="0.2">
      <c r="A23" s="170" t="s">
        <v>59</v>
      </c>
      <c r="B23" s="171"/>
      <c r="C23" s="20" t="s">
        <v>60</v>
      </c>
      <c r="D23" s="22">
        <v>1</v>
      </c>
      <c r="E23" s="151">
        <v>1</v>
      </c>
    </row>
    <row r="24" spans="1:5" x14ac:dyDescent="0.2">
      <c r="A24" s="172"/>
      <c r="B24" s="173"/>
      <c r="C24" s="20" t="s">
        <v>61</v>
      </c>
      <c r="D24" s="22">
        <v>1</v>
      </c>
      <c r="E24" s="152"/>
    </row>
    <row r="25" spans="1:5" ht="13.5" thickBot="1" x14ac:dyDescent="0.25">
      <c r="A25" s="162" t="s">
        <v>62</v>
      </c>
      <c r="B25" s="139"/>
      <c r="C25" s="139"/>
      <c r="D25" s="140"/>
      <c r="E25" s="24">
        <v>2</v>
      </c>
    </row>
    <row r="26" spans="1:5" ht="18" x14ac:dyDescent="0.2">
      <c r="A26" s="188" t="s">
        <v>125</v>
      </c>
      <c r="B26" s="189"/>
      <c r="C26" s="35" t="s">
        <v>126</v>
      </c>
      <c r="D26" s="35"/>
      <c r="E26" s="35"/>
    </row>
    <row r="27" spans="1:5" x14ac:dyDescent="0.2">
      <c r="A27" s="147" t="s">
        <v>54</v>
      </c>
      <c r="B27" s="148"/>
      <c r="C27" s="20" t="s">
        <v>75</v>
      </c>
      <c r="D27" s="22">
        <v>1</v>
      </c>
      <c r="E27" s="22">
        <v>4</v>
      </c>
    </row>
    <row r="28" spans="1:5" x14ac:dyDescent="0.2">
      <c r="A28" s="147" t="s">
        <v>56</v>
      </c>
      <c r="B28" s="148"/>
      <c r="C28" s="20" t="s">
        <v>57</v>
      </c>
      <c r="D28" s="22">
        <v>1</v>
      </c>
      <c r="E28" s="22">
        <v>2</v>
      </c>
    </row>
    <row r="29" spans="1:5" ht="13.5" thickBot="1" x14ac:dyDescent="0.25">
      <c r="A29" s="162" t="s">
        <v>62</v>
      </c>
      <c r="B29" s="139"/>
      <c r="C29" s="139"/>
      <c r="D29" s="140"/>
      <c r="E29" s="24">
        <v>2</v>
      </c>
    </row>
    <row r="30" spans="1:5" ht="18" x14ac:dyDescent="0.2">
      <c r="A30" s="188" t="s">
        <v>127</v>
      </c>
      <c r="B30" s="189"/>
      <c r="C30" s="35" t="s">
        <v>128</v>
      </c>
      <c r="D30" s="35"/>
      <c r="E30" s="35"/>
    </row>
    <row r="31" spans="1:5" x14ac:dyDescent="0.2">
      <c r="A31" s="192" t="s">
        <v>54</v>
      </c>
      <c r="B31" s="193"/>
      <c r="C31" s="20" t="s">
        <v>129</v>
      </c>
      <c r="D31" s="22">
        <v>1</v>
      </c>
      <c r="E31" s="22">
        <v>4</v>
      </c>
    </row>
    <row r="32" spans="1:5" x14ac:dyDescent="0.2">
      <c r="A32" s="192" t="s">
        <v>56</v>
      </c>
      <c r="B32" s="193"/>
      <c r="C32" s="20" t="s">
        <v>58</v>
      </c>
      <c r="D32" s="22">
        <v>1</v>
      </c>
      <c r="E32" s="22">
        <v>2</v>
      </c>
    </row>
    <row r="33" spans="1:5" ht="13.5" thickBot="1" x14ac:dyDescent="0.25">
      <c r="A33" s="162" t="s">
        <v>62</v>
      </c>
      <c r="B33" s="139"/>
      <c r="C33" s="139"/>
      <c r="D33" s="140"/>
      <c r="E33" s="24">
        <v>2</v>
      </c>
    </row>
    <row r="34" spans="1:5" ht="18" x14ac:dyDescent="0.2">
      <c r="A34" s="188" t="s">
        <v>130</v>
      </c>
      <c r="B34" s="189"/>
      <c r="C34" s="189" t="s">
        <v>131</v>
      </c>
      <c r="D34" s="189"/>
      <c r="E34" s="36"/>
    </row>
    <row r="35" spans="1:5" x14ac:dyDescent="0.2">
      <c r="A35" s="147" t="s">
        <v>54</v>
      </c>
      <c r="B35" s="148"/>
      <c r="C35" s="20" t="s">
        <v>55</v>
      </c>
      <c r="D35" s="22">
        <v>1</v>
      </c>
      <c r="E35" s="22">
        <v>4</v>
      </c>
    </row>
    <row r="36" spans="1:5" x14ac:dyDescent="0.2">
      <c r="A36" s="170" t="s">
        <v>56</v>
      </c>
      <c r="B36" s="171"/>
      <c r="C36" s="20" t="s">
        <v>57</v>
      </c>
      <c r="D36" s="22">
        <v>1</v>
      </c>
      <c r="E36" s="151">
        <v>2</v>
      </c>
    </row>
    <row r="37" spans="1:5" x14ac:dyDescent="0.2">
      <c r="A37" s="172"/>
      <c r="B37" s="173"/>
      <c r="C37" s="20" t="s">
        <v>58</v>
      </c>
      <c r="D37" s="22">
        <v>1</v>
      </c>
      <c r="E37" s="152"/>
    </row>
    <row r="38" spans="1:5" x14ac:dyDescent="0.2">
      <c r="A38" s="170" t="s">
        <v>59</v>
      </c>
      <c r="B38" s="171"/>
      <c r="C38" s="20" t="s">
        <v>60</v>
      </c>
      <c r="D38" s="22">
        <v>1</v>
      </c>
      <c r="E38" s="151">
        <v>1</v>
      </c>
    </row>
    <row r="39" spans="1:5" x14ac:dyDescent="0.2">
      <c r="A39" s="172"/>
      <c r="B39" s="173"/>
      <c r="C39" s="20" t="s">
        <v>61</v>
      </c>
      <c r="D39" s="22">
        <v>1</v>
      </c>
      <c r="E39" s="152"/>
    </row>
    <row r="40" spans="1:5" ht="13.5" thickBot="1" x14ac:dyDescent="0.25">
      <c r="A40" s="162" t="s">
        <v>62</v>
      </c>
      <c r="B40" s="139"/>
      <c r="C40" s="139"/>
      <c r="D40" s="140"/>
      <c r="E40" s="24">
        <v>2</v>
      </c>
    </row>
    <row r="41" spans="1:5" ht="18" x14ac:dyDescent="0.2">
      <c r="A41" s="188" t="s">
        <v>132</v>
      </c>
      <c r="B41" s="189"/>
      <c r="C41" s="35" t="s">
        <v>133</v>
      </c>
      <c r="D41" s="35"/>
      <c r="E41" s="35"/>
    </row>
    <row r="42" spans="1:5" x14ac:dyDescent="0.2">
      <c r="A42" s="147" t="s">
        <v>54</v>
      </c>
      <c r="B42" s="148"/>
      <c r="C42" s="20" t="s">
        <v>75</v>
      </c>
      <c r="D42" s="22">
        <v>2</v>
      </c>
      <c r="E42" s="22">
        <v>4</v>
      </c>
    </row>
    <row r="43" spans="1:5" x14ac:dyDescent="0.2">
      <c r="A43" s="147" t="s">
        <v>56</v>
      </c>
      <c r="B43" s="148"/>
      <c r="C43" s="20" t="s">
        <v>57</v>
      </c>
      <c r="D43" s="22">
        <v>2</v>
      </c>
      <c r="E43" s="22">
        <v>2</v>
      </c>
    </row>
    <row r="44" spans="1:5" ht="30.75" thickBot="1" x14ac:dyDescent="0.25">
      <c r="A44" s="190" t="s">
        <v>62</v>
      </c>
      <c r="B44" s="191"/>
      <c r="C44" s="191"/>
      <c r="D44" s="191"/>
      <c r="E44" s="79" t="s">
        <v>134</v>
      </c>
    </row>
    <row r="51" spans="1:2" ht="31.5" x14ac:dyDescent="0.2">
      <c r="A51" s="106" t="s">
        <v>30</v>
      </c>
      <c r="B51" s="105">
        <f>D9+D10+D13+D14+D15+D16+D17+D20+D21+D22+D23+D24+D27+D28+D31+D32+D35+D36+D37+D38+D39+D42+D43</f>
        <v>27</v>
      </c>
    </row>
  </sheetData>
  <mergeCells count="47">
    <mergeCell ref="A2:B2"/>
    <mergeCell ref="A3:B5"/>
    <mergeCell ref="D5:D6"/>
    <mergeCell ref="E5:E6"/>
    <mergeCell ref="A6:B6"/>
    <mergeCell ref="A7:B7"/>
    <mergeCell ref="C7:E7"/>
    <mergeCell ref="A13:B13"/>
    <mergeCell ref="A14:B15"/>
    <mergeCell ref="E14:E15"/>
    <mergeCell ref="A8:B8"/>
    <mergeCell ref="A9:B9"/>
    <mergeCell ref="A10:B10"/>
    <mergeCell ref="A11:D11"/>
    <mergeCell ref="A12:B12"/>
    <mergeCell ref="C12:D12"/>
    <mergeCell ref="A16:B17"/>
    <mergeCell ref="E16:E17"/>
    <mergeCell ref="A18:D18"/>
    <mergeCell ref="A19:B19"/>
    <mergeCell ref="C19:D19"/>
    <mergeCell ref="A20:B20"/>
    <mergeCell ref="A21:B22"/>
    <mergeCell ref="E21:E22"/>
    <mergeCell ref="A23:B24"/>
    <mergeCell ref="E23:E24"/>
    <mergeCell ref="A30:B30"/>
    <mergeCell ref="A31:B31"/>
    <mergeCell ref="A32:B32"/>
    <mergeCell ref="A33:D33"/>
    <mergeCell ref="A34:B34"/>
    <mergeCell ref="C34:D34"/>
    <mergeCell ref="A25:D25"/>
    <mergeCell ref="A26:B26"/>
    <mergeCell ref="A27:B27"/>
    <mergeCell ref="A28:B28"/>
    <mergeCell ref="A29:D29"/>
    <mergeCell ref="A40:D40"/>
    <mergeCell ref="A41:B41"/>
    <mergeCell ref="A42:B42"/>
    <mergeCell ref="A43:B43"/>
    <mergeCell ref="A44:D44"/>
    <mergeCell ref="A38:B39"/>
    <mergeCell ref="E38:E39"/>
    <mergeCell ref="A35:B35"/>
    <mergeCell ref="A36:B37"/>
    <mergeCell ref="E36:E37"/>
  </mergeCells>
  <printOptions horizontalCentered="1" verticalCentered="1"/>
  <pageMargins left="0.31496062992125984" right="0.39370078740157483" top="0.98425196850393704" bottom="0.78740157480314965" header="0.51181102362204722" footer="0.51181102362204722"/>
  <pageSetup paperSize="9" scale="74" orientation="landscape" r:id="rId1"/>
  <headerFooter alignWithMargins="0">
    <oddHeader>&amp;LMise à jour du &amp;D</oddHead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zoomScaleNormal="100" workbookViewId="0">
      <pane ySplit="6" topLeftCell="A22" activePane="bottomLeft" state="frozen"/>
      <selection activeCell="A7" sqref="A7:B8"/>
      <selection pane="bottomLeft" activeCell="F5" sqref="F5:F6"/>
    </sheetView>
  </sheetViews>
  <sheetFormatPr baseColWidth="10" defaultColWidth="11.42578125" defaultRowHeight="12.75" x14ac:dyDescent="0.2"/>
  <cols>
    <col min="1" max="1" width="8.5703125" style="13" customWidth="1"/>
    <col min="2" max="2" width="36.28515625" style="13" customWidth="1"/>
    <col min="3" max="3" width="18.42578125" style="13" customWidth="1"/>
    <col min="4" max="5" width="7.85546875" style="13" customWidth="1"/>
    <col min="6" max="16384" width="11.42578125" style="13"/>
  </cols>
  <sheetData>
    <row r="1" spans="1:5" ht="23.25" x14ac:dyDescent="0.35">
      <c r="A1" s="77"/>
      <c r="B1" s="11"/>
      <c r="C1" s="12"/>
      <c r="D1" s="12"/>
    </row>
    <row r="2" spans="1:5" ht="13.5" thickBot="1" x14ac:dyDescent="0.25">
      <c r="A2" s="165"/>
      <c r="B2" s="165"/>
    </row>
    <row r="3" spans="1:5" ht="13.5" thickTop="1" x14ac:dyDescent="0.2">
      <c r="A3" s="141" t="s">
        <v>301</v>
      </c>
      <c r="B3" s="142"/>
      <c r="D3" s="14"/>
      <c r="E3" s="14"/>
    </row>
    <row r="4" spans="1:5" ht="12.75" customHeight="1" x14ac:dyDescent="0.2">
      <c r="A4" s="143"/>
      <c r="B4" s="144"/>
    </row>
    <row r="5" spans="1:5" s="16" customFormat="1" ht="12.75" customHeight="1" thickBot="1" x14ac:dyDescent="0.25">
      <c r="A5" s="175"/>
      <c r="B5" s="176"/>
      <c r="C5" s="15"/>
      <c r="D5" s="177" t="s">
        <v>49</v>
      </c>
      <c r="E5" s="177" t="s">
        <v>50</v>
      </c>
    </row>
    <row r="6" spans="1:5" ht="53.25" customHeight="1" thickTop="1" thickBot="1" x14ac:dyDescent="0.25">
      <c r="A6" s="179"/>
      <c r="B6" s="179"/>
      <c r="C6" s="15"/>
      <c r="D6" s="178"/>
      <c r="E6" s="178"/>
    </row>
    <row r="7" spans="1:5" s="17" customFormat="1" ht="30" customHeight="1" thickBot="1" x14ac:dyDescent="0.25">
      <c r="A7" s="198" t="s">
        <v>135</v>
      </c>
      <c r="B7" s="199"/>
      <c r="C7" s="194"/>
      <c r="D7" s="194"/>
      <c r="E7" s="194"/>
    </row>
    <row r="8" spans="1:5" ht="18" x14ac:dyDescent="0.2">
      <c r="A8" s="168" t="s">
        <v>136</v>
      </c>
      <c r="B8" s="169"/>
      <c r="C8" s="200" t="s">
        <v>137</v>
      </c>
      <c r="D8" s="201"/>
      <c r="E8" s="202"/>
    </row>
    <row r="9" spans="1:5" x14ac:dyDescent="0.2">
      <c r="A9" s="170" t="s">
        <v>138</v>
      </c>
      <c r="B9" s="171"/>
      <c r="C9" s="20" t="s">
        <v>139</v>
      </c>
      <c r="D9" s="29">
        <v>1</v>
      </c>
      <c r="E9" s="151">
        <v>4</v>
      </c>
    </row>
    <row r="10" spans="1:5" x14ac:dyDescent="0.2">
      <c r="A10" s="172"/>
      <c r="B10" s="173"/>
      <c r="C10" s="20" t="s">
        <v>140</v>
      </c>
      <c r="D10" s="29">
        <v>1</v>
      </c>
      <c r="E10" s="152"/>
    </row>
    <row r="11" spans="1:5" x14ac:dyDescent="0.2">
      <c r="A11" s="170" t="s">
        <v>141</v>
      </c>
      <c r="B11" s="171"/>
      <c r="C11" s="20" t="s">
        <v>57</v>
      </c>
      <c r="D11" s="29">
        <v>1</v>
      </c>
      <c r="E11" s="151">
        <v>2</v>
      </c>
    </row>
    <row r="12" spans="1:5" x14ac:dyDescent="0.2">
      <c r="A12" s="172"/>
      <c r="B12" s="173"/>
      <c r="C12" s="20" t="s">
        <v>58</v>
      </c>
      <c r="D12" s="29">
        <v>1</v>
      </c>
      <c r="E12" s="152"/>
    </row>
    <row r="13" spans="1:5" ht="13.5" customHeight="1" thickBot="1" x14ac:dyDescent="0.25">
      <c r="A13" s="162" t="s">
        <v>62</v>
      </c>
      <c r="B13" s="139"/>
      <c r="C13" s="139"/>
      <c r="D13" s="140"/>
      <c r="E13" s="37">
        <v>2</v>
      </c>
    </row>
    <row r="14" spans="1:5" ht="18" x14ac:dyDescent="0.2">
      <c r="A14" s="168" t="s">
        <v>142</v>
      </c>
      <c r="B14" s="169"/>
      <c r="C14" s="183" t="s">
        <v>143</v>
      </c>
      <c r="D14" s="184"/>
      <c r="E14" s="185"/>
    </row>
    <row r="15" spans="1:5" x14ac:dyDescent="0.2">
      <c r="A15" s="170" t="s">
        <v>138</v>
      </c>
      <c r="B15" s="171"/>
      <c r="C15" s="20" t="s">
        <v>139</v>
      </c>
      <c r="D15" s="29">
        <v>2</v>
      </c>
      <c r="E15" s="151">
        <v>4</v>
      </c>
    </row>
    <row r="16" spans="1:5" x14ac:dyDescent="0.2">
      <c r="A16" s="172"/>
      <c r="B16" s="173"/>
      <c r="C16" s="20" t="s">
        <v>140</v>
      </c>
      <c r="D16" s="29">
        <v>2</v>
      </c>
      <c r="E16" s="152"/>
    </row>
    <row r="17" spans="1:5" x14ac:dyDescent="0.2">
      <c r="A17" s="170" t="s">
        <v>141</v>
      </c>
      <c r="B17" s="171"/>
      <c r="C17" s="20" t="s">
        <v>57</v>
      </c>
      <c r="D17" s="29">
        <v>2</v>
      </c>
      <c r="E17" s="151">
        <v>2</v>
      </c>
    </row>
    <row r="18" spans="1:5" x14ac:dyDescent="0.2">
      <c r="A18" s="172"/>
      <c r="B18" s="173"/>
      <c r="C18" s="20" t="s">
        <v>58</v>
      </c>
      <c r="D18" s="29">
        <v>2</v>
      </c>
      <c r="E18" s="152"/>
    </row>
    <row r="19" spans="1:5" s="17" customFormat="1" ht="13.5" customHeight="1" thickBot="1" x14ac:dyDescent="0.25">
      <c r="A19" s="162" t="s">
        <v>62</v>
      </c>
      <c r="B19" s="139"/>
      <c r="C19" s="139"/>
      <c r="D19" s="140"/>
      <c r="E19" s="37">
        <v>2</v>
      </c>
    </row>
    <row r="20" spans="1:5" s="17" customFormat="1" ht="30" customHeight="1" thickBot="1" x14ac:dyDescent="0.25">
      <c r="A20" s="198" t="s">
        <v>144</v>
      </c>
      <c r="B20" s="199"/>
      <c r="C20" s="194"/>
      <c r="D20" s="194"/>
      <c r="E20" s="194"/>
    </row>
    <row r="21" spans="1:5" ht="18" x14ac:dyDescent="0.2">
      <c r="A21" s="168" t="s">
        <v>145</v>
      </c>
      <c r="B21" s="169"/>
      <c r="C21" s="174" t="s">
        <v>146</v>
      </c>
      <c r="D21" s="174"/>
      <c r="E21" s="174"/>
    </row>
    <row r="22" spans="1:5" x14ac:dyDescent="0.2">
      <c r="A22" s="170" t="s">
        <v>138</v>
      </c>
      <c r="B22" s="171"/>
      <c r="C22" s="20" t="s">
        <v>139</v>
      </c>
      <c r="D22" s="29">
        <v>2</v>
      </c>
      <c r="E22" s="151">
        <v>4</v>
      </c>
    </row>
    <row r="23" spans="1:5" x14ac:dyDescent="0.2">
      <c r="A23" s="172"/>
      <c r="B23" s="173"/>
      <c r="C23" s="20" t="s">
        <v>140</v>
      </c>
      <c r="D23" s="29">
        <v>2</v>
      </c>
      <c r="E23" s="152"/>
    </row>
    <row r="24" spans="1:5" x14ac:dyDescent="0.2">
      <c r="A24" s="170" t="s">
        <v>141</v>
      </c>
      <c r="B24" s="171"/>
      <c r="C24" s="20" t="s">
        <v>57</v>
      </c>
      <c r="D24" s="29">
        <v>2</v>
      </c>
      <c r="E24" s="151">
        <v>2</v>
      </c>
    </row>
    <row r="25" spans="1:5" x14ac:dyDescent="0.2">
      <c r="A25" s="172"/>
      <c r="B25" s="173"/>
      <c r="C25" s="20" t="s">
        <v>58</v>
      </c>
      <c r="D25" s="29">
        <v>2</v>
      </c>
      <c r="E25" s="152"/>
    </row>
    <row r="26" spans="1:5" ht="13.5" thickBot="1" x14ac:dyDescent="0.25">
      <c r="A26" s="162" t="s">
        <v>62</v>
      </c>
      <c r="B26" s="139"/>
      <c r="C26" s="139"/>
      <c r="D26" s="140"/>
      <c r="E26" s="24">
        <v>2</v>
      </c>
    </row>
    <row r="27" spans="1:5" ht="18" x14ac:dyDescent="0.2">
      <c r="A27" s="168" t="s">
        <v>147</v>
      </c>
      <c r="B27" s="169"/>
      <c r="C27" s="174" t="s">
        <v>148</v>
      </c>
      <c r="D27" s="174"/>
      <c r="E27" s="174"/>
    </row>
    <row r="28" spans="1:5" x14ac:dyDescent="0.2">
      <c r="A28" s="170" t="s">
        <v>138</v>
      </c>
      <c r="B28" s="171"/>
      <c r="C28" s="20" t="s">
        <v>139</v>
      </c>
      <c r="D28" s="29">
        <v>2</v>
      </c>
      <c r="E28" s="151">
        <v>4</v>
      </c>
    </row>
    <row r="29" spans="1:5" x14ac:dyDescent="0.2">
      <c r="A29" s="172"/>
      <c r="B29" s="173"/>
      <c r="C29" s="20" t="s">
        <v>140</v>
      </c>
      <c r="D29" s="29">
        <v>2</v>
      </c>
      <c r="E29" s="152"/>
    </row>
    <row r="30" spans="1:5" x14ac:dyDescent="0.2">
      <c r="A30" s="170" t="s">
        <v>141</v>
      </c>
      <c r="B30" s="171"/>
      <c r="C30" s="20" t="s">
        <v>57</v>
      </c>
      <c r="D30" s="29">
        <v>2</v>
      </c>
      <c r="E30" s="151">
        <v>2</v>
      </c>
    </row>
    <row r="31" spans="1:5" x14ac:dyDescent="0.2">
      <c r="A31" s="172"/>
      <c r="B31" s="173"/>
      <c r="C31" s="20" t="s">
        <v>58</v>
      </c>
      <c r="D31" s="29">
        <v>2</v>
      </c>
      <c r="E31" s="152"/>
    </row>
    <row r="32" spans="1:5" ht="13.5" thickBot="1" x14ac:dyDescent="0.25">
      <c r="A32" s="162" t="s">
        <v>62</v>
      </c>
      <c r="B32" s="139"/>
      <c r="C32" s="139"/>
      <c r="D32" s="140"/>
      <c r="E32" s="24">
        <v>2</v>
      </c>
    </row>
    <row r="33" spans="1:5" ht="18" x14ac:dyDescent="0.2">
      <c r="A33" s="168" t="s">
        <v>149</v>
      </c>
      <c r="B33" s="169"/>
      <c r="C33" s="183" t="s">
        <v>150</v>
      </c>
      <c r="D33" s="184"/>
      <c r="E33" s="185"/>
    </row>
    <row r="34" spans="1:5" x14ac:dyDescent="0.2">
      <c r="A34" s="170" t="s">
        <v>138</v>
      </c>
      <c r="B34" s="171"/>
      <c r="C34" s="20" t="s">
        <v>139</v>
      </c>
      <c r="D34" s="29">
        <v>1</v>
      </c>
      <c r="E34" s="151">
        <v>4</v>
      </c>
    </row>
    <row r="35" spans="1:5" x14ac:dyDescent="0.2">
      <c r="A35" s="172"/>
      <c r="B35" s="173"/>
      <c r="C35" s="20" t="s">
        <v>140</v>
      </c>
      <c r="D35" s="29">
        <v>1</v>
      </c>
      <c r="E35" s="152"/>
    </row>
    <row r="36" spans="1:5" x14ac:dyDescent="0.2">
      <c r="A36" s="170" t="s">
        <v>141</v>
      </c>
      <c r="B36" s="171"/>
      <c r="C36" s="20" t="s">
        <v>57</v>
      </c>
      <c r="D36" s="29">
        <v>1</v>
      </c>
      <c r="E36" s="151">
        <v>2</v>
      </c>
    </row>
    <row r="37" spans="1:5" x14ac:dyDescent="0.2">
      <c r="A37" s="172"/>
      <c r="B37" s="173"/>
      <c r="C37" s="20" t="s">
        <v>58</v>
      </c>
      <c r="D37" s="29">
        <v>1</v>
      </c>
      <c r="E37" s="152"/>
    </row>
    <row r="38" spans="1:5" ht="13.5" thickBot="1" x14ac:dyDescent="0.25">
      <c r="A38" s="162" t="s">
        <v>62</v>
      </c>
      <c r="B38" s="139"/>
      <c r="C38" s="139"/>
      <c r="D38" s="140"/>
      <c r="E38" s="24">
        <v>2</v>
      </c>
    </row>
    <row r="48" spans="1:5" ht="31.5" x14ac:dyDescent="0.2">
      <c r="A48" s="106" t="s">
        <v>30</v>
      </c>
      <c r="B48" s="105">
        <f>D9+D10+D11+D12+D15+D16+D17+D18+D22+D23+D24+D25+D28+D29+D30+D31+D34+D35+D36+D37</f>
        <v>32</v>
      </c>
    </row>
  </sheetData>
  <mergeCells count="44">
    <mergeCell ref="A2:B2"/>
    <mergeCell ref="A3:B5"/>
    <mergeCell ref="D5:D6"/>
    <mergeCell ref="E5:E6"/>
    <mergeCell ref="A7:B7"/>
    <mergeCell ref="C7:E7"/>
    <mergeCell ref="A6:B6"/>
    <mergeCell ref="A11:B12"/>
    <mergeCell ref="E11:E12"/>
    <mergeCell ref="A8:B8"/>
    <mergeCell ref="C8:E8"/>
    <mergeCell ref="A9:B10"/>
    <mergeCell ref="E9:E10"/>
    <mergeCell ref="A17:B18"/>
    <mergeCell ref="E17:E18"/>
    <mergeCell ref="A13:D13"/>
    <mergeCell ref="A14:B14"/>
    <mergeCell ref="C14:E14"/>
    <mergeCell ref="A15:B16"/>
    <mergeCell ref="E15:E16"/>
    <mergeCell ref="A24:B25"/>
    <mergeCell ref="E24:E25"/>
    <mergeCell ref="A26:D26"/>
    <mergeCell ref="A19:D19"/>
    <mergeCell ref="A20:B20"/>
    <mergeCell ref="C20:E20"/>
    <mergeCell ref="A21:B21"/>
    <mergeCell ref="C21:E21"/>
    <mergeCell ref="A22:B23"/>
    <mergeCell ref="E22:E23"/>
    <mergeCell ref="A30:B31"/>
    <mergeCell ref="E30:E31"/>
    <mergeCell ref="A27:B27"/>
    <mergeCell ref="C27:E27"/>
    <mergeCell ref="A28:B29"/>
    <mergeCell ref="E28:E29"/>
    <mergeCell ref="A38:D38"/>
    <mergeCell ref="A36:B37"/>
    <mergeCell ref="E36:E37"/>
    <mergeCell ref="A32:D32"/>
    <mergeCell ref="A33:B33"/>
    <mergeCell ref="C33:E33"/>
    <mergeCell ref="A34:B35"/>
    <mergeCell ref="E34:E35"/>
  </mergeCells>
  <printOptions horizontalCentered="1" verticalCentered="1"/>
  <pageMargins left="0.31496062992125984" right="0.39370078740157483" top="0.98425196850393704" bottom="0.78740157480314965" header="0.51181102362204722" footer="0.51181102362204722"/>
  <pageSetup paperSize="9" scale="84" orientation="landscape" r:id="rId1"/>
  <headerFooter alignWithMargins="0">
    <oddHeader>&amp;LMise à jour du &amp;D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zoomScaleNormal="100" workbookViewId="0">
      <pane ySplit="6" topLeftCell="A16" activePane="bottomLeft" state="frozen"/>
      <selection activeCell="A7" sqref="A7:B8"/>
      <selection pane="bottomLeft" activeCell="F5" sqref="F5:F6"/>
    </sheetView>
  </sheetViews>
  <sheetFormatPr baseColWidth="10" defaultColWidth="11.42578125" defaultRowHeight="12.75" x14ac:dyDescent="0.2"/>
  <cols>
    <col min="1" max="1" width="9.140625" style="13" customWidth="1"/>
    <col min="2" max="2" width="34.28515625" style="13" customWidth="1"/>
    <col min="3" max="3" width="18.42578125" style="13" customWidth="1"/>
    <col min="4" max="5" width="7.85546875" style="13" customWidth="1"/>
    <col min="6" max="16384" width="11.42578125" style="13"/>
  </cols>
  <sheetData>
    <row r="1" spans="1:5" ht="23.25" x14ac:dyDescent="0.35">
      <c r="A1" s="77"/>
      <c r="B1" s="11"/>
      <c r="C1" s="12"/>
      <c r="D1" s="12"/>
    </row>
    <row r="2" spans="1:5" ht="13.5" thickBot="1" x14ac:dyDescent="0.25">
      <c r="A2" s="165"/>
      <c r="B2" s="165"/>
    </row>
    <row r="3" spans="1:5" ht="13.5" thickTop="1" x14ac:dyDescent="0.2">
      <c r="A3" s="141" t="s">
        <v>302</v>
      </c>
      <c r="B3" s="142"/>
      <c r="D3" s="14"/>
      <c r="E3" s="14"/>
    </row>
    <row r="4" spans="1:5" ht="12.75" customHeight="1" x14ac:dyDescent="0.2">
      <c r="A4" s="143"/>
      <c r="B4" s="144"/>
    </row>
    <row r="5" spans="1:5" s="16" customFormat="1" ht="12.75" customHeight="1" thickBot="1" x14ac:dyDescent="0.25">
      <c r="A5" s="175"/>
      <c r="B5" s="176"/>
      <c r="C5" s="15"/>
      <c r="D5" s="177" t="s">
        <v>49</v>
      </c>
      <c r="E5" s="177" t="s">
        <v>50</v>
      </c>
    </row>
    <row r="6" spans="1:5" ht="39" customHeight="1" thickTop="1" thickBot="1" x14ac:dyDescent="0.25">
      <c r="A6" s="179"/>
      <c r="B6" s="179"/>
      <c r="C6" s="15"/>
      <c r="D6" s="178"/>
      <c r="E6" s="178"/>
    </row>
    <row r="7" spans="1:5" s="17" customFormat="1" ht="30" customHeight="1" thickBot="1" x14ac:dyDescent="0.25">
      <c r="A7" s="198" t="s">
        <v>151</v>
      </c>
      <c r="B7" s="199"/>
      <c r="C7" s="194"/>
      <c r="D7" s="194"/>
      <c r="E7" s="194"/>
    </row>
    <row r="8" spans="1:5" ht="18" x14ac:dyDescent="0.2">
      <c r="A8" s="168" t="s">
        <v>152</v>
      </c>
      <c r="B8" s="169"/>
      <c r="C8" s="31" t="s">
        <v>153</v>
      </c>
      <c r="D8" s="31"/>
      <c r="E8" s="31"/>
    </row>
    <row r="9" spans="1:5" x14ac:dyDescent="0.2">
      <c r="A9" s="147" t="s">
        <v>54</v>
      </c>
      <c r="B9" s="148"/>
      <c r="C9" s="20" t="s">
        <v>154</v>
      </c>
      <c r="D9" s="22">
        <v>2</v>
      </c>
      <c r="E9" s="22">
        <v>4</v>
      </c>
    </row>
    <row r="10" spans="1:5" x14ac:dyDescent="0.2">
      <c r="A10" s="147" t="s">
        <v>56</v>
      </c>
      <c r="B10" s="148"/>
      <c r="C10" s="20" t="s">
        <v>57</v>
      </c>
      <c r="D10" s="22">
        <v>6</v>
      </c>
      <c r="E10" s="22">
        <v>2</v>
      </c>
    </row>
    <row r="11" spans="1:5" ht="13.5" thickBot="1" x14ac:dyDescent="0.25">
      <c r="A11" s="162" t="s">
        <v>62</v>
      </c>
      <c r="B11" s="139"/>
      <c r="C11" s="139"/>
      <c r="D11" s="140"/>
      <c r="E11" s="24">
        <v>2</v>
      </c>
    </row>
    <row r="12" spans="1:5" ht="18" x14ac:dyDescent="0.2">
      <c r="A12" s="168" t="s">
        <v>155</v>
      </c>
      <c r="B12" s="169"/>
      <c r="C12" s="31" t="s">
        <v>156</v>
      </c>
      <c r="D12" s="31"/>
      <c r="E12" s="31"/>
    </row>
    <row r="13" spans="1:5" x14ac:dyDescent="0.2">
      <c r="A13" s="147" t="s">
        <v>54</v>
      </c>
      <c r="B13" s="148"/>
      <c r="C13" s="20" t="s">
        <v>157</v>
      </c>
      <c r="D13" s="22">
        <v>2</v>
      </c>
      <c r="E13" s="22">
        <v>4</v>
      </c>
    </row>
    <row r="14" spans="1:5" x14ac:dyDescent="0.2">
      <c r="A14" s="170" t="s">
        <v>56</v>
      </c>
      <c r="B14" s="171"/>
      <c r="C14" s="20" t="s">
        <v>57</v>
      </c>
      <c r="D14" s="22">
        <v>2</v>
      </c>
      <c r="E14" s="151">
        <v>2</v>
      </c>
    </row>
    <row r="15" spans="1:5" x14ac:dyDescent="0.2">
      <c r="A15" s="172"/>
      <c r="B15" s="173"/>
      <c r="C15" s="20" t="s">
        <v>58</v>
      </c>
      <c r="D15" s="22">
        <v>2</v>
      </c>
      <c r="E15" s="152"/>
    </row>
    <row r="16" spans="1:5" ht="13.5" thickBot="1" x14ac:dyDescent="0.25">
      <c r="A16" s="162" t="s">
        <v>62</v>
      </c>
      <c r="B16" s="139"/>
      <c r="C16" s="139"/>
      <c r="D16" s="140"/>
      <c r="E16" s="24">
        <v>2</v>
      </c>
    </row>
    <row r="17" spans="1:5" s="17" customFormat="1" ht="30" customHeight="1" thickBot="1" x14ac:dyDescent="0.25">
      <c r="A17" s="207" t="s">
        <v>158</v>
      </c>
      <c r="B17" s="208"/>
      <c r="C17" s="209"/>
      <c r="D17" s="209"/>
      <c r="E17" s="209"/>
    </row>
    <row r="18" spans="1:5" ht="18" x14ac:dyDescent="0.2">
      <c r="A18" s="168" t="s">
        <v>159</v>
      </c>
      <c r="B18" s="169"/>
      <c r="C18" s="174" t="s">
        <v>160</v>
      </c>
      <c r="D18" s="174"/>
      <c r="E18" s="174"/>
    </row>
    <row r="19" spans="1:5" x14ac:dyDescent="0.2">
      <c r="A19" s="149" t="s">
        <v>54</v>
      </c>
      <c r="B19" s="150"/>
      <c r="C19" s="26" t="s">
        <v>161</v>
      </c>
      <c r="D19" s="22">
        <v>2</v>
      </c>
      <c r="E19" s="22">
        <v>4</v>
      </c>
    </row>
    <row r="20" spans="1:5" x14ac:dyDescent="0.2">
      <c r="A20" s="203" t="s">
        <v>56</v>
      </c>
      <c r="B20" s="204"/>
      <c r="C20" s="26" t="s">
        <v>57</v>
      </c>
      <c r="D20" s="22">
        <v>1</v>
      </c>
      <c r="E20" s="151">
        <v>2</v>
      </c>
    </row>
    <row r="21" spans="1:5" x14ac:dyDescent="0.2">
      <c r="A21" s="205"/>
      <c r="B21" s="206"/>
      <c r="C21" s="26" t="s">
        <v>58</v>
      </c>
      <c r="D21" s="22">
        <v>1</v>
      </c>
      <c r="E21" s="152"/>
    </row>
    <row r="22" spans="1:5" x14ac:dyDescent="0.2">
      <c r="A22" s="203" t="s">
        <v>59</v>
      </c>
      <c r="B22" s="204"/>
      <c r="C22" s="26" t="s">
        <v>60</v>
      </c>
      <c r="D22" s="22">
        <v>1</v>
      </c>
      <c r="E22" s="151">
        <v>1</v>
      </c>
    </row>
    <row r="23" spans="1:5" x14ac:dyDescent="0.2">
      <c r="A23" s="205"/>
      <c r="B23" s="206"/>
      <c r="C23" s="26" t="s">
        <v>61</v>
      </c>
      <c r="D23" s="22">
        <v>1</v>
      </c>
      <c r="E23" s="152"/>
    </row>
    <row r="24" spans="1:5" ht="13.5" thickBot="1" x14ac:dyDescent="0.25">
      <c r="A24" s="162" t="s">
        <v>62</v>
      </c>
      <c r="B24" s="139"/>
      <c r="C24" s="139"/>
      <c r="D24" s="140"/>
      <c r="E24" s="24">
        <v>2</v>
      </c>
    </row>
    <row r="25" spans="1:5" ht="18" x14ac:dyDescent="0.2">
      <c r="A25" s="168" t="s">
        <v>162</v>
      </c>
      <c r="B25" s="169"/>
      <c r="C25" s="174" t="s">
        <v>163</v>
      </c>
      <c r="D25" s="174"/>
      <c r="E25" s="174"/>
    </row>
    <row r="26" spans="1:5" x14ac:dyDescent="0.2">
      <c r="A26" s="147" t="s">
        <v>54</v>
      </c>
      <c r="B26" s="148"/>
      <c r="C26" s="20" t="s">
        <v>72</v>
      </c>
      <c r="D26" s="22">
        <v>2</v>
      </c>
      <c r="E26" s="22">
        <v>4</v>
      </c>
    </row>
    <row r="27" spans="1:5" x14ac:dyDescent="0.2">
      <c r="A27" s="170" t="s">
        <v>56</v>
      </c>
      <c r="B27" s="171"/>
      <c r="C27" s="20" t="s">
        <v>57</v>
      </c>
      <c r="D27" s="22">
        <v>2</v>
      </c>
      <c r="E27" s="151">
        <v>2</v>
      </c>
    </row>
    <row r="28" spans="1:5" x14ac:dyDescent="0.2">
      <c r="A28" s="172"/>
      <c r="B28" s="173"/>
      <c r="C28" s="20" t="s">
        <v>58</v>
      </c>
      <c r="D28" s="22">
        <v>2</v>
      </c>
      <c r="E28" s="152"/>
    </row>
    <row r="29" spans="1:5" x14ac:dyDescent="0.2">
      <c r="A29" s="170" t="s">
        <v>59</v>
      </c>
      <c r="B29" s="171"/>
      <c r="C29" s="20" t="s">
        <v>60</v>
      </c>
      <c r="D29" s="22">
        <v>2</v>
      </c>
      <c r="E29" s="151">
        <v>1</v>
      </c>
    </row>
    <row r="30" spans="1:5" x14ac:dyDescent="0.2">
      <c r="A30" s="172"/>
      <c r="B30" s="173"/>
      <c r="C30" s="20" t="s">
        <v>61</v>
      </c>
      <c r="D30" s="22">
        <v>2</v>
      </c>
      <c r="E30" s="152"/>
    </row>
    <row r="31" spans="1:5" ht="13.5" thickBot="1" x14ac:dyDescent="0.25">
      <c r="A31" s="162" t="s">
        <v>62</v>
      </c>
      <c r="B31" s="139"/>
      <c r="C31" s="139"/>
      <c r="D31" s="140"/>
      <c r="E31" s="24">
        <v>2</v>
      </c>
    </row>
    <row r="32" spans="1:5" ht="18" x14ac:dyDescent="0.2">
      <c r="A32" s="168" t="s">
        <v>164</v>
      </c>
      <c r="B32" s="169"/>
      <c r="C32" s="31" t="s">
        <v>165</v>
      </c>
      <c r="D32" s="31"/>
      <c r="E32" s="31"/>
    </row>
    <row r="33" spans="1:5" x14ac:dyDescent="0.2">
      <c r="A33" s="147" t="s">
        <v>54</v>
      </c>
      <c r="B33" s="148"/>
      <c r="C33" s="20" t="s">
        <v>75</v>
      </c>
      <c r="D33" s="22">
        <v>2</v>
      </c>
      <c r="E33" s="22">
        <v>4</v>
      </c>
    </row>
    <row r="34" spans="1:5" x14ac:dyDescent="0.2">
      <c r="A34" s="147" t="s">
        <v>56</v>
      </c>
      <c r="B34" s="148"/>
      <c r="C34" s="20" t="s">
        <v>57</v>
      </c>
      <c r="D34" s="22">
        <v>2</v>
      </c>
      <c r="E34" s="22">
        <v>2</v>
      </c>
    </row>
    <row r="35" spans="1:5" x14ac:dyDescent="0.2">
      <c r="A35" s="147" t="s">
        <v>166</v>
      </c>
      <c r="B35" s="148"/>
      <c r="C35" s="20" t="s">
        <v>60</v>
      </c>
      <c r="D35" s="22">
        <v>2</v>
      </c>
      <c r="E35" s="22">
        <v>1</v>
      </c>
    </row>
    <row r="36" spans="1:5" ht="13.5" thickBot="1" x14ac:dyDescent="0.25">
      <c r="A36" s="162" t="s">
        <v>62</v>
      </c>
      <c r="B36" s="139"/>
      <c r="C36" s="139"/>
      <c r="D36" s="140"/>
      <c r="E36" s="24">
        <v>2</v>
      </c>
    </row>
    <row r="46" spans="1:5" ht="31.5" x14ac:dyDescent="0.2">
      <c r="A46" s="106" t="s">
        <v>30</v>
      </c>
      <c r="B46" s="105">
        <f>D9+D10+D13+D14+D15+D19+D20+D21+D22+D23+D26+D27+D28+D29+D30+D33+D34+D35</f>
        <v>36</v>
      </c>
    </row>
  </sheetData>
  <mergeCells count="39">
    <mergeCell ref="A2:B2"/>
    <mergeCell ref="A3:B5"/>
    <mergeCell ref="D5:D6"/>
    <mergeCell ref="E5:E6"/>
    <mergeCell ref="A7:B7"/>
    <mergeCell ref="C7:E7"/>
    <mergeCell ref="A6:B6"/>
    <mergeCell ref="A9:B9"/>
    <mergeCell ref="A10:B10"/>
    <mergeCell ref="A11:D11"/>
    <mergeCell ref="A12:B12"/>
    <mergeCell ref="A8:B8"/>
    <mergeCell ref="A14:B15"/>
    <mergeCell ref="A13:B13"/>
    <mergeCell ref="E14:E15"/>
    <mergeCell ref="A16:D16"/>
    <mergeCell ref="A17:B17"/>
    <mergeCell ref="C17:E17"/>
    <mergeCell ref="A18:B18"/>
    <mergeCell ref="C18:E18"/>
    <mergeCell ref="A19:B19"/>
    <mergeCell ref="A20:B21"/>
    <mergeCell ref="E20:E21"/>
    <mergeCell ref="A22:B23"/>
    <mergeCell ref="E22:E23"/>
    <mergeCell ref="A24:D24"/>
    <mergeCell ref="A25:B25"/>
    <mergeCell ref="C25:E25"/>
    <mergeCell ref="A26:B26"/>
    <mergeCell ref="A27:B28"/>
    <mergeCell ref="E27:E28"/>
    <mergeCell ref="A29:B30"/>
    <mergeCell ref="E29:E30"/>
    <mergeCell ref="A36:D36"/>
    <mergeCell ref="A31:D31"/>
    <mergeCell ref="A32:B32"/>
    <mergeCell ref="A33:B33"/>
    <mergeCell ref="A34:B34"/>
    <mergeCell ref="A35:B35"/>
  </mergeCells>
  <printOptions horizontalCentered="1" verticalCentered="1"/>
  <pageMargins left="0.31496062992125984" right="0.39370078740157483" top="0.98425196850393704" bottom="0.78740157480314965" header="0.51181102362204722" footer="0.51181102362204722"/>
  <pageSetup paperSize="9" scale="90" orientation="landscape" r:id="rId1"/>
  <headerFooter alignWithMargins="0">
    <oddHeader>&amp;LMise à jour du &amp;D</oddHead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zoomScaleNormal="100" workbookViewId="0">
      <pane ySplit="6" topLeftCell="A7" activePane="bottomLeft" state="frozen"/>
      <selection activeCell="A7" sqref="A7:B8"/>
      <selection pane="bottomLeft" activeCell="F5" sqref="F5:F6"/>
    </sheetView>
  </sheetViews>
  <sheetFormatPr baseColWidth="10" defaultColWidth="11.42578125" defaultRowHeight="12.75" x14ac:dyDescent="0.2"/>
  <cols>
    <col min="1" max="1" width="9" style="13" customWidth="1"/>
    <col min="2" max="2" width="39.28515625" style="13" customWidth="1"/>
    <col min="3" max="3" width="18.42578125" style="13" customWidth="1"/>
    <col min="4" max="5" width="7.85546875" style="13" customWidth="1"/>
    <col min="6" max="16384" width="11.42578125" style="13"/>
  </cols>
  <sheetData>
    <row r="1" spans="1:5" ht="23.25" x14ac:dyDescent="0.35">
      <c r="A1" s="77"/>
      <c r="B1" s="11"/>
      <c r="C1" s="12"/>
      <c r="D1" s="12"/>
    </row>
    <row r="2" spans="1:5" ht="13.5" thickBot="1" x14ac:dyDescent="0.25">
      <c r="A2" s="165"/>
      <c r="B2" s="165"/>
    </row>
    <row r="3" spans="1:5" ht="13.5" thickTop="1" x14ac:dyDescent="0.2">
      <c r="A3" s="141" t="s">
        <v>303</v>
      </c>
      <c r="B3" s="142"/>
      <c r="D3" s="14"/>
      <c r="E3" s="14"/>
    </row>
    <row r="4" spans="1:5" ht="12.75" customHeight="1" x14ac:dyDescent="0.2">
      <c r="A4" s="143"/>
      <c r="B4" s="144"/>
    </row>
    <row r="5" spans="1:5" s="16" customFormat="1" ht="12.75" customHeight="1" thickBot="1" x14ac:dyDescent="0.25">
      <c r="A5" s="175"/>
      <c r="B5" s="176"/>
      <c r="C5" s="15"/>
      <c r="D5" s="177" t="s">
        <v>49</v>
      </c>
      <c r="E5" s="177" t="s">
        <v>50</v>
      </c>
    </row>
    <row r="6" spans="1:5" ht="41.25" customHeight="1" thickTop="1" thickBot="1" x14ac:dyDescent="0.25">
      <c r="A6" s="179"/>
      <c r="B6" s="179"/>
      <c r="C6" s="15"/>
      <c r="D6" s="178"/>
      <c r="E6" s="178"/>
    </row>
    <row r="7" spans="1:5" ht="30" customHeight="1" thickBot="1" x14ac:dyDescent="0.25">
      <c r="A7" s="198" t="s">
        <v>167</v>
      </c>
      <c r="B7" s="199"/>
      <c r="C7" s="194"/>
      <c r="D7" s="194"/>
      <c r="E7" s="194"/>
    </row>
    <row r="8" spans="1:5" ht="18" x14ac:dyDescent="0.2">
      <c r="A8" s="168" t="s">
        <v>168</v>
      </c>
      <c r="B8" s="169"/>
      <c r="C8" s="31" t="s">
        <v>169</v>
      </c>
      <c r="D8" s="31"/>
      <c r="E8" s="31"/>
    </row>
    <row r="9" spans="1:5" x14ac:dyDescent="0.2">
      <c r="A9" s="147" t="s">
        <v>54</v>
      </c>
      <c r="B9" s="148"/>
      <c r="C9" s="20" t="s">
        <v>102</v>
      </c>
      <c r="D9" s="22">
        <v>1</v>
      </c>
      <c r="E9" s="22">
        <v>4</v>
      </c>
    </row>
    <row r="10" spans="1:5" x14ac:dyDescent="0.2">
      <c r="A10" s="147" t="s">
        <v>56</v>
      </c>
      <c r="B10" s="148"/>
      <c r="C10" s="20" t="s">
        <v>58</v>
      </c>
      <c r="D10" s="22">
        <v>1</v>
      </c>
      <c r="E10" s="22">
        <v>2</v>
      </c>
    </row>
    <row r="11" spans="1:5" x14ac:dyDescent="0.2">
      <c r="A11" s="147" t="s">
        <v>59</v>
      </c>
      <c r="B11" s="148"/>
      <c r="C11" s="20" t="s">
        <v>61</v>
      </c>
      <c r="D11" s="22">
        <v>1</v>
      </c>
      <c r="E11" s="22">
        <v>1</v>
      </c>
    </row>
    <row r="12" spans="1:5" ht="13.5" thickBot="1" x14ac:dyDescent="0.25">
      <c r="A12" s="162" t="s">
        <v>62</v>
      </c>
      <c r="B12" s="139"/>
      <c r="C12" s="139"/>
      <c r="D12" s="140"/>
      <c r="E12" s="24">
        <v>2</v>
      </c>
    </row>
    <row r="13" spans="1:5" ht="18" x14ac:dyDescent="0.2">
      <c r="A13" s="168" t="s">
        <v>170</v>
      </c>
      <c r="B13" s="169"/>
      <c r="C13" s="31" t="s">
        <v>169</v>
      </c>
      <c r="D13" s="31"/>
      <c r="E13" s="31"/>
    </row>
    <row r="14" spans="1:5" x14ac:dyDescent="0.2">
      <c r="A14" s="147" t="s">
        <v>54</v>
      </c>
      <c r="B14" s="148"/>
      <c r="C14" s="20" t="s">
        <v>102</v>
      </c>
      <c r="D14" s="22">
        <v>1</v>
      </c>
      <c r="E14" s="22">
        <v>4</v>
      </c>
    </row>
    <row r="15" spans="1:5" x14ac:dyDescent="0.2">
      <c r="A15" s="147" t="s">
        <v>56</v>
      </c>
      <c r="B15" s="148"/>
      <c r="C15" s="20" t="s">
        <v>58</v>
      </c>
      <c r="D15" s="22">
        <v>1</v>
      </c>
      <c r="E15" s="22">
        <v>2</v>
      </c>
    </row>
    <row r="16" spans="1:5" x14ac:dyDescent="0.2">
      <c r="A16" s="147" t="s">
        <v>59</v>
      </c>
      <c r="B16" s="148"/>
      <c r="C16" s="20" t="s">
        <v>61</v>
      </c>
      <c r="D16" s="22">
        <v>1</v>
      </c>
      <c r="E16" s="22">
        <v>1</v>
      </c>
    </row>
    <row r="17" spans="1:5" ht="13.5" thickBot="1" x14ac:dyDescent="0.25">
      <c r="A17" s="162" t="s">
        <v>62</v>
      </c>
      <c r="B17" s="139"/>
      <c r="C17" s="139"/>
      <c r="D17" s="140"/>
      <c r="E17" s="24">
        <v>2</v>
      </c>
    </row>
    <row r="18" spans="1:5" ht="18" customHeight="1" x14ac:dyDescent="0.2">
      <c r="A18" s="168" t="s">
        <v>171</v>
      </c>
      <c r="B18" s="169"/>
      <c r="C18" s="31" t="s">
        <v>172</v>
      </c>
      <c r="D18" s="31"/>
      <c r="E18" s="31"/>
    </row>
    <row r="19" spans="1:5" ht="12.75" customHeight="1" x14ac:dyDescent="0.2">
      <c r="A19" s="147" t="s">
        <v>54</v>
      </c>
      <c r="B19" s="148"/>
      <c r="C19" s="20" t="s">
        <v>173</v>
      </c>
      <c r="D19" s="22">
        <v>2</v>
      </c>
      <c r="E19" s="22">
        <v>4</v>
      </c>
    </row>
    <row r="20" spans="1:5" ht="12.75" customHeight="1" x14ac:dyDescent="0.2">
      <c r="A20" s="147" t="s">
        <v>56</v>
      </c>
      <c r="B20" s="148"/>
      <c r="C20" s="20" t="s">
        <v>174</v>
      </c>
      <c r="D20" s="22">
        <v>2</v>
      </c>
      <c r="E20" s="22">
        <v>2</v>
      </c>
    </row>
    <row r="21" spans="1:5" ht="12.75" customHeight="1" x14ac:dyDescent="0.2">
      <c r="A21" s="147" t="s">
        <v>59</v>
      </c>
      <c r="B21" s="148"/>
      <c r="C21" s="20" t="s">
        <v>175</v>
      </c>
      <c r="D21" s="22">
        <v>2</v>
      </c>
      <c r="E21" s="22">
        <v>1</v>
      </c>
    </row>
    <row r="22" spans="1:5" ht="12.75" customHeight="1" thickBot="1" x14ac:dyDescent="0.25">
      <c r="A22" s="162" t="s">
        <v>62</v>
      </c>
      <c r="B22" s="139"/>
      <c r="C22" s="139"/>
      <c r="D22" s="140"/>
      <c r="E22" s="24">
        <v>2</v>
      </c>
    </row>
    <row r="23" spans="1:5" s="17" customFormat="1" ht="18" customHeight="1" x14ac:dyDescent="0.2">
      <c r="A23" s="168" t="s">
        <v>176</v>
      </c>
      <c r="B23" s="169"/>
      <c r="C23" s="31" t="s">
        <v>177</v>
      </c>
      <c r="D23" s="31"/>
      <c r="E23" s="31"/>
    </row>
    <row r="24" spans="1:5" x14ac:dyDescent="0.2">
      <c r="A24" s="147" t="s">
        <v>54</v>
      </c>
      <c r="B24" s="148"/>
      <c r="C24" s="20" t="s">
        <v>178</v>
      </c>
      <c r="D24" s="38">
        <v>2</v>
      </c>
      <c r="E24" s="38">
        <v>4</v>
      </c>
    </row>
    <row r="25" spans="1:5" x14ac:dyDescent="0.2">
      <c r="A25" s="180" t="s">
        <v>56</v>
      </c>
      <c r="B25" s="181"/>
      <c r="C25" s="20" t="s">
        <v>57</v>
      </c>
      <c r="D25" s="38">
        <v>1</v>
      </c>
      <c r="E25" s="216">
        <v>2</v>
      </c>
    </row>
    <row r="26" spans="1:5" x14ac:dyDescent="0.2">
      <c r="A26" s="180"/>
      <c r="B26" s="181"/>
      <c r="C26" s="20" t="s">
        <v>58</v>
      </c>
      <c r="D26" s="38">
        <v>1</v>
      </c>
      <c r="E26" s="216"/>
    </row>
    <row r="27" spans="1:5" x14ac:dyDescent="0.2">
      <c r="A27" s="180" t="s">
        <v>59</v>
      </c>
      <c r="B27" s="181"/>
      <c r="C27" s="20" t="s">
        <v>60</v>
      </c>
      <c r="D27" s="38">
        <v>1</v>
      </c>
      <c r="E27" s="216">
        <v>1</v>
      </c>
    </row>
    <row r="28" spans="1:5" x14ac:dyDescent="0.2">
      <c r="A28" s="180"/>
      <c r="B28" s="181"/>
      <c r="C28" s="20" t="s">
        <v>61</v>
      </c>
      <c r="D28" s="38">
        <v>1</v>
      </c>
      <c r="E28" s="216"/>
    </row>
    <row r="29" spans="1:5" ht="13.5" thickBot="1" x14ac:dyDescent="0.25">
      <c r="A29" s="162" t="s">
        <v>62</v>
      </c>
      <c r="B29" s="139"/>
      <c r="C29" s="139"/>
      <c r="D29" s="140"/>
      <c r="E29" s="24">
        <v>2</v>
      </c>
    </row>
    <row r="30" spans="1:5" ht="24" thickBot="1" x14ac:dyDescent="0.25">
      <c r="A30" s="210" t="s">
        <v>179</v>
      </c>
      <c r="B30" s="211"/>
      <c r="C30" s="212"/>
      <c r="D30" s="212"/>
      <c r="E30" s="212"/>
    </row>
    <row r="31" spans="1:5" ht="18" x14ac:dyDescent="0.2">
      <c r="A31" s="168" t="s">
        <v>180</v>
      </c>
      <c r="B31" s="169"/>
      <c r="C31" s="174" t="s">
        <v>181</v>
      </c>
      <c r="D31" s="174"/>
      <c r="E31" s="174"/>
    </row>
    <row r="32" spans="1:5" x14ac:dyDescent="0.2">
      <c r="A32" s="147" t="s">
        <v>54</v>
      </c>
      <c r="B32" s="148"/>
      <c r="C32" s="20" t="s">
        <v>89</v>
      </c>
      <c r="D32" s="22">
        <v>1</v>
      </c>
      <c r="E32" s="22">
        <v>4</v>
      </c>
    </row>
    <row r="33" spans="1:5" x14ac:dyDescent="0.2">
      <c r="A33" s="147" t="s">
        <v>56</v>
      </c>
      <c r="B33" s="148"/>
      <c r="C33" s="20" t="s">
        <v>57</v>
      </c>
      <c r="D33" s="22">
        <v>1</v>
      </c>
      <c r="E33" s="22">
        <v>2</v>
      </c>
    </row>
    <row r="34" spans="1:5" x14ac:dyDescent="0.2">
      <c r="A34" s="147" t="s">
        <v>59</v>
      </c>
      <c r="B34" s="148"/>
      <c r="C34" s="20" t="s">
        <v>60</v>
      </c>
      <c r="D34" s="22">
        <v>1</v>
      </c>
      <c r="E34" s="22">
        <v>1</v>
      </c>
    </row>
    <row r="35" spans="1:5" ht="13.5" thickBot="1" x14ac:dyDescent="0.25">
      <c r="A35" s="213" t="s">
        <v>62</v>
      </c>
      <c r="B35" s="214"/>
      <c r="C35" s="214"/>
      <c r="D35" s="215"/>
      <c r="E35" s="39">
        <v>2</v>
      </c>
    </row>
    <row r="36" spans="1:5" ht="18" x14ac:dyDescent="0.2">
      <c r="A36" s="168" t="s">
        <v>182</v>
      </c>
      <c r="B36" s="169"/>
      <c r="C36" s="31"/>
      <c r="D36" s="31"/>
      <c r="E36" s="31"/>
    </row>
    <row r="37" spans="1:5" x14ac:dyDescent="0.2">
      <c r="A37" s="149" t="s">
        <v>54</v>
      </c>
      <c r="B37" s="150"/>
      <c r="C37" s="26" t="s">
        <v>55</v>
      </c>
      <c r="D37" s="22">
        <v>1</v>
      </c>
      <c r="E37" s="22">
        <v>4</v>
      </c>
    </row>
    <row r="38" spans="1:5" x14ac:dyDescent="0.2">
      <c r="A38" s="149" t="s">
        <v>56</v>
      </c>
      <c r="B38" s="150"/>
      <c r="C38" s="26" t="s">
        <v>57</v>
      </c>
      <c r="D38" s="22">
        <v>1</v>
      </c>
      <c r="E38" s="182">
        <v>2</v>
      </c>
    </row>
    <row r="39" spans="1:5" x14ac:dyDescent="0.2">
      <c r="A39" s="149"/>
      <c r="B39" s="150"/>
      <c r="C39" s="26" t="s">
        <v>58</v>
      </c>
      <c r="D39" s="22">
        <v>1</v>
      </c>
      <c r="E39" s="182"/>
    </row>
    <row r="40" spans="1:5" x14ac:dyDescent="0.2">
      <c r="A40" s="149" t="s">
        <v>59</v>
      </c>
      <c r="B40" s="150"/>
      <c r="C40" s="26" t="s">
        <v>60</v>
      </c>
      <c r="D40" s="22">
        <v>1</v>
      </c>
      <c r="E40" s="182">
        <v>1</v>
      </c>
    </row>
    <row r="41" spans="1:5" x14ac:dyDescent="0.2">
      <c r="A41" s="149"/>
      <c r="B41" s="150"/>
      <c r="C41" s="26" t="s">
        <v>61</v>
      </c>
      <c r="D41" s="22">
        <v>1</v>
      </c>
      <c r="E41" s="182"/>
    </row>
    <row r="42" spans="1:5" ht="13.5" thickBot="1" x14ac:dyDescent="0.25">
      <c r="A42" s="137" t="s">
        <v>62</v>
      </c>
      <c r="B42" s="138"/>
      <c r="C42" s="138"/>
      <c r="D42" s="160"/>
      <c r="E42" s="30">
        <v>2</v>
      </c>
    </row>
    <row r="48" spans="1:5" ht="31.5" x14ac:dyDescent="0.2">
      <c r="A48" s="106" t="s">
        <v>30</v>
      </c>
      <c r="B48" s="105">
        <f>D9+D10+D11+D14+D15+D16+D19+D20+D21+D24+D25+D26+D27+D28+D32+D33+D34+D37+D38+D39+D40+D41</f>
        <v>26</v>
      </c>
    </row>
  </sheetData>
  <mergeCells count="44">
    <mergeCell ref="A7:B7"/>
    <mergeCell ref="C7:E7"/>
    <mergeCell ref="A14:B14"/>
    <mergeCell ref="A15:B15"/>
    <mergeCell ref="A2:B2"/>
    <mergeCell ref="A3:B5"/>
    <mergeCell ref="D5:D6"/>
    <mergeCell ref="E5:E6"/>
    <mergeCell ref="A6:B6"/>
    <mergeCell ref="A16:B16"/>
    <mergeCell ref="A17:D17"/>
    <mergeCell ref="A18:B18"/>
    <mergeCell ref="A19:B19"/>
    <mergeCell ref="A8:B8"/>
    <mergeCell ref="A9:B9"/>
    <mergeCell ref="A10:B10"/>
    <mergeCell ref="A11:B11"/>
    <mergeCell ref="A12:D12"/>
    <mergeCell ref="A13:B13"/>
    <mergeCell ref="A20:B20"/>
    <mergeCell ref="A21:B21"/>
    <mergeCell ref="A22:D22"/>
    <mergeCell ref="A23:B23"/>
    <mergeCell ref="A24:B24"/>
    <mergeCell ref="A25:B26"/>
    <mergeCell ref="A29:D29"/>
    <mergeCell ref="A27:B28"/>
    <mergeCell ref="E27:E28"/>
    <mergeCell ref="E25:E26"/>
    <mergeCell ref="A42:D42"/>
    <mergeCell ref="A40:B41"/>
    <mergeCell ref="E40:E41"/>
    <mergeCell ref="E38:E39"/>
    <mergeCell ref="A30:B30"/>
    <mergeCell ref="C30:E30"/>
    <mergeCell ref="A31:B31"/>
    <mergeCell ref="C31:E31"/>
    <mergeCell ref="A32:B32"/>
    <mergeCell ref="A33:B33"/>
    <mergeCell ref="A34:B34"/>
    <mergeCell ref="A35:D35"/>
    <mergeCell ref="A36:B36"/>
    <mergeCell ref="A37:B37"/>
    <mergeCell ref="A38:B39"/>
  </mergeCells>
  <printOptions horizontalCentered="1" verticalCentered="1"/>
  <pageMargins left="0.31496062992125984" right="0.39370078740157483" top="0.98425196850393704" bottom="0.78740157480314965" header="0.51181102362204722" footer="0.51181102362204722"/>
  <pageSetup paperSize="9" scale="78" orientation="landscape" r:id="rId1"/>
  <headerFooter alignWithMargins="0">
    <oddHeader>&amp;LMise à jour du &amp;D</oddHead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>
      <pane ySplit="6" topLeftCell="A28" activePane="bottomLeft" state="frozen"/>
      <selection activeCell="A7" sqref="A7:B8"/>
      <selection pane="bottomLeft" activeCell="F5" sqref="F5:F6"/>
    </sheetView>
  </sheetViews>
  <sheetFormatPr baseColWidth="10" defaultColWidth="11.42578125" defaultRowHeight="12.75" x14ac:dyDescent="0.2"/>
  <cols>
    <col min="1" max="1" width="9.140625" style="13" customWidth="1"/>
    <col min="2" max="2" width="58" style="13" customWidth="1"/>
    <col min="3" max="3" width="18.42578125" style="13" customWidth="1"/>
    <col min="4" max="4" width="7.85546875" style="13" customWidth="1"/>
    <col min="5" max="5" width="26.42578125" style="13" customWidth="1"/>
    <col min="6" max="16384" width="11.42578125" style="13"/>
  </cols>
  <sheetData>
    <row r="1" spans="1:5" ht="23.25" x14ac:dyDescent="0.35">
      <c r="A1" s="77"/>
      <c r="B1" s="11"/>
      <c r="C1" s="12"/>
      <c r="D1" s="12"/>
    </row>
    <row r="2" spans="1:5" ht="13.5" thickBot="1" x14ac:dyDescent="0.25">
      <c r="A2" s="165"/>
      <c r="B2" s="165"/>
    </row>
    <row r="3" spans="1:5" ht="13.5" customHeight="1" thickTop="1" x14ac:dyDescent="0.2">
      <c r="A3" s="141" t="s">
        <v>304</v>
      </c>
      <c r="B3" s="142"/>
      <c r="D3" s="14"/>
      <c r="E3" s="14"/>
    </row>
    <row r="4" spans="1:5" ht="12.75" customHeight="1" x14ac:dyDescent="0.2">
      <c r="A4" s="143"/>
      <c r="B4" s="144"/>
    </row>
    <row r="5" spans="1:5" s="16" customFormat="1" ht="12.75" customHeight="1" thickBot="1" x14ac:dyDescent="0.25">
      <c r="A5" s="175"/>
      <c r="B5" s="176"/>
      <c r="C5" s="15"/>
      <c r="D5" s="177" t="s">
        <v>49</v>
      </c>
      <c r="E5" s="177" t="s">
        <v>50</v>
      </c>
    </row>
    <row r="6" spans="1:5" ht="46.5" customHeight="1" thickTop="1" thickBot="1" x14ac:dyDescent="0.25">
      <c r="A6" s="179"/>
      <c r="B6" s="179"/>
      <c r="C6" s="15"/>
      <c r="D6" s="178"/>
      <c r="E6" s="178"/>
    </row>
    <row r="7" spans="1:5" ht="24" thickBot="1" x14ac:dyDescent="0.25">
      <c r="A7" s="198" t="s">
        <v>183</v>
      </c>
      <c r="B7" s="199"/>
      <c r="C7" s="194"/>
      <c r="D7" s="194"/>
      <c r="E7" s="194"/>
    </row>
    <row r="8" spans="1:5" ht="18" customHeight="1" x14ac:dyDescent="0.2">
      <c r="A8" s="168" t="s">
        <v>184</v>
      </c>
      <c r="B8" s="169"/>
      <c r="C8" s="31"/>
      <c r="D8" s="31"/>
      <c r="E8" s="31"/>
    </row>
    <row r="9" spans="1:5" x14ac:dyDescent="0.2">
      <c r="A9" s="147" t="s">
        <v>54</v>
      </c>
      <c r="B9" s="148"/>
      <c r="C9" s="20" t="s">
        <v>89</v>
      </c>
      <c r="D9" s="22">
        <v>1</v>
      </c>
      <c r="E9" s="22">
        <v>4</v>
      </c>
    </row>
    <row r="10" spans="1:5" x14ac:dyDescent="0.2">
      <c r="A10" s="147" t="s">
        <v>56</v>
      </c>
      <c r="B10" s="148"/>
      <c r="C10" s="20" t="s">
        <v>57</v>
      </c>
      <c r="D10" s="22">
        <v>1</v>
      </c>
      <c r="E10" s="22">
        <v>2</v>
      </c>
    </row>
    <row r="11" spans="1:5" s="17" customFormat="1" ht="12.75" customHeight="1" x14ac:dyDescent="0.2">
      <c r="A11" s="147" t="s">
        <v>59</v>
      </c>
      <c r="B11" s="148"/>
      <c r="C11" s="20" t="s">
        <v>60</v>
      </c>
      <c r="D11" s="22">
        <v>1</v>
      </c>
      <c r="E11" s="22">
        <v>1</v>
      </c>
    </row>
    <row r="12" spans="1:5" s="17" customFormat="1" ht="12.75" customHeight="1" thickBot="1" x14ac:dyDescent="0.25">
      <c r="A12" s="162" t="s">
        <v>62</v>
      </c>
      <c r="B12" s="139"/>
      <c r="C12" s="139"/>
      <c r="D12" s="140"/>
      <c r="E12" s="24">
        <v>2</v>
      </c>
    </row>
    <row r="13" spans="1:5" s="17" customFormat="1" ht="18" customHeight="1" x14ac:dyDescent="0.2">
      <c r="A13" s="219" t="s">
        <v>185</v>
      </c>
      <c r="B13" s="220"/>
      <c r="C13" s="40" t="s">
        <v>186</v>
      </c>
      <c r="D13" s="40"/>
      <c r="E13" s="40"/>
    </row>
    <row r="14" spans="1:5" s="17" customFormat="1" ht="12.75" customHeight="1" x14ac:dyDescent="0.2">
      <c r="A14" s="147" t="s">
        <v>54</v>
      </c>
      <c r="B14" s="148"/>
      <c r="C14" s="20" t="s">
        <v>187</v>
      </c>
      <c r="D14" s="22">
        <v>1</v>
      </c>
      <c r="E14" s="22">
        <v>4</v>
      </c>
    </row>
    <row r="15" spans="1:5" x14ac:dyDescent="0.2">
      <c r="A15" s="147" t="s">
        <v>56</v>
      </c>
      <c r="B15" s="148"/>
      <c r="C15" s="20" t="s">
        <v>58</v>
      </c>
      <c r="D15" s="22">
        <v>1</v>
      </c>
      <c r="E15" s="22">
        <v>2</v>
      </c>
    </row>
    <row r="16" spans="1:5" ht="15.75" thickBot="1" x14ac:dyDescent="0.25">
      <c r="A16" s="223" t="s">
        <v>62</v>
      </c>
      <c r="B16" s="224"/>
      <c r="C16" s="224"/>
      <c r="D16" s="225"/>
      <c r="E16" s="76" t="s">
        <v>134</v>
      </c>
    </row>
    <row r="17" spans="1:5" ht="23.25" x14ac:dyDescent="0.2">
      <c r="A17" s="221" t="s">
        <v>188</v>
      </c>
      <c r="B17" s="222"/>
      <c r="C17" s="222"/>
      <c r="D17" s="41"/>
      <c r="E17" s="41"/>
    </row>
    <row r="18" spans="1:5" ht="18" x14ac:dyDescent="0.2">
      <c r="A18" s="188" t="s">
        <v>189</v>
      </c>
      <c r="B18" s="189"/>
      <c r="C18" s="35" t="s">
        <v>190</v>
      </c>
      <c r="D18" s="35"/>
      <c r="E18" s="35"/>
    </row>
    <row r="19" spans="1:5" x14ac:dyDescent="0.2">
      <c r="A19" s="147" t="s">
        <v>54</v>
      </c>
      <c r="B19" s="148"/>
      <c r="C19" s="20" t="s">
        <v>89</v>
      </c>
      <c r="D19" s="22">
        <v>1</v>
      </c>
      <c r="E19" s="22">
        <v>4</v>
      </c>
    </row>
    <row r="20" spans="1:5" x14ac:dyDescent="0.2">
      <c r="A20" s="147" t="s">
        <v>56</v>
      </c>
      <c r="B20" s="148"/>
      <c r="C20" s="20" t="s">
        <v>57</v>
      </c>
      <c r="D20" s="22">
        <v>1</v>
      </c>
      <c r="E20" s="22">
        <v>2</v>
      </c>
    </row>
    <row r="21" spans="1:5" x14ac:dyDescent="0.2">
      <c r="A21" s="147" t="s">
        <v>59</v>
      </c>
      <c r="B21" s="148"/>
      <c r="C21" s="20" t="s">
        <v>60</v>
      </c>
      <c r="D21" s="22">
        <v>2</v>
      </c>
      <c r="E21" s="22">
        <v>1</v>
      </c>
    </row>
    <row r="22" spans="1:5" ht="13.5" thickBot="1" x14ac:dyDescent="0.25">
      <c r="A22" s="162" t="s">
        <v>62</v>
      </c>
      <c r="B22" s="139"/>
      <c r="C22" s="139"/>
      <c r="D22" s="140"/>
      <c r="E22" s="24">
        <v>2</v>
      </c>
    </row>
    <row r="23" spans="1:5" ht="18" x14ac:dyDescent="0.2">
      <c r="A23" s="168" t="s">
        <v>191</v>
      </c>
      <c r="B23" s="169"/>
      <c r="C23" s="31" t="s">
        <v>192</v>
      </c>
      <c r="D23" s="31"/>
      <c r="E23" s="31"/>
    </row>
    <row r="24" spans="1:5" x14ac:dyDescent="0.2">
      <c r="A24" s="147" t="s">
        <v>54</v>
      </c>
      <c r="B24" s="148"/>
      <c r="C24" s="20" t="s">
        <v>89</v>
      </c>
      <c r="D24" s="22">
        <v>1</v>
      </c>
      <c r="E24" s="22">
        <v>4</v>
      </c>
    </row>
    <row r="25" spans="1:5" x14ac:dyDescent="0.2">
      <c r="A25" s="147" t="s">
        <v>56</v>
      </c>
      <c r="B25" s="148"/>
      <c r="C25" s="20" t="s">
        <v>57</v>
      </c>
      <c r="D25" s="22">
        <v>1</v>
      </c>
      <c r="E25" s="22">
        <v>2</v>
      </c>
    </row>
    <row r="26" spans="1:5" x14ac:dyDescent="0.2">
      <c r="A26" s="147" t="s">
        <v>59</v>
      </c>
      <c r="B26" s="148"/>
      <c r="C26" s="20" t="s">
        <v>60</v>
      </c>
      <c r="D26" s="22">
        <v>2</v>
      </c>
      <c r="E26" s="22">
        <v>1</v>
      </c>
    </row>
    <row r="27" spans="1:5" ht="13.5" thickBot="1" x14ac:dyDescent="0.25">
      <c r="A27" s="162" t="s">
        <v>62</v>
      </c>
      <c r="B27" s="139"/>
      <c r="C27" s="139"/>
      <c r="D27" s="140"/>
      <c r="E27" s="24">
        <v>2</v>
      </c>
    </row>
    <row r="28" spans="1:5" ht="18" x14ac:dyDescent="0.2">
      <c r="A28" s="219" t="s">
        <v>193</v>
      </c>
      <c r="B28" s="220"/>
      <c r="C28" s="40" t="s">
        <v>194</v>
      </c>
      <c r="D28" s="40"/>
      <c r="E28" s="40"/>
    </row>
    <row r="29" spans="1:5" x14ac:dyDescent="0.2">
      <c r="A29" s="149" t="s">
        <v>54</v>
      </c>
      <c r="B29" s="150"/>
      <c r="C29" s="26" t="s">
        <v>195</v>
      </c>
      <c r="D29" s="22">
        <v>2</v>
      </c>
      <c r="E29" s="22">
        <v>4</v>
      </c>
    </row>
    <row r="30" spans="1:5" x14ac:dyDescent="0.2">
      <c r="A30" s="203" t="s">
        <v>56</v>
      </c>
      <c r="B30" s="204"/>
      <c r="C30" s="26" t="s">
        <v>57</v>
      </c>
      <c r="D30" s="22">
        <v>4</v>
      </c>
      <c r="E30" s="151">
        <v>2</v>
      </c>
    </row>
    <row r="31" spans="1:5" x14ac:dyDescent="0.2">
      <c r="A31" s="205"/>
      <c r="B31" s="206"/>
      <c r="C31" s="26" t="s">
        <v>58</v>
      </c>
      <c r="D31" s="22">
        <v>2</v>
      </c>
      <c r="E31" s="152"/>
    </row>
    <row r="32" spans="1:5" x14ac:dyDescent="0.2">
      <c r="A32" s="203" t="s">
        <v>59</v>
      </c>
      <c r="B32" s="204"/>
      <c r="C32" s="26" t="s">
        <v>60</v>
      </c>
      <c r="D32" s="22">
        <v>4</v>
      </c>
      <c r="E32" s="151">
        <v>1</v>
      </c>
    </row>
    <row r="33" spans="1:5" x14ac:dyDescent="0.2">
      <c r="A33" s="205"/>
      <c r="B33" s="206"/>
      <c r="C33" s="26" t="s">
        <v>61</v>
      </c>
      <c r="D33" s="22">
        <v>2</v>
      </c>
      <c r="E33" s="152"/>
    </row>
    <row r="34" spans="1:5" ht="13.5" thickBot="1" x14ac:dyDescent="0.25">
      <c r="A34" s="162" t="s">
        <v>62</v>
      </c>
      <c r="B34" s="139"/>
      <c r="C34" s="139"/>
      <c r="D34" s="140"/>
      <c r="E34" s="24">
        <v>2</v>
      </c>
    </row>
    <row r="35" spans="1:5" ht="24" thickBot="1" x14ac:dyDescent="0.25">
      <c r="A35" s="157" t="s">
        <v>196</v>
      </c>
      <c r="B35" s="158"/>
      <c r="C35" s="158"/>
      <c r="D35" s="158"/>
      <c r="E35" s="158"/>
    </row>
    <row r="36" spans="1:5" ht="18" x14ac:dyDescent="0.2">
      <c r="A36" s="168" t="s">
        <v>197</v>
      </c>
      <c r="B36" s="169"/>
      <c r="C36" s="42" t="s">
        <v>198</v>
      </c>
      <c r="D36" s="31"/>
      <c r="E36" s="31"/>
    </row>
    <row r="37" spans="1:5" x14ac:dyDescent="0.2">
      <c r="A37" s="149" t="s">
        <v>54</v>
      </c>
      <c r="B37" s="150"/>
      <c r="C37" s="26" t="s">
        <v>139</v>
      </c>
      <c r="D37" s="22">
        <v>4</v>
      </c>
      <c r="E37" s="22">
        <v>4</v>
      </c>
    </row>
    <row r="38" spans="1:5" x14ac:dyDescent="0.2">
      <c r="A38" s="203" t="s">
        <v>56</v>
      </c>
      <c r="B38" s="204"/>
      <c r="C38" s="26" t="s">
        <v>57</v>
      </c>
      <c r="D38" s="22">
        <v>4</v>
      </c>
      <c r="E38" s="29">
        <v>2</v>
      </c>
    </row>
    <row r="39" spans="1:5" x14ac:dyDescent="0.2">
      <c r="A39" s="203" t="s">
        <v>59</v>
      </c>
      <c r="B39" s="204"/>
      <c r="C39" s="26" t="s">
        <v>60</v>
      </c>
      <c r="D39" s="22">
        <v>4</v>
      </c>
      <c r="E39" s="29">
        <v>1</v>
      </c>
    </row>
    <row r="40" spans="1:5" ht="13.5" thickBot="1" x14ac:dyDescent="0.25">
      <c r="A40" s="162" t="s">
        <v>62</v>
      </c>
      <c r="B40" s="139"/>
      <c r="C40" s="139"/>
      <c r="D40" s="140"/>
      <c r="E40" s="24">
        <v>2</v>
      </c>
    </row>
    <row r="41" spans="1:5" ht="18" x14ac:dyDescent="0.2">
      <c r="A41" s="168" t="s">
        <v>199</v>
      </c>
      <c r="B41" s="169"/>
      <c r="C41" s="42" t="s">
        <v>200</v>
      </c>
      <c r="D41" s="31"/>
      <c r="E41" s="31"/>
    </row>
    <row r="42" spans="1:5" x14ac:dyDescent="0.2">
      <c r="A42" s="203" t="s">
        <v>54</v>
      </c>
      <c r="B42" s="204"/>
      <c r="C42" s="26" t="s">
        <v>139</v>
      </c>
      <c r="D42" s="22">
        <v>6</v>
      </c>
      <c r="E42" s="151">
        <v>4</v>
      </c>
    </row>
    <row r="43" spans="1:5" x14ac:dyDescent="0.2">
      <c r="A43" s="205"/>
      <c r="B43" s="206"/>
      <c r="C43" s="26" t="s">
        <v>140</v>
      </c>
      <c r="D43" s="22">
        <v>2</v>
      </c>
      <c r="E43" s="152"/>
    </row>
    <row r="44" spans="1:5" x14ac:dyDescent="0.2">
      <c r="A44" s="203" t="s">
        <v>56</v>
      </c>
      <c r="B44" s="204"/>
      <c r="C44" s="26" t="s">
        <v>57</v>
      </c>
      <c r="D44" s="22">
        <v>6</v>
      </c>
      <c r="E44" s="151">
        <v>2</v>
      </c>
    </row>
    <row r="45" spans="1:5" x14ac:dyDescent="0.2">
      <c r="A45" s="205"/>
      <c r="B45" s="206"/>
      <c r="C45" s="26" t="s">
        <v>58</v>
      </c>
      <c r="D45" s="22">
        <v>2</v>
      </c>
      <c r="E45" s="152"/>
    </row>
    <row r="46" spans="1:5" x14ac:dyDescent="0.2">
      <c r="A46" s="203" t="s">
        <v>59</v>
      </c>
      <c r="B46" s="204"/>
      <c r="C46" s="26" t="s">
        <v>60</v>
      </c>
      <c r="D46" s="22">
        <v>6</v>
      </c>
      <c r="E46" s="151">
        <v>1</v>
      </c>
    </row>
    <row r="47" spans="1:5" x14ac:dyDescent="0.2">
      <c r="A47" s="205"/>
      <c r="B47" s="206"/>
      <c r="C47" s="26" t="s">
        <v>61</v>
      </c>
      <c r="D47" s="22">
        <v>2</v>
      </c>
      <c r="E47" s="152"/>
    </row>
    <row r="48" spans="1:5" ht="13.5" thickBot="1" x14ac:dyDescent="0.25">
      <c r="A48" s="162" t="s">
        <v>62</v>
      </c>
      <c r="B48" s="139"/>
      <c r="C48" s="139"/>
      <c r="D48" s="140"/>
      <c r="E48" s="24">
        <v>2</v>
      </c>
    </row>
    <row r="49" spans="1:5" ht="23.25" x14ac:dyDescent="0.2">
      <c r="A49" s="217" t="s">
        <v>201</v>
      </c>
      <c r="B49" s="218"/>
      <c r="C49" s="218"/>
      <c r="D49" s="43"/>
      <c r="E49" s="43"/>
    </row>
    <row r="50" spans="1:5" ht="18" x14ac:dyDescent="0.2">
      <c r="A50" s="188" t="s">
        <v>202</v>
      </c>
      <c r="B50" s="189"/>
      <c r="C50" s="44"/>
      <c r="D50" s="45"/>
      <c r="E50" s="45"/>
    </row>
    <row r="51" spans="1:5" x14ac:dyDescent="0.2">
      <c r="A51" s="147" t="s">
        <v>203</v>
      </c>
      <c r="B51" s="148"/>
      <c r="C51" s="20" t="s">
        <v>204</v>
      </c>
      <c r="D51" s="22">
        <v>4</v>
      </c>
      <c r="E51" s="22">
        <v>4</v>
      </c>
    </row>
    <row r="52" spans="1:5" x14ac:dyDescent="0.2">
      <c r="A52" s="147" t="s">
        <v>205</v>
      </c>
      <c r="B52" s="148"/>
      <c r="C52" s="20" t="s">
        <v>206</v>
      </c>
      <c r="D52" s="22">
        <v>1</v>
      </c>
      <c r="E52" s="22">
        <v>1</v>
      </c>
    </row>
    <row r="53" spans="1:5" ht="13.5" thickBot="1" x14ac:dyDescent="0.25">
      <c r="A53" s="162" t="s">
        <v>62</v>
      </c>
      <c r="B53" s="139"/>
      <c r="C53" s="139"/>
      <c r="D53" s="140"/>
      <c r="E53" s="24">
        <v>2</v>
      </c>
    </row>
    <row r="60" spans="1:5" ht="31.5" x14ac:dyDescent="0.2">
      <c r="A60" s="106" t="s">
        <v>30</v>
      </c>
      <c r="B60" s="105">
        <f>D37+D38+D39+D42+D43+D44+D45+D46+D47+D51+D52</f>
        <v>41</v>
      </c>
    </row>
  </sheetData>
  <mergeCells count="53">
    <mergeCell ref="A2:B2"/>
    <mergeCell ref="A3:B5"/>
    <mergeCell ref="D5:D6"/>
    <mergeCell ref="E5:E6"/>
    <mergeCell ref="A7:B7"/>
    <mergeCell ref="C7:E7"/>
    <mergeCell ref="A6:B6"/>
    <mergeCell ref="A9:B9"/>
    <mergeCell ref="A10:B10"/>
    <mergeCell ref="A11:B11"/>
    <mergeCell ref="A12:D12"/>
    <mergeCell ref="A8:B8"/>
    <mergeCell ref="A24:B24"/>
    <mergeCell ref="A14:B14"/>
    <mergeCell ref="A15:B15"/>
    <mergeCell ref="A16:D16"/>
    <mergeCell ref="A21:B21"/>
    <mergeCell ref="A22:D22"/>
    <mergeCell ref="A23:B23"/>
    <mergeCell ref="A13:B13"/>
    <mergeCell ref="A17:C17"/>
    <mergeCell ref="A18:B18"/>
    <mergeCell ref="A19:B19"/>
    <mergeCell ref="A20:B20"/>
    <mergeCell ref="A39:B39"/>
    <mergeCell ref="E30:E31"/>
    <mergeCell ref="A32:B33"/>
    <mergeCell ref="E32:E33"/>
    <mergeCell ref="A25:B25"/>
    <mergeCell ref="A26:B26"/>
    <mergeCell ref="A27:D27"/>
    <mergeCell ref="A28:B28"/>
    <mergeCell ref="A29:B29"/>
    <mergeCell ref="A30:B31"/>
    <mergeCell ref="A34:D34"/>
    <mergeCell ref="A35:E35"/>
    <mergeCell ref="A36:B36"/>
    <mergeCell ref="A37:B37"/>
    <mergeCell ref="A38:B38"/>
    <mergeCell ref="A44:B45"/>
    <mergeCell ref="E44:E45"/>
    <mergeCell ref="A40:D40"/>
    <mergeCell ref="A41:B41"/>
    <mergeCell ref="A42:B43"/>
    <mergeCell ref="E42:E43"/>
    <mergeCell ref="A51:B51"/>
    <mergeCell ref="A52:B52"/>
    <mergeCell ref="A53:D53"/>
    <mergeCell ref="A46:B47"/>
    <mergeCell ref="E46:E47"/>
    <mergeCell ref="A48:D48"/>
    <mergeCell ref="A49:C49"/>
    <mergeCell ref="A50:B50"/>
  </mergeCells>
  <printOptions horizontalCentered="1" verticalCentered="1"/>
  <pageMargins left="0.31496062992125984" right="0.39370078740157483" top="0.98425196850393704" bottom="0.78740157480314965" header="0.51181102362204722" footer="0.51181102362204722"/>
  <pageSetup paperSize="9" scale="59" orientation="landscape" r:id="rId1"/>
  <headerFooter alignWithMargins="0">
    <oddHeader>&amp;LMise à jour du &amp;D</oddHead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18"/>
  <sheetViews>
    <sheetView zoomScaleNormal="100" workbookViewId="0">
      <pane ySplit="6" topLeftCell="A7" activePane="bottomLeft" state="frozen"/>
      <selection activeCell="A7" sqref="A7:B8"/>
      <selection pane="bottomLeft" activeCell="K85" sqref="K85"/>
    </sheetView>
  </sheetViews>
  <sheetFormatPr baseColWidth="10" defaultColWidth="11.42578125" defaultRowHeight="12.75" x14ac:dyDescent="0.2"/>
  <cols>
    <col min="1" max="1" width="9.140625" style="111" customWidth="1"/>
    <col min="2" max="2" width="18.42578125" style="111" customWidth="1"/>
    <col min="3" max="3" width="23.28515625" style="13" customWidth="1"/>
    <col min="4" max="5" width="7.85546875" style="13" customWidth="1"/>
    <col min="6" max="11" width="11.42578125" style="13"/>
    <col min="12" max="13" width="11.42578125" style="16"/>
    <col min="14" max="16384" width="11.42578125" style="13"/>
  </cols>
  <sheetData>
    <row r="1" spans="1:10" ht="23.25" x14ac:dyDescent="0.35">
      <c r="A1" s="77"/>
      <c r="B1" s="110"/>
      <c r="C1" s="12"/>
      <c r="D1" s="12"/>
    </row>
    <row r="2" spans="1:10" ht="13.5" thickBot="1" x14ac:dyDescent="0.25">
      <c r="A2" s="238"/>
      <c r="B2" s="238"/>
    </row>
    <row r="3" spans="1:10" ht="13.5" customHeight="1" thickTop="1" x14ac:dyDescent="0.2">
      <c r="A3" s="141" t="s">
        <v>207</v>
      </c>
      <c r="B3" s="142"/>
      <c r="D3" s="14"/>
      <c r="E3" s="14"/>
    </row>
    <row r="4" spans="1:10" ht="12.75" customHeight="1" x14ac:dyDescent="0.2">
      <c r="A4" s="143"/>
      <c r="B4" s="144"/>
    </row>
    <row r="5" spans="1:10" s="16" customFormat="1" ht="12.75" customHeight="1" thickBot="1" x14ac:dyDescent="0.25">
      <c r="A5" s="175"/>
      <c r="B5" s="176"/>
      <c r="C5" s="15"/>
      <c r="D5" s="177" t="s">
        <v>49</v>
      </c>
      <c r="E5" s="177" t="s">
        <v>50</v>
      </c>
      <c r="H5" s="13"/>
      <c r="I5" s="13"/>
      <c r="J5" s="13"/>
    </row>
    <row r="6" spans="1:10" ht="34.5" customHeight="1" thickTop="1" thickBot="1" x14ac:dyDescent="0.25">
      <c r="A6" s="179"/>
      <c r="B6" s="179"/>
      <c r="C6" s="15"/>
      <c r="D6" s="178"/>
      <c r="E6" s="178"/>
    </row>
    <row r="7" spans="1:10" ht="15" x14ac:dyDescent="0.2">
      <c r="A7" s="229" t="s">
        <v>325</v>
      </c>
      <c r="B7" s="230"/>
      <c r="C7" s="226" t="s">
        <v>326</v>
      </c>
      <c r="D7" s="227"/>
      <c r="E7" s="228"/>
    </row>
    <row r="8" spans="1:10" ht="13.5" thickBot="1" x14ac:dyDescent="0.25">
      <c r="A8" s="147" t="s">
        <v>54</v>
      </c>
      <c r="B8" s="148"/>
      <c r="C8" s="26" t="s">
        <v>211</v>
      </c>
      <c r="D8" s="114">
        <v>1</v>
      </c>
      <c r="E8" s="115">
        <v>1</v>
      </c>
    </row>
    <row r="9" spans="1:10" ht="15" x14ac:dyDescent="0.2">
      <c r="A9" s="229" t="s">
        <v>327</v>
      </c>
      <c r="B9" s="230"/>
      <c r="C9" s="226" t="s">
        <v>397</v>
      </c>
      <c r="D9" s="227"/>
      <c r="E9" s="228"/>
    </row>
    <row r="10" spans="1:10" ht="13.5" thickBot="1" x14ac:dyDescent="0.25">
      <c r="A10" s="147" t="s">
        <v>54</v>
      </c>
      <c r="B10" s="148"/>
      <c r="C10" s="26" t="s">
        <v>211</v>
      </c>
      <c r="D10" s="114">
        <v>1</v>
      </c>
      <c r="E10" s="115">
        <v>1</v>
      </c>
    </row>
    <row r="11" spans="1:10" ht="15" x14ac:dyDescent="0.2">
      <c r="A11" s="229" t="s">
        <v>328</v>
      </c>
      <c r="B11" s="230"/>
      <c r="C11" s="226" t="s">
        <v>329</v>
      </c>
      <c r="D11" s="227"/>
      <c r="E11" s="228"/>
    </row>
    <row r="12" spans="1:10" ht="13.5" thickBot="1" x14ac:dyDescent="0.25">
      <c r="A12" s="147" t="s">
        <v>54</v>
      </c>
      <c r="B12" s="148"/>
      <c r="C12" s="26" t="s">
        <v>211</v>
      </c>
      <c r="D12" s="114">
        <v>2</v>
      </c>
      <c r="E12" s="115">
        <v>1</v>
      </c>
    </row>
    <row r="13" spans="1:10" ht="15" x14ac:dyDescent="0.2">
      <c r="A13" s="229" t="s">
        <v>1</v>
      </c>
      <c r="B13" s="230"/>
      <c r="C13" s="226" t="s">
        <v>212</v>
      </c>
      <c r="D13" s="227"/>
      <c r="E13" s="228"/>
    </row>
    <row r="14" spans="1:10" ht="13.5" thickBot="1" x14ac:dyDescent="0.25">
      <c r="A14" s="147" t="s">
        <v>54</v>
      </c>
      <c r="B14" s="148"/>
      <c r="C14" s="26" t="s">
        <v>213</v>
      </c>
      <c r="D14" s="114">
        <v>2</v>
      </c>
      <c r="E14" s="115">
        <v>1</v>
      </c>
    </row>
    <row r="15" spans="1:10" ht="15" x14ac:dyDescent="0.2">
      <c r="A15" s="229" t="s">
        <v>330</v>
      </c>
      <c r="B15" s="230"/>
      <c r="C15" s="226" t="s">
        <v>401</v>
      </c>
      <c r="D15" s="227"/>
      <c r="E15" s="228"/>
    </row>
    <row r="16" spans="1:10" ht="13.5" thickBot="1" x14ac:dyDescent="0.25">
      <c r="A16" s="147" t="s">
        <v>54</v>
      </c>
      <c r="B16" s="148"/>
      <c r="C16" s="26" t="s">
        <v>211</v>
      </c>
      <c r="D16" s="114">
        <v>2</v>
      </c>
      <c r="E16" s="115">
        <v>1</v>
      </c>
    </row>
    <row r="17" spans="1:5" ht="15" x14ac:dyDescent="0.2">
      <c r="A17" s="229" t="s">
        <v>331</v>
      </c>
      <c r="B17" s="230"/>
      <c r="C17" s="226" t="s">
        <v>398</v>
      </c>
      <c r="D17" s="227"/>
      <c r="E17" s="228"/>
    </row>
    <row r="18" spans="1:5" ht="13.5" thickBot="1" x14ac:dyDescent="0.25">
      <c r="A18" s="147" t="s">
        <v>54</v>
      </c>
      <c r="B18" s="148"/>
      <c r="C18" s="26" t="s">
        <v>211</v>
      </c>
      <c r="D18" s="114">
        <v>2</v>
      </c>
      <c r="E18" s="115">
        <v>1</v>
      </c>
    </row>
    <row r="19" spans="1:5" ht="15" x14ac:dyDescent="0.2">
      <c r="A19" s="229" t="s">
        <v>332</v>
      </c>
      <c r="B19" s="230"/>
      <c r="C19" s="226" t="s">
        <v>333</v>
      </c>
      <c r="D19" s="227"/>
      <c r="E19" s="228"/>
    </row>
    <row r="20" spans="1:5" ht="13.5" thickBot="1" x14ac:dyDescent="0.25">
      <c r="A20" s="147" t="s">
        <v>54</v>
      </c>
      <c r="B20" s="148"/>
      <c r="C20" s="26" t="s">
        <v>211</v>
      </c>
      <c r="D20" s="114">
        <v>2</v>
      </c>
      <c r="E20" s="115">
        <v>1</v>
      </c>
    </row>
    <row r="21" spans="1:5" ht="15" x14ac:dyDescent="0.2">
      <c r="A21" s="229" t="s">
        <v>334</v>
      </c>
      <c r="B21" s="230"/>
      <c r="C21" s="226" t="s">
        <v>399</v>
      </c>
      <c r="D21" s="227"/>
      <c r="E21" s="228"/>
    </row>
    <row r="22" spans="1:5" ht="13.5" thickBot="1" x14ac:dyDescent="0.25">
      <c r="A22" s="147" t="s">
        <v>54</v>
      </c>
      <c r="B22" s="148"/>
      <c r="C22" s="26" t="s">
        <v>211</v>
      </c>
      <c r="D22" s="114">
        <v>2</v>
      </c>
      <c r="E22" s="115">
        <v>1</v>
      </c>
    </row>
    <row r="23" spans="1:5" ht="15" x14ac:dyDescent="0.2">
      <c r="A23" s="229" t="s">
        <v>345</v>
      </c>
      <c r="B23" s="230"/>
      <c r="C23" s="226" t="s">
        <v>346</v>
      </c>
      <c r="D23" s="227"/>
      <c r="E23" s="228"/>
    </row>
    <row r="24" spans="1:5" ht="13.5" thickBot="1" x14ac:dyDescent="0.25">
      <c r="A24" s="147" t="s">
        <v>54</v>
      </c>
      <c r="B24" s="148"/>
      <c r="C24" s="26" t="s">
        <v>211</v>
      </c>
      <c r="D24" s="114">
        <v>1</v>
      </c>
      <c r="E24" s="115">
        <v>1</v>
      </c>
    </row>
    <row r="25" spans="1:5" ht="15" x14ac:dyDescent="0.2">
      <c r="A25" s="229" t="s">
        <v>347</v>
      </c>
      <c r="B25" s="230"/>
      <c r="C25" s="226" t="s">
        <v>348</v>
      </c>
      <c r="D25" s="227"/>
      <c r="E25" s="228"/>
    </row>
    <row r="26" spans="1:5" ht="13.5" thickBot="1" x14ac:dyDescent="0.25">
      <c r="A26" s="147" t="s">
        <v>54</v>
      </c>
      <c r="B26" s="148"/>
      <c r="C26" s="26" t="s">
        <v>211</v>
      </c>
      <c r="D26" s="114">
        <v>1</v>
      </c>
      <c r="E26" s="115">
        <v>1</v>
      </c>
    </row>
    <row r="27" spans="1:5" ht="15" x14ac:dyDescent="0.2">
      <c r="A27" s="229" t="s">
        <v>349</v>
      </c>
      <c r="B27" s="230"/>
      <c r="C27" s="226" t="s">
        <v>350</v>
      </c>
      <c r="D27" s="227"/>
      <c r="E27" s="228"/>
    </row>
    <row r="28" spans="1:5" ht="13.5" thickBot="1" x14ac:dyDescent="0.25">
      <c r="A28" s="147" t="s">
        <v>54</v>
      </c>
      <c r="B28" s="148"/>
      <c r="C28" s="26" t="s">
        <v>211</v>
      </c>
      <c r="D28" s="114">
        <v>2</v>
      </c>
      <c r="E28" s="115">
        <v>1</v>
      </c>
    </row>
    <row r="29" spans="1:5" ht="15" x14ac:dyDescent="0.2">
      <c r="A29" s="229" t="s">
        <v>335</v>
      </c>
      <c r="B29" s="230"/>
      <c r="C29" s="226" t="s">
        <v>336</v>
      </c>
      <c r="D29" s="227"/>
      <c r="E29" s="228"/>
    </row>
    <row r="30" spans="1:5" ht="13.5" thickBot="1" x14ac:dyDescent="0.25">
      <c r="A30" s="147" t="s">
        <v>54</v>
      </c>
      <c r="B30" s="148"/>
      <c r="C30" s="26" t="s">
        <v>211</v>
      </c>
      <c r="D30" s="114">
        <v>1</v>
      </c>
      <c r="E30" s="115">
        <v>1</v>
      </c>
    </row>
    <row r="31" spans="1:5" ht="15" x14ac:dyDescent="0.2">
      <c r="A31" s="229" t="s">
        <v>337</v>
      </c>
      <c r="B31" s="230"/>
      <c r="C31" s="226" t="s">
        <v>338</v>
      </c>
      <c r="D31" s="227"/>
      <c r="E31" s="228"/>
    </row>
    <row r="32" spans="1:5" ht="13.5" thickBot="1" x14ac:dyDescent="0.25">
      <c r="A32" s="147" t="s">
        <v>54</v>
      </c>
      <c r="B32" s="148"/>
      <c r="C32" s="26" t="s">
        <v>211</v>
      </c>
      <c r="D32" s="114">
        <v>1</v>
      </c>
      <c r="E32" s="115">
        <v>1</v>
      </c>
    </row>
    <row r="33" spans="1:5" ht="15" x14ac:dyDescent="0.2">
      <c r="A33" s="229" t="s">
        <v>339</v>
      </c>
      <c r="B33" s="230"/>
      <c r="C33" s="226" t="s">
        <v>340</v>
      </c>
      <c r="D33" s="227"/>
      <c r="E33" s="228"/>
    </row>
    <row r="34" spans="1:5" ht="13.5" thickBot="1" x14ac:dyDescent="0.25">
      <c r="A34" s="147" t="s">
        <v>54</v>
      </c>
      <c r="B34" s="148"/>
      <c r="C34" s="26" t="s">
        <v>211</v>
      </c>
      <c r="D34" s="114">
        <v>1</v>
      </c>
      <c r="E34" s="115">
        <v>1</v>
      </c>
    </row>
    <row r="35" spans="1:5" ht="15" x14ac:dyDescent="0.2">
      <c r="A35" s="229" t="s">
        <v>351</v>
      </c>
      <c r="B35" s="230"/>
      <c r="C35" s="226" t="s">
        <v>352</v>
      </c>
      <c r="D35" s="227"/>
      <c r="E35" s="228"/>
    </row>
    <row r="36" spans="1:5" ht="13.5" thickBot="1" x14ac:dyDescent="0.25">
      <c r="A36" s="147" t="s">
        <v>54</v>
      </c>
      <c r="B36" s="148"/>
      <c r="C36" s="26" t="s">
        <v>211</v>
      </c>
      <c r="D36" s="114">
        <v>1</v>
      </c>
      <c r="E36" s="115">
        <v>1</v>
      </c>
    </row>
    <row r="37" spans="1:5" ht="15" x14ac:dyDescent="0.2">
      <c r="A37" s="229" t="s">
        <v>341</v>
      </c>
      <c r="B37" s="230"/>
      <c r="C37" s="226" t="s">
        <v>342</v>
      </c>
      <c r="D37" s="227"/>
      <c r="E37" s="228"/>
    </row>
    <row r="38" spans="1:5" ht="13.5" thickBot="1" x14ac:dyDescent="0.25">
      <c r="A38" s="147" t="s">
        <v>54</v>
      </c>
      <c r="B38" s="148"/>
      <c r="C38" s="26" t="s">
        <v>211</v>
      </c>
      <c r="D38" s="114">
        <v>1</v>
      </c>
      <c r="E38" s="115">
        <v>1</v>
      </c>
    </row>
    <row r="39" spans="1:5" ht="15" x14ac:dyDescent="0.2">
      <c r="A39" s="229" t="s">
        <v>343</v>
      </c>
      <c r="B39" s="230"/>
      <c r="C39" s="226" t="s">
        <v>344</v>
      </c>
      <c r="D39" s="227"/>
      <c r="E39" s="228"/>
    </row>
    <row r="40" spans="1:5" ht="13.5" thickBot="1" x14ac:dyDescent="0.25">
      <c r="A40" s="147" t="s">
        <v>54</v>
      </c>
      <c r="B40" s="148"/>
      <c r="C40" s="26" t="s">
        <v>211</v>
      </c>
      <c r="D40" s="114">
        <v>1</v>
      </c>
      <c r="E40" s="115">
        <v>1</v>
      </c>
    </row>
    <row r="41" spans="1:5" ht="15" x14ac:dyDescent="0.2">
      <c r="A41" s="229" t="s">
        <v>0</v>
      </c>
      <c r="B41" s="230"/>
      <c r="C41" s="226" t="s">
        <v>108</v>
      </c>
      <c r="D41" s="227"/>
      <c r="E41" s="228"/>
    </row>
    <row r="42" spans="1:5" ht="13.5" thickBot="1" x14ac:dyDescent="0.25">
      <c r="A42" s="147" t="s">
        <v>54</v>
      </c>
      <c r="B42" s="148"/>
      <c r="C42" s="26" t="s">
        <v>211</v>
      </c>
      <c r="D42" s="114">
        <v>1</v>
      </c>
      <c r="E42" s="115">
        <v>1</v>
      </c>
    </row>
    <row r="43" spans="1:5" ht="15" x14ac:dyDescent="0.2">
      <c r="A43" s="229" t="s">
        <v>6</v>
      </c>
      <c r="B43" s="230"/>
      <c r="C43" s="226" t="s">
        <v>208</v>
      </c>
      <c r="D43" s="227"/>
      <c r="E43" s="228"/>
    </row>
    <row r="44" spans="1:5" ht="26.45" customHeight="1" thickBot="1" x14ac:dyDescent="0.25">
      <c r="A44" s="239" t="s">
        <v>209</v>
      </c>
      <c r="B44" s="240"/>
      <c r="C44" s="240"/>
      <c r="D44" s="114">
        <v>1</v>
      </c>
      <c r="E44" s="115">
        <v>1</v>
      </c>
    </row>
    <row r="45" spans="1:5" ht="15" x14ac:dyDescent="0.2">
      <c r="A45" s="229" t="s">
        <v>7</v>
      </c>
      <c r="B45" s="230"/>
      <c r="C45" s="226" t="s">
        <v>210</v>
      </c>
      <c r="D45" s="227"/>
      <c r="E45" s="228"/>
    </row>
    <row r="46" spans="1:5" ht="13.5" thickBot="1" x14ac:dyDescent="0.25">
      <c r="A46" s="241" t="s">
        <v>209</v>
      </c>
      <c r="B46" s="242"/>
      <c r="C46" s="242"/>
      <c r="D46" s="114">
        <v>1</v>
      </c>
      <c r="E46" s="115">
        <v>1</v>
      </c>
    </row>
    <row r="47" spans="1:5" ht="15" x14ac:dyDescent="0.2">
      <c r="A47" s="229" t="s">
        <v>353</v>
      </c>
      <c r="B47" s="230"/>
      <c r="C47" s="226" t="s">
        <v>354</v>
      </c>
      <c r="D47" s="227"/>
      <c r="E47" s="228"/>
    </row>
    <row r="48" spans="1:5" ht="13.5" thickBot="1" x14ac:dyDescent="0.25">
      <c r="A48" s="147" t="s">
        <v>54</v>
      </c>
      <c r="B48" s="148"/>
      <c r="C48" s="26" t="s">
        <v>211</v>
      </c>
      <c r="D48" s="114">
        <v>1</v>
      </c>
      <c r="E48" s="115">
        <v>1</v>
      </c>
    </row>
    <row r="49" spans="1:5" ht="15" x14ac:dyDescent="0.2">
      <c r="A49" s="229" t="s">
        <v>355</v>
      </c>
      <c r="B49" s="230"/>
      <c r="C49" s="226" t="s">
        <v>356</v>
      </c>
      <c r="D49" s="227"/>
      <c r="E49" s="228"/>
    </row>
    <row r="50" spans="1:5" ht="13.5" thickBot="1" x14ac:dyDescent="0.25">
      <c r="A50" s="147" t="s">
        <v>54</v>
      </c>
      <c r="B50" s="148"/>
      <c r="C50" s="26" t="s">
        <v>211</v>
      </c>
      <c r="D50" s="114">
        <v>2</v>
      </c>
      <c r="E50" s="115">
        <v>1</v>
      </c>
    </row>
    <row r="51" spans="1:5" ht="15" x14ac:dyDescent="0.2">
      <c r="A51" s="229" t="s">
        <v>3</v>
      </c>
      <c r="B51" s="230"/>
      <c r="C51" s="226" t="s">
        <v>111</v>
      </c>
      <c r="D51" s="227"/>
      <c r="E51" s="228"/>
    </row>
    <row r="52" spans="1:5" ht="13.5" thickBot="1" x14ac:dyDescent="0.25">
      <c r="A52" s="147" t="s">
        <v>54</v>
      </c>
      <c r="B52" s="148"/>
      <c r="C52" s="26" t="s">
        <v>216</v>
      </c>
      <c r="D52" s="114">
        <v>1</v>
      </c>
      <c r="E52" s="115">
        <v>1</v>
      </c>
    </row>
    <row r="53" spans="1:5" ht="15" x14ac:dyDescent="0.2">
      <c r="A53" s="229" t="s">
        <v>4</v>
      </c>
      <c r="B53" s="230"/>
      <c r="C53" s="226" t="s">
        <v>217</v>
      </c>
      <c r="D53" s="227"/>
      <c r="E53" s="228"/>
    </row>
    <row r="54" spans="1:5" ht="13.5" thickBot="1" x14ac:dyDescent="0.25">
      <c r="A54" s="147" t="s">
        <v>54</v>
      </c>
      <c r="B54" s="148"/>
      <c r="C54" s="26" t="s">
        <v>218</v>
      </c>
      <c r="D54" s="114">
        <v>2</v>
      </c>
      <c r="E54" s="115">
        <v>1</v>
      </c>
    </row>
    <row r="55" spans="1:5" ht="18" customHeight="1" x14ac:dyDescent="0.2">
      <c r="A55" s="229" t="s">
        <v>357</v>
      </c>
      <c r="B55" s="230"/>
      <c r="C55" s="226" t="s">
        <v>358</v>
      </c>
      <c r="D55" s="227"/>
      <c r="E55" s="228"/>
    </row>
    <row r="56" spans="1:5" ht="18" customHeight="1" thickBot="1" x14ac:dyDescent="0.25">
      <c r="A56" s="147" t="s">
        <v>54</v>
      </c>
      <c r="B56" s="148"/>
      <c r="C56" s="26" t="s">
        <v>211</v>
      </c>
      <c r="D56" s="114">
        <v>1</v>
      </c>
      <c r="E56" s="115">
        <v>1</v>
      </c>
    </row>
    <row r="57" spans="1:5" ht="18" customHeight="1" x14ac:dyDescent="0.2">
      <c r="A57" s="229" t="s">
        <v>359</v>
      </c>
      <c r="B57" s="230"/>
      <c r="C57" s="226" t="s">
        <v>360</v>
      </c>
      <c r="D57" s="227"/>
      <c r="E57" s="228"/>
    </row>
    <row r="58" spans="1:5" ht="18" customHeight="1" thickBot="1" x14ac:dyDescent="0.25">
      <c r="A58" s="147" t="s">
        <v>54</v>
      </c>
      <c r="B58" s="148"/>
      <c r="C58" s="26" t="s">
        <v>211</v>
      </c>
      <c r="D58" s="114">
        <v>1</v>
      </c>
      <c r="E58" s="115">
        <v>1</v>
      </c>
    </row>
    <row r="59" spans="1:5" ht="18" customHeight="1" x14ac:dyDescent="0.2">
      <c r="A59" s="229" t="s">
        <v>361</v>
      </c>
      <c r="B59" s="230"/>
      <c r="C59" s="226" t="s">
        <v>362</v>
      </c>
      <c r="D59" s="227"/>
      <c r="E59" s="228"/>
    </row>
    <row r="60" spans="1:5" ht="18" customHeight="1" thickBot="1" x14ac:dyDescent="0.25">
      <c r="A60" s="147" t="s">
        <v>54</v>
      </c>
      <c r="B60" s="148"/>
      <c r="C60" s="26" t="s">
        <v>211</v>
      </c>
      <c r="D60" s="114">
        <v>1</v>
      </c>
      <c r="E60" s="115">
        <v>1</v>
      </c>
    </row>
    <row r="61" spans="1:5" ht="18" customHeight="1" x14ac:dyDescent="0.2">
      <c r="A61" s="229" t="s">
        <v>363</v>
      </c>
      <c r="B61" s="230"/>
      <c r="C61" s="226" t="s">
        <v>364</v>
      </c>
      <c r="D61" s="227"/>
      <c r="E61" s="228"/>
    </row>
    <row r="62" spans="1:5" ht="18" customHeight="1" thickBot="1" x14ac:dyDescent="0.25">
      <c r="A62" s="147" t="s">
        <v>54</v>
      </c>
      <c r="B62" s="148"/>
      <c r="C62" s="26" t="s">
        <v>211</v>
      </c>
      <c r="D62" s="114">
        <v>1</v>
      </c>
      <c r="E62" s="115">
        <v>1</v>
      </c>
    </row>
    <row r="63" spans="1:5" ht="18" customHeight="1" x14ac:dyDescent="0.2">
      <c r="A63" s="229" t="s">
        <v>2</v>
      </c>
      <c r="B63" s="230"/>
      <c r="C63" s="226" t="s">
        <v>217</v>
      </c>
      <c r="D63" s="227"/>
      <c r="E63" s="228"/>
    </row>
    <row r="64" spans="1:5" ht="18" customHeight="1" thickBot="1" x14ac:dyDescent="0.25">
      <c r="A64" s="147" t="s">
        <v>54</v>
      </c>
      <c r="B64" s="148"/>
      <c r="C64" s="26" t="s">
        <v>219</v>
      </c>
      <c r="D64" s="114">
        <v>2</v>
      </c>
      <c r="E64" s="115">
        <v>1</v>
      </c>
    </row>
    <row r="65" spans="1:9" ht="18" customHeight="1" x14ac:dyDescent="0.2">
      <c r="A65" s="229" t="s">
        <v>5</v>
      </c>
      <c r="B65" s="230"/>
      <c r="C65" s="226" t="s">
        <v>214</v>
      </c>
      <c r="D65" s="227"/>
      <c r="E65" s="228"/>
    </row>
    <row r="66" spans="1:9" ht="18" customHeight="1" thickBot="1" x14ac:dyDescent="0.25">
      <c r="A66" s="147" t="s">
        <v>54</v>
      </c>
      <c r="B66" s="148"/>
      <c r="C66" s="26" t="s">
        <v>215</v>
      </c>
      <c r="D66" s="114">
        <v>2</v>
      </c>
      <c r="E66" s="115">
        <v>1</v>
      </c>
    </row>
    <row r="67" spans="1:9" ht="18" customHeight="1" x14ac:dyDescent="0.2">
      <c r="A67" s="229" t="s">
        <v>365</v>
      </c>
      <c r="B67" s="230"/>
      <c r="C67" s="226" t="s">
        <v>382</v>
      </c>
      <c r="D67" s="227"/>
      <c r="E67" s="228"/>
    </row>
    <row r="68" spans="1:9" ht="18" customHeight="1" thickBot="1" x14ac:dyDescent="0.25">
      <c r="A68" s="147" t="s">
        <v>54</v>
      </c>
      <c r="B68" s="148"/>
      <c r="C68" s="26" t="s">
        <v>211</v>
      </c>
      <c r="D68" s="114">
        <v>1</v>
      </c>
      <c r="E68" s="115">
        <v>1</v>
      </c>
    </row>
    <row r="69" spans="1:9" ht="18" customHeight="1" x14ac:dyDescent="0.2">
      <c r="A69" s="229" t="s">
        <v>366</v>
      </c>
      <c r="B69" s="230"/>
      <c r="C69" s="226" t="s">
        <v>367</v>
      </c>
      <c r="D69" s="227"/>
      <c r="E69" s="228"/>
    </row>
    <row r="70" spans="1:9" ht="18" customHeight="1" thickBot="1" x14ac:dyDescent="0.25">
      <c r="A70" s="147" t="s">
        <v>54</v>
      </c>
      <c r="B70" s="148"/>
      <c r="C70" s="26" t="s">
        <v>211</v>
      </c>
      <c r="D70" s="114">
        <v>1</v>
      </c>
      <c r="E70" s="115">
        <v>1</v>
      </c>
    </row>
    <row r="71" spans="1:9" ht="18" customHeight="1" x14ac:dyDescent="0.2">
      <c r="A71" s="229" t="s">
        <v>8</v>
      </c>
      <c r="B71" s="230"/>
      <c r="C71" s="226" t="s">
        <v>221</v>
      </c>
      <c r="D71" s="227"/>
      <c r="E71" s="228"/>
      <c r="H71" s="16"/>
      <c r="I71" s="16"/>
    </row>
    <row r="72" spans="1:9" ht="18" customHeight="1" x14ac:dyDescent="0.2">
      <c r="A72" s="147" t="s">
        <v>222</v>
      </c>
      <c r="B72" s="148"/>
      <c r="C72" s="20" t="s">
        <v>223</v>
      </c>
      <c r="D72" s="114">
        <v>1</v>
      </c>
      <c r="E72" s="115">
        <v>1</v>
      </c>
    </row>
    <row r="73" spans="1:9" ht="18" customHeight="1" x14ac:dyDescent="0.2">
      <c r="A73" s="147" t="s">
        <v>222</v>
      </c>
      <c r="B73" s="148"/>
      <c r="C73" s="20" t="s">
        <v>224</v>
      </c>
      <c r="D73" s="114">
        <v>2</v>
      </c>
      <c r="E73" s="115">
        <v>1</v>
      </c>
    </row>
    <row r="74" spans="1:9" ht="18" customHeight="1" x14ac:dyDescent="0.2">
      <c r="A74" s="147" t="s">
        <v>56</v>
      </c>
      <c r="B74" s="148"/>
      <c r="C74" s="20" t="s">
        <v>57</v>
      </c>
      <c r="D74" s="114">
        <v>1</v>
      </c>
      <c r="E74" s="115">
        <v>1</v>
      </c>
    </row>
    <row r="75" spans="1:9" ht="18" customHeight="1" thickBot="1" x14ac:dyDescent="0.25">
      <c r="A75" s="147" t="s">
        <v>56</v>
      </c>
      <c r="B75" s="148"/>
      <c r="C75" s="20" t="s">
        <v>58</v>
      </c>
      <c r="D75" s="114">
        <v>2</v>
      </c>
      <c r="E75" s="115">
        <v>1</v>
      </c>
    </row>
    <row r="76" spans="1:9" ht="15" x14ac:dyDescent="0.2">
      <c r="A76" s="229" t="s">
        <v>220</v>
      </c>
      <c r="B76" s="230"/>
      <c r="C76" s="231" t="s">
        <v>400</v>
      </c>
      <c r="D76" s="232"/>
      <c r="E76" s="233"/>
    </row>
    <row r="77" spans="1:9" ht="13.5" thickBot="1" x14ac:dyDescent="0.25">
      <c r="A77" s="147" t="s">
        <v>54</v>
      </c>
      <c r="B77" s="148"/>
      <c r="C77" s="47" t="s">
        <v>195</v>
      </c>
      <c r="D77" s="114">
        <v>2</v>
      </c>
      <c r="E77" s="115">
        <v>1</v>
      </c>
    </row>
    <row r="78" spans="1:9" ht="15" x14ac:dyDescent="0.2">
      <c r="A78" s="229" t="s">
        <v>225</v>
      </c>
      <c r="B78" s="230"/>
      <c r="C78" s="226" t="s">
        <v>395</v>
      </c>
      <c r="D78" s="227"/>
      <c r="E78" s="228"/>
    </row>
    <row r="79" spans="1:9" ht="13.5" thickBot="1" x14ac:dyDescent="0.25">
      <c r="A79" s="147" t="s">
        <v>54</v>
      </c>
      <c r="B79" s="148"/>
      <c r="C79" s="47" t="s">
        <v>139</v>
      </c>
      <c r="D79" s="114">
        <v>4</v>
      </c>
      <c r="E79" s="115">
        <v>1</v>
      </c>
    </row>
    <row r="80" spans="1:9" ht="15" x14ac:dyDescent="0.2">
      <c r="A80" s="229" t="s">
        <v>226</v>
      </c>
      <c r="B80" s="230"/>
      <c r="C80" s="226" t="s">
        <v>396</v>
      </c>
      <c r="D80" s="227"/>
      <c r="E80" s="228"/>
    </row>
    <row r="81" spans="1:5" x14ac:dyDescent="0.2">
      <c r="A81" s="147" t="s">
        <v>54</v>
      </c>
      <c r="B81" s="148"/>
      <c r="C81" s="47" t="s">
        <v>139</v>
      </c>
      <c r="D81" s="112">
        <v>6</v>
      </c>
      <c r="E81" s="236">
        <v>1</v>
      </c>
    </row>
    <row r="82" spans="1:5" ht="13.5" thickBot="1" x14ac:dyDescent="0.25">
      <c r="A82" s="234"/>
      <c r="B82" s="235"/>
      <c r="C82" s="48" t="s">
        <v>140</v>
      </c>
      <c r="D82" s="113">
        <v>2</v>
      </c>
      <c r="E82" s="237"/>
    </row>
    <row r="83" spans="1:5" ht="29.45" customHeight="1" x14ac:dyDescent="0.2">
      <c r="A83" s="229" t="s">
        <v>320</v>
      </c>
      <c r="B83" s="230"/>
      <c r="C83" s="231" t="s">
        <v>321</v>
      </c>
      <c r="D83" s="232"/>
      <c r="E83" s="233"/>
    </row>
    <row r="84" spans="1:5" ht="13.5" thickBot="1" x14ac:dyDescent="0.25">
      <c r="A84" s="147" t="s">
        <v>54</v>
      </c>
      <c r="B84" s="148"/>
      <c r="C84" s="47" t="s">
        <v>139</v>
      </c>
      <c r="D84" s="114">
        <v>4</v>
      </c>
      <c r="E84" s="115">
        <v>1</v>
      </c>
    </row>
    <row r="85" spans="1:5" ht="30.6" customHeight="1" x14ac:dyDescent="0.2">
      <c r="A85" s="229" t="s">
        <v>324</v>
      </c>
      <c r="B85" s="230"/>
      <c r="C85" s="231" t="s">
        <v>319</v>
      </c>
      <c r="D85" s="232"/>
      <c r="E85" s="233"/>
    </row>
    <row r="86" spans="1:5" ht="13.5" thickBot="1" x14ac:dyDescent="0.25">
      <c r="A86" s="147" t="s">
        <v>54</v>
      </c>
      <c r="B86" s="148"/>
      <c r="C86" s="47" t="s">
        <v>139</v>
      </c>
      <c r="D86" s="114">
        <v>4</v>
      </c>
      <c r="E86" s="115">
        <v>1</v>
      </c>
    </row>
    <row r="87" spans="1:5" ht="15" x14ac:dyDescent="0.2">
      <c r="A87" s="229" t="s">
        <v>368</v>
      </c>
      <c r="B87" s="230"/>
      <c r="C87" s="226" t="s">
        <v>369</v>
      </c>
      <c r="D87" s="227"/>
      <c r="E87" s="228"/>
    </row>
    <row r="88" spans="1:5" ht="13.5" thickBot="1" x14ac:dyDescent="0.25">
      <c r="A88" s="147" t="s">
        <v>54</v>
      </c>
      <c r="B88" s="148"/>
      <c r="C88" s="26" t="s">
        <v>211</v>
      </c>
      <c r="D88" s="114">
        <v>2</v>
      </c>
      <c r="E88" s="115">
        <v>1</v>
      </c>
    </row>
    <row r="89" spans="1:5" ht="26.45" customHeight="1" x14ac:dyDescent="0.2">
      <c r="A89" s="229" t="s">
        <v>370</v>
      </c>
      <c r="B89" s="230"/>
      <c r="C89" s="231" t="s">
        <v>371</v>
      </c>
      <c r="D89" s="232"/>
      <c r="E89" s="233"/>
    </row>
    <row r="90" spans="1:5" ht="13.5" thickBot="1" x14ac:dyDescent="0.25">
      <c r="A90" s="147" t="s">
        <v>54</v>
      </c>
      <c r="B90" s="148"/>
      <c r="C90" s="26" t="s">
        <v>211</v>
      </c>
      <c r="D90" s="114">
        <v>2</v>
      </c>
      <c r="E90" s="115">
        <v>1</v>
      </c>
    </row>
    <row r="91" spans="1:5" ht="28.15" customHeight="1" x14ac:dyDescent="0.2">
      <c r="A91" s="229" t="s">
        <v>323</v>
      </c>
      <c r="B91" s="230"/>
      <c r="C91" s="231" t="s">
        <v>322</v>
      </c>
      <c r="D91" s="232"/>
      <c r="E91" s="233"/>
    </row>
    <row r="92" spans="1:5" ht="13.5" thickBot="1" x14ac:dyDescent="0.25">
      <c r="A92" s="147" t="s">
        <v>54</v>
      </c>
      <c r="B92" s="148"/>
      <c r="C92" s="47" t="s">
        <v>139</v>
      </c>
      <c r="D92" s="114">
        <v>4</v>
      </c>
      <c r="E92" s="115">
        <v>1</v>
      </c>
    </row>
    <row r="93" spans="1:5" ht="26.45" customHeight="1" x14ac:dyDescent="0.2">
      <c r="A93" s="229" t="s">
        <v>372</v>
      </c>
      <c r="B93" s="230"/>
      <c r="C93" s="226" t="s">
        <v>373</v>
      </c>
      <c r="D93" s="227"/>
      <c r="E93" s="228"/>
    </row>
    <row r="94" spans="1:5" ht="13.5" thickBot="1" x14ac:dyDescent="0.25">
      <c r="A94" s="147" t="s">
        <v>54</v>
      </c>
      <c r="B94" s="148"/>
      <c r="C94" s="26" t="s">
        <v>211</v>
      </c>
      <c r="D94" s="114">
        <v>1</v>
      </c>
      <c r="E94" s="115">
        <v>1</v>
      </c>
    </row>
    <row r="95" spans="1:5" ht="26.45" customHeight="1" x14ac:dyDescent="0.2">
      <c r="A95" s="229" t="s">
        <v>374</v>
      </c>
      <c r="B95" s="230"/>
      <c r="C95" s="226" t="s">
        <v>375</v>
      </c>
      <c r="D95" s="227"/>
      <c r="E95" s="228"/>
    </row>
    <row r="96" spans="1:5" ht="13.5" thickBot="1" x14ac:dyDescent="0.25">
      <c r="A96" s="147" t="s">
        <v>54</v>
      </c>
      <c r="B96" s="148"/>
      <c r="C96" s="26" t="s">
        <v>211</v>
      </c>
      <c r="D96" s="114">
        <v>1</v>
      </c>
      <c r="E96" s="115">
        <v>1</v>
      </c>
    </row>
    <row r="97" spans="1:5" ht="26.45" customHeight="1" x14ac:dyDescent="0.2">
      <c r="A97" s="229" t="s">
        <v>376</v>
      </c>
      <c r="B97" s="230"/>
      <c r="C97" s="231" t="s">
        <v>377</v>
      </c>
      <c r="D97" s="232"/>
      <c r="E97" s="233"/>
    </row>
    <row r="98" spans="1:5" ht="13.5" thickBot="1" x14ac:dyDescent="0.25">
      <c r="A98" s="147" t="s">
        <v>54</v>
      </c>
      <c r="B98" s="148"/>
      <c r="C98" s="26" t="s">
        <v>211</v>
      </c>
      <c r="D98" s="114">
        <v>1</v>
      </c>
      <c r="E98" s="115">
        <v>1</v>
      </c>
    </row>
    <row r="99" spans="1:5" ht="26.45" customHeight="1" x14ac:dyDescent="0.2">
      <c r="A99" s="229" t="s">
        <v>378</v>
      </c>
      <c r="B99" s="230"/>
      <c r="C99" s="231" t="s">
        <v>379</v>
      </c>
      <c r="D99" s="232"/>
      <c r="E99" s="233"/>
    </row>
    <row r="100" spans="1:5" ht="13.5" thickBot="1" x14ac:dyDescent="0.25">
      <c r="A100" s="147" t="s">
        <v>54</v>
      </c>
      <c r="B100" s="148"/>
      <c r="C100" s="26" t="s">
        <v>211</v>
      </c>
      <c r="D100" s="114">
        <v>1</v>
      </c>
      <c r="E100" s="115">
        <v>1</v>
      </c>
    </row>
    <row r="101" spans="1:5" ht="39.6" customHeight="1" x14ac:dyDescent="0.2">
      <c r="A101" s="229" t="s">
        <v>380</v>
      </c>
      <c r="B101" s="230"/>
      <c r="C101" s="231" t="s">
        <v>381</v>
      </c>
      <c r="D101" s="232"/>
      <c r="E101" s="233"/>
    </row>
    <row r="102" spans="1:5" ht="13.5" thickBot="1" x14ac:dyDescent="0.25">
      <c r="A102" s="147" t="s">
        <v>54</v>
      </c>
      <c r="B102" s="148"/>
      <c r="C102" s="26" t="s">
        <v>211</v>
      </c>
      <c r="D102" s="114">
        <v>1</v>
      </c>
      <c r="E102" s="115">
        <v>1</v>
      </c>
    </row>
    <row r="103" spans="1:5" ht="26.45" customHeight="1" x14ac:dyDescent="0.2">
      <c r="A103" s="229" t="s">
        <v>383</v>
      </c>
      <c r="B103" s="230"/>
      <c r="C103" s="226" t="s">
        <v>384</v>
      </c>
      <c r="D103" s="227"/>
      <c r="E103" s="228"/>
    </row>
    <row r="104" spans="1:5" ht="13.5" thickBot="1" x14ac:dyDescent="0.25">
      <c r="A104" s="147" t="s">
        <v>54</v>
      </c>
      <c r="B104" s="148"/>
      <c r="C104" s="26" t="s">
        <v>211</v>
      </c>
      <c r="D104" s="114">
        <v>1</v>
      </c>
      <c r="E104" s="115">
        <v>1</v>
      </c>
    </row>
    <row r="105" spans="1:5" ht="26.45" customHeight="1" x14ac:dyDescent="0.2">
      <c r="A105" s="229" t="s">
        <v>385</v>
      </c>
      <c r="B105" s="230"/>
      <c r="C105" s="226" t="s">
        <v>386</v>
      </c>
      <c r="D105" s="227"/>
      <c r="E105" s="228"/>
    </row>
    <row r="106" spans="1:5" ht="13.5" thickBot="1" x14ac:dyDescent="0.25">
      <c r="A106" s="147" t="s">
        <v>54</v>
      </c>
      <c r="B106" s="148"/>
      <c r="C106" s="26" t="s">
        <v>211</v>
      </c>
      <c r="D106" s="114">
        <v>1</v>
      </c>
      <c r="E106" s="115">
        <v>1</v>
      </c>
    </row>
    <row r="107" spans="1:5" ht="15" x14ac:dyDescent="0.2">
      <c r="A107" s="229" t="s">
        <v>387</v>
      </c>
      <c r="B107" s="230"/>
      <c r="C107" s="226" t="s">
        <v>388</v>
      </c>
      <c r="D107" s="227"/>
      <c r="E107" s="228"/>
    </row>
    <row r="108" spans="1:5" ht="13.5" thickBot="1" x14ac:dyDescent="0.25">
      <c r="A108" s="147" t="s">
        <v>54</v>
      </c>
      <c r="B108" s="148"/>
      <c r="C108" s="26" t="s">
        <v>211</v>
      </c>
      <c r="D108" s="114">
        <v>1</v>
      </c>
      <c r="E108" s="115">
        <v>1</v>
      </c>
    </row>
    <row r="109" spans="1:5" ht="26.45" customHeight="1" x14ac:dyDescent="0.2">
      <c r="A109" s="229" t="s">
        <v>389</v>
      </c>
      <c r="B109" s="230"/>
      <c r="C109" s="226" t="s">
        <v>390</v>
      </c>
      <c r="D109" s="227"/>
      <c r="E109" s="228"/>
    </row>
    <row r="110" spans="1:5" ht="13.5" thickBot="1" x14ac:dyDescent="0.25">
      <c r="A110" s="147" t="s">
        <v>54</v>
      </c>
      <c r="B110" s="148"/>
      <c r="C110" s="26" t="s">
        <v>211</v>
      </c>
      <c r="D110" s="114">
        <v>1</v>
      </c>
      <c r="E110" s="115">
        <v>1</v>
      </c>
    </row>
    <row r="111" spans="1:5" ht="15" x14ac:dyDescent="0.2">
      <c r="A111" s="229" t="s">
        <v>391</v>
      </c>
      <c r="B111" s="230"/>
      <c r="C111" s="226" t="s">
        <v>392</v>
      </c>
      <c r="D111" s="227"/>
      <c r="E111" s="228"/>
    </row>
    <row r="112" spans="1:5" ht="13.5" thickBot="1" x14ac:dyDescent="0.25">
      <c r="A112" s="147" t="s">
        <v>54</v>
      </c>
      <c r="B112" s="148"/>
      <c r="C112" s="26" t="s">
        <v>211</v>
      </c>
      <c r="D112" s="114">
        <v>1</v>
      </c>
      <c r="E112" s="115">
        <v>1</v>
      </c>
    </row>
    <row r="113" spans="1:5" ht="26.45" customHeight="1" x14ac:dyDescent="0.2">
      <c r="A113" s="229" t="s">
        <v>393</v>
      </c>
      <c r="B113" s="230"/>
      <c r="C113" s="226" t="s">
        <v>394</v>
      </c>
      <c r="D113" s="227"/>
      <c r="E113" s="228"/>
    </row>
    <row r="114" spans="1:5" x14ac:dyDescent="0.2">
      <c r="A114" s="147" t="s">
        <v>54</v>
      </c>
      <c r="B114" s="148"/>
      <c r="C114" s="26" t="s">
        <v>211</v>
      </c>
      <c r="D114" s="114">
        <v>1</v>
      </c>
      <c r="E114" s="115">
        <v>1</v>
      </c>
    </row>
    <row r="115" spans="1:5" x14ac:dyDescent="0.2">
      <c r="C115" s="107"/>
      <c r="D115" s="108"/>
      <c r="E115" s="109"/>
    </row>
    <row r="118" spans="1:5" ht="31.5" x14ac:dyDescent="0.2">
      <c r="A118" s="106" t="s">
        <v>30</v>
      </c>
      <c r="B118" s="105">
        <f>D114+D112+D110+D108+D106+D104+D102+D100+D98+D96+D94+D92+D88+D86+D84+D82+D81+D79+D77+D75+D74+D73+D72+D70+D68+D66+D64+D62+D60+D58+D56+D54+D52+D50+D48+D46+D44+D42+D40+D38+D36+D34+D32+D30+D28+D26+D24+D20+D22+D16+D18+D14+D12+D10+D8</f>
        <v>88</v>
      </c>
    </row>
  </sheetData>
  <mergeCells count="165">
    <mergeCell ref="A10:B10"/>
    <mergeCell ref="A12:B12"/>
    <mergeCell ref="A16:B16"/>
    <mergeCell ref="A18:B18"/>
    <mergeCell ref="A28:B28"/>
    <mergeCell ref="A36:B36"/>
    <mergeCell ref="A34:B34"/>
    <mergeCell ref="A31:B31"/>
    <mergeCell ref="C31:E31"/>
    <mergeCell ref="A32:B32"/>
    <mergeCell ref="A33:B33"/>
    <mergeCell ref="C33:E33"/>
    <mergeCell ref="C25:E25"/>
    <mergeCell ref="A26:B26"/>
    <mergeCell ref="D5:D6"/>
    <mergeCell ref="A43:B43"/>
    <mergeCell ref="A61:B61"/>
    <mergeCell ref="A55:B55"/>
    <mergeCell ref="A44:C44"/>
    <mergeCell ref="A45:B45"/>
    <mergeCell ref="A58:B58"/>
    <mergeCell ref="A60:B60"/>
    <mergeCell ref="C37:E37"/>
    <mergeCell ref="C47:E47"/>
    <mergeCell ref="C39:E39"/>
    <mergeCell ref="C41:E41"/>
    <mergeCell ref="C7:E7"/>
    <mergeCell ref="C9:E9"/>
    <mergeCell ref="C11:E11"/>
    <mergeCell ref="C13:E13"/>
    <mergeCell ref="E5:E6"/>
    <mergeCell ref="A6:B6"/>
    <mergeCell ref="A46:C46"/>
    <mergeCell ref="A14:B14"/>
    <mergeCell ref="A30:B30"/>
    <mergeCell ref="A29:B29"/>
    <mergeCell ref="C29:E29"/>
    <mergeCell ref="A8:B8"/>
    <mergeCell ref="A101:B101"/>
    <mergeCell ref="A2:B2"/>
    <mergeCell ref="A3:B5"/>
    <mergeCell ref="A7:B7"/>
    <mergeCell ref="A9:B9"/>
    <mergeCell ref="A11:B11"/>
    <mergeCell ref="A13:B13"/>
    <mergeCell ref="A15:B15"/>
    <mergeCell ref="A17:B17"/>
    <mergeCell ref="A56:B56"/>
    <mergeCell ref="A50:B50"/>
    <mergeCell ref="A37:B37"/>
    <mergeCell ref="A38:B38"/>
    <mergeCell ref="A47:B47"/>
    <mergeCell ref="A48:B48"/>
    <mergeCell ref="A42:B42"/>
    <mergeCell ref="A39:B39"/>
    <mergeCell ref="A40:B40"/>
    <mergeCell ref="A41:B41"/>
    <mergeCell ref="A62:B62"/>
    <mergeCell ref="A71:B71"/>
    <mergeCell ref="A65:B65"/>
    <mergeCell ref="A66:B66"/>
    <mergeCell ref="A51:B51"/>
    <mergeCell ref="A72:B72"/>
    <mergeCell ref="A73:B73"/>
    <mergeCell ref="A74:B74"/>
    <mergeCell ref="A75:B75"/>
    <mergeCell ref="A78:B78"/>
    <mergeCell ref="A79:B79"/>
    <mergeCell ref="C76:E76"/>
    <mergeCell ref="C80:E80"/>
    <mergeCell ref="A102:B102"/>
    <mergeCell ref="C97:E97"/>
    <mergeCell ref="C99:E99"/>
    <mergeCell ref="A98:B98"/>
    <mergeCell ref="C93:E93"/>
    <mergeCell ref="C89:E89"/>
    <mergeCell ref="C91:E91"/>
    <mergeCell ref="C95:E95"/>
    <mergeCell ref="A93:B93"/>
    <mergeCell ref="A94:B94"/>
    <mergeCell ref="A95:B95"/>
    <mergeCell ref="A96:B96"/>
    <mergeCell ref="A97:B97"/>
    <mergeCell ref="C101:E101"/>
    <mergeCell ref="A91:B91"/>
    <mergeCell ref="A92:B92"/>
    <mergeCell ref="C83:E83"/>
    <mergeCell ref="C85:E85"/>
    <mergeCell ref="C87:E87"/>
    <mergeCell ref="A99:B99"/>
    <mergeCell ref="A100:B100"/>
    <mergeCell ref="A76:B76"/>
    <mergeCell ref="A77:B77"/>
    <mergeCell ref="A83:B83"/>
    <mergeCell ref="A84:B84"/>
    <mergeCell ref="A85:B85"/>
    <mergeCell ref="A86:B86"/>
    <mergeCell ref="C78:E78"/>
    <mergeCell ref="A80:B80"/>
    <mergeCell ref="A81:B82"/>
    <mergeCell ref="E81:E82"/>
    <mergeCell ref="A89:B89"/>
    <mergeCell ref="A90:B90"/>
    <mergeCell ref="A87:B87"/>
    <mergeCell ref="A88:B88"/>
    <mergeCell ref="A113:B113"/>
    <mergeCell ref="A114:B114"/>
    <mergeCell ref="C111:E111"/>
    <mergeCell ref="C113:E113"/>
    <mergeCell ref="A109:B109"/>
    <mergeCell ref="A110:B110"/>
    <mergeCell ref="A111:B111"/>
    <mergeCell ref="A112:B112"/>
    <mergeCell ref="C103:E103"/>
    <mergeCell ref="C105:E105"/>
    <mergeCell ref="C107:E107"/>
    <mergeCell ref="C109:E109"/>
    <mergeCell ref="A108:B108"/>
    <mergeCell ref="A103:B103"/>
    <mergeCell ref="A104:B104"/>
    <mergeCell ref="A105:B105"/>
    <mergeCell ref="A106:B106"/>
    <mergeCell ref="A107:B107"/>
    <mergeCell ref="C15:E15"/>
    <mergeCell ref="C61:E61"/>
    <mergeCell ref="C53:E53"/>
    <mergeCell ref="C51:E51"/>
    <mergeCell ref="C43:E43"/>
    <mergeCell ref="C45:E45"/>
    <mergeCell ref="C57:E57"/>
    <mergeCell ref="C67:E67"/>
    <mergeCell ref="C27:E27"/>
    <mergeCell ref="C35:E35"/>
    <mergeCell ref="C23:E23"/>
    <mergeCell ref="C17:E17"/>
    <mergeCell ref="C19:E19"/>
    <mergeCell ref="C21:E21"/>
    <mergeCell ref="C49:E49"/>
    <mergeCell ref="A57:B57"/>
    <mergeCell ref="A59:B59"/>
    <mergeCell ref="C55:E55"/>
    <mergeCell ref="C59:E59"/>
    <mergeCell ref="A25:B25"/>
    <mergeCell ref="C63:E63"/>
    <mergeCell ref="A19:B19"/>
    <mergeCell ref="A20:B20"/>
    <mergeCell ref="A21:B21"/>
    <mergeCell ref="A52:B52"/>
    <mergeCell ref="A53:B53"/>
    <mergeCell ref="C71:E71"/>
    <mergeCell ref="A68:B68"/>
    <mergeCell ref="A35:B35"/>
    <mergeCell ref="A22:B22"/>
    <mergeCell ref="A23:B23"/>
    <mergeCell ref="A24:B24"/>
    <mergeCell ref="A69:B69"/>
    <mergeCell ref="A67:B67"/>
    <mergeCell ref="A54:B54"/>
    <mergeCell ref="A63:B63"/>
    <mergeCell ref="A64:B64"/>
    <mergeCell ref="A27:B27"/>
    <mergeCell ref="A49:B49"/>
    <mergeCell ref="C69:E69"/>
    <mergeCell ref="C65:E65"/>
    <mergeCell ref="A70:B70"/>
  </mergeCells>
  <pageMargins left="0.31496062992125984" right="0.39370078740157483" top="0.98425196850393704" bottom="0.78740157480314965" header="0.51181102362204722" footer="0.51181102362204722"/>
  <pageSetup paperSize="9" scale="85" orientation="landscape" r:id="rId1"/>
  <headerFooter alignWithMargins="0">
    <oddHeader>&amp;LMise à jour du &amp;D</oddHead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zoomScaleNormal="100" workbookViewId="0">
      <pane ySplit="6" topLeftCell="A28" activePane="bottomLeft" state="frozen"/>
      <selection activeCell="A7" sqref="A7:B8"/>
      <selection pane="bottomLeft" activeCell="F5" sqref="F5:F6"/>
    </sheetView>
  </sheetViews>
  <sheetFormatPr baseColWidth="10" defaultColWidth="11.42578125" defaultRowHeight="12.75" x14ac:dyDescent="0.2"/>
  <cols>
    <col min="1" max="1" width="8.85546875" style="13" customWidth="1"/>
    <col min="2" max="3" width="18.42578125" style="13" customWidth="1"/>
    <col min="4" max="4" width="7.85546875" style="13" customWidth="1"/>
    <col min="5" max="5" width="14.42578125" style="13" customWidth="1"/>
    <col min="6" max="16384" width="11.42578125" style="13"/>
  </cols>
  <sheetData>
    <row r="1" spans="1:5" ht="23.25" x14ac:dyDescent="0.35">
      <c r="A1" s="77"/>
      <c r="B1" s="11"/>
      <c r="C1" s="12"/>
      <c r="D1" s="12"/>
    </row>
    <row r="2" spans="1:5" ht="13.5" thickBot="1" x14ac:dyDescent="0.25">
      <c r="A2" s="165"/>
      <c r="B2" s="165"/>
    </row>
    <row r="3" spans="1:5" ht="13.5" customHeight="1" x14ac:dyDescent="0.2">
      <c r="A3" s="249" t="s">
        <v>227</v>
      </c>
      <c r="B3" s="250"/>
      <c r="D3" s="14"/>
      <c r="E3" s="14"/>
    </row>
    <row r="4" spans="1:5" ht="12.75" customHeight="1" x14ac:dyDescent="0.2">
      <c r="A4" s="251"/>
      <c r="B4" s="252"/>
    </row>
    <row r="5" spans="1:5" s="16" customFormat="1" ht="12.75" customHeight="1" thickBot="1" x14ac:dyDescent="0.25">
      <c r="A5" s="253"/>
      <c r="B5" s="254"/>
      <c r="C5" s="15"/>
      <c r="D5" s="177" t="s">
        <v>49</v>
      </c>
      <c r="E5" s="177" t="s">
        <v>50</v>
      </c>
    </row>
    <row r="6" spans="1:5" ht="45.75" customHeight="1" thickBot="1" x14ac:dyDescent="0.25">
      <c r="A6" s="179"/>
      <c r="B6" s="179"/>
      <c r="C6" s="15"/>
      <c r="D6" s="178"/>
      <c r="E6" s="178"/>
    </row>
    <row r="7" spans="1:5" ht="18" customHeight="1" x14ac:dyDescent="0.2">
      <c r="A7" s="255" t="s">
        <v>228</v>
      </c>
      <c r="B7" s="256"/>
      <c r="C7" s="257" t="s">
        <v>229</v>
      </c>
      <c r="D7" s="258"/>
      <c r="E7" s="259"/>
    </row>
    <row r="8" spans="1:5" ht="18" customHeight="1" x14ac:dyDescent="0.2">
      <c r="A8" s="180" t="s">
        <v>230</v>
      </c>
      <c r="B8" s="181"/>
      <c r="C8" s="47" t="s">
        <v>231</v>
      </c>
      <c r="D8" s="46">
        <v>1</v>
      </c>
      <c r="E8" s="46">
        <v>2</v>
      </c>
    </row>
    <row r="9" spans="1:5" ht="18" customHeight="1" x14ac:dyDescent="0.2">
      <c r="A9" s="260" t="s">
        <v>232</v>
      </c>
      <c r="B9" s="261"/>
      <c r="C9" s="47" t="s">
        <v>233</v>
      </c>
      <c r="D9" s="46">
        <v>1</v>
      </c>
      <c r="E9" s="46">
        <v>1</v>
      </c>
    </row>
    <row r="10" spans="1:5" ht="18" customHeight="1" thickBot="1" x14ac:dyDescent="0.25">
      <c r="A10" s="162" t="s">
        <v>62</v>
      </c>
      <c r="B10" s="139"/>
      <c r="C10" s="139"/>
      <c r="D10" s="140"/>
      <c r="E10" s="24">
        <v>2</v>
      </c>
    </row>
    <row r="11" spans="1:5" ht="18" customHeight="1" x14ac:dyDescent="0.25">
      <c r="A11" s="243" t="s">
        <v>234</v>
      </c>
      <c r="B11" s="244"/>
      <c r="C11" s="40" t="s">
        <v>235</v>
      </c>
      <c r="D11" s="49"/>
      <c r="E11" s="49"/>
    </row>
    <row r="12" spans="1:5" ht="18" customHeight="1" x14ac:dyDescent="0.2">
      <c r="A12" s="180" t="s">
        <v>236</v>
      </c>
      <c r="B12" s="181"/>
      <c r="C12" s="47" t="s">
        <v>237</v>
      </c>
      <c r="D12" s="46">
        <v>5</v>
      </c>
      <c r="E12" s="46">
        <v>2</v>
      </c>
    </row>
    <row r="13" spans="1:5" ht="18" customHeight="1" thickBot="1" x14ac:dyDescent="0.25">
      <c r="A13" s="162" t="s">
        <v>62</v>
      </c>
      <c r="B13" s="139"/>
      <c r="C13" s="139"/>
      <c r="D13" s="140"/>
      <c r="E13" s="24">
        <v>2</v>
      </c>
    </row>
    <row r="14" spans="1:5" ht="18" customHeight="1" x14ac:dyDescent="0.25">
      <c r="A14" s="247" t="s">
        <v>238</v>
      </c>
      <c r="B14" s="248"/>
      <c r="C14" s="35" t="s">
        <v>239</v>
      </c>
      <c r="D14" s="50"/>
      <c r="E14" s="50"/>
    </row>
    <row r="15" spans="1:5" ht="18" customHeight="1" x14ac:dyDescent="0.2">
      <c r="A15" s="180" t="s">
        <v>236</v>
      </c>
      <c r="B15" s="181"/>
      <c r="C15" s="47" t="s">
        <v>240</v>
      </c>
      <c r="D15" s="46">
        <v>5</v>
      </c>
      <c r="E15" s="46">
        <v>2</v>
      </c>
    </row>
    <row r="16" spans="1:5" ht="18" customHeight="1" thickBot="1" x14ac:dyDescent="0.25">
      <c r="A16" s="162" t="s">
        <v>62</v>
      </c>
      <c r="B16" s="139"/>
      <c r="C16" s="139"/>
      <c r="D16" s="140"/>
      <c r="E16" s="24">
        <v>2</v>
      </c>
    </row>
    <row r="17" spans="1:5" ht="18" customHeight="1" x14ac:dyDescent="0.25">
      <c r="A17" s="247" t="s">
        <v>241</v>
      </c>
      <c r="B17" s="248"/>
      <c r="C17" s="35" t="s">
        <v>239</v>
      </c>
      <c r="D17" s="50"/>
      <c r="E17" s="50"/>
    </row>
    <row r="18" spans="1:5" ht="18" customHeight="1" x14ac:dyDescent="0.2">
      <c r="A18" s="180" t="s">
        <v>236</v>
      </c>
      <c r="B18" s="181"/>
      <c r="C18" s="47" t="s">
        <v>242</v>
      </c>
      <c r="D18" s="46">
        <v>1</v>
      </c>
      <c r="E18" s="46">
        <v>2</v>
      </c>
    </row>
    <row r="19" spans="1:5" ht="18" customHeight="1" thickBot="1" x14ac:dyDescent="0.25">
      <c r="A19" s="162" t="s">
        <v>62</v>
      </c>
      <c r="B19" s="139"/>
      <c r="C19" s="139"/>
      <c r="D19" s="140"/>
      <c r="E19" s="24">
        <v>2</v>
      </c>
    </row>
    <row r="20" spans="1:5" ht="18" customHeight="1" x14ac:dyDescent="0.25">
      <c r="A20" s="245" t="s">
        <v>243</v>
      </c>
      <c r="B20" s="246"/>
      <c r="C20" s="31" t="s">
        <v>239</v>
      </c>
      <c r="D20" s="51"/>
      <c r="E20" s="51"/>
    </row>
    <row r="21" spans="1:5" ht="18" customHeight="1" x14ac:dyDescent="0.2">
      <c r="A21" s="180" t="s">
        <v>236</v>
      </c>
      <c r="B21" s="181"/>
      <c r="C21" s="47" t="s">
        <v>244</v>
      </c>
      <c r="D21" s="46">
        <v>1</v>
      </c>
      <c r="E21" s="46">
        <v>2</v>
      </c>
    </row>
    <row r="22" spans="1:5" ht="18" customHeight="1" thickBot="1" x14ac:dyDescent="0.25">
      <c r="A22" s="162" t="s">
        <v>62</v>
      </c>
      <c r="B22" s="139"/>
      <c r="C22" s="139"/>
      <c r="D22" s="140"/>
      <c r="E22" s="24">
        <v>2</v>
      </c>
    </row>
    <row r="23" spans="1:5" ht="18" customHeight="1" x14ac:dyDescent="0.25">
      <c r="A23" s="245" t="s">
        <v>245</v>
      </c>
      <c r="B23" s="246"/>
      <c r="C23" s="31" t="s">
        <v>246</v>
      </c>
      <c r="D23" s="51"/>
      <c r="E23" s="51"/>
    </row>
    <row r="24" spans="1:5" ht="18" customHeight="1" x14ac:dyDescent="0.2">
      <c r="A24" s="180" t="s">
        <v>236</v>
      </c>
      <c r="B24" s="181"/>
      <c r="C24" s="47" t="s">
        <v>247</v>
      </c>
      <c r="D24" s="46">
        <v>5</v>
      </c>
      <c r="E24" s="46">
        <v>2</v>
      </c>
    </row>
    <row r="25" spans="1:5" ht="18" customHeight="1" thickBot="1" x14ac:dyDescent="0.25">
      <c r="A25" s="162" t="s">
        <v>62</v>
      </c>
      <c r="B25" s="139"/>
      <c r="C25" s="139"/>
      <c r="D25" s="140"/>
      <c r="E25" s="24">
        <v>2</v>
      </c>
    </row>
    <row r="26" spans="1:5" ht="18" customHeight="1" x14ac:dyDescent="0.25">
      <c r="A26" s="243" t="s">
        <v>248</v>
      </c>
      <c r="B26" s="244"/>
      <c r="C26" s="40" t="s">
        <v>246</v>
      </c>
      <c r="D26" s="49"/>
      <c r="E26" s="49"/>
    </row>
    <row r="27" spans="1:5" ht="18" customHeight="1" x14ac:dyDescent="0.2">
      <c r="A27" s="180" t="s">
        <v>236</v>
      </c>
      <c r="B27" s="181"/>
      <c r="C27" s="47" t="s">
        <v>249</v>
      </c>
      <c r="D27" s="46">
        <v>5</v>
      </c>
      <c r="E27" s="46">
        <v>2</v>
      </c>
    </row>
    <row r="28" spans="1:5" ht="18" customHeight="1" thickBot="1" x14ac:dyDescent="0.25">
      <c r="A28" s="162" t="s">
        <v>62</v>
      </c>
      <c r="B28" s="139"/>
      <c r="C28" s="139"/>
      <c r="D28" s="140"/>
      <c r="E28" s="24">
        <v>2</v>
      </c>
    </row>
    <row r="29" spans="1:5" ht="18" customHeight="1" x14ac:dyDescent="0.25">
      <c r="A29" s="245" t="s">
        <v>250</v>
      </c>
      <c r="B29" s="246"/>
      <c r="C29" s="31" t="s">
        <v>251</v>
      </c>
      <c r="D29" s="51"/>
      <c r="E29" s="51"/>
    </row>
    <row r="30" spans="1:5" ht="18" customHeight="1" x14ac:dyDescent="0.2">
      <c r="A30" s="180" t="s">
        <v>236</v>
      </c>
      <c r="B30" s="181"/>
      <c r="C30" s="47" t="s">
        <v>252</v>
      </c>
      <c r="D30" s="46">
        <v>1</v>
      </c>
      <c r="E30" s="46">
        <v>2</v>
      </c>
    </row>
    <row r="31" spans="1:5" ht="18" customHeight="1" thickBot="1" x14ac:dyDescent="0.25">
      <c r="A31" s="162" t="s">
        <v>62</v>
      </c>
      <c r="B31" s="139"/>
      <c r="C31" s="139"/>
      <c r="D31" s="140"/>
      <c r="E31" s="24">
        <v>2</v>
      </c>
    </row>
    <row r="32" spans="1:5" ht="18" customHeight="1" x14ac:dyDescent="0.25">
      <c r="A32" s="243" t="s">
        <v>253</v>
      </c>
      <c r="B32" s="244"/>
      <c r="C32" s="40" t="s">
        <v>251</v>
      </c>
      <c r="D32" s="49"/>
      <c r="E32" s="49"/>
    </row>
    <row r="33" spans="1:5" ht="18" customHeight="1" x14ac:dyDescent="0.2">
      <c r="A33" s="180" t="s">
        <v>236</v>
      </c>
      <c r="B33" s="181"/>
      <c r="C33" s="47" t="s">
        <v>252</v>
      </c>
      <c r="D33" s="46">
        <v>1</v>
      </c>
      <c r="E33" s="46">
        <v>2</v>
      </c>
    </row>
    <row r="34" spans="1:5" ht="18" customHeight="1" thickBot="1" x14ac:dyDescent="0.25">
      <c r="A34" s="162" t="s">
        <v>62</v>
      </c>
      <c r="B34" s="139"/>
      <c r="C34" s="139"/>
      <c r="D34" s="140"/>
      <c r="E34" s="24">
        <v>2</v>
      </c>
    </row>
    <row r="35" spans="1:5" ht="18" customHeight="1" x14ac:dyDescent="0.25">
      <c r="A35" s="245" t="s">
        <v>254</v>
      </c>
      <c r="B35" s="246"/>
      <c r="C35" s="31" t="s">
        <v>255</v>
      </c>
      <c r="D35" s="51"/>
      <c r="E35" s="51"/>
    </row>
    <row r="36" spans="1:5" ht="18" customHeight="1" x14ac:dyDescent="0.2">
      <c r="A36" s="180" t="s">
        <v>236</v>
      </c>
      <c r="B36" s="181"/>
      <c r="C36" s="47" t="s">
        <v>237</v>
      </c>
      <c r="D36" s="46">
        <v>3</v>
      </c>
      <c r="E36" s="46">
        <v>2</v>
      </c>
    </row>
    <row r="37" spans="1:5" ht="18" customHeight="1" thickBot="1" x14ac:dyDescent="0.25">
      <c r="A37" s="162" t="s">
        <v>62</v>
      </c>
      <c r="B37" s="139"/>
      <c r="C37" s="139"/>
      <c r="D37" s="140"/>
      <c r="E37" s="24">
        <v>2</v>
      </c>
    </row>
    <row r="45" spans="1:5" ht="31.5" x14ac:dyDescent="0.2">
      <c r="A45" s="106" t="s">
        <v>30</v>
      </c>
      <c r="B45" s="105">
        <f>D8+D9+D12+D15+D18+D21+D24+D27+D30+D33+D36</f>
        <v>29</v>
      </c>
    </row>
  </sheetData>
  <mergeCells count="37">
    <mergeCell ref="A2:B2"/>
    <mergeCell ref="A3:B5"/>
    <mergeCell ref="D5:D6"/>
    <mergeCell ref="E5:E6"/>
    <mergeCell ref="A13:D13"/>
    <mergeCell ref="A6:B6"/>
    <mergeCell ref="A7:B7"/>
    <mergeCell ref="C7:E7"/>
    <mergeCell ref="A8:B8"/>
    <mergeCell ref="A9:B9"/>
    <mergeCell ref="A10:D10"/>
    <mergeCell ref="A11:B11"/>
    <mergeCell ref="A12:B12"/>
    <mergeCell ref="A25:D25"/>
    <mergeCell ref="A14:B14"/>
    <mergeCell ref="A15:B15"/>
    <mergeCell ref="A16:D16"/>
    <mergeCell ref="A17:B17"/>
    <mergeCell ref="A18:B18"/>
    <mergeCell ref="A19:D19"/>
    <mergeCell ref="A20:B20"/>
    <mergeCell ref="A21:B21"/>
    <mergeCell ref="A22:D22"/>
    <mergeCell ref="A23:B23"/>
    <mergeCell ref="A24:B24"/>
    <mergeCell ref="A37:D37"/>
    <mergeCell ref="A26:B26"/>
    <mergeCell ref="A27:B27"/>
    <mergeCell ref="A28:D28"/>
    <mergeCell ref="A29:B29"/>
    <mergeCell ref="A30:B30"/>
    <mergeCell ref="A31:D31"/>
    <mergeCell ref="A32:B32"/>
    <mergeCell ref="A33:B33"/>
    <mergeCell ref="A34:D34"/>
    <mergeCell ref="A35:B35"/>
    <mergeCell ref="A36:B36"/>
  </mergeCells>
  <pageMargins left="0.31496062992125984" right="0.39370078740157483" top="0.98425196850393704" bottom="0.78740157480314965" header="0.51181102362204722" footer="0.51181102362204722"/>
  <pageSetup paperSize="9" scale="59" orientation="landscape" r:id="rId1"/>
  <headerFooter alignWithMargins="0">
    <oddHeader>&amp;LMise à jour du &amp;D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zoomScaleNormal="100" workbookViewId="0">
      <pane ySplit="6" topLeftCell="A10" activePane="bottomLeft" state="frozen"/>
      <selection activeCell="A7" sqref="A7:B8"/>
      <selection pane="bottomLeft" activeCell="F5" sqref="F5:F6"/>
    </sheetView>
  </sheetViews>
  <sheetFormatPr baseColWidth="10" defaultColWidth="11.42578125" defaultRowHeight="12.75" x14ac:dyDescent="0.2"/>
  <cols>
    <col min="1" max="1" width="10.140625" style="13" customWidth="1"/>
    <col min="2" max="3" width="18.42578125" style="13" customWidth="1"/>
    <col min="4" max="4" width="7.85546875" style="13" customWidth="1"/>
    <col min="5" max="5" width="25.85546875" style="13" customWidth="1"/>
    <col min="6" max="16384" width="11.42578125" style="13"/>
  </cols>
  <sheetData>
    <row r="1" spans="1:5" ht="23.25" x14ac:dyDescent="0.35">
      <c r="A1" s="77"/>
      <c r="B1" s="11"/>
      <c r="C1" s="12"/>
      <c r="D1" s="12"/>
    </row>
    <row r="2" spans="1:5" ht="13.5" thickBot="1" x14ac:dyDescent="0.25">
      <c r="A2" s="165"/>
      <c r="B2" s="165"/>
    </row>
    <row r="3" spans="1:5" ht="13.5" customHeight="1" thickTop="1" x14ac:dyDescent="0.2">
      <c r="A3" s="141" t="s">
        <v>256</v>
      </c>
      <c r="B3" s="142"/>
      <c r="D3" s="14"/>
      <c r="E3" s="14"/>
    </row>
    <row r="4" spans="1:5" ht="12.75" customHeight="1" x14ac:dyDescent="0.2">
      <c r="A4" s="143"/>
      <c r="B4" s="144"/>
    </row>
    <row r="5" spans="1:5" s="16" customFormat="1" ht="12.75" customHeight="1" thickBot="1" x14ac:dyDescent="0.25">
      <c r="A5" s="175"/>
      <c r="B5" s="176"/>
      <c r="C5" s="15"/>
      <c r="D5" s="177" t="s">
        <v>49</v>
      </c>
      <c r="E5" s="177" t="s">
        <v>50</v>
      </c>
    </row>
    <row r="6" spans="1:5" ht="39.75" customHeight="1" thickTop="1" thickBot="1" x14ac:dyDescent="0.25">
      <c r="A6" s="179"/>
      <c r="B6" s="179"/>
      <c r="C6" s="15"/>
      <c r="D6" s="178"/>
      <c r="E6" s="178"/>
    </row>
    <row r="7" spans="1:5" ht="18" customHeight="1" x14ac:dyDescent="0.25">
      <c r="A7" s="245" t="s">
        <v>257</v>
      </c>
      <c r="B7" s="246"/>
      <c r="C7" s="27" t="s">
        <v>258</v>
      </c>
      <c r="D7" s="54"/>
      <c r="E7" s="54"/>
    </row>
    <row r="8" spans="1:5" ht="18" customHeight="1" x14ac:dyDescent="0.2">
      <c r="A8" s="163" t="s">
        <v>259</v>
      </c>
      <c r="B8" s="164"/>
      <c r="C8" s="52" t="s">
        <v>260</v>
      </c>
      <c r="D8" s="53">
        <v>1</v>
      </c>
      <c r="E8" s="53">
        <v>1</v>
      </c>
    </row>
    <row r="9" spans="1:5" ht="18" customHeight="1" x14ac:dyDescent="0.25">
      <c r="A9" s="247" t="s">
        <v>261</v>
      </c>
      <c r="B9" s="248"/>
      <c r="C9" s="55" t="s">
        <v>262</v>
      </c>
      <c r="D9" s="56"/>
      <c r="E9" s="56"/>
    </row>
    <row r="10" spans="1:5" ht="18" customHeight="1" x14ac:dyDescent="0.2">
      <c r="A10" s="163" t="s">
        <v>259</v>
      </c>
      <c r="B10" s="164"/>
      <c r="C10" s="52" t="s">
        <v>260</v>
      </c>
      <c r="D10" s="53">
        <v>1</v>
      </c>
      <c r="E10" s="53">
        <v>1</v>
      </c>
    </row>
    <row r="11" spans="1:5" ht="18" customHeight="1" x14ac:dyDescent="0.25">
      <c r="A11" s="247" t="s">
        <v>263</v>
      </c>
      <c r="B11" s="248"/>
      <c r="C11" s="55" t="s">
        <v>264</v>
      </c>
      <c r="D11" s="56"/>
      <c r="E11" s="56"/>
    </row>
    <row r="12" spans="1:5" ht="18" customHeight="1" x14ac:dyDescent="0.2">
      <c r="A12" s="163" t="s">
        <v>259</v>
      </c>
      <c r="B12" s="164"/>
      <c r="C12" s="52" t="s">
        <v>260</v>
      </c>
      <c r="D12" s="53">
        <v>1</v>
      </c>
      <c r="E12" s="53">
        <v>1</v>
      </c>
    </row>
    <row r="13" spans="1:5" ht="18" customHeight="1" x14ac:dyDescent="0.25">
      <c r="A13" s="247" t="s">
        <v>265</v>
      </c>
      <c r="B13" s="248"/>
      <c r="C13" s="55" t="s">
        <v>266</v>
      </c>
      <c r="D13" s="56"/>
      <c r="E13" s="56"/>
    </row>
    <row r="14" spans="1:5" ht="18" customHeight="1" x14ac:dyDescent="0.2">
      <c r="A14" s="163" t="s">
        <v>259</v>
      </c>
      <c r="B14" s="164"/>
      <c r="C14" s="52" t="s">
        <v>260</v>
      </c>
      <c r="D14" s="53">
        <v>1</v>
      </c>
      <c r="E14" s="53">
        <v>1</v>
      </c>
    </row>
    <row r="15" spans="1:5" ht="18" customHeight="1" x14ac:dyDescent="0.25">
      <c r="A15" s="247" t="s">
        <v>267</v>
      </c>
      <c r="B15" s="248"/>
      <c r="C15" s="55" t="s">
        <v>268</v>
      </c>
      <c r="D15" s="56"/>
      <c r="E15" s="56"/>
    </row>
    <row r="16" spans="1:5" ht="18" customHeight="1" x14ac:dyDescent="0.2">
      <c r="A16" s="163" t="s">
        <v>259</v>
      </c>
      <c r="B16" s="164"/>
      <c r="C16" s="52" t="s">
        <v>260</v>
      </c>
      <c r="D16" s="53">
        <v>1</v>
      </c>
      <c r="E16" s="53">
        <v>1</v>
      </c>
    </row>
    <row r="17" spans="1:5" ht="18" customHeight="1" x14ac:dyDescent="0.25">
      <c r="A17" s="247" t="s">
        <v>269</v>
      </c>
      <c r="B17" s="248"/>
      <c r="C17" s="55" t="s">
        <v>270</v>
      </c>
      <c r="D17" s="56"/>
      <c r="E17" s="56"/>
    </row>
    <row r="18" spans="1:5" ht="18" customHeight="1" x14ac:dyDescent="0.2">
      <c r="A18" s="163" t="s">
        <v>259</v>
      </c>
      <c r="B18" s="164"/>
      <c r="C18" s="52" t="s">
        <v>260</v>
      </c>
      <c r="D18" s="53">
        <v>1</v>
      </c>
      <c r="E18" s="53">
        <v>1</v>
      </c>
    </row>
    <row r="19" spans="1:5" ht="18" customHeight="1" x14ac:dyDescent="0.25">
      <c r="A19" s="266" t="s">
        <v>271</v>
      </c>
      <c r="B19" s="267"/>
      <c r="C19" s="55" t="s">
        <v>272</v>
      </c>
      <c r="D19" s="56"/>
      <c r="E19" s="56"/>
    </row>
    <row r="20" spans="1:5" ht="18" customHeight="1" x14ac:dyDescent="0.2">
      <c r="A20" s="163" t="s">
        <v>259</v>
      </c>
      <c r="B20" s="164"/>
      <c r="C20" s="52" t="s">
        <v>260</v>
      </c>
      <c r="D20" s="53">
        <v>1</v>
      </c>
      <c r="E20" s="53">
        <v>1</v>
      </c>
    </row>
    <row r="21" spans="1:5" ht="18" customHeight="1" x14ac:dyDescent="0.25">
      <c r="A21" s="247" t="s">
        <v>273</v>
      </c>
      <c r="B21" s="248"/>
      <c r="C21" s="55" t="s">
        <v>274</v>
      </c>
      <c r="D21" s="56"/>
      <c r="E21" s="56"/>
    </row>
    <row r="22" spans="1:5" ht="18" customHeight="1" x14ac:dyDescent="0.2">
      <c r="A22" s="163" t="s">
        <v>259</v>
      </c>
      <c r="B22" s="164"/>
      <c r="C22" s="52" t="s">
        <v>260</v>
      </c>
      <c r="D22" s="53">
        <v>1</v>
      </c>
      <c r="E22" s="53">
        <v>1</v>
      </c>
    </row>
    <row r="23" spans="1:5" ht="18" customHeight="1" x14ac:dyDescent="0.25">
      <c r="A23" s="247" t="s">
        <v>275</v>
      </c>
      <c r="B23" s="248"/>
      <c r="C23" s="55" t="s">
        <v>276</v>
      </c>
      <c r="D23" s="56"/>
      <c r="E23" s="56"/>
    </row>
    <row r="24" spans="1:5" ht="18" customHeight="1" x14ac:dyDescent="0.2">
      <c r="A24" s="163" t="s">
        <v>259</v>
      </c>
      <c r="B24" s="164"/>
      <c r="C24" s="52" t="s">
        <v>260</v>
      </c>
      <c r="D24" s="53">
        <v>1</v>
      </c>
      <c r="E24" s="53">
        <v>1</v>
      </c>
    </row>
    <row r="25" spans="1:5" ht="18" customHeight="1" x14ac:dyDescent="0.25">
      <c r="A25" s="247" t="s">
        <v>277</v>
      </c>
      <c r="B25" s="248"/>
      <c r="C25" s="55" t="s">
        <v>278</v>
      </c>
      <c r="D25" s="56"/>
      <c r="E25" s="56"/>
    </row>
    <row r="26" spans="1:5" ht="18" customHeight="1" x14ac:dyDescent="0.2">
      <c r="A26" s="163" t="s">
        <v>259</v>
      </c>
      <c r="B26" s="164"/>
      <c r="C26" s="52" t="s">
        <v>260</v>
      </c>
      <c r="D26" s="53">
        <v>1</v>
      </c>
      <c r="E26" s="53">
        <v>1</v>
      </c>
    </row>
    <row r="27" spans="1:5" ht="18" customHeight="1" x14ac:dyDescent="0.25">
      <c r="A27" s="247" t="s">
        <v>279</v>
      </c>
      <c r="B27" s="248"/>
      <c r="C27" s="55" t="s">
        <v>280</v>
      </c>
      <c r="D27" s="56"/>
      <c r="E27" s="56"/>
    </row>
    <row r="28" spans="1:5" ht="18" customHeight="1" x14ac:dyDescent="0.2">
      <c r="A28" s="163" t="s">
        <v>259</v>
      </c>
      <c r="B28" s="164"/>
      <c r="C28" s="52" t="s">
        <v>260</v>
      </c>
      <c r="D28" s="53">
        <v>1</v>
      </c>
      <c r="E28" s="53">
        <v>1</v>
      </c>
    </row>
    <row r="29" spans="1:5" ht="18" customHeight="1" x14ac:dyDescent="0.25">
      <c r="A29" s="247" t="s">
        <v>281</v>
      </c>
      <c r="B29" s="248"/>
      <c r="C29" s="55" t="s">
        <v>282</v>
      </c>
      <c r="D29" s="56"/>
      <c r="E29" s="56"/>
    </row>
    <row r="30" spans="1:5" ht="18" customHeight="1" x14ac:dyDescent="0.2">
      <c r="A30" s="180" t="s">
        <v>259</v>
      </c>
      <c r="B30" s="181"/>
      <c r="C30" s="52" t="s">
        <v>260</v>
      </c>
      <c r="D30" s="53">
        <v>1</v>
      </c>
      <c r="E30" s="53">
        <v>1</v>
      </c>
    </row>
    <row r="31" spans="1:5" ht="18" customHeight="1" x14ac:dyDescent="0.2">
      <c r="A31" s="264" t="s">
        <v>283</v>
      </c>
      <c r="B31" s="265"/>
      <c r="C31" s="57"/>
      <c r="D31" s="58"/>
      <c r="E31" s="58"/>
    </row>
    <row r="32" spans="1:5" ht="18" customHeight="1" x14ac:dyDescent="0.2">
      <c r="A32" s="180" t="s">
        <v>284</v>
      </c>
      <c r="B32" s="181"/>
      <c r="C32" s="59" t="s">
        <v>285</v>
      </c>
      <c r="D32" s="60">
        <v>6</v>
      </c>
      <c r="E32" s="60">
        <v>4</v>
      </c>
    </row>
    <row r="33" spans="1:5" ht="18" customHeight="1" thickBot="1" x14ac:dyDescent="0.25">
      <c r="A33" s="262" t="s">
        <v>286</v>
      </c>
      <c r="B33" s="263"/>
      <c r="C33" s="61" t="s">
        <v>287</v>
      </c>
      <c r="D33" s="62">
        <v>4</v>
      </c>
      <c r="E33" s="62">
        <v>4</v>
      </c>
    </row>
    <row r="40" spans="1:5" ht="31.5" x14ac:dyDescent="0.2">
      <c r="A40" s="106" t="s">
        <v>30</v>
      </c>
      <c r="B40" s="105">
        <f>D22+D24+D26+D28+D30+D32+D33</f>
        <v>15</v>
      </c>
    </row>
  </sheetData>
  <mergeCells count="32">
    <mergeCell ref="D5:D6"/>
    <mergeCell ref="A7:B7"/>
    <mergeCell ref="E5:E6"/>
    <mergeCell ref="A6:B6"/>
    <mergeCell ref="A10:B10"/>
    <mergeCell ref="A11:B11"/>
    <mergeCell ref="A8:B8"/>
    <mergeCell ref="A9:B9"/>
    <mergeCell ref="A2:B2"/>
    <mergeCell ref="A3:B5"/>
    <mergeCell ref="A12:B12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13:B13"/>
    <mergeCell ref="A32:B32"/>
    <mergeCell ref="A33:B33"/>
    <mergeCell ref="A26:B26"/>
    <mergeCell ref="A27:B27"/>
    <mergeCell ref="A28:B28"/>
    <mergeCell ref="A29:B29"/>
    <mergeCell ref="A30:B30"/>
    <mergeCell ref="A31:B31"/>
  </mergeCells>
  <pageMargins left="0.31496062992125984" right="0.39370078740157483" top="0.98425196850393704" bottom="0.78740157480314965" header="0.51181102362204722" footer="0.51181102362204722"/>
  <pageSetup paperSize="9" scale="82" orientation="landscape" r:id="rId1"/>
  <headerFooter alignWithMargins="0">
    <oddHeader>&amp;LMise à jour du &amp;D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zoomScaleNormal="100" workbookViewId="0">
      <selection activeCell="E17" sqref="E17"/>
    </sheetView>
  </sheetViews>
  <sheetFormatPr baseColWidth="10" defaultColWidth="11.42578125" defaultRowHeight="12.75" x14ac:dyDescent="0.2"/>
  <cols>
    <col min="1" max="1" width="10.140625" style="13" customWidth="1"/>
    <col min="2" max="2" width="44.140625" style="13" customWidth="1"/>
    <col min="3" max="3" width="18.42578125" style="13" customWidth="1"/>
    <col min="4" max="5" width="7.85546875" style="13" customWidth="1"/>
    <col min="6" max="16384" width="11.42578125" style="13"/>
  </cols>
  <sheetData>
    <row r="1" spans="1:5" ht="24" thickBot="1" x14ac:dyDescent="0.4">
      <c r="A1" s="80"/>
      <c r="B1" s="11"/>
      <c r="C1" s="12"/>
      <c r="D1" s="12"/>
    </row>
    <row r="2" spans="1:5" ht="13.5" thickTop="1" x14ac:dyDescent="0.2">
      <c r="A2" s="141" t="s">
        <v>306</v>
      </c>
      <c r="B2" s="142"/>
    </row>
    <row r="3" spans="1:5" x14ac:dyDescent="0.2">
      <c r="A3" s="143"/>
      <c r="B3" s="144"/>
      <c r="D3" s="14"/>
      <c r="E3" s="14"/>
    </row>
    <row r="4" spans="1:5" ht="13.5" thickBot="1" x14ac:dyDescent="0.25">
      <c r="A4" s="175"/>
      <c r="B4" s="176"/>
    </row>
    <row r="5" spans="1:5" s="16" customFormat="1" ht="12.75" customHeight="1" thickTop="1" x14ac:dyDescent="0.2">
      <c r="A5" s="179"/>
      <c r="B5" s="179"/>
      <c r="C5" s="15"/>
      <c r="D5" s="177" t="s">
        <v>49</v>
      </c>
      <c r="E5" s="177" t="s">
        <v>50</v>
      </c>
    </row>
    <row r="6" spans="1:5" ht="27.75" customHeight="1" thickBot="1" x14ac:dyDescent="0.25">
      <c r="A6" s="272"/>
      <c r="B6" s="272"/>
      <c r="C6" s="15"/>
      <c r="D6" s="178"/>
      <c r="E6" s="178"/>
    </row>
    <row r="7" spans="1:5" ht="18" customHeight="1" x14ac:dyDescent="0.2">
      <c r="A7" s="161" t="s">
        <v>288</v>
      </c>
      <c r="B7" s="155"/>
      <c r="C7" s="63"/>
      <c r="D7" s="64"/>
      <c r="E7" s="64"/>
    </row>
    <row r="8" spans="1:5" ht="18" customHeight="1" x14ac:dyDescent="0.2">
      <c r="A8" s="273" t="s">
        <v>289</v>
      </c>
      <c r="B8" s="274"/>
      <c r="C8" s="59" t="s">
        <v>290</v>
      </c>
      <c r="D8" s="60">
        <v>2</v>
      </c>
      <c r="E8" s="65">
        <v>4</v>
      </c>
    </row>
    <row r="9" spans="1:5" ht="18" customHeight="1" thickBot="1" x14ac:dyDescent="0.25">
      <c r="A9" s="268" t="s">
        <v>291</v>
      </c>
      <c r="B9" s="269"/>
      <c r="C9" s="66" t="s">
        <v>292</v>
      </c>
      <c r="D9" s="67">
        <v>2</v>
      </c>
      <c r="E9" s="68">
        <v>4</v>
      </c>
    </row>
    <row r="10" spans="1:5" ht="18" customHeight="1" x14ac:dyDescent="0.2">
      <c r="A10" s="69" t="s">
        <v>305</v>
      </c>
      <c r="B10" s="70"/>
      <c r="C10" s="71"/>
      <c r="D10" s="72"/>
      <c r="E10" s="72"/>
    </row>
    <row r="11" spans="1:5" ht="18" customHeight="1" x14ac:dyDescent="0.2">
      <c r="A11" s="270" t="s">
        <v>291</v>
      </c>
      <c r="B11" s="271"/>
      <c r="C11" s="73" t="s">
        <v>293</v>
      </c>
      <c r="D11" s="65">
        <v>6</v>
      </c>
      <c r="E11" s="65">
        <v>4</v>
      </c>
    </row>
    <row r="12" spans="1:5" ht="13.5" thickBot="1" x14ac:dyDescent="0.25">
      <c r="A12" s="137" t="s">
        <v>62</v>
      </c>
      <c r="B12" s="138"/>
      <c r="C12" s="138"/>
      <c r="D12" s="160"/>
      <c r="E12" s="30"/>
    </row>
    <row r="13" spans="1:5" ht="18" x14ac:dyDescent="0.2">
      <c r="A13" s="74"/>
      <c r="B13" s="74"/>
      <c r="C13" s="34"/>
      <c r="D13" s="75"/>
      <c r="E13" s="75"/>
    </row>
    <row r="14" spans="1:5" ht="12.75" customHeight="1" x14ac:dyDescent="0.2">
      <c r="A14" s="74"/>
      <c r="B14" s="74"/>
      <c r="C14" s="34"/>
      <c r="D14" s="75"/>
      <c r="E14" s="75"/>
    </row>
    <row r="15" spans="1:5" ht="12.75" customHeight="1" x14ac:dyDescent="0.2">
      <c r="A15" s="74"/>
      <c r="B15" s="74"/>
      <c r="C15" s="34"/>
      <c r="D15" s="75"/>
      <c r="E15" s="75"/>
    </row>
    <row r="16" spans="1:5" ht="12.75" customHeight="1" x14ac:dyDescent="0.2">
      <c r="A16" s="74"/>
      <c r="B16" s="74"/>
      <c r="C16" s="34"/>
      <c r="D16" s="75"/>
      <c r="E16" s="75"/>
    </row>
    <row r="17" spans="1:5" ht="12.75" customHeight="1" x14ac:dyDescent="0.2">
      <c r="A17" s="74"/>
      <c r="B17" s="74"/>
      <c r="C17" s="34"/>
      <c r="D17" s="75"/>
      <c r="E17" s="75"/>
    </row>
    <row r="18" spans="1:5" ht="12.75" customHeight="1" x14ac:dyDescent="0.2">
      <c r="A18" s="74"/>
      <c r="B18" s="74"/>
      <c r="C18" s="34"/>
      <c r="D18" s="75"/>
      <c r="E18" s="75"/>
    </row>
    <row r="19" spans="1:5" ht="37.5" customHeight="1" x14ac:dyDescent="0.2">
      <c r="A19" s="106" t="s">
        <v>30</v>
      </c>
      <c r="B19" s="105">
        <f>D8+D9+D11</f>
        <v>10</v>
      </c>
      <c r="C19" s="34"/>
      <c r="D19" s="75"/>
      <c r="E19" s="75"/>
    </row>
    <row r="20" spans="1:5" ht="12.75" customHeight="1" x14ac:dyDescent="0.2">
      <c r="A20" s="74"/>
      <c r="B20" s="74"/>
      <c r="C20" s="34"/>
      <c r="D20" s="75"/>
      <c r="E20" s="75"/>
    </row>
    <row r="21" spans="1:5" ht="12.75" customHeight="1" x14ac:dyDescent="0.2">
      <c r="A21" s="74"/>
      <c r="B21" s="74"/>
      <c r="C21" s="34"/>
      <c r="D21" s="75"/>
      <c r="E21" s="75"/>
    </row>
    <row r="22" spans="1:5" ht="12.75" customHeight="1" x14ac:dyDescent="0.2">
      <c r="A22" s="74"/>
      <c r="B22" s="74"/>
      <c r="C22" s="34"/>
      <c r="D22" s="75"/>
      <c r="E22" s="75"/>
    </row>
    <row r="23" spans="1:5" ht="12.75" customHeight="1" x14ac:dyDescent="0.2">
      <c r="A23" s="74"/>
      <c r="B23" s="74"/>
      <c r="C23" s="34"/>
      <c r="D23" s="75"/>
      <c r="E23" s="75"/>
    </row>
    <row r="24" spans="1:5" ht="12.75" customHeight="1" x14ac:dyDescent="0.2">
      <c r="A24" s="74"/>
      <c r="B24" s="74"/>
      <c r="C24" s="34"/>
      <c r="D24" s="75"/>
      <c r="E24" s="75"/>
    </row>
    <row r="25" spans="1:5" ht="12.75" customHeight="1" x14ac:dyDescent="0.2">
      <c r="A25" s="74"/>
      <c r="B25" s="74"/>
      <c r="C25" s="34"/>
      <c r="D25" s="75"/>
      <c r="E25" s="75"/>
    </row>
    <row r="26" spans="1:5" ht="12.75" customHeight="1" x14ac:dyDescent="0.2">
      <c r="A26" s="74"/>
      <c r="B26" s="74"/>
      <c r="C26" s="34"/>
      <c r="D26" s="75"/>
      <c r="E26" s="75"/>
    </row>
    <row r="27" spans="1:5" ht="12.75" customHeight="1" x14ac:dyDescent="0.2">
      <c r="A27" s="74"/>
      <c r="B27" s="74"/>
      <c r="C27" s="34"/>
      <c r="D27" s="75"/>
      <c r="E27" s="75"/>
    </row>
    <row r="28" spans="1:5" ht="12.75" customHeight="1" x14ac:dyDescent="0.2">
      <c r="A28" s="74"/>
      <c r="B28" s="74"/>
      <c r="C28" s="34"/>
      <c r="D28" s="75"/>
      <c r="E28" s="75"/>
    </row>
    <row r="29" spans="1:5" ht="12.75" customHeight="1" x14ac:dyDescent="0.2">
      <c r="A29" s="74"/>
      <c r="B29" s="74"/>
      <c r="C29" s="34"/>
      <c r="D29" s="75"/>
      <c r="E29" s="75"/>
    </row>
    <row r="30" spans="1:5" ht="12.75" customHeight="1" x14ac:dyDescent="0.2">
      <c r="A30" s="74"/>
      <c r="B30" s="74"/>
      <c r="C30" s="34"/>
      <c r="D30" s="75"/>
      <c r="E30" s="75"/>
    </row>
    <row r="31" spans="1:5" ht="12.75" customHeight="1" x14ac:dyDescent="0.2">
      <c r="A31" s="74"/>
      <c r="B31" s="74"/>
      <c r="C31" s="34"/>
      <c r="D31" s="75"/>
      <c r="E31" s="75"/>
    </row>
    <row r="32" spans="1:5" ht="12.75" customHeight="1" x14ac:dyDescent="0.2">
      <c r="A32" s="74"/>
      <c r="B32" s="74"/>
      <c r="C32" s="34"/>
      <c r="D32" s="75"/>
      <c r="E32" s="75"/>
    </row>
    <row r="33" spans="1:5" ht="12.75" customHeight="1" x14ac:dyDescent="0.2">
      <c r="A33" s="74"/>
      <c r="B33" s="74"/>
      <c r="C33" s="34"/>
      <c r="D33" s="75"/>
      <c r="E33" s="75"/>
    </row>
    <row r="34" spans="1:5" ht="12.75" customHeight="1" x14ac:dyDescent="0.2">
      <c r="A34" s="74"/>
      <c r="B34" s="74"/>
      <c r="C34" s="34"/>
      <c r="D34" s="75"/>
      <c r="E34" s="75"/>
    </row>
    <row r="35" spans="1:5" ht="12.75" customHeight="1" x14ac:dyDescent="0.2">
      <c r="A35" s="74"/>
      <c r="B35" s="74"/>
      <c r="C35" s="34"/>
      <c r="D35" s="75"/>
      <c r="E35" s="75"/>
    </row>
    <row r="36" spans="1:5" ht="12.75" customHeight="1" x14ac:dyDescent="0.2">
      <c r="A36" s="74"/>
      <c r="B36" s="74"/>
      <c r="C36" s="34"/>
      <c r="D36" s="75"/>
      <c r="E36" s="75"/>
    </row>
    <row r="37" spans="1:5" ht="12.75" customHeight="1" x14ac:dyDescent="0.2">
      <c r="A37" s="74"/>
      <c r="B37" s="74"/>
      <c r="C37" s="34"/>
      <c r="D37" s="75"/>
      <c r="E37" s="75"/>
    </row>
    <row r="38" spans="1:5" ht="12.75" customHeight="1" x14ac:dyDescent="0.2">
      <c r="A38" s="74"/>
      <c r="B38" s="74"/>
      <c r="C38" s="34"/>
      <c r="D38" s="75"/>
      <c r="E38" s="75"/>
    </row>
    <row r="39" spans="1:5" ht="12.75" customHeight="1" x14ac:dyDescent="0.2">
      <c r="A39" s="74"/>
      <c r="B39" s="74"/>
      <c r="C39" s="34"/>
      <c r="D39" s="75"/>
      <c r="E39" s="75"/>
    </row>
    <row r="40" spans="1:5" ht="12.75" customHeight="1" x14ac:dyDescent="0.2">
      <c r="A40" s="74"/>
      <c r="B40" s="74"/>
      <c r="C40" s="34"/>
      <c r="D40" s="75"/>
      <c r="E40" s="75"/>
    </row>
    <row r="41" spans="1:5" ht="12.75" customHeight="1" x14ac:dyDescent="0.2">
      <c r="A41" s="74"/>
      <c r="B41" s="74"/>
      <c r="C41" s="34"/>
      <c r="D41" s="75"/>
      <c r="E41" s="75"/>
    </row>
    <row r="42" spans="1:5" ht="12.75" customHeight="1" x14ac:dyDescent="0.2">
      <c r="A42" s="74"/>
      <c r="B42" s="74"/>
      <c r="C42" s="34"/>
      <c r="D42" s="75"/>
      <c r="E42" s="75"/>
    </row>
    <row r="43" spans="1:5" ht="12.75" customHeight="1" x14ac:dyDescent="0.2">
      <c r="A43" s="74"/>
      <c r="B43" s="74"/>
      <c r="C43" s="34"/>
      <c r="D43" s="75"/>
      <c r="E43" s="75"/>
    </row>
    <row r="44" spans="1:5" ht="12.75" customHeight="1" x14ac:dyDescent="0.2">
      <c r="A44" s="74"/>
      <c r="B44" s="74"/>
      <c r="C44" s="34"/>
      <c r="D44" s="75"/>
      <c r="E44" s="75"/>
    </row>
    <row r="45" spans="1:5" ht="12.75" customHeight="1" x14ac:dyDescent="0.2">
      <c r="A45" s="74"/>
      <c r="B45" s="74"/>
      <c r="C45" s="34"/>
      <c r="D45" s="75"/>
      <c r="E45" s="75"/>
    </row>
    <row r="46" spans="1:5" ht="12.75" customHeight="1" x14ac:dyDescent="0.2">
      <c r="A46" s="74"/>
      <c r="B46" s="74"/>
      <c r="C46" s="34"/>
      <c r="D46" s="75"/>
      <c r="E46" s="75"/>
    </row>
    <row r="47" spans="1:5" ht="12.75" customHeight="1" x14ac:dyDescent="0.2">
      <c r="A47" s="74"/>
      <c r="B47" s="74"/>
      <c r="C47" s="34"/>
      <c r="D47" s="75"/>
      <c r="E47" s="75"/>
    </row>
    <row r="48" spans="1:5" ht="12.75" customHeight="1" x14ac:dyDescent="0.2">
      <c r="A48" s="74"/>
      <c r="B48" s="74"/>
      <c r="C48" s="75"/>
      <c r="D48" s="75"/>
      <c r="E48" s="75"/>
    </row>
    <row r="49" spans="1:5" x14ac:dyDescent="0.2">
      <c r="A49" s="75"/>
      <c r="B49" s="75"/>
      <c r="C49" s="75"/>
      <c r="D49" s="75"/>
      <c r="E49" s="75"/>
    </row>
    <row r="50" spans="1:5" x14ac:dyDescent="0.2">
      <c r="A50" s="75"/>
      <c r="B50" s="75"/>
      <c r="C50" s="75"/>
      <c r="D50" s="75"/>
      <c r="E50" s="75"/>
    </row>
    <row r="51" spans="1:5" x14ac:dyDescent="0.2">
      <c r="A51" s="75"/>
      <c r="B51" s="75"/>
      <c r="C51" s="75"/>
      <c r="D51" s="75"/>
      <c r="E51" s="75"/>
    </row>
    <row r="52" spans="1:5" x14ac:dyDescent="0.2">
      <c r="A52" s="75"/>
      <c r="B52" s="75"/>
      <c r="C52" s="75"/>
      <c r="D52" s="75"/>
      <c r="E52" s="75"/>
    </row>
    <row r="53" spans="1:5" x14ac:dyDescent="0.2">
      <c r="A53" s="75"/>
      <c r="B53" s="75"/>
      <c r="C53" s="75"/>
      <c r="D53" s="75"/>
      <c r="E53" s="75"/>
    </row>
    <row r="54" spans="1:5" x14ac:dyDescent="0.2">
      <c r="A54" s="75"/>
      <c r="B54" s="75"/>
      <c r="C54" s="75"/>
      <c r="D54" s="75"/>
      <c r="E54" s="75"/>
    </row>
    <row r="55" spans="1:5" x14ac:dyDescent="0.2">
      <c r="A55" s="75"/>
      <c r="B55" s="75"/>
      <c r="C55" s="75"/>
      <c r="D55" s="75"/>
      <c r="E55" s="75"/>
    </row>
    <row r="56" spans="1:5" x14ac:dyDescent="0.2">
      <c r="A56" s="75"/>
      <c r="B56" s="75"/>
      <c r="C56" s="75"/>
      <c r="D56" s="75"/>
      <c r="E56" s="75"/>
    </row>
    <row r="57" spans="1:5" x14ac:dyDescent="0.2">
      <c r="A57" s="75"/>
      <c r="B57" s="75"/>
      <c r="C57" s="75"/>
      <c r="D57" s="75"/>
      <c r="E57" s="75"/>
    </row>
    <row r="58" spans="1:5" x14ac:dyDescent="0.2">
      <c r="A58" s="75"/>
      <c r="B58" s="75"/>
      <c r="C58" s="75"/>
      <c r="D58" s="75"/>
      <c r="E58" s="75"/>
    </row>
  </sheetData>
  <mergeCells count="10">
    <mergeCell ref="A2:B4"/>
    <mergeCell ref="A6:B6"/>
    <mergeCell ref="A7:B7"/>
    <mergeCell ref="A8:B8"/>
    <mergeCell ref="A5:B5"/>
    <mergeCell ref="A12:D12"/>
    <mergeCell ref="D5:D6"/>
    <mergeCell ref="E5:E6"/>
    <mergeCell ref="A9:B9"/>
    <mergeCell ref="A11:B11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5" orientation="landscape" horizontalDpi="0" verticalDpi="0" r:id="rId1"/>
  <headerFooter alignWithMargins="0">
    <oddHeader>&amp;LMise à jour du 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9"/>
  <sheetViews>
    <sheetView topLeftCell="A4" workbookViewId="0">
      <selection activeCell="B13" sqref="B13"/>
    </sheetView>
  </sheetViews>
  <sheetFormatPr baseColWidth="10" defaultColWidth="11.42578125" defaultRowHeight="15" x14ac:dyDescent="0.25"/>
  <cols>
    <col min="1" max="1" width="21.5703125" style="2" customWidth="1"/>
    <col min="2" max="2" width="9.42578125" style="3" customWidth="1"/>
    <col min="3" max="3" width="23.5703125" style="1" customWidth="1"/>
    <col min="4" max="16384" width="11.42578125" style="1"/>
  </cols>
  <sheetData>
    <row r="2" spans="1:4" ht="38.25" customHeight="1" x14ac:dyDescent="0.25">
      <c r="A2" s="122" t="s">
        <v>31</v>
      </c>
      <c r="B2" s="123"/>
      <c r="C2" s="123"/>
      <c r="D2" s="124"/>
    </row>
    <row r="3" spans="1:4" ht="38.25" customHeight="1" x14ac:dyDescent="0.25">
      <c r="A3" s="127" t="s">
        <v>32</v>
      </c>
      <c r="B3" s="127"/>
      <c r="C3" s="127"/>
      <c r="D3" s="85"/>
    </row>
    <row r="5" spans="1:4" ht="31.5" x14ac:dyDescent="0.25">
      <c r="A5" s="81" t="s">
        <v>17</v>
      </c>
      <c r="B5" s="81" t="s">
        <v>15</v>
      </c>
      <c r="C5" s="81" t="s">
        <v>16</v>
      </c>
      <c r="D5" s="81" t="s">
        <v>294</v>
      </c>
    </row>
    <row r="6" spans="1:4" x14ac:dyDescent="0.25">
      <c r="A6" s="4"/>
      <c r="B6" s="6"/>
      <c r="C6" s="8"/>
      <c r="D6" s="8"/>
    </row>
    <row r="7" spans="1:4" ht="30" x14ac:dyDescent="0.25">
      <c r="A7" s="4" t="s">
        <v>9</v>
      </c>
      <c r="B7" s="6">
        <v>12</v>
      </c>
      <c r="C7" s="8" t="s">
        <v>18</v>
      </c>
      <c r="D7" s="78" t="s">
        <v>295</v>
      </c>
    </row>
    <row r="8" spans="1:4" ht="30" x14ac:dyDescent="0.25">
      <c r="A8" s="125" t="s">
        <v>10</v>
      </c>
      <c r="B8" s="6">
        <v>8</v>
      </c>
      <c r="C8" s="8" t="s">
        <v>18</v>
      </c>
      <c r="D8" s="78" t="s">
        <v>295</v>
      </c>
    </row>
    <row r="9" spans="1:4" ht="30" x14ac:dyDescent="0.25">
      <c r="A9" s="126"/>
      <c r="B9" s="6">
        <v>2</v>
      </c>
      <c r="C9" s="4" t="s">
        <v>22</v>
      </c>
      <c r="D9" s="78" t="s">
        <v>295</v>
      </c>
    </row>
    <row r="10" spans="1:4" ht="30" x14ac:dyDescent="0.25">
      <c r="A10" s="4" t="s">
        <v>11</v>
      </c>
      <c r="B10" s="6">
        <v>12</v>
      </c>
      <c r="C10" s="8" t="s">
        <v>18</v>
      </c>
      <c r="D10" s="78" t="s">
        <v>295</v>
      </c>
    </row>
    <row r="11" spans="1:4" ht="30" x14ac:dyDescent="0.25">
      <c r="A11" s="125" t="s">
        <v>12</v>
      </c>
      <c r="B11" s="6">
        <v>8</v>
      </c>
      <c r="C11" s="8" t="s">
        <v>18</v>
      </c>
      <c r="D11" s="78" t="s">
        <v>295</v>
      </c>
    </row>
    <row r="12" spans="1:4" ht="30" x14ac:dyDescent="0.25">
      <c r="A12" s="126"/>
      <c r="B12" s="6">
        <v>2</v>
      </c>
      <c r="C12" s="4" t="s">
        <v>22</v>
      </c>
      <c r="D12" s="78" t="s">
        <v>295</v>
      </c>
    </row>
    <row r="13" spans="1:4" ht="30" x14ac:dyDescent="0.25">
      <c r="A13" s="125" t="s">
        <v>13</v>
      </c>
      <c r="B13" s="6">
        <v>8</v>
      </c>
      <c r="C13" s="8" t="s">
        <v>18</v>
      </c>
      <c r="D13" s="78" t="s">
        <v>295</v>
      </c>
    </row>
    <row r="14" spans="1:4" ht="30" x14ac:dyDescent="0.25">
      <c r="A14" s="126"/>
      <c r="B14" s="6">
        <v>2</v>
      </c>
      <c r="C14" s="4" t="s">
        <v>22</v>
      </c>
      <c r="D14" s="78" t="s">
        <v>295</v>
      </c>
    </row>
    <row r="15" spans="1:4" ht="30" x14ac:dyDescent="0.25">
      <c r="A15" s="125" t="s">
        <v>14</v>
      </c>
      <c r="B15" s="6">
        <v>8</v>
      </c>
      <c r="C15" s="8" t="s">
        <v>18</v>
      </c>
      <c r="D15" s="78" t="s">
        <v>295</v>
      </c>
    </row>
    <row r="16" spans="1:4" ht="30" x14ac:dyDescent="0.25">
      <c r="A16" s="126"/>
      <c r="B16" s="6">
        <v>2</v>
      </c>
      <c r="C16" s="4" t="s">
        <v>23</v>
      </c>
      <c r="D16" s="78" t="s">
        <v>295</v>
      </c>
    </row>
    <row r="17" spans="1:4" ht="30" x14ac:dyDescent="0.25">
      <c r="A17" s="125" t="s">
        <v>20</v>
      </c>
      <c r="B17" s="6">
        <v>6</v>
      </c>
      <c r="C17" s="4" t="s">
        <v>24</v>
      </c>
      <c r="D17" s="78" t="s">
        <v>295</v>
      </c>
    </row>
    <row r="18" spans="1:4" ht="30" x14ac:dyDescent="0.25">
      <c r="A18" s="126"/>
      <c r="B18" s="6">
        <v>2</v>
      </c>
      <c r="C18" s="4" t="s">
        <v>25</v>
      </c>
      <c r="D18" s="78" t="s">
        <v>295</v>
      </c>
    </row>
    <row r="19" spans="1:4" ht="30" x14ac:dyDescent="0.25">
      <c r="A19" s="125" t="s">
        <v>19</v>
      </c>
      <c r="B19" s="6">
        <v>6</v>
      </c>
      <c r="C19" s="4" t="s">
        <v>24</v>
      </c>
      <c r="D19" s="78" t="s">
        <v>295</v>
      </c>
    </row>
    <row r="20" spans="1:4" ht="30" x14ac:dyDescent="0.25">
      <c r="A20" s="126"/>
      <c r="B20" s="6">
        <v>2</v>
      </c>
      <c r="C20" s="4" t="s">
        <v>25</v>
      </c>
      <c r="D20" s="78" t="s">
        <v>295</v>
      </c>
    </row>
    <row r="21" spans="1:4" ht="30" x14ac:dyDescent="0.25">
      <c r="A21" s="4" t="s">
        <v>21</v>
      </c>
      <c r="B21" s="6">
        <v>6</v>
      </c>
      <c r="C21" s="4" t="s">
        <v>24</v>
      </c>
      <c r="D21" s="78" t="s">
        <v>295</v>
      </c>
    </row>
    <row r="22" spans="1:4" x14ac:dyDescent="0.25">
      <c r="B22" s="10"/>
      <c r="C22" s="2"/>
    </row>
    <row r="24" spans="1:4" ht="15.75" x14ac:dyDescent="0.25">
      <c r="A24" s="5" t="s">
        <v>26</v>
      </c>
      <c r="B24" s="7">
        <f>B7+B8+B10+B11+B13+B15</f>
        <v>56</v>
      </c>
    </row>
    <row r="25" spans="1:4" ht="15.75" x14ac:dyDescent="0.25">
      <c r="A25" s="5" t="s">
        <v>27</v>
      </c>
      <c r="B25" s="7">
        <f>B9+B12+B14+B16</f>
        <v>8</v>
      </c>
    </row>
    <row r="26" spans="1:4" ht="15.75" x14ac:dyDescent="0.25">
      <c r="A26" s="5" t="s">
        <v>28</v>
      </c>
      <c r="B26" s="7">
        <f>B17+B19+B21</f>
        <v>18</v>
      </c>
    </row>
    <row r="27" spans="1:4" ht="15.75" x14ac:dyDescent="0.25">
      <c r="A27" s="5" t="s">
        <v>29</v>
      </c>
      <c r="B27" s="7">
        <f>B18+B20</f>
        <v>4</v>
      </c>
    </row>
    <row r="29" spans="1:4" ht="15.75" x14ac:dyDescent="0.25">
      <c r="A29" s="5" t="s">
        <v>30</v>
      </c>
      <c r="B29" s="7">
        <f>SUM(B24:B27)</f>
        <v>86</v>
      </c>
    </row>
  </sheetData>
  <mergeCells count="8">
    <mergeCell ref="A2:D2"/>
    <mergeCell ref="A19:A20"/>
    <mergeCell ref="A3:C3"/>
    <mergeCell ref="A8:A9"/>
    <mergeCell ref="A11:A12"/>
    <mergeCell ref="A13:A14"/>
    <mergeCell ref="A15:A16"/>
    <mergeCell ref="A17:A1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10" sqref="B10"/>
    </sheetView>
  </sheetViews>
  <sheetFormatPr baseColWidth="10" defaultRowHeight="15" x14ac:dyDescent="0.25"/>
  <cols>
    <col min="5" max="5" width="12.7109375" customWidth="1"/>
  </cols>
  <sheetData>
    <row r="1" spans="1:5" x14ac:dyDescent="0.25">
      <c r="A1" s="276" t="s">
        <v>402</v>
      </c>
      <c r="B1" s="276"/>
      <c r="C1" s="276"/>
      <c r="D1" s="277" t="s">
        <v>49</v>
      </c>
      <c r="E1" s="277" t="s">
        <v>294</v>
      </c>
    </row>
    <row r="2" spans="1:5" x14ac:dyDescent="0.25">
      <c r="A2" s="276"/>
      <c r="B2" s="276"/>
      <c r="C2" s="276"/>
      <c r="D2" s="277"/>
      <c r="E2" s="277"/>
    </row>
    <row r="3" spans="1:5" x14ac:dyDescent="0.25">
      <c r="A3" s="276"/>
      <c r="B3" s="276"/>
      <c r="C3" s="276"/>
      <c r="D3" s="277"/>
      <c r="E3" s="277"/>
    </row>
    <row r="4" spans="1:5" x14ac:dyDescent="0.25">
      <c r="A4" s="179"/>
      <c r="B4" s="179"/>
      <c r="C4" s="179"/>
      <c r="D4" s="179"/>
      <c r="E4" s="179"/>
    </row>
    <row r="5" spans="1:5" ht="18" x14ac:dyDescent="0.25">
      <c r="A5" s="189" t="s">
        <v>403</v>
      </c>
      <c r="B5" s="189"/>
      <c r="C5" s="44"/>
      <c r="D5" s="116"/>
      <c r="E5" s="116"/>
    </row>
    <row r="6" spans="1:5" ht="31.5" customHeight="1" x14ac:dyDescent="0.25">
      <c r="A6" s="271" t="s">
        <v>405</v>
      </c>
      <c r="B6" s="271"/>
      <c r="C6" s="118" t="s">
        <v>406</v>
      </c>
      <c r="D6" s="65">
        <v>100</v>
      </c>
      <c r="E6" s="65" t="s">
        <v>408</v>
      </c>
    </row>
    <row r="7" spans="1:5" ht="31.5" customHeight="1" x14ac:dyDescent="0.25">
      <c r="A7" s="278" t="s">
        <v>409</v>
      </c>
      <c r="B7" s="278"/>
      <c r="C7" s="118"/>
      <c r="D7" s="65">
        <v>10</v>
      </c>
      <c r="E7" s="65" t="s">
        <v>407</v>
      </c>
    </row>
    <row r="8" spans="1:5" ht="72.75" customHeight="1" x14ac:dyDescent="0.25">
      <c r="A8" s="275" t="s">
        <v>404</v>
      </c>
      <c r="B8" s="275"/>
      <c r="C8" s="275"/>
      <c r="D8" s="275"/>
      <c r="E8" s="117"/>
    </row>
  </sheetData>
  <mergeCells count="8">
    <mergeCell ref="A8:D8"/>
    <mergeCell ref="A1:C3"/>
    <mergeCell ref="D1:D3"/>
    <mergeCell ref="E1:E3"/>
    <mergeCell ref="A4:E4"/>
    <mergeCell ref="A5:B5"/>
    <mergeCell ref="A6:B6"/>
    <mergeCell ref="A7:B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workbookViewId="0">
      <selection activeCell="F10" sqref="F10"/>
    </sheetView>
  </sheetViews>
  <sheetFormatPr baseColWidth="10" defaultColWidth="11.42578125" defaultRowHeight="15" x14ac:dyDescent="0.25"/>
  <cols>
    <col min="1" max="1" width="32.7109375" style="2" customWidth="1"/>
    <col min="2" max="2" width="10.140625" style="3" customWidth="1"/>
    <col min="3" max="3" width="35.42578125" style="1" customWidth="1"/>
    <col min="4" max="4" width="16.140625" style="1" customWidth="1"/>
    <col min="5" max="16384" width="11.42578125" style="1"/>
  </cols>
  <sheetData>
    <row r="2" spans="1:4" ht="38.25" customHeight="1" x14ac:dyDescent="0.25">
      <c r="A2" s="128" t="s">
        <v>314</v>
      </c>
      <c r="B2" s="129" t="s">
        <v>307</v>
      </c>
      <c r="C2" s="129"/>
      <c r="D2" s="130"/>
    </row>
    <row r="3" spans="1:4" ht="38.25" customHeight="1" x14ac:dyDescent="0.25">
      <c r="A3" s="132" t="s">
        <v>32</v>
      </c>
      <c r="B3" s="133"/>
      <c r="C3" s="133"/>
      <c r="D3" s="130"/>
    </row>
    <row r="5" spans="1:4" ht="15.75" x14ac:dyDescent="0.25">
      <c r="A5" s="83" t="s">
        <v>17</v>
      </c>
      <c r="B5" s="84" t="s">
        <v>15</v>
      </c>
      <c r="C5" s="84" t="s">
        <v>16</v>
      </c>
      <c r="D5" s="84" t="s">
        <v>294</v>
      </c>
    </row>
    <row r="6" spans="1:4" x14ac:dyDescent="0.25">
      <c r="A6" s="4"/>
      <c r="B6" s="6"/>
      <c r="C6" s="8"/>
      <c r="D6" s="8"/>
    </row>
    <row r="7" spans="1:4" customFormat="1" ht="87.75" customHeight="1" x14ac:dyDescent="0.3">
      <c r="A7" s="88" t="s">
        <v>308</v>
      </c>
      <c r="B7" s="89">
        <v>2</v>
      </c>
      <c r="C7" s="86" t="s">
        <v>309</v>
      </c>
      <c r="D7" s="91" t="s">
        <v>295</v>
      </c>
    </row>
    <row r="8" spans="1:4" customFormat="1" ht="75.75" customHeight="1" x14ac:dyDescent="0.25">
      <c r="A8" s="88" t="s">
        <v>308</v>
      </c>
      <c r="B8" s="89">
        <v>2</v>
      </c>
      <c r="C8" s="87" t="s">
        <v>310</v>
      </c>
      <c r="D8" s="91" t="s">
        <v>295</v>
      </c>
    </row>
    <row r="9" spans="1:4" customFormat="1" ht="39.950000000000003" customHeight="1" x14ac:dyDescent="0.25">
      <c r="A9" s="9"/>
      <c r="B9" s="90"/>
      <c r="C9" s="2" t="s">
        <v>311</v>
      </c>
      <c r="D9" s="8"/>
    </row>
    <row r="10" spans="1:4" customFormat="1" ht="73.5" customHeight="1" x14ac:dyDescent="0.25">
      <c r="A10" s="88" t="s">
        <v>312</v>
      </c>
      <c r="B10" s="89">
        <v>2</v>
      </c>
      <c r="C10" s="87" t="s">
        <v>310</v>
      </c>
      <c r="D10" s="91" t="s">
        <v>295</v>
      </c>
    </row>
    <row r="11" spans="1:4" customFormat="1" ht="39.950000000000003" customHeight="1" x14ac:dyDescent="0.3">
      <c r="A11" s="88" t="s">
        <v>312</v>
      </c>
      <c r="B11" s="89">
        <v>2</v>
      </c>
      <c r="C11" s="86" t="s">
        <v>309</v>
      </c>
      <c r="D11" s="91" t="s">
        <v>295</v>
      </c>
    </row>
    <row r="12" spans="1:4" customFormat="1" ht="32.25" customHeight="1" x14ac:dyDescent="0.25"/>
    <row r="13" spans="1:4" customFormat="1" ht="15.75" x14ac:dyDescent="0.25">
      <c r="A13" s="98" t="s">
        <v>30</v>
      </c>
      <c r="B13" s="100">
        <f>B7+B8+B10+B11</f>
        <v>8</v>
      </c>
    </row>
    <row r="14" spans="1:4" customFormat="1" ht="38.25" customHeight="1" x14ac:dyDescent="0.25">
      <c r="A14" s="131" t="s">
        <v>313</v>
      </c>
      <c r="B14" s="131"/>
    </row>
  </sheetData>
  <mergeCells count="3">
    <mergeCell ref="A2:D2"/>
    <mergeCell ref="A14:B14"/>
    <mergeCell ref="A3:D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workbookViewId="0">
      <selection activeCell="E5" sqref="E5"/>
    </sheetView>
  </sheetViews>
  <sheetFormatPr baseColWidth="10" defaultColWidth="11.42578125" defaultRowHeight="15" x14ac:dyDescent="0.25"/>
  <cols>
    <col min="1" max="1" width="32.7109375" style="2" customWidth="1"/>
    <col min="2" max="2" width="10.140625" style="3" customWidth="1"/>
    <col min="3" max="3" width="22.42578125" style="1" customWidth="1"/>
    <col min="4" max="4" width="11.42578125" style="1"/>
    <col min="5" max="5" width="19" style="1" customWidth="1"/>
    <col min="6" max="16384" width="11.42578125" style="1"/>
  </cols>
  <sheetData>
    <row r="2" spans="1:5" ht="38.25" customHeight="1" x14ac:dyDescent="0.25">
      <c r="A2" s="128" t="s">
        <v>33</v>
      </c>
      <c r="B2" s="129"/>
      <c r="C2" s="129"/>
      <c r="D2" s="130"/>
      <c r="E2" s="136"/>
    </row>
    <row r="3" spans="1:5" ht="38.25" customHeight="1" x14ac:dyDescent="0.25">
      <c r="A3" s="134" t="s">
        <v>32</v>
      </c>
      <c r="B3" s="134"/>
      <c r="C3" s="134"/>
    </row>
    <row r="5" spans="1:5" ht="30" x14ac:dyDescent="0.25">
      <c r="A5" s="135" t="s">
        <v>34</v>
      </c>
      <c r="B5" s="6">
        <v>2</v>
      </c>
      <c r="C5" s="4" t="s">
        <v>35</v>
      </c>
      <c r="D5" s="78" t="s">
        <v>295</v>
      </c>
      <c r="E5" s="78"/>
    </row>
    <row r="6" spans="1:5" ht="30" x14ac:dyDescent="0.25">
      <c r="A6" s="135"/>
      <c r="B6" s="6">
        <v>1</v>
      </c>
      <c r="C6" s="4" t="s">
        <v>36</v>
      </c>
      <c r="D6" s="78" t="s">
        <v>295</v>
      </c>
      <c r="E6" s="78"/>
    </row>
    <row r="7" spans="1:5" ht="30" x14ac:dyDescent="0.25">
      <c r="A7" s="135"/>
      <c r="B7" s="6">
        <v>6</v>
      </c>
      <c r="C7" s="4" t="s">
        <v>37</v>
      </c>
      <c r="D7" s="78" t="s">
        <v>295</v>
      </c>
      <c r="E7" s="78"/>
    </row>
    <row r="8" spans="1:5" ht="30" x14ac:dyDescent="0.25">
      <c r="A8" s="135"/>
      <c r="B8" s="6">
        <v>4</v>
      </c>
      <c r="C8" s="4" t="s">
        <v>38</v>
      </c>
      <c r="D8" s="78" t="s">
        <v>295</v>
      </c>
      <c r="E8" s="78"/>
    </row>
    <row r="9" spans="1:5" x14ac:dyDescent="0.25">
      <c r="A9" s="9"/>
      <c r="B9" s="10"/>
      <c r="C9" s="2"/>
      <c r="E9" s="78"/>
    </row>
    <row r="10" spans="1:5" x14ac:dyDescent="0.25">
      <c r="E10" s="82"/>
    </row>
    <row r="11" spans="1:5" ht="15.75" x14ac:dyDescent="0.25">
      <c r="A11" s="5" t="s">
        <v>39</v>
      </c>
      <c r="B11" s="7">
        <f>B5</f>
        <v>2</v>
      </c>
      <c r="E11" s="82"/>
    </row>
    <row r="12" spans="1:5" ht="15.75" x14ac:dyDescent="0.25">
      <c r="A12" s="5" t="s">
        <v>40</v>
      </c>
      <c r="B12" s="7">
        <f>B6</f>
        <v>1</v>
      </c>
      <c r="E12" s="82"/>
    </row>
    <row r="13" spans="1:5" ht="15.75" x14ac:dyDescent="0.25">
      <c r="A13" s="5" t="s">
        <v>41</v>
      </c>
      <c r="B13" s="7">
        <f>B7</f>
        <v>6</v>
      </c>
      <c r="E13" s="82"/>
    </row>
    <row r="14" spans="1:5" ht="15.75" x14ac:dyDescent="0.25">
      <c r="A14" s="5" t="s">
        <v>42</v>
      </c>
      <c r="B14" s="7">
        <f>B8</f>
        <v>4</v>
      </c>
      <c r="E14" s="82"/>
    </row>
    <row r="15" spans="1:5" x14ac:dyDescent="0.25">
      <c r="E15" s="82"/>
    </row>
    <row r="16" spans="1:5" ht="15.75" x14ac:dyDescent="0.25">
      <c r="A16" s="5" t="s">
        <v>30</v>
      </c>
      <c r="B16" s="7">
        <f>SUM(B11:B14)</f>
        <v>13</v>
      </c>
      <c r="E16" s="82"/>
    </row>
    <row r="17" spans="5:5" x14ac:dyDescent="0.25">
      <c r="E17" s="82"/>
    </row>
    <row r="18" spans="5:5" x14ac:dyDescent="0.25">
      <c r="E18" s="82"/>
    </row>
    <row r="19" spans="5:5" x14ac:dyDescent="0.25">
      <c r="E19" s="82"/>
    </row>
  </sheetData>
  <mergeCells count="3">
    <mergeCell ref="A3:C3"/>
    <mergeCell ref="A5:A8"/>
    <mergeCell ref="A2:E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32.7109375" style="95" customWidth="1"/>
    <col min="2" max="2" width="10.140625" style="96" customWidth="1"/>
    <col min="3" max="3" width="22.42578125" style="94" customWidth="1"/>
    <col min="4" max="16384" width="11.42578125" style="94"/>
  </cols>
  <sheetData>
    <row r="2" spans="1:4" ht="38.25" customHeight="1" x14ac:dyDescent="0.25">
      <c r="A2" s="128" t="s">
        <v>318</v>
      </c>
      <c r="B2" s="129"/>
      <c r="C2" s="129"/>
      <c r="D2" s="130"/>
    </row>
    <row r="3" spans="1:4" ht="38.25" customHeight="1" x14ac:dyDescent="0.25">
      <c r="A3" s="134" t="s">
        <v>315</v>
      </c>
      <c r="B3" s="134"/>
      <c r="C3" s="134"/>
    </row>
    <row r="5" spans="1:4" x14ac:dyDescent="0.25">
      <c r="A5" s="97"/>
      <c r="B5" s="99"/>
      <c r="C5" s="101"/>
      <c r="D5" s="101"/>
    </row>
    <row r="6" spans="1:4" ht="30" x14ac:dyDescent="0.25">
      <c r="A6" s="104" t="s">
        <v>316</v>
      </c>
      <c r="B6" s="92">
        <v>13</v>
      </c>
      <c r="C6" s="92" t="s">
        <v>317</v>
      </c>
      <c r="D6" s="78" t="s">
        <v>295</v>
      </c>
    </row>
    <row r="7" spans="1:4" x14ac:dyDescent="0.25">
      <c r="A7" s="102"/>
      <c r="B7" s="103"/>
      <c r="C7" s="95"/>
    </row>
    <row r="10" spans="1:4" ht="15.75" x14ac:dyDescent="0.25">
      <c r="A10" s="98" t="s">
        <v>30</v>
      </c>
      <c r="B10" s="100">
        <v>13</v>
      </c>
    </row>
  </sheetData>
  <mergeCells count="2">
    <mergeCell ref="A2:D2"/>
    <mergeCell ref="A3:C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workbookViewId="0">
      <selection activeCell="F23" sqref="F23"/>
    </sheetView>
  </sheetViews>
  <sheetFormatPr baseColWidth="10" defaultColWidth="11.42578125" defaultRowHeight="15" x14ac:dyDescent="0.25"/>
  <cols>
    <col min="1" max="1" width="37.7109375" style="2" customWidth="1"/>
    <col min="2" max="2" width="10.42578125" style="3" customWidth="1"/>
    <col min="3" max="3" width="23.7109375" style="1" customWidth="1"/>
    <col min="4" max="16384" width="11.42578125" style="1"/>
  </cols>
  <sheetData>
    <row r="2" spans="1:4" ht="38.25" customHeight="1" x14ac:dyDescent="0.25">
      <c r="A2" s="128" t="s">
        <v>43</v>
      </c>
      <c r="B2" s="130"/>
      <c r="C2" s="130"/>
      <c r="D2" s="130"/>
    </row>
    <row r="3" spans="1:4" ht="38.25" customHeight="1" x14ac:dyDescent="0.25">
      <c r="A3" s="134" t="s">
        <v>32</v>
      </c>
      <c r="B3" s="134"/>
      <c r="C3" s="134"/>
    </row>
    <row r="5" spans="1:4" x14ac:dyDescent="0.25">
      <c r="A5" s="4"/>
      <c r="B5" s="6"/>
      <c r="C5" s="8"/>
      <c r="D5" s="8"/>
    </row>
    <row r="6" spans="1:4" ht="30" x14ac:dyDescent="0.25">
      <c r="A6" s="135" t="s">
        <v>44</v>
      </c>
      <c r="B6" s="6">
        <v>12</v>
      </c>
      <c r="C6" s="4" t="s">
        <v>45</v>
      </c>
      <c r="D6" s="78" t="s">
        <v>295</v>
      </c>
    </row>
    <row r="7" spans="1:4" ht="30" x14ac:dyDescent="0.25">
      <c r="A7" s="135"/>
      <c r="B7" s="6">
        <v>12</v>
      </c>
      <c r="C7" s="4" t="s">
        <v>46</v>
      </c>
      <c r="D7" s="78" t="s">
        <v>295</v>
      </c>
    </row>
    <row r="8" spans="1:4" x14ac:dyDescent="0.25">
      <c r="A8" s="9"/>
      <c r="B8" s="10"/>
      <c r="C8" s="2"/>
    </row>
    <row r="10" spans="1:4" ht="15.75" x14ac:dyDescent="0.25">
      <c r="A10" s="5" t="s">
        <v>47</v>
      </c>
      <c r="B10" s="7">
        <f>B6</f>
        <v>12</v>
      </c>
    </row>
    <row r="11" spans="1:4" ht="15.75" x14ac:dyDescent="0.25">
      <c r="A11" s="5" t="s">
        <v>48</v>
      </c>
      <c r="B11" s="7">
        <f>B7</f>
        <v>12</v>
      </c>
    </row>
    <row r="13" spans="1:4" ht="15.75" x14ac:dyDescent="0.25">
      <c r="A13" s="5" t="s">
        <v>30</v>
      </c>
      <c r="B13" s="7">
        <f>SUM(B10:B11)</f>
        <v>24</v>
      </c>
    </row>
  </sheetData>
  <mergeCells count="3">
    <mergeCell ref="A3:C3"/>
    <mergeCell ref="A6:A7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4"/>
  <sheetViews>
    <sheetView zoomScaleNormal="100" workbookViewId="0">
      <pane ySplit="4" topLeftCell="A5" activePane="bottomLeft" state="frozen"/>
      <selection activeCell="A7" sqref="A7:B8"/>
      <selection pane="bottomLeft" activeCell="F5" sqref="F5"/>
    </sheetView>
  </sheetViews>
  <sheetFormatPr baseColWidth="10" defaultColWidth="11.42578125" defaultRowHeight="12.75" x14ac:dyDescent="0.2"/>
  <cols>
    <col min="1" max="1" width="9.85546875" style="13" customWidth="1"/>
    <col min="2" max="2" width="19.5703125" style="13" customWidth="1"/>
    <col min="3" max="3" width="18.42578125" style="13" customWidth="1"/>
    <col min="4" max="5" width="7.85546875" style="13" customWidth="1"/>
    <col min="6" max="16384" width="11.42578125" style="13"/>
  </cols>
  <sheetData>
    <row r="1" spans="1:5" ht="23.25" x14ac:dyDescent="0.35">
      <c r="A1" s="77"/>
      <c r="B1" s="11"/>
      <c r="C1" s="12"/>
      <c r="D1" s="12"/>
    </row>
    <row r="2" spans="1:5" ht="13.5" thickBot="1" x14ac:dyDescent="0.25">
      <c r="A2" s="156"/>
      <c r="B2" s="156"/>
    </row>
    <row r="3" spans="1:5" ht="13.5" customHeight="1" thickTop="1" x14ac:dyDescent="0.2">
      <c r="A3" s="141" t="s">
        <v>296</v>
      </c>
      <c r="B3" s="142"/>
      <c r="D3" s="14"/>
      <c r="E3" s="14"/>
    </row>
    <row r="4" spans="1:5" ht="12.75" customHeight="1" thickBot="1" x14ac:dyDescent="0.25">
      <c r="A4" s="143"/>
      <c r="B4" s="144"/>
    </row>
    <row r="5" spans="1:5" s="17" customFormat="1" ht="30" customHeight="1" thickBot="1" x14ac:dyDescent="0.25">
      <c r="A5" s="157" t="s">
        <v>51</v>
      </c>
      <c r="B5" s="158"/>
      <c r="C5" s="159"/>
      <c r="D5" s="159"/>
      <c r="E5" s="159"/>
    </row>
    <row r="6" spans="1:5" ht="18" x14ac:dyDescent="0.2">
      <c r="A6" s="145" t="s">
        <v>52</v>
      </c>
      <c r="B6" s="146"/>
      <c r="C6" s="18" t="s">
        <v>53</v>
      </c>
      <c r="D6" s="19"/>
      <c r="E6" s="19"/>
    </row>
    <row r="7" spans="1:5" x14ac:dyDescent="0.2">
      <c r="A7" s="147" t="s">
        <v>54</v>
      </c>
      <c r="B7" s="148"/>
      <c r="C7" s="20" t="s">
        <v>55</v>
      </c>
      <c r="D7" s="21">
        <v>1</v>
      </c>
      <c r="E7" s="21">
        <v>4</v>
      </c>
    </row>
    <row r="8" spans="1:5" x14ac:dyDescent="0.2">
      <c r="A8" s="147" t="s">
        <v>56</v>
      </c>
      <c r="B8" s="148"/>
      <c r="C8" s="20" t="s">
        <v>57</v>
      </c>
      <c r="D8" s="22">
        <v>1</v>
      </c>
      <c r="E8" s="151">
        <v>2</v>
      </c>
    </row>
    <row r="9" spans="1:5" x14ac:dyDescent="0.2">
      <c r="A9" s="147"/>
      <c r="B9" s="148"/>
      <c r="C9" s="20" t="s">
        <v>58</v>
      </c>
      <c r="D9" s="22">
        <v>1</v>
      </c>
      <c r="E9" s="152"/>
    </row>
    <row r="10" spans="1:5" x14ac:dyDescent="0.2">
      <c r="A10" s="147" t="s">
        <v>59</v>
      </c>
      <c r="B10" s="148"/>
      <c r="C10" s="20" t="s">
        <v>60</v>
      </c>
      <c r="D10" s="22">
        <v>1</v>
      </c>
      <c r="E10" s="151">
        <v>1</v>
      </c>
    </row>
    <row r="11" spans="1:5" ht="31.5" customHeight="1" x14ac:dyDescent="0.2">
      <c r="A11" s="147"/>
      <c r="B11" s="148"/>
      <c r="C11" s="23" t="s">
        <v>61</v>
      </c>
      <c r="D11" s="22">
        <v>1</v>
      </c>
      <c r="E11" s="152"/>
    </row>
    <row r="12" spans="1:5" ht="13.5" thickBot="1" x14ac:dyDescent="0.25">
      <c r="A12" s="137" t="s">
        <v>62</v>
      </c>
      <c r="B12" s="138"/>
      <c r="C12" s="139"/>
      <c r="D12" s="140"/>
      <c r="E12" s="24">
        <v>2</v>
      </c>
    </row>
    <row r="13" spans="1:5" ht="18" customHeight="1" x14ac:dyDescent="0.2">
      <c r="A13" s="145" t="s">
        <v>63</v>
      </c>
      <c r="B13" s="146"/>
      <c r="C13" s="18" t="s">
        <v>64</v>
      </c>
      <c r="D13" s="25"/>
      <c r="E13" s="25"/>
    </row>
    <row r="14" spans="1:5" x14ac:dyDescent="0.2">
      <c r="A14" s="149" t="s">
        <v>54</v>
      </c>
      <c r="B14" s="150"/>
      <c r="C14" s="26" t="s">
        <v>55</v>
      </c>
      <c r="D14" s="21">
        <v>1</v>
      </c>
      <c r="E14" s="21">
        <v>4</v>
      </c>
    </row>
    <row r="15" spans="1:5" x14ac:dyDescent="0.2">
      <c r="A15" s="149" t="s">
        <v>56</v>
      </c>
      <c r="B15" s="150"/>
      <c r="C15" s="26" t="s">
        <v>57</v>
      </c>
      <c r="D15" s="22">
        <v>1</v>
      </c>
      <c r="E15" s="151">
        <v>2</v>
      </c>
    </row>
    <row r="16" spans="1:5" x14ac:dyDescent="0.2">
      <c r="A16" s="149"/>
      <c r="B16" s="150"/>
      <c r="C16" s="26" t="s">
        <v>58</v>
      </c>
      <c r="D16" s="22">
        <v>1</v>
      </c>
      <c r="E16" s="152"/>
    </row>
    <row r="17" spans="1:5" x14ac:dyDescent="0.2">
      <c r="A17" s="149" t="s">
        <v>59</v>
      </c>
      <c r="B17" s="150"/>
      <c r="C17" s="26" t="s">
        <v>60</v>
      </c>
      <c r="D17" s="22">
        <v>1</v>
      </c>
      <c r="E17" s="151">
        <v>1</v>
      </c>
    </row>
    <row r="18" spans="1:5" ht="11.25" customHeight="1" x14ac:dyDescent="0.2">
      <c r="A18" s="149"/>
      <c r="B18" s="150"/>
      <c r="C18" s="26" t="s">
        <v>61</v>
      </c>
      <c r="D18" s="22">
        <v>1</v>
      </c>
      <c r="E18" s="152"/>
    </row>
    <row r="19" spans="1:5" ht="11.25" customHeight="1" thickBot="1" x14ac:dyDescent="0.25">
      <c r="A19" s="137" t="s">
        <v>62</v>
      </c>
      <c r="B19" s="138"/>
      <c r="C19" s="139"/>
      <c r="D19" s="140"/>
      <c r="E19" s="24">
        <v>2</v>
      </c>
    </row>
    <row r="20" spans="1:5" ht="18" customHeight="1" x14ac:dyDescent="0.2">
      <c r="A20" s="145" t="s">
        <v>65</v>
      </c>
      <c r="B20" s="146"/>
      <c r="C20" s="153" t="s">
        <v>66</v>
      </c>
      <c r="D20" s="154"/>
      <c r="E20" s="155"/>
    </row>
    <row r="21" spans="1:5" ht="12.75" customHeight="1" x14ac:dyDescent="0.2">
      <c r="A21" s="147" t="s">
        <v>54</v>
      </c>
      <c r="B21" s="148"/>
      <c r="C21" s="20" t="s">
        <v>67</v>
      </c>
      <c r="D21" s="21">
        <v>2</v>
      </c>
      <c r="E21" s="21">
        <v>4</v>
      </c>
    </row>
    <row r="22" spans="1:5" ht="12.75" customHeight="1" x14ac:dyDescent="0.2">
      <c r="A22" s="147" t="s">
        <v>56</v>
      </c>
      <c r="B22" s="148"/>
      <c r="C22" s="20" t="s">
        <v>68</v>
      </c>
      <c r="D22" s="21">
        <v>4</v>
      </c>
      <c r="E22" s="21">
        <v>2</v>
      </c>
    </row>
    <row r="23" spans="1:5" ht="12.75" customHeight="1" x14ac:dyDescent="0.2">
      <c r="A23" s="147" t="s">
        <v>59</v>
      </c>
      <c r="B23" s="148"/>
      <c r="C23" s="20" t="s">
        <v>69</v>
      </c>
      <c r="D23" s="21">
        <v>4</v>
      </c>
      <c r="E23" s="21">
        <v>1</v>
      </c>
    </row>
    <row r="24" spans="1:5" ht="12.75" customHeight="1" thickBot="1" x14ac:dyDescent="0.25">
      <c r="A24" s="137" t="s">
        <v>62</v>
      </c>
      <c r="B24" s="138"/>
      <c r="C24" s="139"/>
      <c r="D24" s="140"/>
      <c r="E24" s="24">
        <v>2</v>
      </c>
    </row>
    <row r="25" spans="1:5" ht="18" x14ac:dyDescent="0.2">
      <c r="A25" s="145" t="s">
        <v>70</v>
      </c>
      <c r="B25" s="146"/>
      <c r="C25" s="27" t="s">
        <v>71</v>
      </c>
      <c r="D25" s="28"/>
      <c r="E25" s="28"/>
    </row>
    <row r="26" spans="1:5" x14ac:dyDescent="0.2">
      <c r="A26" s="147" t="s">
        <v>54</v>
      </c>
      <c r="B26" s="148"/>
      <c r="C26" s="20" t="s">
        <v>72</v>
      </c>
      <c r="D26" s="22">
        <v>2</v>
      </c>
      <c r="E26" s="22">
        <v>4</v>
      </c>
    </row>
    <row r="27" spans="1:5" x14ac:dyDescent="0.2">
      <c r="A27" s="147" t="s">
        <v>56</v>
      </c>
      <c r="B27" s="148"/>
      <c r="C27" s="20" t="s">
        <v>57</v>
      </c>
      <c r="D27" s="29">
        <v>2</v>
      </c>
      <c r="E27" s="151">
        <v>2</v>
      </c>
    </row>
    <row r="28" spans="1:5" x14ac:dyDescent="0.2">
      <c r="A28" s="147"/>
      <c r="B28" s="148"/>
      <c r="C28" s="20" t="s">
        <v>58</v>
      </c>
      <c r="D28" s="29">
        <v>2</v>
      </c>
      <c r="E28" s="152"/>
    </row>
    <row r="29" spans="1:5" x14ac:dyDescent="0.2">
      <c r="A29" s="147" t="s">
        <v>59</v>
      </c>
      <c r="B29" s="148"/>
      <c r="C29" s="20" t="s">
        <v>60</v>
      </c>
      <c r="D29" s="29">
        <v>2</v>
      </c>
      <c r="E29" s="151">
        <v>1</v>
      </c>
    </row>
    <row r="30" spans="1:5" x14ac:dyDescent="0.2">
      <c r="A30" s="147"/>
      <c r="B30" s="148"/>
      <c r="C30" s="20" t="s">
        <v>61</v>
      </c>
      <c r="D30" s="29">
        <v>2</v>
      </c>
      <c r="E30" s="152"/>
    </row>
    <row r="31" spans="1:5" ht="13.5" thickBot="1" x14ac:dyDescent="0.25">
      <c r="A31" s="137" t="s">
        <v>62</v>
      </c>
      <c r="B31" s="138"/>
      <c r="C31" s="139"/>
      <c r="D31" s="140"/>
      <c r="E31" s="30">
        <v>2</v>
      </c>
    </row>
    <row r="34" spans="1:2" ht="31.5" x14ac:dyDescent="0.25">
      <c r="A34" s="93" t="s">
        <v>30</v>
      </c>
      <c r="B34" s="105">
        <f>D30+D29+D28+D27+D26+D23+D22+D21+D18+D17+D16+D15+D14+D11</f>
        <v>26</v>
      </c>
    </row>
  </sheetData>
  <mergeCells count="31">
    <mergeCell ref="E10:E11"/>
    <mergeCell ref="E15:E16"/>
    <mergeCell ref="A17:B18"/>
    <mergeCell ref="E17:E18"/>
    <mergeCell ref="A2:B2"/>
    <mergeCell ref="A6:B6"/>
    <mergeCell ref="A7:B7"/>
    <mergeCell ref="E8:E9"/>
    <mergeCell ref="A5:B5"/>
    <mergeCell ref="C5:E5"/>
    <mergeCell ref="E29:E30"/>
    <mergeCell ref="A23:B23"/>
    <mergeCell ref="A15:B16"/>
    <mergeCell ref="E27:E28"/>
    <mergeCell ref="A19:D19"/>
    <mergeCell ref="A20:B20"/>
    <mergeCell ref="C20:E20"/>
    <mergeCell ref="A21:B21"/>
    <mergeCell ref="A22:B22"/>
    <mergeCell ref="A31:D31"/>
    <mergeCell ref="A3:B4"/>
    <mergeCell ref="A24:D24"/>
    <mergeCell ref="A25:B25"/>
    <mergeCell ref="A26:B26"/>
    <mergeCell ref="A27:B28"/>
    <mergeCell ref="A12:D12"/>
    <mergeCell ref="A13:B13"/>
    <mergeCell ref="A14:B14"/>
    <mergeCell ref="A8:B9"/>
    <mergeCell ref="A29:B30"/>
    <mergeCell ref="A10:B11"/>
  </mergeCells>
  <printOptions horizontalCentered="1" verticalCentered="1"/>
  <pageMargins left="0.31496062992125984" right="0.39370078740157483" top="0.98425196850393704" bottom="0.78740157480314965" header="0.51181102362204722" footer="0.51181102362204722"/>
  <pageSetup paperSize="9" scale="90" orientation="landscape" r:id="rId1"/>
  <headerFooter alignWithMargins="0">
    <oddHeader>&amp;LMise à jour du &amp;D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zoomScaleNormal="100" workbookViewId="0">
      <pane ySplit="4" topLeftCell="A5" activePane="bottomLeft" state="frozen"/>
      <selection activeCell="A7" sqref="A7:B8"/>
      <selection pane="bottomLeft" activeCell="F6" sqref="F6"/>
    </sheetView>
  </sheetViews>
  <sheetFormatPr baseColWidth="10" defaultColWidth="11.42578125" defaultRowHeight="12.75" x14ac:dyDescent="0.2"/>
  <cols>
    <col min="1" max="1" width="9.42578125" style="13" customWidth="1"/>
    <col min="2" max="3" width="18.42578125" style="13" customWidth="1"/>
    <col min="4" max="5" width="7.85546875" style="13" customWidth="1"/>
    <col min="6" max="16384" width="11.42578125" style="13"/>
  </cols>
  <sheetData>
    <row r="1" spans="1:5" ht="23.25" x14ac:dyDescent="0.35">
      <c r="A1" s="77"/>
      <c r="B1" s="11"/>
      <c r="C1" s="12"/>
      <c r="D1" s="12"/>
    </row>
    <row r="2" spans="1:5" ht="13.5" thickBot="1" x14ac:dyDescent="0.25">
      <c r="A2" s="165"/>
      <c r="B2" s="165"/>
    </row>
    <row r="3" spans="1:5" ht="13.5" thickTop="1" x14ac:dyDescent="0.2">
      <c r="A3" s="141" t="s">
        <v>297</v>
      </c>
      <c r="B3" s="142"/>
      <c r="D3" s="14"/>
      <c r="E3" s="14"/>
    </row>
    <row r="4" spans="1:5" ht="12.75" customHeight="1" x14ac:dyDescent="0.2">
      <c r="A4" s="143"/>
      <c r="B4" s="144"/>
    </row>
    <row r="5" spans="1:5" x14ac:dyDescent="0.2">
      <c r="A5" s="147" t="s">
        <v>54</v>
      </c>
      <c r="B5" s="148"/>
      <c r="C5" s="20" t="s">
        <v>55</v>
      </c>
      <c r="D5" s="21">
        <v>1</v>
      </c>
      <c r="E5" s="21">
        <v>4</v>
      </c>
    </row>
    <row r="6" spans="1:5" x14ac:dyDescent="0.2">
      <c r="A6" s="147" t="s">
        <v>56</v>
      </c>
      <c r="B6" s="148"/>
      <c r="C6" s="20" t="s">
        <v>57</v>
      </c>
      <c r="D6" s="151">
        <v>1</v>
      </c>
      <c r="E6" s="151">
        <v>2</v>
      </c>
    </row>
    <row r="7" spans="1:5" x14ac:dyDescent="0.2">
      <c r="A7" s="147"/>
      <c r="B7" s="148"/>
      <c r="C7" s="20" t="s">
        <v>58</v>
      </c>
      <c r="D7" s="152"/>
      <c r="E7" s="152"/>
    </row>
    <row r="8" spans="1:5" x14ac:dyDescent="0.2">
      <c r="A8" s="147" t="s">
        <v>59</v>
      </c>
      <c r="B8" s="148"/>
      <c r="C8" s="20" t="s">
        <v>60</v>
      </c>
      <c r="D8" s="151">
        <v>1</v>
      </c>
      <c r="E8" s="151">
        <v>1</v>
      </c>
    </row>
    <row r="9" spans="1:5" x14ac:dyDescent="0.2">
      <c r="A9" s="147"/>
      <c r="B9" s="148"/>
      <c r="C9" s="20" t="s">
        <v>61</v>
      </c>
      <c r="D9" s="152"/>
      <c r="E9" s="152"/>
    </row>
    <row r="10" spans="1:5" ht="13.5" thickBot="1" x14ac:dyDescent="0.25">
      <c r="A10" s="162" t="s">
        <v>62</v>
      </c>
      <c r="B10" s="139"/>
      <c r="C10" s="139"/>
      <c r="D10" s="140"/>
      <c r="E10" s="24">
        <v>2</v>
      </c>
    </row>
    <row r="11" spans="1:5" ht="18" x14ac:dyDescent="0.2">
      <c r="A11" s="161" t="s">
        <v>73</v>
      </c>
      <c r="B11" s="155"/>
      <c r="C11" s="18" t="s">
        <v>74</v>
      </c>
      <c r="D11" s="19"/>
      <c r="E11" s="19"/>
    </row>
    <row r="12" spans="1:5" x14ac:dyDescent="0.2">
      <c r="A12" s="163" t="s">
        <v>54</v>
      </c>
      <c r="B12" s="164"/>
      <c r="C12" s="20" t="s">
        <v>75</v>
      </c>
      <c r="D12" s="21">
        <v>2</v>
      </c>
      <c r="E12" s="21">
        <v>4</v>
      </c>
    </row>
    <row r="13" spans="1:5" x14ac:dyDescent="0.2">
      <c r="A13" s="163" t="s">
        <v>56</v>
      </c>
      <c r="B13" s="164"/>
      <c r="C13" s="20" t="s">
        <v>57</v>
      </c>
      <c r="D13" s="21">
        <v>2</v>
      </c>
      <c r="E13" s="21">
        <v>2</v>
      </c>
    </row>
    <row r="14" spans="1:5" x14ac:dyDescent="0.2">
      <c r="A14" s="163" t="s">
        <v>59</v>
      </c>
      <c r="B14" s="164"/>
      <c r="C14" s="20" t="s">
        <v>60</v>
      </c>
      <c r="D14" s="21">
        <v>2</v>
      </c>
      <c r="E14" s="21">
        <v>1</v>
      </c>
    </row>
    <row r="15" spans="1:5" ht="13.5" thickBot="1" x14ac:dyDescent="0.25">
      <c r="A15" s="162" t="s">
        <v>62</v>
      </c>
      <c r="B15" s="139"/>
      <c r="C15" s="139"/>
      <c r="D15" s="140"/>
      <c r="E15" s="24">
        <v>2</v>
      </c>
    </row>
    <row r="16" spans="1:5" ht="18" customHeight="1" x14ac:dyDescent="0.2">
      <c r="A16" s="161" t="s">
        <v>76</v>
      </c>
      <c r="B16" s="155"/>
      <c r="C16" s="18" t="s">
        <v>77</v>
      </c>
      <c r="D16" s="25"/>
      <c r="E16" s="25"/>
    </row>
    <row r="17" spans="1:5" x14ac:dyDescent="0.2">
      <c r="A17" s="163" t="s">
        <v>54</v>
      </c>
      <c r="B17" s="164"/>
      <c r="C17" s="20" t="s">
        <v>75</v>
      </c>
      <c r="D17" s="21">
        <v>2</v>
      </c>
      <c r="E17" s="21">
        <v>4</v>
      </c>
    </row>
    <row r="18" spans="1:5" x14ac:dyDescent="0.2">
      <c r="A18" s="163" t="s">
        <v>56</v>
      </c>
      <c r="B18" s="164"/>
      <c r="C18" s="20" t="s">
        <v>57</v>
      </c>
      <c r="D18" s="21">
        <v>2</v>
      </c>
      <c r="E18" s="21">
        <v>2</v>
      </c>
    </row>
    <row r="19" spans="1:5" ht="11.25" customHeight="1" x14ac:dyDescent="0.2">
      <c r="A19" s="163" t="s">
        <v>59</v>
      </c>
      <c r="B19" s="164"/>
      <c r="C19" s="20" t="s">
        <v>60</v>
      </c>
      <c r="D19" s="21">
        <v>2</v>
      </c>
      <c r="E19" s="21">
        <v>1</v>
      </c>
    </row>
    <row r="20" spans="1:5" ht="11.25" customHeight="1" thickBot="1" x14ac:dyDescent="0.25">
      <c r="A20" s="162" t="s">
        <v>62</v>
      </c>
      <c r="B20" s="139"/>
      <c r="C20" s="139"/>
      <c r="D20" s="140"/>
      <c r="E20" s="24">
        <v>2</v>
      </c>
    </row>
    <row r="21" spans="1:5" ht="18" x14ac:dyDescent="0.2">
      <c r="A21" s="161" t="s">
        <v>78</v>
      </c>
      <c r="B21" s="155"/>
      <c r="C21" s="18" t="s">
        <v>79</v>
      </c>
      <c r="D21" s="19"/>
      <c r="E21" s="19"/>
    </row>
    <row r="22" spans="1:5" x14ac:dyDescent="0.2">
      <c r="A22" s="163" t="s">
        <v>54</v>
      </c>
      <c r="B22" s="164"/>
      <c r="C22" s="20" t="s">
        <v>75</v>
      </c>
      <c r="D22" s="21">
        <v>2</v>
      </c>
      <c r="E22" s="21">
        <v>4</v>
      </c>
    </row>
    <row r="23" spans="1:5" x14ac:dyDescent="0.2">
      <c r="A23" s="163" t="s">
        <v>56</v>
      </c>
      <c r="B23" s="164"/>
      <c r="C23" s="20" t="s">
        <v>57</v>
      </c>
      <c r="D23" s="21">
        <v>2</v>
      </c>
      <c r="E23" s="21">
        <v>2</v>
      </c>
    </row>
    <row r="24" spans="1:5" x14ac:dyDescent="0.2">
      <c r="A24" s="163" t="s">
        <v>59</v>
      </c>
      <c r="B24" s="164"/>
      <c r="C24" s="20" t="s">
        <v>60</v>
      </c>
      <c r="D24" s="21">
        <v>2</v>
      </c>
      <c r="E24" s="21">
        <v>1</v>
      </c>
    </row>
    <row r="25" spans="1:5" ht="13.5" thickBot="1" x14ac:dyDescent="0.25">
      <c r="A25" s="162" t="s">
        <v>62</v>
      </c>
      <c r="B25" s="139"/>
      <c r="C25" s="139"/>
      <c r="D25" s="140"/>
      <c r="E25" s="24">
        <v>2</v>
      </c>
    </row>
    <row r="26" spans="1:5" ht="18" customHeight="1" x14ac:dyDescent="0.2">
      <c r="A26" s="161" t="s">
        <v>80</v>
      </c>
      <c r="B26" s="155"/>
      <c r="C26" s="18" t="s">
        <v>81</v>
      </c>
      <c r="D26" s="19"/>
      <c r="E26" s="19"/>
    </row>
    <row r="27" spans="1:5" ht="12.75" customHeight="1" x14ac:dyDescent="0.2">
      <c r="A27" s="147" t="s">
        <v>54</v>
      </c>
      <c r="B27" s="148"/>
      <c r="C27" s="20" t="s">
        <v>72</v>
      </c>
      <c r="D27" s="21">
        <v>2</v>
      </c>
      <c r="E27" s="21">
        <v>4</v>
      </c>
    </row>
    <row r="28" spans="1:5" ht="12.75" customHeight="1" x14ac:dyDescent="0.2">
      <c r="A28" s="147" t="s">
        <v>56</v>
      </c>
      <c r="B28" s="148"/>
      <c r="C28" s="20" t="s">
        <v>57</v>
      </c>
      <c r="D28" s="21">
        <v>2</v>
      </c>
      <c r="E28" s="151">
        <v>2</v>
      </c>
    </row>
    <row r="29" spans="1:5" ht="12.75" customHeight="1" x14ac:dyDescent="0.2">
      <c r="A29" s="147"/>
      <c r="B29" s="148"/>
      <c r="C29" s="20" t="s">
        <v>58</v>
      </c>
      <c r="D29" s="21">
        <v>2</v>
      </c>
      <c r="E29" s="152"/>
    </row>
    <row r="30" spans="1:5" ht="12.75" customHeight="1" x14ac:dyDescent="0.2">
      <c r="A30" s="147" t="s">
        <v>59</v>
      </c>
      <c r="B30" s="148"/>
      <c r="C30" s="20" t="s">
        <v>60</v>
      </c>
      <c r="D30" s="21">
        <v>2</v>
      </c>
      <c r="E30" s="151">
        <v>1</v>
      </c>
    </row>
    <row r="31" spans="1:5" x14ac:dyDescent="0.2">
      <c r="A31" s="147"/>
      <c r="B31" s="148"/>
      <c r="C31" s="20" t="s">
        <v>61</v>
      </c>
      <c r="D31" s="21">
        <v>2</v>
      </c>
      <c r="E31" s="152"/>
    </row>
    <row r="32" spans="1:5" ht="13.5" thickBot="1" x14ac:dyDescent="0.25">
      <c r="A32" s="162" t="s">
        <v>62</v>
      </c>
      <c r="B32" s="139"/>
      <c r="C32" s="139"/>
      <c r="D32" s="140"/>
      <c r="E32" s="24">
        <v>2</v>
      </c>
    </row>
    <row r="33" spans="1:5" ht="18" x14ac:dyDescent="0.2">
      <c r="A33" s="161" t="s">
        <v>82</v>
      </c>
      <c r="B33" s="155"/>
      <c r="C33" s="18" t="s">
        <v>83</v>
      </c>
      <c r="D33" s="19"/>
      <c r="E33" s="19"/>
    </row>
    <row r="34" spans="1:5" x14ac:dyDescent="0.2">
      <c r="A34" s="163" t="s">
        <v>54</v>
      </c>
      <c r="B34" s="164"/>
      <c r="C34" s="20" t="s">
        <v>75</v>
      </c>
      <c r="D34" s="21">
        <v>2</v>
      </c>
      <c r="E34" s="21">
        <v>4</v>
      </c>
    </row>
    <row r="35" spans="1:5" x14ac:dyDescent="0.2">
      <c r="A35" s="163" t="s">
        <v>56</v>
      </c>
      <c r="B35" s="164"/>
      <c r="C35" s="20" t="s">
        <v>57</v>
      </c>
      <c r="D35" s="21">
        <v>2</v>
      </c>
      <c r="E35" s="21">
        <v>2</v>
      </c>
    </row>
    <row r="36" spans="1:5" x14ac:dyDescent="0.2">
      <c r="A36" s="163" t="s">
        <v>59</v>
      </c>
      <c r="B36" s="164"/>
      <c r="C36" s="20" t="s">
        <v>60</v>
      </c>
      <c r="D36" s="21">
        <v>2</v>
      </c>
      <c r="E36" s="21">
        <v>1</v>
      </c>
    </row>
    <row r="37" spans="1:5" ht="13.5" thickBot="1" x14ac:dyDescent="0.25">
      <c r="A37" s="162" t="s">
        <v>62</v>
      </c>
      <c r="B37" s="139"/>
      <c r="C37" s="139"/>
      <c r="D37" s="140"/>
      <c r="E37" s="24">
        <v>2</v>
      </c>
    </row>
    <row r="38" spans="1:5" ht="18" customHeight="1" x14ac:dyDescent="0.2">
      <c r="A38" s="161" t="s">
        <v>84</v>
      </c>
      <c r="B38" s="155"/>
      <c r="C38" s="18" t="s">
        <v>85</v>
      </c>
      <c r="D38" s="19"/>
      <c r="E38" s="19"/>
    </row>
    <row r="39" spans="1:5" ht="12.75" customHeight="1" x14ac:dyDescent="0.2">
      <c r="A39" s="147" t="s">
        <v>54</v>
      </c>
      <c r="B39" s="148"/>
      <c r="C39" s="20" t="s">
        <v>72</v>
      </c>
      <c r="D39" s="21">
        <v>2</v>
      </c>
      <c r="E39" s="21">
        <v>4</v>
      </c>
    </row>
    <row r="40" spans="1:5" ht="12.75" customHeight="1" x14ac:dyDescent="0.2">
      <c r="A40" s="147" t="s">
        <v>56</v>
      </c>
      <c r="B40" s="148"/>
      <c r="C40" s="20" t="s">
        <v>57</v>
      </c>
      <c r="D40" s="21">
        <v>2</v>
      </c>
      <c r="E40" s="151">
        <v>2</v>
      </c>
    </row>
    <row r="41" spans="1:5" ht="12.75" customHeight="1" x14ac:dyDescent="0.2">
      <c r="A41" s="147"/>
      <c r="B41" s="148"/>
      <c r="C41" s="20" t="s">
        <v>58</v>
      </c>
      <c r="D41" s="21">
        <v>2</v>
      </c>
      <c r="E41" s="152"/>
    </row>
    <row r="42" spans="1:5" ht="12.75" customHeight="1" x14ac:dyDescent="0.2">
      <c r="A42" s="147" t="s">
        <v>59</v>
      </c>
      <c r="B42" s="148"/>
      <c r="C42" s="20" t="s">
        <v>60</v>
      </c>
      <c r="D42" s="21">
        <v>2</v>
      </c>
      <c r="E42" s="151">
        <v>1</v>
      </c>
    </row>
    <row r="43" spans="1:5" x14ac:dyDescent="0.2">
      <c r="A43" s="147"/>
      <c r="B43" s="148"/>
      <c r="C43" s="20" t="s">
        <v>61</v>
      </c>
      <c r="D43" s="21">
        <v>2</v>
      </c>
      <c r="E43" s="152"/>
    </row>
    <row r="44" spans="1:5" ht="13.5" thickBot="1" x14ac:dyDescent="0.25">
      <c r="A44" s="137" t="s">
        <v>62</v>
      </c>
      <c r="B44" s="138"/>
      <c r="C44" s="138"/>
      <c r="D44" s="160"/>
      <c r="E44" s="30">
        <v>2</v>
      </c>
    </row>
    <row r="49" spans="1:2" ht="31.5" x14ac:dyDescent="0.2">
      <c r="A49" s="106" t="s">
        <v>30</v>
      </c>
      <c r="B49" s="105">
        <f>D22+D23+D24+D27+D28+D29+D30+D31+D34+D35+D36+D39+D40+D41+D42+D43</f>
        <v>32</v>
      </c>
    </row>
  </sheetData>
  <mergeCells count="44">
    <mergeCell ref="A10:D10"/>
    <mergeCell ref="A11:B11"/>
    <mergeCell ref="A12:B12"/>
    <mergeCell ref="A2:B2"/>
    <mergeCell ref="A3:B4"/>
    <mergeCell ref="A8:B9"/>
    <mergeCell ref="D8:D9"/>
    <mergeCell ref="E8:E9"/>
    <mergeCell ref="A5:B5"/>
    <mergeCell ref="A6:B7"/>
    <mergeCell ref="D6:D7"/>
    <mergeCell ref="E6:E7"/>
    <mergeCell ref="A13:B13"/>
    <mergeCell ref="A14:B14"/>
    <mergeCell ref="A27:B27"/>
    <mergeCell ref="A16:B16"/>
    <mergeCell ref="A17:B17"/>
    <mergeCell ref="A18:B18"/>
    <mergeCell ref="A19:B19"/>
    <mergeCell ref="A20:D20"/>
    <mergeCell ref="A21:B21"/>
    <mergeCell ref="A22:B22"/>
    <mergeCell ref="A23:B23"/>
    <mergeCell ref="A24:B24"/>
    <mergeCell ref="A25:D25"/>
    <mergeCell ref="A26:B26"/>
    <mergeCell ref="A15:D15"/>
    <mergeCell ref="A37:D37"/>
    <mergeCell ref="A28:B29"/>
    <mergeCell ref="E28:E29"/>
    <mergeCell ref="A30:B31"/>
    <mergeCell ref="E30:E31"/>
    <mergeCell ref="A32:D32"/>
    <mergeCell ref="A33:B33"/>
    <mergeCell ref="A34:B34"/>
    <mergeCell ref="A35:B35"/>
    <mergeCell ref="A36:B36"/>
    <mergeCell ref="A42:B43"/>
    <mergeCell ref="E42:E43"/>
    <mergeCell ref="A44:D44"/>
    <mergeCell ref="A38:B38"/>
    <mergeCell ref="A39:B39"/>
    <mergeCell ref="A40:B41"/>
    <mergeCell ref="E40:E41"/>
  </mergeCells>
  <printOptions horizontalCentered="1" verticalCentered="1"/>
  <pageMargins left="0.31496062992125984" right="0.39370078740157483" top="0.98425196850393704" bottom="0.78740157480314965" header="0.51181102362204722" footer="0.51181102362204722"/>
  <pageSetup paperSize="9" scale="68" orientation="landscape" r:id="rId1"/>
  <headerFooter alignWithMargins="0">
    <oddHeader>&amp;LMise à jour du &amp;D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zoomScaleNormal="100" workbookViewId="0">
      <pane ySplit="6" topLeftCell="A58" activePane="bottomLeft" state="frozen"/>
      <selection activeCell="A7" sqref="A7:B8"/>
      <selection pane="bottomLeft" activeCell="B92" sqref="B92"/>
    </sheetView>
  </sheetViews>
  <sheetFormatPr baseColWidth="10" defaultColWidth="11.42578125" defaultRowHeight="12.75" x14ac:dyDescent="0.2"/>
  <cols>
    <col min="1" max="1" width="9.28515625" style="13" customWidth="1"/>
    <col min="2" max="3" width="18.42578125" style="13" customWidth="1"/>
    <col min="4" max="5" width="7.85546875" style="13" customWidth="1"/>
    <col min="6" max="16384" width="11.42578125" style="13"/>
  </cols>
  <sheetData>
    <row r="1" spans="1:5" ht="23.25" x14ac:dyDescent="0.35">
      <c r="A1" s="77"/>
      <c r="B1" s="11"/>
      <c r="C1" s="12"/>
      <c r="D1" s="12"/>
    </row>
    <row r="2" spans="1:5" ht="13.5" thickBot="1" x14ac:dyDescent="0.25">
      <c r="A2" s="165"/>
      <c r="B2" s="165"/>
    </row>
    <row r="3" spans="1:5" ht="13.5" thickTop="1" x14ac:dyDescent="0.2">
      <c r="A3" s="141" t="s">
        <v>298</v>
      </c>
      <c r="B3" s="142"/>
      <c r="D3" s="14"/>
      <c r="E3" s="14"/>
    </row>
    <row r="4" spans="1:5" ht="12.75" customHeight="1" x14ac:dyDescent="0.2">
      <c r="A4" s="143"/>
      <c r="B4" s="144"/>
    </row>
    <row r="5" spans="1:5" s="16" customFormat="1" ht="12.75" customHeight="1" thickBot="1" x14ac:dyDescent="0.25">
      <c r="A5" s="175"/>
      <c r="B5" s="176"/>
      <c r="C5" s="15"/>
      <c r="D5" s="177" t="s">
        <v>49</v>
      </c>
      <c r="E5" s="177" t="s">
        <v>50</v>
      </c>
    </row>
    <row r="6" spans="1:5" ht="53.25" customHeight="1" thickTop="1" thickBot="1" x14ac:dyDescent="0.25">
      <c r="A6" s="179"/>
      <c r="B6" s="179"/>
      <c r="C6" s="15"/>
      <c r="D6" s="178"/>
      <c r="E6" s="178"/>
    </row>
    <row r="7" spans="1:5" s="17" customFormat="1" ht="30" customHeight="1" thickBot="1" x14ac:dyDescent="0.25">
      <c r="A7" s="157" t="s">
        <v>86</v>
      </c>
      <c r="B7" s="158"/>
      <c r="C7" s="159"/>
      <c r="D7" s="159"/>
      <c r="E7" s="159"/>
    </row>
    <row r="8" spans="1:5" ht="18" x14ac:dyDescent="0.2">
      <c r="A8" s="168" t="s">
        <v>87</v>
      </c>
      <c r="B8" s="169"/>
      <c r="C8" s="31" t="s">
        <v>88</v>
      </c>
      <c r="D8" s="31"/>
      <c r="E8" s="31"/>
    </row>
    <row r="9" spans="1:5" x14ac:dyDescent="0.2">
      <c r="A9" s="147" t="s">
        <v>54</v>
      </c>
      <c r="B9" s="148"/>
      <c r="C9" s="20" t="s">
        <v>89</v>
      </c>
      <c r="D9" s="22">
        <v>1</v>
      </c>
      <c r="E9" s="22">
        <v>4</v>
      </c>
    </row>
    <row r="10" spans="1:5" x14ac:dyDescent="0.2">
      <c r="A10" s="147" t="s">
        <v>56</v>
      </c>
      <c r="B10" s="148"/>
      <c r="C10" s="20" t="s">
        <v>57</v>
      </c>
      <c r="D10" s="22">
        <v>1</v>
      </c>
      <c r="E10" s="22">
        <v>2</v>
      </c>
    </row>
    <row r="11" spans="1:5" x14ac:dyDescent="0.2">
      <c r="A11" s="147" t="s">
        <v>59</v>
      </c>
      <c r="B11" s="148"/>
      <c r="C11" s="20" t="s">
        <v>60</v>
      </c>
      <c r="D11" s="22">
        <v>1</v>
      </c>
      <c r="E11" s="22">
        <v>1</v>
      </c>
    </row>
    <row r="12" spans="1:5" ht="13.5" thickBot="1" x14ac:dyDescent="0.25">
      <c r="A12" s="166" t="s">
        <v>62</v>
      </c>
      <c r="B12" s="167"/>
      <c r="C12" s="167"/>
      <c r="D12" s="167"/>
      <c r="E12" s="24">
        <v>2</v>
      </c>
    </row>
    <row r="13" spans="1:5" ht="18" x14ac:dyDescent="0.2">
      <c r="A13" s="168" t="s">
        <v>90</v>
      </c>
      <c r="B13" s="169"/>
      <c r="C13" s="174" t="s">
        <v>91</v>
      </c>
      <c r="D13" s="174"/>
      <c r="E13" s="174"/>
    </row>
    <row r="14" spans="1:5" x14ac:dyDescent="0.2">
      <c r="A14" s="147" t="s">
        <v>54</v>
      </c>
      <c r="B14" s="148"/>
      <c r="C14" s="20" t="s">
        <v>75</v>
      </c>
      <c r="D14" s="22">
        <v>2</v>
      </c>
      <c r="E14" s="22">
        <v>4</v>
      </c>
    </row>
    <row r="15" spans="1:5" x14ac:dyDescent="0.2">
      <c r="A15" s="147" t="s">
        <v>56</v>
      </c>
      <c r="B15" s="148"/>
      <c r="C15" s="20" t="s">
        <v>57</v>
      </c>
      <c r="D15" s="22">
        <v>2</v>
      </c>
      <c r="E15" s="22">
        <v>2</v>
      </c>
    </row>
    <row r="16" spans="1:5" x14ac:dyDescent="0.2">
      <c r="A16" s="147" t="s">
        <v>59</v>
      </c>
      <c r="B16" s="148"/>
      <c r="C16" s="20" t="s">
        <v>60</v>
      </c>
      <c r="D16" s="22">
        <v>2</v>
      </c>
      <c r="E16" s="22">
        <v>1</v>
      </c>
    </row>
    <row r="17" spans="1:5" ht="13.5" thickBot="1" x14ac:dyDescent="0.25">
      <c r="A17" s="166" t="s">
        <v>62</v>
      </c>
      <c r="B17" s="167"/>
      <c r="C17" s="167"/>
      <c r="D17" s="167"/>
      <c r="E17" s="24">
        <v>2</v>
      </c>
    </row>
    <row r="18" spans="1:5" ht="18" x14ac:dyDescent="0.2">
      <c r="A18" s="168" t="s">
        <v>92</v>
      </c>
      <c r="B18" s="169"/>
      <c r="C18" s="174" t="s">
        <v>93</v>
      </c>
      <c r="D18" s="174"/>
      <c r="E18" s="174"/>
    </row>
    <row r="19" spans="1:5" x14ac:dyDescent="0.2">
      <c r="A19" s="147" t="s">
        <v>54</v>
      </c>
      <c r="B19" s="148"/>
      <c r="C19" s="20" t="s">
        <v>89</v>
      </c>
      <c r="D19" s="22">
        <v>1</v>
      </c>
      <c r="E19" s="22">
        <v>4</v>
      </c>
    </row>
    <row r="20" spans="1:5" x14ac:dyDescent="0.2">
      <c r="A20" s="147" t="s">
        <v>56</v>
      </c>
      <c r="B20" s="148"/>
      <c r="C20" s="20" t="s">
        <v>57</v>
      </c>
      <c r="D20" s="22">
        <v>1</v>
      </c>
      <c r="E20" s="22">
        <v>2</v>
      </c>
    </row>
    <row r="21" spans="1:5" x14ac:dyDescent="0.2">
      <c r="A21" s="147" t="s">
        <v>59</v>
      </c>
      <c r="B21" s="148"/>
      <c r="C21" s="20" t="s">
        <v>60</v>
      </c>
      <c r="D21" s="22">
        <v>1</v>
      </c>
      <c r="E21" s="22">
        <v>1</v>
      </c>
    </row>
    <row r="22" spans="1:5" ht="13.5" thickBot="1" x14ac:dyDescent="0.25">
      <c r="A22" s="166" t="s">
        <v>62</v>
      </c>
      <c r="B22" s="167"/>
      <c r="C22" s="167"/>
      <c r="D22" s="167"/>
      <c r="E22" s="24">
        <v>2</v>
      </c>
    </row>
    <row r="23" spans="1:5" ht="18" x14ac:dyDescent="0.2">
      <c r="A23" s="168" t="s">
        <v>94</v>
      </c>
      <c r="B23" s="169"/>
      <c r="C23" s="174" t="s">
        <v>93</v>
      </c>
      <c r="D23" s="174"/>
      <c r="E23" s="174"/>
    </row>
    <row r="24" spans="1:5" x14ac:dyDescent="0.2">
      <c r="A24" s="147" t="s">
        <v>54</v>
      </c>
      <c r="B24" s="148"/>
      <c r="C24" s="20" t="s">
        <v>89</v>
      </c>
      <c r="D24" s="22">
        <v>1</v>
      </c>
      <c r="E24" s="22">
        <v>4</v>
      </c>
    </row>
    <row r="25" spans="1:5" x14ac:dyDescent="0.2">
      <c r="A25" s="147" t="s">
        <v>56</v>
      </c>
      <c r="B25" s="148"/>
      <c r="C25" s="20" t="s">
        <v>57</v>
      </c>
      <c r="D25" s="22">
        <v>1</v>
      </c>
      <c r="E25" s="22">
        <v>2</v>
      </c>
    </row>
    <row r="26" spans="1:5" x14ac:dyDescent="0.2">
      <c r="A26" s="147" t="s">
        <v>59</v>
      </c>
      <c r="B26" s="148"/>
      <c r="C26" s="20" t="s">
        <v>60</v>
      </c>
      <c r="D26" s="22">
        <v>1</v>
      </c>
      <c r="E26" s="22">
        <v>1</v>
      </c>
    </row>
    <row r="27" spans="1:5" ht="13.5" thickBot="1" x14ac:dyDescent="0.25">
      <c r="A27" s="166" t="s">
        <v>62</v>
      </c>
      <c r="B27" s="167"/>
      <c r="C27" s="167"/>
      <c r="D27" s="167"/>
      <c r="E27" s="24">
        <v>2</v>
      </c>
    </row>
    <row r="28" spans="1:5" ht="18" x14ac:dyDescent="0.2">
      <c r="A28" s="168" t="s">
        <v>95</v>
      </c>
      <c r="B28" s="169"/>
      <c r="C28" s="31" t="s">
        <v>96</v>
      </c>
      <c r="D28" s="31"/>
      <c r="E28" s="31"/>
    </row>
    <row r="29" spans="1:5" x14ac:dyDescent="0.2">
      <c r="A29" s="147" t="s">
        <v>54</v>
      </c>
      <c r="B29" s="148"/>
      <c r="C29" s="20" t="s">
        <v>72</v>
      </c>
      <c r="D29" s="22">
        <v>2</v>
      </c>
      <c r="E29" s="22">
        <v>4</v>
      </c>
    </row>
    <row r="30" spans="1:5" x14ac:dyDescent="0.2">
      <c r="A30" s="170" t="s">
        <v>56</v>
      </c>
      <c r="B30" s="171"/>
      <c r="C30" s="20" t="s">
        <v>57</v>
      </c>
      <c r="D30" s="22">
        <v>2</v>
      </c>
      <c r="E30" s="151">
        <v>2</v>
      </c>
    </row>
    <row r="31" spans="1:5" x14ac:dyDescent="0.2">
      <c r="A31" s="172"/>
      <c r="B31" s="173"/>
      <c r="C31" s="20" t="s">
        <v>58</v>
      </c>
      <c r="D31" s="22">
        <v>2</v>
      </c>
      <c r="E31" s="152"/>
    </row>
    <row r="32" spans="1:5" x14ac:dyDescent="0.2">
      <c r="A32" s="170" t="s">
        <v>59</v>
      </c>
      <c r="B32" s="171"/>
      <c r="C32" s="20" t="s">
        <v>60</v>
      </c>
      <c r="D32" s="22">
        <v>2</v>
      </c>
      <c r="E32" s="151">
        <v>1</v>
      </c>
    </row>
    <row r="33" spans="1:5" x14ac:dyDescent="0.2">
      <c r="A33" s="172"/>
      <c r="B33" s="173"/>
      <c r="C33" s="20" t="s">
        <v>61</v>
      </c>
      <c r="D33" s="22">
        <v>2</v>
      </c>
      <c r="E33" s="152"/>
    </row>
    <row r="34" spans="1:5" ht="13.5" thickBot="1" x14ac:dyDescent="0.25">
      <c r="A34" s="166" t="s">
        <v>62</v>
      </c>
      <c r="B34" s="167"/>
      <c r="C34" s="167"/>
      <c r="D34" s="167"/>
      <c r="E34" s="24">
        <v>2</v>
      </c>
    </row>
    <row r="35" spans="1:5" ht="18" x14ac:dyDescent="0.2">
      <c r="A35" s="168" t="s">
        <v>97</v>
      </c>
      <c r="B35" s="169"/>
      <c r="C35" s="174" t="s">
        <v>98</v>
      </c>
      <c r="D35" s="174"/>
      <c r="E35" s="174"/>
    </row>
    <row r="36" spans="1:5" x14ac:dyDescent="0.2">
      <c r="A36" s="147" t="s">
        <v>54</v>
      </c>
      <c r="B36" s="148"/>
      <c r="C36" s="20" t="s">
        <v>99</v>
      </c>
      <c r="D36" s="22">
        <v>2</v>
      </c>
      <c r="E36" s="22">
        <v>4</v>
      </c>
    </row>
    <row r="37" spans="1:5" x14ac:dyDescent="0.2">
      <c r="A37" s="147" t="s">
        <v>56</v>
      </c>
      <c r="B37" s="148"/>
      <c r="C37" s="20" t="s">
        <v>57</v>
      </c>
      <c r="D37" s="22">
        <v>4</v>
      </c>
      <c r="E37" s="22">
        <v>2</v>
      </c>
    </row>
    <row r="38" spans="1:5" x14ac:dyDescent="0.2">
      <c r="A38" s="147" t="s">
        <v>59</v>
      </c>
      <c r="B38" s="148"/>
      <c r="C38" s="20" t="s">
        <v>60</v>
      </c>
      <c r="D38" s="22">
        <v>4</v>
      </c>
      <c r="E38" s="22">
        <v>1</v>
      </c>
    </row>
    <row r="39" spans="1:5" ht="13.5" thickBot="1" x14ac:dyDescent="0.25">
      <c r="A39" s="166" t="s">
        <v>62</v>
      </c>
      <c r="B39" s="167"/>
      <c r="C39" s="167"/>
      <c r="D39" s="167"/>
      <c r="E39" s="24">
        <v>2</v>
      </c>
    </row>
    <row r="40" spans="1:5" ht="18" x14ac:dyDescent="0.2">
      <c r="A40" s="168" t="s">
        <v>100</v>
      </c>
      <c r="B40" s="169"/>
      <c r="C40" s="174" t="s">
        <v>101</v>
      </c>
      <c r="D40" s="174"/>
      <c r="E40" s="174"/>
    </row>
    <row r="41" spans="1:5" x14ac:dyDescent="0.2">
      <c r="A41" s="147" t="s">
        <v>54</v>
      </c>
      <c r="B41" s="148"/>
      <c r="C41" s="20" t="s">
        <v>102</v>
      </c>
      <c r="D41" s="22">
        <v>1</v>
      </c>
      <c r="E41" s="22">
        <v>4</v>
      </c>
    </row>
    <row r="42" spans="1:5" x14ac:dyDescent="0.2">
      <c r="A42" s="147" t="s">
        <v>56</v>
      </c>
      <c r="B42" s="148"/>
      <c r="C42" s="20" t="s">
        <v>58</v>
      </c>
      <c r="D42" s="22">
        <v>1</v>
      </c>
      <c r="E42" s="22">
        <v>2</v>
      </c>
    </row>
    <row r="43" spans="1:5" x14ac:dyDescent="0.2">
      <c r="A43" s="147" t="s">
        <v>59</v>
      </c>
      <c r="B43" s="148"/>
      <c r="C43" s="20" t="s">
        <v>61</v>
      </c>
      <c r="D43" s="22">
        <v>1</v>
      </c>
      <c r="E43" s="22">
        <v>1</v>
      </c>
    </row>
    <row r="44" spans="1:5" ht="13.5" thickBot="1" x14ac:dyDescent="0.25">
      <c r="A44" s="166" t="s">
        <v>62</v>
      </c>
      <c r="B44" s="167"/>
      <c r="C44" s="167"/>
      <c r="D44" s="167"/>
      <c r="E44" s="24">
        <v>2</v>
      </c>
    </row>
    <row r="45" spans="1:5" ht="18" x14ac:dyDescent="0.2">
      <c r="A45" s="168" t="s">
        <v>103</v>
      </c>
      <c r="B45" s="169"/>
      <c r="C45" s="31" t="s">
        <v>104</v>
      </c>
      <c r="D45" s="31"/>
      <c r="E45" s="31"/>
    </row>
    <row r="46" spans="1:5" x14ac:dyDescent="0.2">
      <c r="A46" s="147" t="s">
        <v>54</v>
      </c>
      <c r="B46" s="148"/>
      <c r="C46" s="20" t="s">
        <v>72</v>
      </c>
      <c r="D46" s="22">
        <v>2</v>
      </c>
      <c r="E46" s="22">
        <v>4</v>
      </c>
    </row>
    <row r="47" spans="1:5" x14ac:dyDescent="0.2">
      <c r="A47" s="170" t="s">
        <v>56</v>
      </c>
      <c r="B47" s="171"/>
      <c r="C47" s="20" t="s">
        <v>57</v>
      </c>
      <c r="D47" s="22">
        <v>2</v>
      </c>
      <c r="E47" s="151">
        <v>2</v>
      </c>
    </row>
    <row r="48" spans="1:5" x14ac:dyDescent="0.2">
      <c r="A48" s="172"/>
      <c r="B48" s="173"/>
      <c r="C48" s="20" t="s">
        <v>58</v>
      </c>
      <c r="D48" s="22">
        <v>2</v>
      </c>
      <c r="E48" s="152"/>
    </row>
    <row r="49" spans="1:5" x14ac:dyDescent="0.2">
      <c r="A49" s="170" t="s">
        <v>59</v>
      </c>
      <c r="B49" s="171"/>
      <c r="C49" s="20" t="s">
        <v>60</v>
      </c>
      <c r="D49" s="22">
        <v>2</v>
      </c>
      <c r="E49" s="151">
        <v>1</v>
      </c>
    </row>
    <row r="50" spans="1:5" x14ac:dyDescent="0.2">
      <c r="A50" s="172"/>
      <c r="B50" s="173"/>
      <c r="C50" s="20" t="s">
        <v>61</v>
      </c>
      <c r="D50" s="22">
        <v>2</v>
      </c>
      <c r="E50" s="152"/>
    </row>
    <row r="51" spans="1:5" ht="13.5" thickBot="1" x14ac:dyDescent="0.25">
      <c r="A51" s="166" t="s">
        <v>62</v>
      </c>
      <c r="B51" s="167"/>
      <c r="C51" s="167"/>
      <c r="D51" s="167"/>
      <c r="E51" s="24">
        <v>2</v>
      </c>
    </row>
    <row r="52" spans="1:5" ht="18" x14ac:dyDescent="0.2">
      <c r="A52" s="168" t="s">
        <v>105</v>
      </c>
      <c r="B52" s="169"/>
      <c r="C52" s="174" t="s">
        <v>106</v>
      </c>
      <c r="D52" s="174"/>
      <c r="E52" s="174"/>
    </row>
    <row r="53" spans="1:5" x14ac:dyDescent="0.2">
      <c r="A53" s="147" t="s">
        <v>54</v>
      </c>
      <c r="B53" s="148"/>
      <c r="C53" s="20" t="s">
        <v>99</v>
      </c>
      <c r="D53" s="22">
        <v>2</v>
      </c>
      <c r="E53" s="22">
        <v>4</v>
      </c>
    </row>
    <row r="54" spans="1:5" x14ac:dyDescent="0.2">
      <c r="A54" s="147" t="s">
        <v>56</v>
      </c>
      <c r="B54" s="148"/>
      <c r="C54" s="20" t="s">
        <v>57</v>
      </c>
      <c r="D54" s="22">
        <v>4</v>
      </c>
      <c r="E54" s="22">
        <v>2</v>
      </c>
    </row>
    <row r="55" spans="1:5" x14ac:dyDescent="0.2">
      <c r="A55" s="147" t="s">
        <v>59</v>
      </c>
      <c r="B55" s="148"/>
      <c r="C55" s="20" t="s">
        <v>60</v>
      </c>
      <c r="D55" s="22">
        <v>4</v>
      </c>
      <c r="E55" s="22">
        <v>1</v>
      </c>
    </row>
    <row r="56" spans="1:5" ht="13.5" thickBot="1" x14ac:dyDescent="0.25">
      <c r="A56" s="166" t="s">
        <v>62</v>
      </c>
      <c r="B56" s="167"/>
      <c r="C56" s="167"/>
      <c r="D56" s="167"/>
      <c r="E56" s="24">
        <v>2</v>
      </c>
    </row>
    <row r="57" spans="1:5" ht="18" x14ac:dyDescent="0.2">
      <c r="A57" s="168" t="s">
        <v>107</v>
      </c>
      <c r="B57" s="169"/>
      <c r="C57" s="32" t="s">
        <v>108</v>
      </c>
      <c r="D57" s="33"/>
      <c r="E57" s="33"/>
    </row>
    <row r="58" spans="1:5" x14ac:dyDescent="0.2">
      <c r="A58" s="147" t="s">
        <v>54</v>
      </c>
      <c r="B58" s="148"/>
      <c r="C58" s="20" t="s">
        <v>75</v>
      </c>
      <c r="D58" s="22">
        <v>2</v>
      </c>
      <c r="E58" s="22">
        <v>4</v>
      </c>
    </row>
    <row r="59" spans="1:5" x14ac:dyDescent="0.2">
      <c r="A59" s="147" t="s">
        <v>56</v>
      </c>
      <c r="B59" s="148"/>
      <c r="C59" s="20" t="s">
        <v>57</v>
      </c>
      <c r="D59" s="22">
        <v>2</v>
      </c>
      <c r="E59" s="22">
        <v>2</v>
      </c>
    </row>
    <row r="60" spans="1:5" x14ac:dyDescent="0.2">
      <c r="A60" s="147" t="s">
        <v>59</v>
      </c>
      <c r="B60" s="148"/>
      <c r="C60" s="20" t="s">
        <v>60</v>
      </c>
      <c r="D60" s="22">
        <v>2</v>
      </c>
      <c r="E60" s="22">
        <v>1</v>
      </c>
    </row>
    <row r="61" spans="1:5" ht="13.5" thickBot="1" x14ac:dyDescent="0.25">
      <c r="A61" s="166" t="s">
        <v>62</v>
      </c>
      <c r="B61" s="167"/>
      <c r="C61" s="167"/>
      <c r="D61" s="167"/>
      <c r="E61" s="24">
        <v>2</v>
      </c>
    </row>
    <row r="65" spans="1:2" ht="31.5" x14ac:dyDescent="0.2">
      <c r="A65" s="106" t="s">
        <v>30</v>
      </c>
      <c r="B65" s="105">
        <f>D9+D10+D11+D14+D15+D16+D19+D20+D21+D24+D25+D26+D29+D30+D31+D32+D33+D36+D37+D38+D41+D42+D43+D46+D47+D48+D49+D50+D53+D54+D55+D58+D59+D60</f>
        <v>64</v>
      </c>
    </row>
  </sheetData>
  <mergeCells count="67">
    <mergeCell ref="A2:B2"/>
    <mergeCell ref="A3:B5"/>
    <mergeCell ref="D5:D6"/>
    <mergeCell ref="E5:E6"/>
    <mergeCell ref="A6:B6"/>
    <mergeCell ref="A7:B7"/>
    <mergeCell ref="C7:E7"/>
    <mergeCell ref="A13:B13"/>
    <mergeCell ref="C13:E13"/>
    <mergeCell ref="A8:B8"/>
    <mergeCell ref="A9:B9"/>
    <mergeCell ref="A10:B10"/>
    <mergeCell ref="A11:B11"/>
    <mergeCell ref="A12:D12"/>
    <mergeCell ref="A14:B14"/>
    <mergeCell ref="A15:B15"/>
    <mergeCell ref="A16:B16"/>
    <mergeCell ref="A17:D17"/>
    <mergeCell ref="A18:B18"/>
    <mergeCell ref="C18:E18"/>
    <mergeCell ref="A19:B19"/>
    <mergeCell ref="A20:B20"/>
    <mergeCell ref="A21:B21"/>
    <mergeCell ref="A22:D22"/>
    <mergeCell ref="A23:B23"/>
    <mergeCell ref="C23:E23"/>
    <mergeCell ref="A30:B31"/>
    <mergeCell ref="E30:E31"/>
    <mergeCell ref="A32:B33"/>
    <mergeCell ref="E32:E33"/>
    <mergeCell ref="A24:B24"/>
    <mergeCell ref="A25:B25"/>
    <mergeCell ref="A26:B26"/>
    <mergeCell ref="A27:D27"/>
    <mergeCell ref="A28:B28"/>
    <mergeCell ref="A29:B29"/>
    <mergeCell ref="A43:B43"/>
    <mergeCell ref="A34:D34"/>
    <mergeCell ref="A35:B35"/>
    <mergeCell ref="C35:E35"/>
    <mergeCell ref="A36:B36"/>
    <mergeCell ref="A37:B37"/>
    <mergeCell ref="A38:B38"/>
    <mergeCell ref="A39:D39"/>
    <mergeCell ref="A40:B40"/>
    <mergeCell ref="C40:E40"/>
    <mergeCell ref="A41:B41"/>
    <mergeCell ref="A42:B42"/>
    <mergeCell ref="A44:D44"/>
    <mergeCell ref="A45:B45"/>
    <mergeCell ref="A46:B46"/>
    <mergeCell ref="A47:B48"/>
    <mergeCell ref="E47:E48"/>
    <mergeCell ref="A49:B50"/>
    <mergeCell ref="E49:E50"/>
    <mergeCell ref="A51:D51"/>
    <mergeCell ref="A52:B52"/>
    <mergeCell ref="C52:E52"/>
    <mergeCell ref="A59:B59"/>
    <mergeCell ref="A60:B60"/>
    <mergeCell ref="A61:D61"/>
    <mergeCell ref="A53:B53"/>
    <mergeCell ref="A54:B54"/>
    <mergeCell ref="A55:B55"/>
    <mergeCell ref="A56:D56"/>
    <mergeCell ref="A57:B57"/>
    <mergeCell ref="A58:B58"/>
  </mergeCells>
  <printOptions horizontalCentered="1" verticalCentered="1"/>
  <pageMargins left="0.31496062992125984" right="0.39370078740157483" top="0.98425196850393704" bottom="0.78740157480314965" header="0.51181102362204722" footer="0.51181102362204722"/>
  <pageSetup paperSize="9" scale="54" orientation="landscape" r:id="rId1"/>
  <headerFooter alignWithMargins="0">
    <oddHeader>&amp;LMise à jour du &amp;D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20</vt:i4>
      </vt:variant>
    </vt:vector>
  </HeadingPairs>
  <TitlesOfParts>
    <vt:vector size="20" baseType="lpstr">
      <vt:lpstr>TITRE</vt:lpstr>
      <vt:lpstr>Bloc</vt:lpstr>
      <vt:lpstr>MIT</vt:lpstr>
      <vt:lpstr>Labo P3</vt:lpstr>
      <vt:lpstr>Stérilisation</vt:lpstr>
      <vt:lpstr>Réa</vt:lpstr>
      <vt:lpstr>LT1</vt:lpstr>
      <vt:lpstr>LT2</vt:lpstr>
      <vt:lpstr>LT3</vt:lpstr>
      <vt:lpstr>LT4</vt:lpstr>
      <vt:lpstr>LT6</vt:lpstr>
      <vt:lpstr>LT7 &amp; LT 14</vt:lpstr>
      <vt:lpstr>LT8 &amp; LT9</vt:lpstr>
      <vt:lpstr>LT11 &amp; LT12</vt:lpstr>
      <vt:lpstr>LT13 &amp; 7ème &amp; Bât C</vt:lpstr>
      <vt:lpstr>VEX</vt:lpstr>
      <vt:lpstr>ARMOIRES</vt:lpstr>
      <vt:lpstr>VENTILO CONV</vt:lpstr>
      <vt:lpstr>Bât 1-19</vt:lpstr>
      <vt:lpstr>Filtres + Hottes Restauration</vt:lpstr>
    </vt:vector>
  </TitlesOfParts>
  <Company>IDEX GROUPE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IDEX</dc:creator>
  <cp:lastModifiedBy>khellaf Kashi</cp:lastModifiedBy>
  <cp:lastPrinted>2019-10-09T10:06:41Z</cp:lastPrinted>
  <dcterms:created xsi:type="dcterms:W3CDTF">2019-09-19T08:30:23Z</dcterms:created>
  <dcterms:modified xsi:type="dcterms:W3CDTF">2025-03-31T07:41:37Z</dcterms:modified>
</cp:coreProperties>
</file>