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media/image4.jpeg" ContentType="image/jpeg"/>
  <Override PartName="/xl/media/image5.png" ContentType="image/png"/>
  <Override PartName="/xl/media/image6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age de garde" sheetId="1" state="visible" r:id="rId3"/>
    <sheet name="DPGF" sheetId="2" state="visible" r:id="rId4"/>
    <sheet name="Paramètres" sheetId="3" state="hidden" r:id="rId5"/>
    <sheet name="Version" sheetId="4" state="hidden" r:id="rId6"/>
    <sheet name="Coordonnées Entreprise" sheetId="5" state="visible" r:id="rId7"/>
    <sheet name="Prestations supplémentaires" sheetId="6" state="visible" r:id="rId8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<sst xmlns="http://schemas.openxmlformats.org/spreadsheetml/2006/main" count="312" uniqueCount="161">
  <si>
    <t xml:space="preserve">MAITRE D'OUVRAGE
Préfecture de Haute Loire
6 avenue du Général de Gaulle
43000 Le Puy en Velay</t>
  </si>
  <si>
    <t xml:space="preserve">ARCHITECTE : 
    Benoit COILLOT
    3 Place Michelet
    43000 LE PUY EN VELAY
    Tél : 04 71 05 61 87
    Mél : archi@agencelacite.com</t>
  </si>
  <si>
    <t xml:space="preserve">BE FLUIDES : 
    GBA ENERGIES
    4 Bd George SAND
    43000 Le Puy en Velay
    Tél : 04 71 09 12 19
    Mél : energies@gba-energies.com</t>
  </si>
  <si>
    <t xml:space="preserve">BUREAU D'ETUDES : 
    BET MERIGEON
    ZA la Chartreuse
    43700 BRIVES CHARENSAC
    Tél : 04 71 02 28 02
    Mél : bet.merigeon@wanadoo.fr</t>
  </si>
  <si>
    <t xml:space="preserve">ECONOMISTE DE LA CONSTRUCTION : 
    GBA&amp;Co Le PUY
    4Bd G SAND
    43000 LE PUY en VELAY
    Tél : 04 71 09 12 19
    Mél : rrey@gba-eco.com</t>
  </si>
  <si>
    <t xml:space="preserve">Dossier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</si>
  <si>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</si>
  <si>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</si>
  <si>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</si>
  <si>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</si>
  <si>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</si>
  <si>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TITRE1</t>
  </si>
  <si>
    <t xml:space="preserve">M1</t>
  </si>
  <si>
    <t xml:space="preserve">M2</t>
  </si>
  <si>
    <t xml:space="preserve">M3</t>
  </si>
  <si>
    <t xml:space="preserve">M4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</si>
  <si>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</si>
  <si>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</si>
  <si>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</si>
  <si>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</si>
  <si>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</si>
  <si>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</si>
  <si>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</si>
  <si>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</si>
  <si>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</si>
  <si>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</si>
  <si>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</si>
  <si>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</si>
  <si>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</si>
  <si>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</si>
  <si>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</si>
  <si>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</si>
  <si>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</si>
  <si>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</si>
  <si>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Variante imposée</t>
  </si>
  <si>
    <t xml:space="preserve">Numéro
 Variante imposée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</si>
  <si>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</si>
  <si>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</si>
  <si>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</si>
  <si>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</si>
  <si>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</si>
  <si>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Lot n°4</t>
  </si>
  <si>
    <t xml:space="preserve">Serrurerie</t>
  </si>
  <si>
    <t xml:space="preserve">3.&amp;</t>
  </si>
  <si>
    <t xml:space="preserve">Aile Est</t>
  </si>
  <si>
    <t xml:space="preserve">4.1</t>
  </si>
  <si>
    <t xml:space="preserve">Intervention en sous section 4</t>
  </si>
  <si>
    <t xml:space="preserve">FT</t>
  </si>
  <si>
    <t xml:space="preserve">9.T</t>
  </si>
  <si>
    <t xml:space="preserve">9.UMOD</t>
  </si>
  <si>
    <t xml:space="preserve">9.L</t>
  </si>
  <si>
    <t xml:space="preserve">9.M.Z</t>
  </si>
  <si>
    <t xml:space="preserve">9.&amp;</t>
  </si>
  <si>
    <t xml:space="preserve">4.2</t>
  </si>
  <si>
    <t xml:space="preserve">Lucarne acier galvanisé laqué avec imposte demi cintre dim 0.85x1.39mht identiques à l'existant</t>
  </si>
  <si>
    <t xml:space="preserve">4.3</t>
  </si>
  <si>
    <t xml:space="preserve">Lisse métallique intérieure démontable devant lucarne - Largeur 0.85m</t>
  </si>
  <si>
    <t xml:space="preserve">4.4</t>
  </si>
  <si>
    <t xml:space="preserve">Reprises ponctuelles et peinture dans interstice entre lucarnes ci-avant et menuiserie coté intérieur</t>
  </si>
  <si>
    <t xml:space="preserve">Total H.T. :</t>
  </si>
  <si>
    <t xml:space="preserve">Total T.V.A. (20%) :</t>
  </si>
  <si>
    <t xml:space="preserve">Total T.T.C. :</t>
  </si>
  <si>
    <t xml:space="preserve">Aile Centrale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</si>
  <si>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</si>
  <si>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</si>
  <si>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</si>
  <si>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</si>
  <si>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</si>
  <si>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Escalier métallique intérieur avec garde corps</t>
  </si>
  <si>
    <t xml:space="preserve">8.T</t>
  </si>
  <si>
    <t xml:space="preserve">5.5.1</t>
  </si>
  <si>
    <t xml:space="preserve">Escalier droit 1 volée avec palier d'arrivée y compris garde corps</t>
  </si>
  <si>
    <t xml:space="preserve">9.U.IMAGE</t>
  </si>
  <si>
    <t xml:space="preserve">8.&amp;</t>
  </si>
  <si>
    <t xml:space="preserve">5.6</t>
  </si>
  <si>
    <t xml:space="preserve">Embase + Mât porte drapeau de 3.00 m de hauteur</t>
  </si>
  <si>
    <t xml:space="preserve">5.7</t>
  </si>
  <si>
    <t xml:space="preserve">Garde-corps métallique intérieur laqué avec main courante en fer plat de 1.00m ht</t>
  </si>
  <si>
    <t xml:space="preserve">ML</t>
  </si>
  <si>
    <t xml:space="preserve">Aile Ouest</t>
  </si>
  <si>
    <t xml:space="preserve">6.1</t>
  </si>
  <si>
    <t xml:space="preserve">6.2</t>
  </si>
  <si>
    <t xml:space="preserve">6.3</t>
  </si>
  <si>
    <t xml:space="preserve">6.4</t>
  </si>
  <si>
    <t xml:space="preserve">RECAPITULATIF
Lot n°4 Serrurerie</t>
  </si>
  <si>
    <t xml:space="preserve">RECAPITULATIF DES CHAPITRES</t>
  </si>
  <si>
    <t xml:space="preserve">4 - Aile Est</t>
  </si>
  <si>
    <t xml:space="preserve">5 - Aile Centrale</t>
  </si>
  <si>
    <t xml:space="preserve">6 - Aile Ouest</t>
  </si>
  <si>
    <t xml:space="preserve">Total du lot Serrurerie</t>
  </si>
  <si>
    <t xml:space="preserve">Soit en toutes lettres TTC : </t>
  </si>
  <si>
    <t xml:space="preserve">Fait à _________________________
le _____________________________</t>
  </si>
  <si>
    <t xml:space="preserve">Bon pour accord, signature</t>
  </si>
  <si>
    <t xml:space="preserve">Signature et cachet de l'Entrepreneur</t>
  </si>
  <si>
    <t xml:space="preserve">Conditions de règlement : Par virement à 30 j</t>
  </si>
  <si>
    <t xml:space="preserve">Paramètres document</t>
  </si>
  <si>
    <t xml:space="preserve">1.</t>
  </si>
  <si>
    <t xml:space="preserve">Titre du document :</t>
  </si>
  <si>
    <t xml:space="preserve">D.P.G.F.</t>
  </si>
  <si>
    <t xml:space="preserve">2.</t>
  </si>
  <si>
    <t xml:space="preserve">Titre du dossier :</t>
  </si>
  <si>
    <t xml:space="preserve">Réhabilitation de la toiture de la Préfecture de Haute Loire au Puy en Velay</t>
  </si>
  <si>
    <t xml:space="preserve">3.</t>
  </si>
  <si>
    <t xml:space="preserve">Code du dossier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</si>
  <si>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</si>
  <si>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</si>
  <si>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</si>
  <si>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</si>
  <si>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</si>
  <si>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</si>
  <si>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18/03/2025</t>
  </si>
  <si>
    <t xml:space="preserve">7.</t>
  </si>
  <si>
    <t xml:space="preserve">Phase :</t>
  </si>
  <si>
    <t xml:space="preserve">PRO DCE</t>
  </si>
  <si>
    <t xml:space="preserve">8.</t>
  </si>
  <si>
    <t xml:space="preserve">Indice :</t>
  </si>
  <si>
    <t xml:space="preserve">D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</si>
  <si>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</si>
  <si>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</si>
  <si>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</si>
  <si>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</si>
  <si>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</si>
  <si>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</si>
  <si>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11.</t>
  </si>
  <si>
    <t xml:space="preserve">Code postal et ville du dossier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</si>
  <si>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</si>
  <si>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</si>
  <si>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</si>
  <si>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</si>
  <si>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</si>
  <si>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DPGF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</si>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</sst>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General"/>
    <numFmt numFmtId="166" formatCode="dd/mm/yyyy"/>
    <numFmt numFmtId="167" formatCode="#,##0"/>
    <numFmt numFmtId="168" formatCode="#,##0.00"/>
    <numFmt numFmtId="169" formatCode="0.00\ %"/>
    <numFmt numFmtId="170" formatCode="#,##0.00\ [$€];[RED]\-#,##0.00\ [$€]"/>
    <numFmt numFmtId="171" formatCode="00000"/>
    <numFmt numFmtId="172" formatCode="0#\ ##\ ##\ ##\ ##"/>
    <numFmt numFmtId="173" formatCode="#,##0.000"/>
  </numFmts>
  <fonts count="16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theme="1"/>
      <name val="Arial"/>
      <family val="2"/>
      <charset val="1"/>
    </font>
    <font>
      <sz val="14"/>
      <color theme="1"/>
      <name val="Arial"/>
      <family val="2"/>
      <charset val="1"/>
    </font>
    <font>
      <b val="true"/>
      <sz val="9"/>
      <color theme="1"/>
      <name val="Arial"/>
      <family val="2"/>
      <charset val="1"/>
    </font>
    <font>
      <sz val="7"/>
      <color theme="1"/>
      <name val="Arial"/>
      <family val="2"/>
      <charset val="1"/>
    </font>
    <font>
      <b val="true"/>
      <sz val="14"/>
      <color theme="1"/>
      <name val="Arial"/>
      <family val="2"/>
      <charset val="1"/>
    </font>
    <font>
      <sz val="10"/>
      <color theme="1"/>
      <name val="Arial"/>
      <family val="2"/>
      <charset val="1"/>
    </font>
    <font>
      <b val="true"/>
      <u val="single"/>
      <sz val="12"/>
      <color theme="1"/>
      <name val="Arial"/>
      <family val="2"/>
      <charset val="1"/>
    </font>
    <font>
      <sz val="6"/>
      <color theme="1"/>
      <name val="Arial"/>
      <family val="2"/>
      <charset val="1"/>
    </font>
    <font>
      <b val="true"/>
      <sz val="8"/>
      <color theme="1"/>
      <name val="Arial"/>
      <family val="2"/>
      <charset val="1"/>
    </font>
    <font>
      <b val="true"/>
      <sz val="10"/>
      <color theme="1"/>
      <name val="Arial"/>
      <family val="2"/>
      <charset val="1"/>
    </font>
    <font>
      <b val="true"/>
      <sz val="12"/>
      <color theme="1"/>
      <name val="Arial"/>
      <family val="2"/>
      <charset val="1"/>
    </font>
    <font>
      <sz val="9"/>
      <color theme="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ck"/>
      <right style="thick"/>
      <top style="thick"/>
      <bottom style="thick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2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2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4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9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2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0" fontId="14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1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1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2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9" fillId="0" borderId="1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9" fontId="9" fillId="0" borderId="1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9" fontId="9" fillId="0" borderId="22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1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1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3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9" fillId="0" borderId="2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3" fontId="9" fillId="0" borderId="23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0" fontId="9" fillId="0" borderId="23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0" fontId="9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9B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<Relationship Id="rId4" Type="http://schemas.openxmlformats.org/officeDocument/2006/relationships/image" Target="../media/image1.png"/><Relationship Id="rId5" Type="http://schemas.openxmlformats.org/officeDocument/2006/relationships/image" Target="../media/image4.jpeg"/><Relationship Id="rId6" Type="http://schemas.openxmlformats.org/officeDocument/2006/relationships/image" Target="../media/image5.png"/><Relationship Id="rId7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304920</xdr:colOff>
      <xdr:row>2</xdr:row>
      <xdr:rowOff>71280</xdr:rowOff>
    </xdr:from>
    <xdr:to>
      <xdr:col>6</xdr:col>
      <xdr:colOff>527400</xdr:colOff>
      <xdr:row>8</xdr:row>
      <xdr:rowOff>34200</xdr:rowOff>
    </xdr:to>
    <xdr:pic>
      <xdr:nvPicPr>
        <xdr:cNvPr id="0" name="Picture 1" descr="Image"/>
        <xdr:cNvPicPr/>
      </xdr:nvPicPr>
      <xdr:blipFill>
        <a:blip r:embed="rId1"/>
        <a:stretch/>
      </xdr:blipFill>
      <xdr:spPr>
        <a:xfrm>
          <a:off x="4406400" y="299880"/>
          <a:ext cx="1131840" cy="648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442800</xdr:colOff>
      <xdr:row>27</xdr:row>
      <xdr:rowOff>4680</xdr:rowOff>
    </xdr:from>
    <xdr:to>
      <xdr:col>7</xdr:col>
      <xdr:colOff>535680</xdr:colOff>
      <xdr:row>45</xdr:row>
      <xdr:rowOff>3960</xdr:rowOff>
    </xdr:to>
    <xdr:pic>
      <xdr:nvPicPr>
        <xdr:cNvPr id="1" name="Picture 2" descr="{4c6251b3-6d09-4e71-a770-581a5c3a4df8}"/>
        <xdr:cNvPicPr/>
      </xdr:nvPicPr>
      <xdr:blipFill>
        <a:blip r:embed="rId2"/>
        <a:stretch/>
      </xdr:blipFill>
      <xdr:spPr>
        <a:xfrm>
          <a:off x="3529440" y="3090960"/>
          <a:ext cx="2890800" cy="205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33480</xdr:colOff>
      <xdr:row>48</xdr:row>
      <xdr:rowOff>9360</xdr:rowOff>
    </xdr:from>
    <xdr:to>
      <xdr:col>4</xdr:col>
      <xdr:colOff>921960</xdr:colOff>
      <xdr:row>55</xdr:row>
      <xdr:rowOff>97920</xdr:rowOff>
    </xdr:to>
    <xdr:pic>
      <xdr:nvPicPr>
        <xdr:cNvPr id="2" name="Picture 3" descr="{4162acae-66fa-4f8c-8531-aad1b6969337}"/>
        <xdr:cNvPicPr/>
      </xdr:nvPicPr>
      <xdr:blipFill>
        <a:blip r:embed="rId3"/>
        <a:stretch/>
      </xdr:blipFill>
      <xdr:spPr>
        <a:xfrm>
          <a:off x="3120120" y="5495760"/>
          <a:ext cx="888480" cy="888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78</xdr:row>
      <xdr:rowOff>100080</xdr:rowOff>
    </xdr:from>
    <xdr:to>
      <xdr:col>1</xdr:col>
      <xdr:colOff>636480</xdr:colOff>
      <xdr:row>82</xdr:row>
      <xdr:rowOff>5040</xdr:rowOff>
    </xdr:to>
    <xdr:pic>
      <xdr:nvPicPr>
        <xdr:cNvPr id="3" name="Picture 4" descr="Image"/>
        <xdr:cNvPicPr/>
      </xdr:nvPicPr>
      <xdr:blipFill>
        <a:blip r:embed="rId4"/>
        <a:stretch/>
      </xdr:blipFill>
      <xdr:spPr>
        <a:xfrm>
          <a:off x="40320" y="9015480"/>
          <a:ext cx="603000" cy="36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71</xdr:row>
      <xdr:rowOff>100080</xdr:rowOff>
    </xdr:from>
    <xdr:to>
      <xdr:col>1</xdr:col>
      <xdr:colOff>636480</xdr:colOff>
      <xdr:row>75</xdr:row>
      <xdr:rowOff>4320</xdr:rowOff>
    </xdr:to>
    <xdr:pic>
      <xdr:nvPicPr>
        <xdr:cNvPr id="4" name="Picture 5" descr="{d86c1e51-259a-498e-8bfa-36995c58c0e8}"/>
        <xdr:cNvPicPr/>
      </xdr:nvPicPr>
      <xdr:blipFill>
        <a:blip r:embed="rId5"/>
        <a:stretch/>
      </xdr:blipFill>
      <xdr:spPr>
        <a:xfrm>
          <a:off x="40320" y="8215560"/>
          <a:ext cx="603000" cy="36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65</xdr:row>
      <xdr:rowOff>23760</xdr:rowOff>
    </xdr:from>
    <xdr:to>
      <xdr:col>1</xdr:col>
      <xdr:colOff>636480</xdr:colOff>
      <xdr:row>67</xdr:row>
      <xdr:rowOff>81360</xdr:rowOff>
    </xdr:to>
    <xdr:pic>
      <xdr:nvPicPr>
        <xdr:cNvPr id="5" name="Picture 6" descr="{a81495f8-e90d-4210-9226-e1a45c205162}"/>
        <xdr:cNvPicPr/>
      </xdr:nvPicPr>
      <xdr:blipFill>
        <a:blip r:embed="rId6"/>
        <a:stretch/>
      </xdr:blipFill>
      <xdr:spPr>
        <a:xfrm>
          <a:off x="40320" y="7453440"/>
          <a:ext cx="603000" cy="28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56</xdr:row>
      <xdr:rowOff>95400</xdr:rowOff>
    </xdr:from>
    <xdr:to>
      <xdr:col>1</xdr:col>
      <xdr:colOff>636480</xdr:colOff>
      <xdr:row>62</xdr:row>
      <xdr:rowOff>12600</xdr:rowOff>
    </xdr:to>
    <xdr:pic>
      <xdr:nvPicPr>
        <xdr:cNvPr id="6" name="Picture 7" descr="{fa2ea908-3160-4a2b-a718-8aecaa8dc917}"/>
        <xdr:cNvPicPr/>
      </xdr:nvPicPr>
      <xdr:blipFill>
        <a:blip r:embed="rId7"/>
        <a:stretch/>
      </xdr:blipFill>
      <xdr:spPr>
        <a:xfrm>
          <a:off x="40320" y="6496200"/>
          <a:ext cx="603000" cy="603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86"/>
  <sheetViews>
    <sheetView showFormulas="false" showGridLines="false" showRowColHeaders="true" showZeros="true" rightToLeft="false" tabSelected="false" showOutlineSymbols="true" defaultGridColor="true" view="normal" topLeftCell="A55" colorId="64" zoomScale="100" zoomScaleNormal="100" zoomScalePageLayoutView="100" workbookViewId="0">
      <selection pane="topLeft" activeCell="G82" activeCellId="0" sqref="G82"/>
    </sheetView>
  </sheetViews>
  <sheetFormatPr defaultColWidth="8.796875" defaultRowHeight="9" zeroHeight="false" outlineLevelRow="0" outlineLevelCol="0"/>
  <cols>
    <col collapsed="false" customWidth="true" hidden="false" outlineLevel="0" max="1" min="1" style="0" width="0.1"/>
    <col collapsed="false" customWidth="true" hidden="false" outlineLevel="0" max="2" min="2" style="0" width="10.1"/>
    <col collapsed="false" customWidth="true" hidden="false" outlineLevel="0" max="3" min="3" style="0" width="31.3"/>
    <col collapsed="false" customWidth="true" hidden="false" outlineLevel="0" max="4" min="4" style="0" width="2.3"/>
    <col collapsed="false" customWidth="true" hidden="false" outlineLevel="0" max="5" min="5" style="0" width="14.4"/>
    <col collapsed="false" customWidth="true" hidden="false" outlineLevel="0" max="6" min="6" style="0" width="12.9"/>
    <col collapsed="false" customWidth="true" hidden="false" outlineLevel="0" max="7" min="7" style="0" width="12.4"/>
    <col collapsed="false" customWidth="true" hidden="false" outlineLevel="0" max="8" min="8" style="0" width="14.6"/>
    <col collapsed="false" customWidth="true" hidden="false" outlineLevel="0" max="9" min="9" style="0" width="2.1"/>
    <col collapsed="false" customWidth="true" hidden="false" outlineLevel="0" max="69" min="10" style="0" width="10.71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de la toiture de la Préfecture de Haute Loire au Puy en Velay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
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8"/>
      <c r="F47" s="11" t="s">
        <v>0</v>
      </c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8"/>
      <c r="F48" s="8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8"/>
      <c r="F49" s="8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8"/>
      <c r="F50" s="8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8"/>
      <c r="F51" s="8"/>
      <c r="G51" s="11"/>
      <c r="H51" s="11"/>
      <c r="I51" s="9"/>
    </row>
    <row r="52" customFormat="false" ht="9" hidden="false" customHeight="true" outlineLevel="0" collapsed="false">
      <c r="B52" s="5"/>
      <c r="C52" s="6"/>
      <c r="D52" s="7"/>
      <c r="E52" s="8"/>
      <c r="F52" s="8"/>
      <c r="G52" s="11"/>
      <c r="H52" s="11"/>
      <c r="I52" s="9"/>
    </row>
    <row r="53" customFormat="false" ht="9" hidden="false" customHeight="true" outlineLevel="0" collapsed="false">
      <c r="B53" s="5"/>
      <c r="C53" s="6"/>
      <c r="D53" s="7"/>
      <c r="E53" s="8"/>
      <c r="F53" s="8"/>
      <c r="G53" s="11"/>
      <c r="H53" s="11"/>
      <c r="I53" s="9"/>
    </row>
    <row r="54" customFormat="false" ht="9" hidden="false" customHeight="true" outlineLevel="0" collapsed="false">
      <c r="B54" s="5"/>
      <c r="C54" s="6"/>
      <c r="D54" s="7"/>
      <c r="E54" s="8"/>
      <c r="F54" s="8"/>
      <c r="G54" s="11"/>
      <c r="H54" s="11"/>
      <c r="I54" s="9"/>
    </row>
    <row r="55" customFormat="false" ht="9" hidden="false" customHeight="true" outlineLevel="0" collapsed="false">
      <c r="B55" s="5"/>
      <c r="C55" s="6"/>
      <c r="D55" s="7"/>
      <c r="E55" s="8"/>
      <c r="F55" s="8"/>
      <c r="G55" s="11"/>
      <c r="H55" s="11"/>
      <c r="I55" s="9"/>
    </row>
    <row r="56" customFormat="false" ht="9" hidden="false" customHeight="true" outlineLevel="0" collapsed="false">
      <c r="B56" s="5"/>
      <c r="C56" s="6"/>
      <c r="D56" s="7"/>
      <c r="E56" s="8"/>
      <c r="F56" s="8"/>
      <c r="G56" s="11"/>
      <c r="H56" s="11"/>
      <c r="I56" s="9"/>
    </row>
    <row r="57" customFormat="false" ht="9" hidden="false" customHeight="true" outlineLevel="0" collapsed="false">
      <c r="B57" s="5"/>
      <c r="C57" s="12" t="s">
        <v>1</v>
      </c>
      <c r="D57" s="7"/>
      <c r="E57" s="8"/>
      <c r="F57" s="8"/>
      <c r="G57" s="11"/>
      <c r="H57" s="11"/>
      <c r="I57" s="9"/>
    </row>
    <row r="58" customFormat="false" ht="9" hidden="false" customHeight="true" outlineLevel="0" collapsed="false">
      <c r="B58" s="5"/>
      <c r="C58" s="12"/>
      <c r="D58" s="7"/>
      <c r="E58" s="8"/>
      <c r="F58" s="8"/>
      <c r="G58" s="11"/>
      <c r="H58" s="11"/>
      <c r="I58" s="9"/>
    </row>
    <row r="59" customFormat="false" ht="9" hidden="false" customHeight="true" outlineLevel="0" collapsed="false">
      <c r="B59" s="5"/>
      <c r="C59" s="12"/>
      <c r="D59" s="7"/>
      <c r="E59" s="7"/>
      <c r="F59" s="7"/>
      <c r="G59" s="7"/>
      <c r="H59" s="7"/>
      <c r="I59" s="9"/>
    </row>
    <row r="60" customFormat="false" ht="9" hidden="false" customHeight="true" outlineLevel="0" collapsed="false">
      <c r="B60" s="5"/>
      <c r="C60" s="12"/>
      <c r="D60" s="7"/>
      <c r="E60" s="13" t="str">
        <f aca="false">IF(Paramètres!C9&lt;&gt;"",Paramètres!C9,"")</f>
        <v>Lot n°4</v>
      </c>
      <c r="F60" s="13"/>
      <c r="G60" s="13"/>
      <c r="H60" s="13"/>
      <c r="I60" s="9"/>
    </row>
    <row r="61" customFormat="false" ht="9" hidden="false" customHeight="true" outlineLevel="0" collapsed="false">
      <c r="B61" s="5"/>
      <c r="C61" s="12"/>
      <c r="D61" s="7"/>
      <c r="E61" s="13"/>
      <c r="F61" s="13"/>
      <c r="G61" s="13"/>
      <c r="H61" s="13"/>
      <c r="I61" s="9"/>
    </row>
    <row r="62" customFormat="false" ht="9" hidden="false" customHeight="true" outlineLevel="0" collapsed="false">
      <c r="B62" s="5"/>
      <c r="C62" s="12"/>
      <c r="D62" s="7"/>
      <c r="E62" s="13"/>
      <c r="F62" s="13"/>
      <c r="G62" s="13"/>
      <c r="H62" s="13"/>
      <c r="I62" s="9"/>
    </row>
    <row r="63" customFormat="false" ht="9" hidden="false" customHeight="true" outlineLevel="0" collapsed="false">
      <c r="B63" s="5"/>
      <c r="C63" s="12"/>
      <c r="D63" s="7"/>
      <c r="E63" s="13" t="str">
        <f aca="false">IF(Paramètres!C11&lt;&gt;"",Paramètres!C11,"")</f>
        <v>Serrurerie</v>
      </c>
      <c r="F63" s="13"/>
      <c r="G63" s="13"/>
      <c r="H63" s="13"/>
      <c r="I63" s="9"/>
    </row>
    <row r="64" customFormat="false" ht="9" hidden="false" customHeight="true" outlineLevel="0" collapsed="false">
      <c r="B64" s="5"/>
      <c r="C64" s="12" t="s">
        <v>2</v>
      </c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5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5"/>
      <c r="C66" s="12"/>
      <c r="D66" s="7"/>
      <c r="E66" s="13"/>
      <c r="F66" s="13"/>
      <c r="G66" s="13"/>
      <c r="H66" s="13"/>
      <c r="I66" s="9"/>
    </row>
    <row r="67" customFormat="false" ht="9" hidden="false" customHeight="true" outlineLevel="0" collapsed="false">
      <c r="B67" s="5"/>
      <c r="C67" s="12"/>
      <c r="D67" s="7"/>
      <c r="E67" s="13"/>
      <c r="F67" s="13"/>
      <c r="G67" s="13"/>
      <c r="H67" s="13"/>
      <c r="I67" s="9"/>
    </row>
    <row r="68" customFormat="false" ht="9" hidden="false" customHeight="true" outlineLevel="0" collapsed="false">
      <c r="B68" s="5"/>
      <c r="C68" s="12"/>
      <c r="D68" s="7"/>
      <c r="E68" s="13"/>
      <c r="F68" s="13"/>
      <c r="G68" s="13"/>
      <c r="H68" s="13"/>
      <c r="I68" s="9"/>
    </row>
    <row r="69" customFormat="false" ht="9" hidden="false" customHeight="true" outlineLevel="0" collapsed="false">
      <c r="B69" s="5"/>
      <c r="C69" s="12"/>
      <c r="D69" s="7"/>
      <c r="E69" s="13"/>
      <c r="F69" s="13"/>
      <c r="G69" s="13"/>
      <c r="H69" s="13"/>
      <c r="I69" s="9"/>
    </row>
    <row r="70" customFormat="false" ht="9" hidden="false" customHeight="true" outlineLevel="0" collapsed="false">
      <c r="B70" s="5"/>
      <c r="C70" s="12"/>
      <c r="D70" s="7"/>
      <c r="E70" s="14" t="str">
        <f aca="false">IF(Paramètres!C3&lt;&gt;"",Paramètres!C3,"")</f>
        <v>D.P.G.F.</v>
      </c>
      <c r="F70" s="14"/>
      <c r="G70" s="14"/>
      <c r="H70" s="14"/>
      <c r="I70" s="9"/>
    </row>
    <row r="71" customFormat="false" ht="9" hidden="false" customHeight="true" outlineLevel="0" collapsed="false">
      <c r="B71" s="5"/>
      <c r="C71" s="12" t="s">
        <v>3</v>
      </c>
      <c r="D71" s="7"/>
      <c r="E71" s="14"/>
      <c r="F71" s="14"/>
      <c r="G71" s="14"/>
      <c r="H71" s="14"/>
      <c r="I71" s="9"/>
    </row>
    <row r="72" customFormat="false" ht="9" hidden="false" customHeight="true" outlineLevel="0" collapsed="false">
      <c r="B72" s="5"/>
      <c r="C72" s="12"/>
      <c r="D72" s="7"/>
      <c r="E72" s="14"/>
      <c r="F72" s="14"/>
      <c r="G72" s="14"/>
      <c r="H72" s="14"/>
      <c r="I72" s="9"/>
    </row>
    <row r="73" customFormat="false" ht="9" hidden="false" customHeight="true" outlineLevel="0" collapsed="false">
      <c r="B73" s="5"/>
      <c r="C73" s="12"/>
      <c r="D73" s="7"/>
      <c r="E73" s="14"/>
      <c r="F73" s="14"/>
      <c r="G73" s="14"/>
      <c r="H73" s="14"/>
      <c r="I73" s="9"/>
    </row>
    <row r="74" customFormat="false" ht="9" hidden="false" customHeight="true" outlineLevel="0" collapsed="false">
      <c r="B74" s="5"/>
      <c r="C74" s="12"/>
      <c r="D74" s="7"/>
      <c r="E74" s="14"/>
      <c r="F74" s="14"/>
      <c r="G74" s="14"/>
      <c r="H74" s="14"/>
      <c r="I74" s="9"/>
    </row>
    <row r="75" customFormat="false" ht="9" hidden="false" customHeight="true" outlineLevel="0" collapsed="false">
      <c r="B75" s="5"/>
      <c r="C75" s="12"/>
      <c r="D75" s="7"/>
      <c r="E75" s="14"/>
      <c r="F75" s="14"/>
      <c r="G75" s="14"/>
      <c r="H75" s="14"/>
      <c r="I75" s="9"/>
    </row>
    <row r="76" customFormat="false" ht="9" hidden="false" customHeight="true" outlineLevel="0" collapsed="false">
      <c r="B76" s="5"/>
      <c r="C76" s="12"/>
      <c r="D76" s="7"/>
      <c r="E76" s="14"/>
      <c r="F76" s="14"/>
      <c r="G76" s="14"/>
      <c r="H76" s="14"/>
      <c r="I76" s="9"/>
    </row>
    <row r="77" customFormat="false" ht="9" hidden="false" customHeight="true" outlineLevel="0" collapsed="false">
      <c r="B77" s="5"/>
      <c r="C77" s="12"/>
      <c r="D77" s="7"/>
      <c r="E77" s="7"/>
      <c r="F77" s="7"/>
      <c r="G77" s="7"/>
      <c r="H77" s="7"/>
      <c r="I77" s="9"/>
    </row>
    <row r="78" customFormat="false" ht="9" hidden="false" customHeight="true" outlineLevel="0" collapsed="false">
      <c r="B78" s="5"/>
      <c r="C78" s="12" t="s">
        <v>4</v>
      </c>
      <c r="D78" s="7"/>
      <c r="E78" s="7"/>
      <c r="F78" s="15" t="s">
        <v>5</v>
      </c>
      <c r="G78" s="15" t="n">
        <f aca="false">IF(Paramètres!C7&lt;&gt;"",Paramètres!C7,"")</f>
        <v>6223</v>
      </c>
      <c r="H78" s="7"/>
      <c r="I78" s="9"/>
    </row>
    <row r="79" customFormat="false" ht="9" hidden="false" customHeight="true" outlineLevel="0" collapsed="false">
      <c r="B79" s="5"/>
      <c r="C79" s="12"/>
      <c r="D79" s="7"/>
      <c r="E79" s="7"/>
      <c r="F79" s="15"/>
      <c r="G79" s="15"/>
      <c r="H79" s="7"/>
      <c r="I79" s="9"/>
    </row>
    <row r="80" customFormat="false" ht="9" hidden="false" customHeight="true" outlineLevel="0" collapsed="false">
      <c r="B80" s="5"/>
      <c r="C80" s="12"/>
      <c r="D80" s="7"/>
      <c r="E80" s="7"/>
      <c r="F80" s="15" t="s">
        <v>6</v>
      </c>
      <c r="G80" s="16" t="n">
        <v>45735</v>
      </c>
      <c r="H80" s="7"/>
      <c r="I80" s="9"/>
    </row>
    <row r="81" customFormat="false" ht="9" hidden="false" customHeight="true" outlineLevel="0" collapsed="false">
      <c r="B81" s="5"/>
      <c r="C81" s="12"/>
      <c r="D81" s="7"/>
      <c r="E81" s="7"/>
      <c r="F81" s="15"/>
      <c r="G81" s="15"/>
      <c r="H81" s="7"/>
      <c r="I81" s="9"/>
    </row>
    <row r="82" customFormat="false" ht="9" hidden="false" customHeight="true" outlineLevel="0" collapsed="false">
      <c r="B82" s="5"/>
      <c r="C82" s="12"/>
      <c r="D82" s="7"/>
      <c r="E82" s="7"/>
      <c r="F82" s="15" t="s">
        <v>7</v>
      </c>
      <c r="G82" s="15" t="str">
        <f aca="false">IF(Paramètres!C15&lt;&gt;"",Paramètres!C15,"")</f>
        <v>PRO DCE</v>
      </c>
      <c r="H82" s="7"/>
      <c r="I82" s="9"/>
    </row>
    <row r="83" customFormat="false" ht="9" hidden="false" customHeight="true" outlineLevel="0" collapsed="false">
      <c r="B83" s="5"/>
      <c r="C83" s="12"/>
      <c r="D83" s="7"/>
      <c r="E83" s="7"/>
      <c r="F83" s="15"/>
      <c r="G83" s="15"/>
      <c r="H83" s="7"/>
      <c r="I83" s="9"/>
    </row>
    <row r="84" customFormat="false" ht="9" hidden="false" customHeight="true" outlineLevel="0" collapsed="false">
      <c r="B84" s="5"/>
      <c r="C84" s="12"/>
      <c r="D84" s="7"/>
      <c r="E84" s="7"/>
      <c r="F84" s="15" t="s">
        <v>8</v>
      </c>
      <c r="G84" s="15" t="str">
        <f aca="false">IF(Paramètres!C17&lt;&gt;"",Paramètres!C17,"")</f>
        <v>D</v>
      </c>
      <c r="H84" s="7"/>
      <c r="I84" s="9"/>
    </row>
    <row r="85" customFormat="false" ht="9" hidden="false" customHeight="true" outlineLevel="0" collapsed="false">
      <c r="B85" s="5"/>
      <c r="C85" s="6"/>
      <c r="D85" s="7"/>
      <c r="E85" s="7"/>
      <c r="F85" s="15"/>
      <c r="G85" s="15"/>
      <c r="H85" s="7"/>
      <c r="I85" s="9"/>
    </row>
    <row r="86" customFormat="false" ht="9" hidden="false" customHeight="true" outlineLevel="0" collapsed="false">
      <c r="B86" s="17"/>
      <c r="C86" s="18"/>
      <c r="D86" s="19"/>
      <c r="E86" s="19"/>
      <c r="F86" s="19"/>
      <c r="G86" s="19"/>
      <c r="H86" s="19"/>
      <c r="I86" s="20"/>
    </row>
  </sheetData>
  <mergeCells count="25">
    <mergeCell ref="E2:H10"/>
    <mergeCell ref="E11:H19"/>
    <mergeCell ref="E20:H27"/>
    <mergeCell ref="E28:H45"/>
    <mergeCell ref="E47:E58"/>
    <mergeCell ref="F47:H58"/>
    <mergeCell ref="B57:B63"/>
    <mergeCell ref="C57:C63"/>
    <mergeCell ref="E60:H62"/>
    <mergeCell ref="E63:H69"/>
    <mergeCell ref="B64:B70"/>
    <mergeCell ref="C64:C70"/>
    <mergeCell ref="E70:H76"/>
    <mergeCell ref="B71:B77"/>
    <mergeCell ref="C71:C77"/>
    <mergeCell ref="B78:B84"/>
    <mergeCell ref="C78:C84"/>
    <mergeCell ref="F78:F79"/>
    <mergeCell ref="G78:G79"/>
    <mergeCell ref="F80:F81"/>
    <mergeCell ref="G80:G81"/>
    <mergeCell ref="F82:F83"/>
    <mergeCell ref="G82:G83"/>
    <mergeCell ref="F84:F85"/>
    <mergeCell ref="G84:G85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17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A1" activeCellId="0" sqref="A1"/>
    </sheetView>
  </sheetViews>
  <sheetFormatPr defaultColWidth="8.796875" defaultRowHeight="13.5" zeroHeight="false" outlineLevelRow="0" outlineLevelCol="0"/>
  <cols>
    <col collapsed="false" customWidth="true" hidden="true" outlineLevel="0" max="1" min="1" style="0" width="11.53"/>
    <col collapsed="false" customWidth="true" hidden="false" outlineLevel="0" max="2" min="2" style="0" width="6.59"/>
    <col collapsed="false" customWidth="true" hidden="false" outlineLevel="0" max="3" min="3" style="0" width="13.7"/>
    <col collapsed="false" customWidth="true" hidden="false" outlineLevel="0" max="10" min="4" style="0" width="8.1"/>
    <col collapsed="false" customWidth="true" hidden="false" outlineLevel="0" max="12" min="11" style="0" width="12.6"/>
    <col collapsed="false" customWidth="true" hidden="false" outlineLevel="0" max="13" min="13" style="0" width="10.71"/>
    <col collapsed="false" customWidth="true" hidden="true" outlineLevel="0" max="14" min="14" style="0" width="11.53"/>
    <col collapsed="false" customWidth="true" hidden="false" outlineLevel="0" max="15" min="15" style="0" width="10.71"/>
    <col collapsed="false" customWidth="true" hidden="true" outlineLevel="0" max="19" min="16" style="0" width="11.53"/>
    <col collapsed="false" customWidth="true" hidden="false" outlineLevel="0" max="69" min="20" style="0" width="10.71"/>
  </cols>
  <sheetData>
    <row r="1" customFormat="false" ht="13.5" hidden="true" customHeight="false" outlineLevel="0" collapsed="false">
      <c r="A1" s="21" t="s">
        <v>9</v>
      </c>
      <c r="B1" s="21" t="s">
        <v>10</v>
      </c>
      <c r="C1" s="21" t="s">
        <v>11</v>
      </c>
      <c r="D1" s="21" t="s">
        <v>12</v>
      </c>
      <c r="E1" s="21" t="s">
        <v>13</v>
      </c>
      <c r="F1" s="21" t="s">
        <v>14</v>
      </c>
      <c r="G1" s="21" t="s">
        <v>15</v>
      </c>
      <c r="H1" s="21" t="s">
        <v>16</v>
      </c>
      <c r="I1" s="21" t="s">
        <v>17</v>
      </c>
      <c r="J1" s="21" t="s">
        <v>18</v>
      </c>
      <c r="K1" s="21" t="s">
        <v>19</v>
      </c>
      <c r="L1" s="21" t="s">
        <v>20</v>
      </c>
      <c r="M1" s="21" t="s">
        <v>21</v>
      </c>
      <c r="O1" s="21" t="s">
        <v>22</v>
      </c>
      <c r="P1" s="21" t="s">
        <v>23</v>
      </c>
      <c r="Q1" s="21" t="s">
        <v>24</v>
      </c>
      <c r="R1" s="21" t="s">
        <v>25</v>
      </c>
      <c r="S1" s="21" t="s">
        <v>26</v>
      </c>
    </row>
    <row r="3" customFormat="false" ht="28.35" hidden="false" customHeight="true" outlineLevel="0" collapsed="false">
      <c r="A3" s="21" t="s">
        <v>27</v>
      </c>
      <c r="B3" s="22" t="s">
        <v>28</v>
      </c>
      <c r="C3" s="22" t="s">
        <v>29</v>
      </c>
      <c r="D3" s="22"/>
      <c r="E3" s="22"/>
      <c r="F3" s="22"/>
      <c r="G3" s="22"/>
      <c r="H3" s="22" t="s">
        <v>16</v>
      </c>
      <c r="I3" s="22" t="s">
        <v>30</v>
      </c>
      <c r="J3" s="22" t="s">
        <v>31</v>
      </c>
      <c r="K3" s="22" t="s">
        <v>32</v>
      </c>
      <c r="L3" s="22" t="s">
        <v>33</v>
      </c>
      <c r="M3" s="22" t="s">
        <v>34</v>
      </c>
      <c r="N3" s="22" t="s">
        <v>35</v>
      </c>
      <c r="O3" s="22" t="s">
        <v>36</v>
      </c>
      <c r="P3" s="22" t="s">
        <v>37</v>
      </c>
      <c r="Q3" s="22" t="s">
        <v>38</v>
      </c>
      <c r="R3" s="22" t="s">
        <v>39</v>
      </c>
      <c r="S3" s="22" t="s">
        <v>40</v>
      </c>
    </row>
    <row r="4" customFormat="false" ht="18" hidden="false" customHeight="true" outlineLevel="0" collapsed="false">
      <c r="A4" s="7" t="n">
        <v>2</v>
      </c>
      <c r="B4" s="23" t="s">
        <v>41</v>
      </c>
      <c r="C4" s="24" t="s">
        <v>42</v>
      </c>
      <c r="D4" s="24"/>
      <c r="E4" s="24"/>
      <c r="F4" s="24"/>
      <c r="G4" s="24"/>
      <c r="H4" s="25"/>
      <c r="I4" s="25"/>
      <c r="J4" s="25"/>
      <c r="K4" s="25"/>
      <c r="L4" s="23"/>
      <c r="M4" s="7"/>
    </row>
    <row r="5" customFormat="false" ht="13.5" hidden="true" customHeight="false" outlineLevel="0" collapsed="false">
      <c r="A5" s="7" t="n">
        <v>3</v>
      </c>
    </row>
    <row r="6" customFormat="false" ht="13.5" hidden="true" customHeight="false" outlineLevel="0" collapsed="false">
      <c r="A6" s="21" t="s">
        <v>43</v>
      </c>
    </row>
    <row r="7" customFormat="false" ht="13.5" hidden="true" customHeight="false" outlineLevel="0" collapsed="false">
      <c r="A7" s="7" t="n">
        <v>3</v>
      </c>
    </row>
    <row r="8" customFormat="false" ht="13.5" hidden="true" customHeight="false" outlineLevel="0" collapsed="false">
      <c r="A8" s="21" t="s">
        <v>43</v>
      </c>
    </row>
    <row r="9" customFormat="false" ht="13.5" hidden="true" customHeight="false" outlineLevel="0" collapsed="false">
      <c r="A9" s="7" t="n">
        <v>3</v>
      </c>
    </row>
    <row r="10" customFormat="false" ht="13.5" hidden="true" customHeight="false" outlineLevel="0" collapsed="false">
      <c r="A10" s="21" t="s">
        <v>43</v>
      </c>
    </row>
    <row r="11" customFormat="false" ht="18" hidden="false" customHeight="true" outlineLevel="0" collapsed="false">
      <c r="A11" s="7" t="n">
        <v>3</v>
      </c>
      <c r="B11" s="26" t="n">
        <v>4</v>
      </c>
      <c r="C11" s="27" t="s">
        <v>44</v>
      </c>
      <c r="D11" s="27"/>
      <c r="E11" s="27"/>
      <c r="F11" s="27"/>
      <c r="G11" s="27"/>
      <c r="H11" s="28"/>
      <c r="I11" s="28"/>
      <c r="J11" s="28"/>
      <c r="K11" s="28"/>
      <c r="L11" s="29"/>
      <c r="M11" s="7"/>
    </row>
    <row r="12" customFormat="false" ht="13.5" hidden="false" customHeight="true" outlineLevel="0" collapsed="false">
      <c r="A12" s="7" t="n">
        <v>9</v>
      </c>
      <c r="B12" s="30" t="s">
        <v>45</v>
      </c>
      <c r="C12" s="31" t="s">
        <v>46</v>
      </c>
      <c r="D12" s="31"/>
      <c r="E12" s="31"/>
      <c r="F12" s="31"/>
      <c r="G12" s="31"/>
      <c r="H12" s="32" t="s">
        <v>47</v>
      </c>
      <c r="I12" s="33" t="n">
        <v>1</v>
      </c>
      <c r="J12" s="33"/>
      <c r="K12" s="34"/>
      <c r="L12" s="35" t="n">
        <f aca="false">IF(AND(I12= "",J12= ""), 0, ROUND(ROUND(K12, 2) * ROUND(IF(J12="",I12,J12),  0), 2))</f>
        <v>0</v>
      </c>
      <c r="M12" s="7"/>
      <c r="O12" s="36" t="n">
        <v>0.2</v>
      </c>
      <c r="S12" s="7" t="n">
        <v>2256</v>
      </c>
    </row>
    <row r="13" customFormat="false" ht="13.5" hidden="true" customHeight="false" outlineLevel="0" collapsed="false">
      <c r="A13" s="21" t="s">
        <v>48</v>
      </c>
    </row>
    <row r="14" customFormat="false" ht="13.5" hidden="true" customHeight="false" outlineLevel="0" collapsed="false">
      <c r="A14" s="21" t="s">
        <v>49</v>
      </c>
    </row>
    <row r="15" customFormat="false" ht="13.5" hidden="true" customHeight="false" outlineLevel="0" collapsed="false">
      <c r="A15" s="21" t="s">
        <v>50</v>
      </c>
    </row>
    <row r="16" customFormat="false" ht="13.5" hidden="true" customHeight="false" outlineLevel="0" collapsed="false">
      <c r="A16" s="21" t="s">
        <v>51</v>
      </c>
    </row>
    <row r="17" customFormat="false" ht="13.5" hidden="true" customHeight="false" outlineLevel="0" collapsed="false">
      <c r="A17" s="21" t="s">
        <v>52</v>
      </c>
    </row>
    <row r="18" customFormat="false" ht="27" hidden="false" customHeight="true" outlineLevel="0" collapsed="false">
      <c r="A18" s="7" t="n">
        <v>9</v>
      </c>
      <c r="B18" s="30" t="s">
        <v>53</v>
      </c>
      <c r="C18" s="31" t="s">
        <v>54</v>
      </c>
      <c r="D18" s="31"/>
      <c r="E18" s="31"/>
      <c r="F18" s="31"/>
      <c r="G18" s="31"/>
      <c r="H18" s="32" t="s">
        <v>16</v>
      </c>
      <c r="I18" s="33" t="n">
        <v>21</v>
      </c>
      <c r="J18" s="33"/>
      <c r="K18" s="34"/>
      <c r="L18" s="35" t="n">
        <f aca="false">IF(AND(I18= "",J18= ""), 0, ROUND(ROUND(K18, 2) * ROUND(IF(J18="",I18,J18),  0), 2))</f>
        <v>0</v>
      </c>
      <c r="M18" s="7"/>
      <c r="O18" s="36" t="n">
        <v>0.2</v>
      </c>
      <c r="S18" s="7" t="n">
        <v>2256</v>
      </c>
    </row>
    <row r="19" customFormat="false" ht="13.5" hidden="true" customHeight="false" outlineLevel="0" collapsed="false">
      <c r="A19" s="21" t="s">
        <v>48</v>
      </c>
    </row>
    <row r="20" customFormat="false" ht="13.5" hidden="true" customHeight="false" outlineLevel="0" collapsed="false">
      <c r="A20" s="21" t="s">
        <v>49</v>
      </c>
    </row>
    <row r="21" customFormat="false" ht="13.5" hidden="true" customHeight="false" outlineLevel="0" collapsed="false">
      <c r="A21" s="21" t="s">
        <v>50</v>
      </c>
    </row>
    <row r="22" customFormat="false" ht="13.5" hidden="true" customHeight="false" outlineLevel="0" collapsed="false">
      <c r="A22" s="21" t="s">
        <v>51</v>
      </c>
    </row>
    <row r="23" customFormat="false" ht="13.5" hidden="true" customHeight="false" outlineLevel="0" collapsed="false">
      <c r="A23" s="21" t="s">
        <v>52</v>
      </c>
    </row>
    <row r="24" customFormat="false" ht="27" hidden="false" customHeight="true" outlineLevel="0" collapsed="false">
      <c r="A24" s="7" t="n">
        <v>9</v>
      </c>
      <c r="B24" s="30" t="s">
        <v>55</v>
      </c>
      <c r="C24" s="31" t="s">
        <v>56</v>
      </c>
      <c r="D24" s="31"/>
      <c r="E24" s="31"/>
      <c r="F24" s="31"/>
      <c r="G24" s="31"/>
      <c r="H24" s="32" t="s">
        <v>16</v>
      </c>
      <c r="I24" s="33" t="n">
        <v>21</v>
      </c>
      <c r="J24" s="33"/>
      <c r="K24" s="34"/>
      <c r="L24" s="35" t="n">
        <f aca="false">IF(AND(I24= "",J24= ""), 0, ROUND(ROUND(K24, 2) * ROUND(IF(J24="",I24,J24),  0), 2))</f>
        <v>0</v>
      </c>
      <c r="M24" s="7"/>
      <c r="O24" s="36" t="n">
        <v>0.2</v>
      </c>
      <c r="S24" s="7" t="n">
        <v>2256</v>
      </c>
    </row>
    <row r="25" customFormat="false" ht="13.5" hidden="true" customHeight="false" outlineLevel="0" collapsed="false">
      <c r="A25" s="21" t="s">
        <v>48</v>
      </c>
    </row>
    <row r="26" customFormat="false" ht="13.5" hidden="true" customHeight="false" outlineLevel="0" collapsed="false">
      <c r="A26" s="21" t="s">
        <v>49</v>
      </c>
    </row>
    <row r="27" customFormat="false" ht="13.5" hidden="true" customHeight="false" outlineLevel="0" collapsed="false">
      <c r="A27" s="21" t="s">
        <v>50</v>
      </c>
    </row>
    <row r="28" customFormat="false" ht="13.5" hidden="true" customHeight="false" outlineLevel="0" collapsed="false">
      <c r="A28" s="21" t="s">
        <v>51</v>
      </c>
    </row>
    <row r="29" customFormat="false" ht="13.5" hidden="true" customHeight="false" outlineLevel="0" collapsed="false">
      <c r="A29" s="21" t="s">
        <v>52</v>
      </c>
    </row>
    <row r="30" customFormat="false" ht="27" hidden="false" customHeight="true" outlineLevel="0" collapsed="false">
      <c r="A30" s="7" t="n">
        <v>9</v>
      </c>
      <c r="B30" s="30" t="s">
        <v>57</v>
      </c>
      <c r="C30" s="31" t="s">
        <v>58</v>
      </c>
      <c r="D30" s="31"/>
      <c r="E30" s="31"/>
      <c r="F30" s="31"/>
      <c r="G30" s="31"/>
      <c r="H30" s="32" t="s">
        <v>47</v>
      </c>
      <c r="I30" s="33" t="n">
        <v>21</v>
      </c>
      <c r="J30" s="33"/>
      <c r="K30" s="34"/>
      <c r="L30" s="35" t="n">
        <f aca="false">IF(AND(I30= "",J30= ""), 0, ROUND(ROUND(K30, 2) * ROUND(IF(J30="",I30,J30),  0), 2))</f>
        <v>0</v>
      </c>
      <c r="M30" s="7"/>
      <c r="O30" s="36" t="n">
        <v>0.2</v>
      </c>
      <c r="S30" s="7" t="n">
        <v>2256</v>
      </c>
    </row>
    <row r="31" customFormat="false" ht="13.5" hidden="true" customHeight="false" outlineLevel="0" collapsed="false">
      <c r="A31" s="21" t="s">
        <v>48</v>
      </c>
    </row>
    <row r="32" customFormat="false" ht="13.5" hidden="true" customHeight="false" outlineLevel="0" collapsed="false">
      <c r="A32" s="21" t="s">
        <v>49</v>
      </c>
    </row>
    <row r="33" customFormat="false" ht="13.5" hidden="true" customHeight="false" outlineLevel="0" collapsed="false">
      <c r="A33" s="21" t="s">
        <v>50</v>
      </c>
    </row>
    <row r="34" customFormat="false" ht="13.5" hidden="true" customHeight="false" outlineLevel="0" collapsed="false">
      <c r="A34" s="21" t="s">
        <v>51</v>
      </c>
    </row>
    <row r="35" customFormat="false" ht="13.5" hidden="true" customHeight="false" outlineLevel="0" collapsed="false">
      <c r="A35" s="21" t="s">
        <v>52</v>
      </c>
    </row>
    <row r="36" customFormat="false" ht="13.5" hidden="false" customHeight="false" outlineLevel="0" collapsed="false">
      <c r="A36" s="21" t="s">
        <v>43</v>
      </c>
      <c r="B36" s="37"/>
      <c r="C36" s="38"/>
      <c r="D36" s="38"/>
      <c r="E36" s="38"/>
      <c r="F36" s="38"/>
      <c r="G36" s="38"/>
      <c r="L36" s="37"/>
    </row>
    <row r="37" customFormat="false" ht="13.5" hidden="false" customHeight="true" outlineLevel="0" collapsed="false">
      <c r="B37" s="37"/>
      <c r="C37" s="39" t="s">
        <v>44</v>
      </c>
      <c r="D37" s="39"/>
      <c r="E37" s="39"/>
      <c r="F37" s="39"/>
      <c r="G37" s="39"/>
      <c r="H37" s="40"/>
      <c r="I37" s="40"/>
      <c r="J37" s="40"/>
      <c r="K37" s="40"/>
      <c r="L37" s="40"/>
    </row>
    <row r="38" customFormat="false" ht="13.5" hidden="false" customHeight="false" outlineLevel="0" collapsed="false">
      <c r="B38" s="37"/>
      <c r="C38" s="41"/>
      <c r="D38" s="41"/>
      <c r="E38" s="41"/>
      <c r="F38" s="41"/>
      <c r="G38" s="41"/>
      <c r="H38" s="9"/>
      <c r="I38" s="9"/>
      <c r="J38" s="9"/>
      <c r="K38" s="9"/>
      <c r="L38" s="9"/>
    </row>
    <row r="39" customFormat="false" ht="13.5" hidden="false" customHeight="true" outlineLevel="0" collapsed="false">
      <c r="B39" s="37"/>
      <c r="C39" s="42" t="s">
        <v>59</v>
      </c>
      <c r="D39" s="42"/>
      <c r="E39" s="42"/>
      <c r="F39" s="42"/>
      <c r="G39" s="42"/>
      <c r="H39" s="43" t="n">
        <f aca="false">SUMIF(M12:M36, IF(M11="","",M11), L12:L36)</f>
        <v>0</v>
      </c>
      <c r="I39" s="43"/>
      <c r="J39" s="43"/>
      <c r="K39" s="43"/>
      <c r="L39" s="43"/>
    </row>
    <row r="40" customFormat="false" ht="13.5" hidden="true" customHeight="true" outlineLevel="0" collapsed="false">
      <c r="B40" s="37"/>
      <c r="C40" s="44" t="s">
        <v>60</v>
      </c>
      <c r="D40" s="44"/>
      <c r="E40" s="44"/>
      <c r="F40" s="44"/>
      <c r="G40" s="44"/>
      <c r="H40" s="45" t="n">
        <f aca="false">ROUND(SUMIF(M12:M36, IF(M11="","",M11), L12:L36) * 0.2, 2)</f>
        <v>0</v>
      </c>
      <c r="I40" s="45"/>
      <c r="J40" s="45"/>
      <c r="K40" s="45"/>
      <c r="L40" s="45"/>
    </row>
    <row r="41" customFormat="false" ht="13.5" hidden="true" customHeight="true" outlineLevel="0" collapsed="false">
      <c r="B41" s="37"/>
      <c r="C41" s="42" t="s">
        <v>61</v>
      </c>
      <c r="D41" s="42"/>
      <c r="E41" s="42"/>
      <c r="F41" s="42"/>
      <c r="G41" s="42"/>
      <c r="H41" s="43" t="n">
        <f aca="false">SUM(H39:H40)</f>
        <v>0</v>
      </c>
      <c r="I41" s="43"/>
      <c r="J41" s="43"/>
      <c r="K41" s="43"/>
      <c r="L41" s="43"/>
    </row>
    <row r="42" customFormat="false" ht="18" hidden="false" customHeight="true" outlineLevel="0" collapsed="false">
      <c r="A42" s="7" t="n">
        <v>3</v>
      </c>
      <c r="B42" s="26" t="n">
        <v>5</v>
      </c>
      <c r="C42" s="27" t="s">
        <v>62</v>
      </c>
      <c r="D42" s="27"/>
      <c r="E42" s="27"/>
      <c r="F42" s="27"/>
      <c r="G42" s="27"/>
      <c r="H42" s="28"/>
      <c r="I42" s="28"/>
      <c r="J42" s="28"/>
      <c r="K42" s="28"/>
      <c r="L42" s="29"/>
      <c r="M42" s="7"/>
    </row>
    <row r="43" customFormat="false" ht="13.5" hidden="false" customHeight="true" outlineLevel="0" collapsed="false">
      <c r="A43" s="7" t="n">
        <v>9</v>
      </c>
      <c r="B43" s="30" t="s">
        <v>63</v>
      </c>
      <c r="C43" s="31" t="s">
        <v>46</v>
      </c>
      <c r="D43" s="31"/>
      <c r="E43" s="31"/>
      <c r="F43" s="31"/>
      <c r="G43" s="31"/>
      <c r="H43" s="32" t="s">
        <v>47</v>
      </c>
      <c r="I43" s="33" t="n">
        <v>1</v>
      </c>
      <c r="J43" s="33"/>
      <c r="K43" s="34"/>
      <c r="L43" s="35" t="n">
        <f aca="false">IF(AND(I43= "",J43= ""), 0, ROUND(ROUND(K43, 2) * ROUND(IF(J43="",I43,J43),  0), 2))</f>
        <v>0</v>
      </c>
      <c r="M43" s="7"/>
      <c r="O43" s="36" t="n">
        <v>0.2</v>
      </c>
      <c r="S43" s="7" t="n">
        <v>2256</v>
      </c>
    </row>
    <row r="44" customFormat="false" ht="13.5" hidden="true" customHeight="false" outlineLevel="0" collapsed="false">
      <c r="A44" s="21" t="s">
        <v>48</v>
      </c>
    </row>
    <row r="45" customFormat="false" ht="13.5" hidden="true" customHeight="false" outlineLevel="0" collapsed="false">
      <c r="A45" s="21" t="s">
        <v>49</v>
      </c>
    </row>
    <row r="46" customFormat="false" ht="13.5" hidden="true" customHeight="false" outlineLevel="0" collapsed="false">
      <c r="A46" s="21" t="s">
        <v>50</v>
      </c>
    </row>
    <row r="47" customFormat="false" ht="13.5" hidden="true" customHeight="false" outlineLevel="0" collapsed="false">
      <c r="A47" s="21" t="s">
        <v>51</v>
      </c>
    </row>
    <row r="48" customFormat="false" ht="13.5" hidden="true" customHeight="false" outlineLevel="0" collapsed="false">
      <c r="A48" s="21" t="s">
        <v>52</v>
      </c>
    </row>
    <row r="49" customFormat="false" ht="27" hidden="false" customHeight="true" outlineLevel="0" collapsed="false">
      <c r="A49" s="7" t="n">
        <v>9</v>
      </c>
      <c r="B49" s="30" t="s">
        <v>64</v>
      </c>
      <c r="C49" s="31" t="s">
        <v>54</v>
      </c>
      <c r="D49" s="31"/>
      <c r="E49" s="31"/>
      <c r="F49" s="31"/>
      <c r="G49" s="31"/>
      <c r="H49" s="32" t="s">
        <v>16</v>
      </c>
      <c r="I49" s="33" t="n">
        <v>17</v>
      </c>
      <c r="J49" s="33"/>
      <c r="K49" s="34"/>
      <c r="L49" s="35" t="n">
        <f aca="false">IF(AND(I49= "",J49= ""), 0, ROUND(ROUND(K49, 2) * ROUND(IF(J49="",I49,J49),  0), 2))</f>
        <v>0</v>
      </c>
      <c r="M49" s="7"/>
      <c r="O49" s="36" t="n">
        <v>0.2</v>
      </c>
      <c r="S49" s="7" t="n">
        <v>2256</v>
      </c>
    </row>
    <row r="50" customFormat="false" ht="13.5" hidden="true" customHeight="false" outlineLevel="0" collapsed="false">
      <c r="A50" s="21" t="s">
        <v>48</v>
      </c>
    </row>
    <row r="51" customFormat="false" ht="13.5" hidden="true" customHeight="false" outlineLevel="0" collapsed="false">
      <c r="A51" s="21" t="s">
        <v>49</v>
      </c>
    </row>
    <row r="52" customFormat="false" ht="13.5" hidden="true" customHeight="false" outlineLevel="0" collapsed="false">
      <c r="A52" s="21" t="s">
        <v>50</v>
      </c>
    </row>
    <row r="53" customFormat="false" ht="13.5" hidden="true" customHeight="false" outlineLevel="0" collapsed="false">
      <c r="A53" s="21" t="s">
        <v>51</v>
      </c>
    </row>
    <row r="54" customFormat="false" ht="13.5" hidden="true" customHeight="false" outlineLevel="0" collapsed="false">
      <c r="A54" s="21" t="s">
        <v>52</v>
      </c>
    </row>
    <row r="55" customFormat="false" ht="27" hidden="false" customHeight="true" outlineLevel="0" collapsed="false">
      <c r="A55" s="7" t="n">
        <v>9</v>
      </c>
      <c r="B55" s="30" t="s">
        <v>65</v>
      </c>
      <c r="C55" s="31" t="s">
        <v>56</v>
      </c>
      <c r="D55" s="31"/>
      <c r="E55" s="31"/>
      <c r="F55" s="31"/>
      <c r="G55" s="31"/>
      <c r="H55" s="32" t="s">
        <v>16</v>
      </c>
      <c r="I55" s="33" t="n">
        <v>17</v>
      </c>
      <c r="J55" s="33"/>
      <c r="K55" s="34"/>
      <c r="L55" s="35" t="n">
        <f aca="false">IF(AND(I55= "",J55= ""), 0, ROUND(ROUND(K55, 2) * ROUND(IF(J55="",I55,J55),  0), 2))</f>
        <v>0</v>
      </c>
      <c r="M55" s="7"/>
      <c r="O55" s="36" t="n">
        <v>0.2</v>
      </c>
      <c r="S55" s="7" t="n">
        <v>2256</v>
      </c>
    </row>
    <row r="56" customFormat="false" ht="13.5" hidden="true" customHeight="false" outlineLevel="0" collapsed="false">
      <c r="A56" s="21" t="s">
        <v>48</v>
      </c>
    </row>
    <row r="57" customFormat="false" ht="13.5" hidden="true" customHeight="false" outlineLevel="0" collapsed="false">
      <c r="A57" s="21" t="s">
        <v>49</v>
      </c>
    </row>
    <row r="58" customFormat="false" ht="13.5" hidden="true" customHeight="false" outlineLevel="0" collapsed="false">
      <c r="A58" s="21" t="s">
        <v>50</v>
      </c>
    </row>
    <row r="59" customFormat="false" ht="13.5" hidden="true" customHeight="false" outlineLevel="0" collapsed="false">
      <c r="A59" s="21" t="s">
        <v>51</v>
      </c>
    </row>
    <row r="60" customFormat="false" ht="13.5" hidden="true" customHeight="false" outlineLevel="0" collapsed="false">
      <c r="A60" s="21" t="s">
        <v>52</v>
      </c>
    </row>
    <row r="61" customFormat="false" ht="27" hidden="false" customHeight="true" outlineLevel="0" collapsed="false">
      <c r="A61" s="7" t="n">
        <v>9</v>
      </c>
      <c r="B61" s="30" t="s">
        <v>66</v>
      </c>
      <c r="C61" s="31" t="s">
        <v>58</v>
      </c>
      <c r="D61" s="31"/>
      <c r="E61" s="31"/>
      <c r="F61" s="31"/>
      <c r="G61" s="31"/>
      <c r="H61" s="32" t="s">
        <v>47</v>
      </c>
      <c r="I61" s="33" t="n">
        <v>17</v>
      </c>
      <c r="J61" s="33"/>
      <c r="K61" s="34"/>
      <c r="L61" s="35" t="n">
        <f aca="false">IF(AND(I61= "",J61= ""), 0, ROUND(ROUND(K61, 2) * ROUND(IF(J61="",I61,J61),  0), 2))</f>
        <v>0</v>
      </c>
      <c r="M61" s="7"/>
      <c r="O61" s="36" t="n">
        <v>0.2</v>
      </c>
      <c r="S61" s="7" t="n">
        <v>2256</v>
      </c>
    </row>
    <row r="62" customFormat="false" ht="13.5" hidden="true" customHeight="false" outlineLevel="0" collapsed="false">
      <c r="A62" s="21" t="s">
        <v>48</v>
      </c>
    </row>
    <row r="63" customFormat="false" ht="13.5" hidden="true" customHeight="false" outlineLevel="0" collapsed="false">
      <c r="A63" s="21" t="s">
        <v>49</v>
      </c>
    </row>
    <row r="64" customFormat="false" ht="13.5" hidden="true" customHeight="false" outlineLevel="0" collapsed="false">
      <c r="A64" s="21" t="s">
        <v>50</v>
      </c>
    </row>
    <row r="65" customFormat="false" ht="13.5" hidden="true" customHeight="false" outlineLevel="0" collapsed="false">
      <c r="A65" s="21" t="s">
        <v>51</v>
      </c>
    </row>
    <row r="66" customFormat="false" ht="13.5" hidden="true" customHeight="false" outlineLevel="0" collapsed="false">
      <c r="A66" s="21" t="s">
        <v>52</v>
      </c>
    </row>
    <row r="67" customFormat="false" ht="13.5" hidden="false" customHeight="true" outlineLevel="0" collapsed="false">
      <c r="A67" s="7" t="n">
        <v>8</v>
      </c>
      <c r="B67" s="30" t="s">
        <v>67</v>
      </c>
      <c r="C67" s="46" t="s">
        <v>68</v>
      </c>
      <c r="D67" s="46"/>
      <c r="E67" s="46"/>
      <c r="F67" s="46"/>
      <c r="G67" s="46"/>
      <c r="L67" s="37"/>
      <c r="M67" s="7"/>
    </row>
    <row r="68" customFormat="false" ht="13.5" hidden="true" customHeight="false" outlineLevel="0" collapsed="false">
      <c r="A68" s="21" t="s">
        <v>69</v>
      </c>
    </row>
    <row r="69" customFormat="false" ht="13.5" hidden="true" customHeight="false" outlineLevel="0" collapsed="false">
      <c r="A69" s="21" t="s">
        <v>69</v>
      </c>
    </row>
    <row r="70" customFormat="false" ht="13.5" hidden="true" customHeight="false" outlineLevel="0" collapsed="false">
      <c r="A70" s="21" t="s">
        <v>69</v>
      </c>
    </row>
    <row r="71" customFormat="false" ht="13.5" hidden="true" customHeight="false" outlineLevel="0" collapsed="false">
      <c r="A71" s="21" t="s">
        <v>69</v>
      </c>
    </row>
    <row r="72" customFormat="false" ht="13.5" hidden="true" customHeight="false" outlineLevel="0" collapsed="false">
      <c r="A72" s="21" t="s">
        <v>69</v>
      </c>
    </row>
    <row r="73" customFormat="false" ht="13.5" hidden="true" customHeight="false" outlineLevel="0" collapsed="false">
      <c r="A73" s="21" t="s">
        <v>69</v>
      </c>
    </row>
    <row r="74" customFormat="false" ht="13.5" hidden="true" customHeight="false" outlineLevel="0" collapsed="false">
      <c r="A74" s="21" t="s">
        <v>69</v>
      </c>
    </row>
    <row r="75" customFormat="false" ht="13.5" hidden="true" customHeight="false" outlineLevel="0" collapsed="false">
      <c r="A75" s="21" t="s">
        <v>69</v>
      </c>
    </row>
    <row r="76" customFormat="false" ht="13.5" hidden="true" customHeight="false" outlineLevel="0" collapsed="false">
      <c r="A76" s="21" t="s">
        <v>69</v>
      </c>
    </row>
    <row r="77" customFormat="false" ht="13.5" hidden="true" customHeight="false" outlineLevel="0" collapsed="false">
      <c r="A77" s="21" t="s">
        <v>69</v>
      </c>
    </row>
    <row r="78" customFormat="false" ht="13.5" hidden="true" customHeight="false" outlineLevel="0" collapsed="false">
      <c r="A78" s="21" t="s">
        <v>69</v>
      </c>
    </row>
    <row r="79" customFormat="false" ht="13.5" hidden="true" customHeight="false" outlineLevel="0" collapsed="false">
      <c r="A79" s="21" t="s">
        <v>69</v>
      </c>
    </row>
    <row r="80" customFormat="false" ht="13.5" hidden="true" customHeight="false" outlineLevel="0" collapsed="false">
      <c r="A80" s="21" t="s">
        <v>69</v>
      </c>
    </row>
    <row r="81" customFormat="false" ht="13.5" hidden="true" customHeight="false" outlineLevel="0" collapsed="false">
      <c r="A81" s="21" t="s">
        <v>69</v>
      </c>
    </row>
    <row r="82" customFormat="false" ht="13.5" hidden="true" customHeight="false" outlineLevel="0" collapsed="false">
      <c r="A82" s="21" t="s">
        <v>69</v>
      </c>
    </row>
    <row r="83" customFormat="false" ht="13.5" hidden="true" customHeight="false" outlineLevel="0" collapsed="false">
      <c r="A83" s="21" t="s">
        <v>69</v>
      </c>
    </row>
    <row r="84" customFormat="false" ht="13.5" hidden="true" customHeight="false" outlineLevel="0" collapsed="false">
      <c r="A84" s="21" t="s">
        <v>69</v>
      </c>
    </row>
    <row r="85" customFormat="false" ht="13.5" hidden="true" customHeight="false" outlineLevel="0" collapsed="false">
      <c r="A85" s="21" t="s">
        <v>69</v>
      </c>
    </row>
    <row r="86" customFormat="false" ht="27" hidden="false" customHeight="true" outlineLevel="0" collapsed="false">
      <c r="A86" s="7" t="n">
        <v>9</v>
      </c>
      <c r="B86" s="30" t="s">
        <v>70</v>
      </c>
      <c r="C86" s="31" t="s">
        <v>71</v>
      </c>
      <c r="D86" s="31"/>
      <c r="E86" s="31"/>
      <c r="F86" s="31"/>
      <c r="G86" s="31"/>
      <c r="H86" s="32" t="s">
        <v>16</v>
      </c>
      <c r="I86" s="33" t="n">
        <v>1</v>
      </c>
      <c r="J86" s="33"/>
      <c r="K86" s="34"/>
      <c r="L86" s="35" t="n">
        <f aca="false">IF(AND(I86= "",J86= ""), 0, ROUND(ROUND(K86, 2) * ROUND(IF(J86="",I86,J86),  0), 2))</f>
        <v>0</v>
      </c>
      <c r="M86" s="7"/>
      <c r="O86" s="36" t="n">
        <v>0.2</v>
      </c>
      <c r="S86" s="7" t="n">
        <v>2256</v>
      </c>
    </row>
    <row r="87" customFormat="false" ht="13.5" hidden="true" customHeight="false" outlineLevel="0" collapsed="false">
      <c r="A87" s="21" t="s">
        <v>48</v>
      </c>
    </row>
    <row r="88" customFormat="false" ht="13.5" hidden="true" customHeight="false" outlineLevel="0" collapsed="false">
      <c r="A88" s="21" t="s">
        <v>48</v>
      </c>
    </row>
    <row r="89" customFormat="false" ht="13.5" hidden="true" customHeight="false" outlineLevel="0" collapsed="false">
      <c r="A89" s="21" t="s">
        <v>48</v>
      </c>
    </row>
    <row r="90" customFormat="false" ht="13.5" hidden="true" customHeight="false" outlineLevel="0" collapsed="false">
      <c r="A90" s="7" t="s">
        <v>72</v>
      </c>
    </row>
    <row r="91" customFormat="false" ht="13.5" hidden="true" customHeight="false" outlineLevel="0" collapsed="false">
      <c r="A91" s="21" t="s">
        <v>49</v>
      </c>
    </row>
    <row r="92" customFormat="false" ht="13.5" hidden="true" customHeight="false" outlineLevel="0" collapsed="false">
      <c r="A92" s="21" t="s">
        <v>50</v>
      </c>
    </row>
    <row r="93" customFormat="false" ht="13.5" hidden="true" customHeight="false" outlineLevel="0" collapsed="false">
      <c r="A93" s="21" t="s">
        <v>51</v>
      </c>
    </row>
    <row r="94" customFormat="false" ht="13.5" hidden="true" customHeight="false" outlineLevel="0" collapsed="false">
      <c r="A94" s="21" t="s">
        <v>52</v>
      </c>
    </row>
    <row r="95" customFormat="false" ht="13.5" hidden="true" customHeight="false" outlineLevel="0" collapsed="false">
      <c r="A95" s="21" t="s">
        <v>73</v>
      </c>
    </row>
    <row r="96" customFormat="false" ht="13.5" hidden="false" customHeight="true" outlineLevel="0" collapsed="false">
      <c r="A96" s="7" t="n">
        <v>9</v>
      </c>
      <c r="B96" s="30" t="s">
        <v>74</v>
      </c>
      <c r="C96" s="31" t="s">
        <v>75</v>
      </c>
      <c r="D96" s="31"/>
      <c r="E96" s="31"/>
      <c r="F96" s="31"/>
      <c r="G96" s="31"/>
      <c r="H96" s="32" t="s">
        <v>16</v>
      </c>
      <c r="I96" s="33" t="n">
        <v>1</v>
      </c>
      <c r="J96" s="33"/>
      <c r="K96" s="34"/>
      <c r="L96" s="35" t="n">
        <f aca="false">IF(AND(I96= "",J96= ""), 0, ROUND(ROUND(K96, 2) * ROUND(IF(J96="",I96,J96),  0), 2))</f>
        <v>0</v>
      </c>
      <c r="M96" s="7"/>
      <c r="O96" s="36" t="n">
        <v>0.2</v>
      </c>
      <c r="S96" s="7" t="n">
        <v>2256</v>
      </c>
    </row>
    <row r="97" customFormat="false" ht="13.5" hidden="true" customHeight="false" outlineLevel="0" collapsed="false">
      <c r="A97" s="21" t="s">
        <v>48</v>
      </c>
    </row>
    <row r="98" customFormat="false" ht="13.5" hidden="true" customHeight="false" outlineLevel="0" collapsed="false">
      <c r="A98" s="21" t="s">
        <v>49</v>
      </c>
    </row>
    <row r="99" customFormat="false" ht="13.5" hidden="true" customHeight="false" outlineLevel="0" collapsed="false">
      <c r="A99" s="21" t="s">
        <v>50</v>
      </c>
    </row>
    <row r="100" customFormat="false" ht="13.5" hidden="true" customHeight="false" outlineLevel="0" collapsed="false">
      <c r="A100" s="7" t="s">
        <v>72</v>
      </c>
    </row>
    <row r="101" customFormat="false" ht="13.5" hidden="true" customHeight="false" outlineLevel="0" collapsed="false">
      <c r="A101" s="7" t="s">
        <v>72</v>
      </c>
    </row>
    <row r="102" customFormat="false" ht="13.5" hidden="true" customHeight="false" outlineLevel="0" collapsed="false">
      <c r="A102" s="21" t="s">
        <v>51</v>
      </c>
    </row>
    <row r="103" customFormat="false" ht="13.5" hidden="true" customHeight="false" outlineLevel="0" collapsed="false">
      <c r="A103" s="21" t="s">
        <v>52</v>
      </c>
    </row>
    <row r="104" customFormat="false" ht="27" hidden="false" customHeight="true" outlineLevel="0" collapsed="false">
      <c r="A104" s="7" t="n">
        <v>9</v>
      </c>
      <c r="B104" s="30" t="s">
        <v>76</v>
      </c>
      <c r="C104" s="31" t="s">
        <v>77</v>
      </c>
      <c r="D104" s="31"/>
      <c r="E104" s="31"/>
      <c r="F104" s="31"/>
      <c r="G104" s="31"/>
      <c r="H104" s="32" t="s">
        <v>78</v>
      </c>
      <c r="I104" s="47" t="n">
        <v>5</v>
      </c>
      <c r="J104" s="47"/>
      <c r="K104" s="34"/>
      <c r="L104" s="35" t="n">
        <f aca="false">IF(AND(I104= "",J104= ""), 0, ROUND(ROUND(K104, 2) * ROUND(IF(J104="",I104,J104),  2), 2))</f>
        <v>0</v>
      </c>
      <c r="M104" s="7"/>
      <c r="O104" s="36" t="n">
        <v>0.2</v>
      </c>
      <c r="S104" s="7" t="n">
        <v>2256</v>
      </c>
    </row>
    <row r="105" customFormat="false" ht="13.5" hidden="true" customHeight="false" outlineLevel="0" collapsed="false">
      <c r="A105" s="21" t="s">
        <v>48</v>
      </c>
    </row>
    <row r="106" customFormat="false" ht="13.5" hidden="true" customHeight="false" outlineLevel="0" collapsed="false">
      <c r="A106" s="21" t="s">
        <v>48</v>
      </c>
    </row>
    <row r="107" customFormat="false" ht="13.5" hidden="true" customHeight="false" outlineLevel="0" collapsed="false">
      <c r="A107" s="21" t="s">
        <v>48</v>
      </c>
    </row>
    <row r="108" customFormat="false" ht="13.5" hidden="true" customHeight="false" outlineLevel="0" collapsed="false">
      <c r="A108" s="21" t="s">
        <v>48</v>
      </c>
    </row>
    <row r="109" customFormat="false" ht="13.5" hidden="true" customHeight="false" outlineLevel="0" collapsed="false">
      <c r="A109" s="21" t="s">
        <v>48</v>
      </c>
    </row>
    <row r="110" customFormat="false" ht="13.5" hidden="true" customHeight="false" outlineLevel="0" collapsed="false">
      <c r="A110" s="21" t="s">
        <v>48</v>
      </c>
    </row>
    <row r="111" customFormat="false" ht="13.5" hidden="true" customHeight="false" outlineLevel="0" collapsed="false">
      <c r="A111" s="21" t="s">
        <v>48</v>
      </c>
    </row>
    <row r="112" customFormat="false" ht="13.5" hidden="true" customHeight="false" outlineLevel="0" collapsed="false">
      <c r="A112" s="21" t="s">
        <v>48</v>
      </c>
    </row>
    <row r="113" customFormat="false" ht="13.5" hidden="true" customHeight="false" outlineLevel="0" collapsed="false">
      <c r="A113" s="21" t="s">
        <v>48</v>
      </c>
    </row>
    <row r="114" customFormat="false" ht="13.5" hidden="true" customHeight="false" outlineLevel="0" collapsed="false">
      <c r="A114" s="21" t="s">
        <v>49</v>
      </c>
    </row>
    <row r="115" customFormat="false" ht="13.5" hidden="true" customHeight="false" outlineLevel="0" collapsed="false">
      <c r="A115" s="21" t="s">
        <v>50</v>
      </c>
    </row>
    <row r="116" customFormat="false" ht="13.5" hidden="true" customHeight="false" outlineLevel="0" collapsed="false">
      <c r="A116" s="21" t="s">
        <v>51</v>
      </c>
    </row>
    <row r="117" customFormat="false" ht="13.5" hidden="true" customHeight="false" outlineLevel="0" collapsed="false">
      <c r="A117" s="21" t="s">
        <v>52</v>
      </c>
    </row>
    <row r="118" customFormat="false" ht="13.5" hidden="false" customHeight="false" outlineLevel="0" collapsed="false">
      <c r="A118" s="21" t="s">
        <v>43</v>
      </c>
      <c r="B118" s="37"/>
      <c r="C118" s="38"/>
      <c r="D118" s="38"/>
      <c r="E118" s="38"/>
      <c r="F118" s="38"/>
      <c r="G118" s="38"/>
      <c r="L118" s="37"/>
    </row>
    <row r="119" customFormat="false" ht="13.5" hidden="false" customHeight="true" outlineLevel="0" collapsed="false">
      <c r="B119" s="37"/>
      <c r="C119" s="39" t="s">
        <v>62</v>
      </c>
      <c r="D119" s="39"/>
      <c r="E119" s="39"/>
      <c r="F119" s="39"/>
      <c r="G119" s="39"/>
      <c r="H119" s="40"/>
      <c r="I119" s="40"/>
      <c r="J119" s="40"/>
      <c r="K119" s="40"/>
      <c r="L119" s="40"/>
    </row>
    <row r="120" customFormat="false" ht="13.5" hidden="false" customHeight="false" outlineLevel="0" collapsed="false">
      <c r="B120" s="37"/>
      <c r="C120" s="41"/>
      <c r="D120" s="41"/>
      <c r="E120" s="41"/>
      <c r="F120" s="41"/>
      <c r="G120" s="41"/>
      <c r="H120" s="9"/>
      <c r="I120" s="9"/>
      <c r="J120" s="9"/>
      <c r="K120" s="9"/>
      <c r="L120" s="9"/>
    </row>
    <row r="121" customFormat="false" ht="13.5" hidden="false" customHeight="true" outlineLevel="0" collapsed="false">
      <c r="B121" s="37"/>
      <c r="C121" s="42" t="s">
        <v>59</v>
      </c>
      <c r="D121" s="42"/>
      <c r="E121" s="42"/>
      <c r="F121" s="42"/>
      <c r="G121" s="42"/>
      <c r="H121" s="43" t="n">
        <f aca="false">SUMIF(M43:M118, IF(M42="","",M42), L43:L118)</f>
        <v>0</v>
      </c>
      <c r="I121" s="43"/>
      <c r="J121" s="43"/>
      <c r="K121" s="43"/>
      <c r="L121" s="43"/>
    </row>
    <row r="122" customFormat="false" ht="13.5" hidden="true" customHeight="true" outlineLevel="0" collapsed="false">
      <c r="B122" s="37"/>
      <c r="C122" s="44" t="s">
        <v>60</v>
      </c>
      <c r="D122" s="44"/>
      <c r="E122" s="44"/>
      <c r="F122" s="44"/>
      <c r="G122" s="44"/>
      <c r="H122" s="45" t="n">
        <f aca="false">ROUND(SUMIF(M43:M118, IF(M42="","",M42), L43:L118) * 0.2, 2)</f>
        <v>0</v>
      </c>
      <c r="I122" s="45"/>
      <c r="J122" s="45"/>
      <c r="K122" s="45"/>
      <c r="L122" s="45"/>
    </row>
    <row r="123" customFormat="false" ht="13.5" hidden="true" customHeight="true" outlineLevel="0" collapsed="false">
      <c r="B123" s="37"/>
      <c r="C123" s="42" t="s">
        <v>61</v>
      </c>
      <c r="D123" s="42"/>
      <c r="E123" s="42"/>
      <c r="F123" s="42"/>
      <c r="G123" s="42"/>
      <c r="H123" s="43" t="n">
        <f aca="false">SUM(H121:H122)</f>
        <v>0</v>
      </c>
      <c r="I123" s="43"/>
      <c r="J123" s="43"/>
      <c r="K123" s="43"/>
      <c r="L123" s="43"/>
    </row>
    <row r="124" customFormat="false" ht="18" hidden="false" customHeight="true" outlineLevel="0" collapsed="false">
      <c r="A124" s="7" t="n">
        <v>3</v>
      </c>
      <c r="B124" s="26" t="n">
        <v>6</v>
      </c>
      <c r="C124" s="27" t="s">
        <v>79</v>
      </c>
      <c r="D124" s="27"/>
      <c r="E124" s="27"/>
      <c r="F124" s="27"/>
      <c r="G124" s="27"/>
      <c r="H124" s="28"/>
      <c r="I124" s="28"/>
      <c r="J124" s="28"/>
      <c r="K124" s="28"/>
      <c r="L124" s="29"/>
      <c r="M124" s="7"/>
    </row>
    <row r="125" customFormat="false" ht="13.5" hidden="false" customHeight="true" outlineLevel="0" collapsed="false">
      <c r="A125" s="7" t="n">
        <v>9</v>
      </c>
      <c r="B125" s="30" t="s">
        <v>80</v>
      </c>
      <c r="C125" s="31" t="s">
        <v>46</v>
      </c>
      <c r="D125" s="31"/>
      <c r="E125" s="31"/>
      <c r="F125" s="31"/>
      <c r="G125" s="31"/>
      <c r="H125" s="32" t="s">
        <v>47</v>
      </c>
      <c r="I125" s="33" t="n">
        <v>1</v>
      </c>
      <c r="J125" s="33"/>
      <c r="K125" s="34"/>
      <c r="L125" s="35" t="n">
        <f aca="false">IF(AND(I125= "",J125= ""), 0, ROUND(ROUND(K125, 2) * ROUND(IF(J125="",I125,J125),  0), 2))</f>
        <v>0</v>
      </c>
      <c r="M125" s="7"/>
      <c r="O125" s="36" t="n">
        <v>0.2</v>
      </c>
      <c r="S125" s="7" t="n">
        <v>2256</v>
      </c>
    </row>
    <row r="126" customFormat="false" ht="13.5" hidden="true" customHeight="false" outlineLevel="0" collapsed="false">
      <c r="A126" s="21" t="s">
        <v>48</v>
      </c>
    </row>
    <row r="127" customFormat="false" ht="13.5" hidden="true" customHeight="false" outlineLevel="0" collapsed="false">
      <c r="A127" s="21" t="s">
        <v>49</v>
      </c>
    </row>
    <row r="128" customFormat="false" ht="13.5" hidden="true" customHeight="false" outlineLevel="0" collapsed="false">
      <c r="A128" s="21" t="s">
        <v>50</v>
      </c>
    </row>
    <row r="129" customFormat="false" ht="13.5" hidden="true" customHeight="false" outlineLevel="0" collapsed="false">
      <c r="A129" s="21" t="s">
        <v>51</v>
      </c>
    </row>
    <row r="130" customFormat="false" ht="13.5" hidden="true" customHeight="false" outlineLevel="0" collapsed="false">
      <c r="A130" s="21" t="s">
        <v>52</v>
      </c>
    </row>
    <row r="131" customFormat="false" ht="27" hidden="false" customHeight="true" outlineLevel="0" collapsed="false">
      <c r="A131" s="7" t="n">
        <v>9</v>
      </c>
      <c r="B131" s="30" t="s">
        <v>81</v>
      </c>
      <c r="C131" s="31" t="s">
        <v>54</v>
      </c>
      <c r="D131" s="31"/>
      <c r="E131" s="31"/>
      <c r="F131" s="31"/>
      <c r="G131" s="31"/>
      <c r="H131" s="32" t="s">
        <v>16</v>
      </c>
      <c r="I131" s="33" t="n">
        <v>21</v>
      </c>
      <c r="J131" s="33"/>
      <c r="K131" s="34"/>
      <c r="L131" s="35" t="n">
        <f aca="false">IF(AND(I131= "",J131= ""), 0, ROUND(ROUND(K131, 2) * ROUND(IF(J131="",I131,J131),  0), 2))</f>
        <v>0</v>
      </c>
      <c r="M131" s="7"/>
      <c r="O131" s="36" t="n">
        <v>0.2</v>
      </c>
      <c r="S131" s="7" t="n">
        <v>2256</v>
      </c>
    </row>
    <row r="132" customFormat="false" ht="13.5" hidden="true" customHeight="false" outlineLevel="0" collapsed="false">
      <c r="A132" s="21" t="s">
        <v>48</v>
      </c>
    </row>
    <row r="133" customFormat="false" ht="13.5" hidden="true" customHeight="false" outlineLevel="0" collapsed="false">
      <c r="A133" s="21" t="s">
        <v>49</v>
      </c>
    </row>
    <row r="134" customFormat="false" ht="13.5" hidden="true" customHeight="false" outlineLevel="0" collapsed="false">
      <c r="A134" s="21" t="s">
        <v>50</v>
      </c>
    </row>
    <row r="135" customFormat="false" ht="13.5" hidden="true" customHeight="false" outlineLevel="0" collapsed="false">
      <c r="A135" s="21" t="s">
        <v>51</v>
      </c>
    </row>
    <row r="136" customFormat="false" ht="13.5" hidden="true" customHeight="false" outlineLevel="0" collapsed="false">
      <c r="A136" s="21" t="s">
        <v>52</v>
      </c>
    </row>
    <row r="137" customFormat="false" ht="27" hidden="false" customHeight="true" outlineLevel="0" collapsed="false">
      <c r="A137" s="7" t="n">
        <v>9</v>
      </c>
      <c r="B137" s="30" t="s">
        <v>82</v>
      </c>
      <c r="C137" s="31" t="s">
        <v>56</v>
      </c>
      <c r="D137" s="31"/>
      <c r="E137" s="31"/>
      <c r="F137" s="31"/>
      <c r="G137" s="31"/>
      <c r="H137" s="32" t="s">
        <v>16</v>
      </c>
      <c r="I137" s="33" t="n">
        <v>21</v>
      </c>
      <c r="J137" s="33"/>
      <c r="K137" s="34"/>
      <c r="L137" s="35" t="n">
        <f aca="false">IF(AND(I137= "",J137= ""), 0, ROUND(ROUND(K137, 2) * ROUND(IF(J137="",I137,J137),  0), 2))</f>
        <v>0</v>
      </c>
      <c r="M137" s="7"/>
      <c r="O137" s="36" t="n">
        <v>0.2</v>
      </c>
      <c r="S137" s="7" t="n">
        <v>2256</v>
      </c>
    </row>
    <row r="138" customFormat="false" ht="13.5" hidden="true" customHeight="false" outlineLevel="0" collapsed="false">
      <c r="A138" s="21" t="s">
        <v>48</v>
      </c>
    </row>
    <row r="139" customFormat="false" ht="13.5" hidden="true" customHeight="false" outlineLevel="0" collapsed="false">
      <c r="A139" s="21" t="s">
        <v>49</v>
      </c>
    </row>
    <row r="140" customFormat="false" ht="13.5" hidden="true" customHeight="false" outlineLevel="0" collapsed="false">
      <c r="A140" s="21" t="s">
        <v>50</v>
      </c>
    </row>
    <row r="141" customFormat="false" ht="13.5" hidden="true" customHeight="false" outlineLevel="0" collapsed="false">
      <c r="A141" s="21" t="s">
        <v>51</v>
      </c>
    </row>
    <row r="142" customFormat="false" ht="13.5" hidden="true" customHeight="false" outlineLevel="0" collapsed="false">
      <c r="A142" s="21" t="s">
        <v>52</v>
      </c>
    </row>
    <row r="143" customFormat="false" ht="27" hidden="false" customHeight="true" outlineLevel="0" collapsed="false">
      <c r="A143" s="7" t="n">
        <v>9</v>
      </c>
      <c r="B143" s="30" t="s">
        <v>83</v>
      </c>
      <c r="C143" s="31" t="s">
        <v>58</v>
      </c>
      <c r="D143" s="31"/>
      <c r="E143" s="31"/>
      <c r="F143" s="31"/>
      <c r="G143" s="31"/>
      <c r="H143" s="32" t="s">
        <v>47</v>
      </c>
      <c r="I143" s="33" t="n">
        <v>21</v>
      </c>
      <c r="J143" s="33"/>
      <c r="K143" s="34"/>
      <c r="L143" s="35" t="n">
        <f aca="false">IF(AND(I143= "",J143= ""), 0, ROUND(ROUND(K143, 2) * ROUND(IF(J143="",I143,J143),  0), 2))</f>
        <v>0</v>
      </c>
      <c r="M143" s="7"/>
      <c r="O143" s="36" t="n">
        <v>0.2</v>
      </c>
      <c r="S143" s="7" t="n">
        <v>2256</v>
      </c>
    </row>
    <row r="144" customFormat="false" ht="13.5" hidden="true" customHeight="false" outlineLevel="0" collapsed="false">
      <c r="A144" s="21" t="s">
        <v>48</v>
      </c>
    </row>
    <row r="145" customFormat="false" ht="13.5" hidden="true" customHeight="false" outlineLevel="0" collapsed="false">
      <c r="A145" s="21" t="s">
        <v>49</v>
      </c>
    </row>
    <row r="146" customFormat="false" ht="13.5" hidden="true" customHeight="false" outlineLevel="0" collapsed="false">
      <c r="A146" s="21" t="s">
        <v>50</v>
      </c>
    </row>
    <row r="147" customFormat="false" ht="13.5" hidden="true" customHeight="false" outlineLevel="0" collapsed="false">
      <c r="A147" s="21" t="s">
        <v>51</v>
      </c>
    </row>
    <row r="148" customFormat="false" ht="13.5" hidden="true" customHeight="false" outlineLevel="0" collapsed="false">
      <c r="A148" s="21" t="s">
        <v>52</v>
      </c>
    </row>
    <row r="149" customFormat="false" ht="13.5" hidden="false" customHeight="false" outlineLevel="0" collapsed="false">
      <c r="A149" s="21" t="s">
        <v>43</v>
      </c>
      <c r="B149" s="37"/>
      <c r="C149" s="38"/>
      <c r="D149" s="38"/>
      <c r="E149" s="38"/>
      <c r="F149" s="38"/>
      <c r="G149" s="38"/>
      <c r="L149" s="37"/>
    </row>
    <row r="150" customFormat="false" ht="13.5" hidden="false" customHeight="true" outlineLevel="0" collapsed="false">
      <c r="B150" s="37"/>
      <c r="C150" s="39" t="s">
        <v>79</v>
      </c>
      <c r="D150" s="39"/>
      <c r="E150" s="39"/>
      <c r="F150" s="39"/>
      <c r="G150" s="39"/>
      <c r="H150" s="40"/>
      <c r="I150" s="40"/>
      <c r="J150" s="40"/>
      <c r="K150" s="40"/>
      <c r="L150" s="40"/>
    </row>
    <row r="151" customFormat="false" ht="13.5" hidden="false" customHeight="false" outlineLevel="0" collapsed="false">
      <c r="B151" s="37"/>
      <c r="C151" s="41"/>
      <c r="D151" s="41"/>
      <c r="E151" s="41"/>
      <c r="F151" s="41"/>
      <c r="G151" s="41"/>
      <c r="H151" s="9"/>
      <c r="I151" s="9"/>
      <c r="J151" s="9"/>
      <c r="K151" s="9"/>
      <c r="L151" s="9"/>
    </row>
    <row r="152" customFormat="false" ht="13.5" hidden="false" customHeight="true" outlineLevel="0" collapsed="false">
      <c r="B152" s="37"/>
      <c r="C152" s="42" t="s">
        <v>59</v>
      </c>
      <c r="D152" s="42"/>
      <c r="E152" s="42"/>
      <c r="F152" s="42"/>
      <c r="G152" s="42"/>
      <c r="H152" s="43" t="n">
        <f aca="false">SUMIF(M125:M149, IF(M124="","",M124), L125:L149)</f>
        <v>0</v>
      </c>
      <c r="I152" s="43"/>
      <c r="J152" s="43"/>
      <c r="K152" s="43"/>
      <c r="L152" s="43"/>
    </row>
    <row r="153" customFormat="false" ht="13.5" hidden="true" customHeight="true" outlineLevel="0" collapsed="false">
      <c r="B153" s="37"/>
      <c r="C153" s="44" t="s">
        <v>60</v>
      </c>
      <c r="D153" s="44"/>
      <c r="E153" s="44"/>
      <c r="F153" s="44"/>
      <c r="G153" s="44"/>
      <c r="H153" s="45" t="n">
        <f aca="false">ROUND(SUMIF(M125:M149, IF(M124="","",M124), L125:L149) * 0.2, 2)</f>
        <v>0</v>
      </c>
      <c r="I153" s="45"/>
      <c r="J153" s="45"/>
      <c r="K153" s="45"/>
      <c r="L153" s="45"/>
    </row>
    <row r="154" customFormat="false" ht="13.5" hidden="true" customHeight="true" outlineLevel="0" collapsed="false">
      <c r="B154" s="37"/>
      <c r="C154" s="42" t="s">
        <v>61</v>
      </c>
      <c r="D154" s="42"/>
      <c r="E154" s="42"/>
      <c r="F154" s="42"/>
      <c r="G154" s="42"/>
      <c r="H154" s="43" t="n">
        <f aca="false">SUM(H152:H153)</f>
        <v>0</v>
      </c>
      <c r="I154" s="43"/>
      <c r="J154" s="43"/>
      <c r="K154" s="43"/>
      <c r="L154" s="43"/>
    </row>
    <row r="155" customFormat="false" ht="36.75" hidden="false" customHeight="true" outlineLevel="0" collapsed="false">
      <c r="B155" s="3"/>
      <c r="C155" s="48" t="s">
        <v>84</v>
      </c>
      <c r="D155" s="48"/>
      <c r="E155" s="48"/>
      <c r="F155" s="48"/>
      <c r="G155" s="48"/>
      <c r="H155" s="48"/>
      <c r="I155" s="48"/>
      <c r="J155" s="48"/>
      <c r="K155" s="48"/>
      <c r="L155" s="48"/>
    </row>
    <row r="157" customFormat="false" ht="15" hidden="false" customHeight="true" outlineLevel="0" collapsed="false">
      <c r="C157" s="49" t="s">
        <v>85</v>
      </c>
      <c r="D157" s="49"/>
      <c r="E157" s="49"/>
      <c r="F157" s="49"/>
      <c r="G157" s="49"/>
      <c r="H157" s="49"/>
      <c r="I157" s="49"/>
      <c r="J157" s="49"/>
      <c r="K157" s="49"/>
      <c r="L157" s="49"/>
    </row>
    <row r="158" customFormat="false" ht="16.5" hidden="false" customHeight="true" outlineLevel="0" collapsed="false">
      <c r="C158" s="50" t="s">
        <v>86</v>
      </c>
      <c r="D158" s="50"/>
      <c r="E158" s="50"/>
      <c r="F158" s="50"/>
      <c r="G158" s="50"/>
      <c r="H158" s="51" t="n">
        <f aca="false">SUMIF(M12:M30, "", L12:L30)</f>
        <v>0</v>
      </c>
      <c r="I158" s="51"/>
      <c r="J158" s="51"/>
      <c r="K158" s="51"/>
      <c r="L158" s="51"/>
    </row>
    <row r="159" customFormat="false" ht="16.5" hidden="false" customHeight="true" outlineLevel="0" collapsed="false">
      <c r="C159" s="50" t="s">
        <v>87</v>
      </c>
      <c r="D159" s="50"/>
      <c r="E159" s="50"/>
      <c r="F159" s="50"/>
      <c r="G159" s="50"/>
      <c r="H159" s="51" t="n">
        <f aca="false">SUMIF(M43:M104, "", L43:L104)</f>
        <v>0</v>
      </c>
      <c r="I159" s="51"/>
      <c r="J159" s="51"/>
      <c r="K159" s="51"/>
      <c r="L159" s="51"/>
    </row>
    <row r="160" customFormat="false" ht="16.5" hidden="false" customHeight="true" outlineLevel="0" collapsed="false">
      <c r="C160" s="50" t="s">
        <v>88</v>
      </c>
      <c r="D160" s="50"/>
      <c r="E160" s="50"/>
      <c r="F160" s="50"/>
      <c r="G160" s="50"/>
      <c r="H160" s="51" t="n">
        <f aca="false">SUMIF(M125:M143, "", L125:L143)</f>
        <v>0</v>
      </c>
      <c r="I160" s="51"/>
      <c r="J160" s="51"/>
      <c r="K160" s="51"/>
      <c r="L160" s="51"/>
    </row>
    <row r="161" customFormat="false" ht="13.5" hidden="false" customHeight="true" outlineLevel="0" collapsed="false">
      <c r="C161" s="52" t="s">
        <v>89</v>
      </c>
      <c r="D161" s="52"/>
      <c r="E161" s="52"/>
      <c r="F161" s="52"/>
      <c r="G161" s="52"/>
      <c r="H161" s="53"/>
      <c r="I161" s="53"/>
      <c r="J161" s="53"/>
      <c r="K161" s="53"/>
      <c r="L161" s="54"/>
    </row>
    <row r="162" customFormat="false" ht="13.5" hidden="false" customHeight="false" outlineLevel="0" collapsed="false">
      <c r="C162" s="55"/>
      <c r="D162" s="55"/>
      <c r="E162" s="55"/>
      <c r="F162" s="55"/>
      <c r="G162" s="55"/>
      <c r="H162" s="55"/>
      <c r="I162" s="55"/>
      <c r="J162" s="55"/>
      <c r="K162" s="55"/>
      <c r="L162" s="55"/>
    </row>
    <row r="163" customFormat="false" ht="13.5" hidden="false" customHeight="true" outlineLevel="0" collapsed="false">
      <c r="A163" s="7"/>
      <c r="C163" s="56" t="s">
        <v>59</v>
      </c>
      <c r="D163" s="56"/>
      <c r="E163" s="56"/>
      <c r="F163" s="56"/>
      <c r="G163" s="56"/>
      <c r="H163" s="57" t="n">
        <f aca="false">SUMIF(M5:M155, IF(M4="","",M4), L5:L155)</f>
        <v>0</v>
      </c>
      <c r="I163" s="57"/>
      <c r="J163" s="57"/>
      <c r="K163" s="57"/>
      <c r="L163" s="57"/>
    </row>
    <row r="164" customFormat="false" ht="13.5" hidden="false" customHeight="true" outlineLevel="0" collapsed="false">
      <c r="A164" s="7"/>
      <c r="C164" s="56" t="s">
        <v>60</v>
      </c>
      <c r="D164" s="56"/>
      <c r="E164" s="56"/>
      <c r="F164" s="56"/>
      <c r="G164" s="56"/>
      <c r="H164" s="57" t="n">
        <f aca="false">ROUND(SUMIF(M5:M155, IF(M4="","",M4), L5:L155) * 0.2, 2)</f>
        <v>0</v>
      </c>
      <c r="I164" s="57"/>
      <c r="J164" s="57"/>
      <c r="K164" s="57"/>
      <c r="L164" s="57"/>
    </row>
    <row r="165" customFormat="false" ht="13.5" hidden="false" customHeight="true" outlineLevel="0" collapsed="false">
      <c r="C165" s="58" t="s">
        <v>61</v>
      </c>
      <c r="D165" s="58"/>
      <c r="E165" s="58"/>
      <c r="F165" s="58"/>
      <c r="G165" s="58"/>
      <c r="H165" s="59" t="n">
        <f aca="false">SUM(H163:H164)</f>
        <v>0</v>
      </c>
      <c r="I165" s="59"/>
      <c r="J165" s="59"/>
      <c r="K165" s="59"/>
      <c r="L165" s="59"/>
    </row>
    <row r="166" customFormat="false" ht="13.5" hidden="false" customHeight="false" outlineLevel="0" collapsed="false">
      <c r="C166" s="60"/>
      <c r="D166" s="60"/>
      <c r="E166" s="60"/>
      <c r="F166" s="60"/>
      <c r="G166" s="60"/>
      <c r="H166" s="60"/>
      <c r="I166" s="60"/>
      <c r="J166" s="60"/>
      <c r="K166" s="60"/>
      <c r="L166" s="60"/>
    </row>
    <row r="167" customFormat="false" ht="13.5" hidden="false" customHeight="true" outlineLevel="0" collapsed="false">
      <c r="C167" s="46" t="s">
        <v>90</v>
      </c>
      <c r="D167" s="46"/>
      <c r="E167" s="46"/>
      <c r="F167" s="46"/>
      <c r="G167" s="46"/>
      <c r="H167" s="46"/>
      <c r="I167" s="46"/>
      <c r="J167" s="46"/>
      <c r="K167" s="46"/>
      <c r="L167" s="46"/>
    </row>
    <row r="168" customFormat="false" ht="13.5" hidden="false" customHeight="false" outlineLevel="0" collapsed="false">
      <c r="C168" s="61" t="str">
        <f aca="false">IF(Paramètres!AA2&lt;&gt;"",Paramètres!AA2,"")</f>
        <v>Zéro euro </v>
      </c>
      <c r="D168" s="61"/>
      <c r="E168" s="61"/>
      <c r="F168" s="61"/>
      <c r="G168" s="61"/>
      <c r="H168" s="61"/>
      <c r="I168" s="61"/>
      <c r="J168" s="61"/>
      <c r="K168" s="61"/>
      <c r="L168" s="61"/>
    </row>
    <row r="169" customFormat="false" ht="13.5" hidden="false" customHeight="false" outlineLevel="0" collapsed="false">
      <c r="C169" s="61"/>
      <c r="D169" s="61"/>
      <c r="E169" s="61"/>
      <c r="F169" s="61"/>
      <c r="G169" s="61"/>
      <c r="H169" s="61"/>
      <c r="I169" s="61"/>
      <c r="J169" s="61"/>
      <c r="K169" s="61"/>
      <c r="L169" s="61"/>
    </row>
    <row r="170" customFormat="false" ht="56.25" hidden="false" customHeight="true" outlineLevel="0" collapsed="false">
      <c r="H170" s="62" t="s">
        <v>91</v>
      </c>
      <c r="I170" s="62"/>
      <c r="J170" s="62"/>
      <c r="K170" s="62"/>
      <c r="L170" s="62"/>
    </row>
    <row r="172" customFormat="false" ht="84.75" hidden="false" customHeight="true" outlineLevel="0" collapsed="false">
      <c r="C172" s="63" t="s">
        <v>92</v>
      </c>
      <c r="D172" s="63"/>
      <c r="E172" s="63"/>
      <c r="F172" s="63"/>
      <c r="H172" s="63" t="s">
        <v>93</v>
      </c>
      <c r="I172" s="63"/>
      <c r="J172" s="63"/>
      <c r="K172" s="63"/>
      <c r="L172" s="63"/>
    </row>
    <row r="173" customFormat="false" ht="13.5" hidden="false" customHeight="true" outlineLevel="0" collapsed="false">
      <c r="C173" s="64" t="s">
        <v>94</v>
      </c>
      <c r="D173" s="64"/>
      <c r="E173" s="64"/>
      <c r="F173" s="64"/>
      <c r="G173" s="64"/>
      <c r="H173" s="64"/>
      <c r="I173" s="64"/>
      <c r="J173" s="64"/>
      <c r="K173" s="64"/>
      <c r="L173" s="64"/>
    </row>
  </sheetData>
  <mergeCells count="78">
    <mergeCell ref="C3:G3"/>
    <mergeCell ref="C4:G4"/>
    <mergeCell ref="C11:G11"/>
    <mergeCell ref="C12:G12"/>
    <mergeCell ref="C18:G18"/>
    <mergeCell ref="C24:G24"/>
    <mergeCell ref="C30:G30"/>
    <mergeCell ref="C36:G36"/>
    <mergeCell ref="C37:G37"/>
    <mergeCell ref="H37:L37"/>
    <mergeCell ref="C38:G38"/>
    <mergeCell ref="H38:L38"/>
    <mergeCell ref="C39:G39"/>
    <mergeCell ref="H39:L39"/>
    <mergeCell ref="C40:G40"/>
    <mergeCell ref="H40:L40"/>
    <mergeCell ref="C41:G41"/>
    <mergeCell ref="H41:L41"/>
    <mergeCell ref="C42:G42"/>
    <mergeCell ref="C43:G43"/>
    <mergeCell ref="C49:G49"/>
    <mergeCell ref="C55:G55"/>
    <mergeCell ref="C61:G61"/>
    <mergeCell ref="C67:G67"/>
    <mergeCell ref="C86:G86"/>
    <mergeCell ref="C96:G96"/>
    <mergeCell ref="C104:G104"/>
    <mergeCell ref="C118:G118"/>
    <mergeCell ref="C119:G119"/>
    <mergeCell ref="H119:L119"/>
    <mergeCell ref="C120:G120"/>
    <mergeCell ref="H120:L120"/>
    <mergeCell ref="C121:G121"/>
    <mergeCell ref="H121:L121"/>
    <mergeCell ref="C122:G122"/>
    <mergeCell ref="H122:L122"/>
    <mergeCell ref="C123:G123"/>
    <mergeCell ref="H123:L123"/>
    <mergeCell ref="C124:G124"/>
    <mergeCell ref="C125:G125"/>
    <mergeCell ref="C131:G131"/>
    <mergeCell ref="C137:G137"/>
    <mergeCell ref="C143:G143"/>
    <mergeCell ref="C149:G149"/>
    <mergeCell ref="C150:G150"/>
    <mergeCell ref="H150:L150"/>
    <mergeCell ref="C151:G151"/>
    <mergeCell ref="H151:L151"/>
    <mergeCell ref="C152:G152"/>
    <mergeCell ref="H152:L152"/>
    <mergeCell ref="C153:G153"/>
    <mergeCell ref="H153:L153"/>
    <mergeCell ref="C154:G154"/>
    <mergeCell ref="H154:L154"/>
    <mergeCell ref="C155:L155"/>
    <mergeCell ref="C157:L157"/>
    <mergeCell ref="C158:G158"/>
    <mergeCell ref="H158:L158"/>
    <mergeCell ref="C159:G159"/>
    <mergeCell ref="H159:L159"/>
    <mergeCell ref="C160:G160"/>
    <mergeCell ref="H160:L160"/>
    <mergeCell ref="C161:G161"/>
    <mergeCell ref="C162:L162"/>
    <mergeCell ref="C163:G163"/>
    <mergeCell ref="H163:L163"/>
    <mergeCell ref="C164:G164"/>
    <mergeCell ref="H164:L164"/>
    <mergeCell ref="C165:G165"/>
    <mergeCell ref="H165:L165"/>
    <mergeCell ref="C166:L166"/>
    <mergeCell ref="C167:L167"/>
    <mergeCell ref="C168:L168"/>
    <mergeCell ref="C169:L169"/>
    <mergeCell ref="H170:L170"/>
    <mergeCell ref="C172:F172"/>
    <mergeCell ref="H172:L172"/>
    <mergeCell ref="C173:L173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&amp;L6223 - Réhabilitation de la toiture de la Préfecture de Haute Loire au Puy en Velay
MODE PLAN - Lot n°4 Serrurerie &amp;RPRO DCE - Edition du 18/03/2025</oddHeader>
    <oddFooter>&amp;L                Document établi par GBA&amp;Co Le PUY&amp;RPage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11.39"/>
    <col collapsed="false" customWidth="true" hidden="false" outlineLevel="0" max="2" min="2" style="0" width="35"/>
    <col collapsed="false" customWidth="true" hidden="false" outlineLevel="0" max="10" min="3" style="0" width="11.39"/>
  </cols>
  <sheetData>
    <row r="1" customFormat="false" ht="12.75" hidden="false" customHeight="true" outlineLevel="0" collapsed="false">
      <c r="B1" s="65" t="s">
        <v>95</v>
      </c>
      <c r="AA1" s="7" t="n">
        <f aca="false">IF(DPGF!H165&lt;&gt;"",DPGF!H165,"0")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 </v>
      </c>
    </row>
    <row r="3" customFormat="false" ht="25.5" hidden="false" customHeight="true" outlineLevel="0" collapsed="false">
      <c r="A3" s="66" t="s">
        <v>96</v>
      </c>
      <c r="B3" s="67" t="s">
        <v>97</v>
      </c>
      <c r="C3" s="68" t="s">
        <v>98</v>
      </c>
      <c r="D3" s="68"/>
      <c r="E3" s="68"/>
      <c r="F3" s="68"/>
      <c r="G3" s="68"/>
      <c r="H3" s="68"/>
      <c r="I3" s="68"/>
      <c r="J3" s="68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66" t="s">
        <v>99</v>
      </c>
      <c r="B5" s="67" t="s">
        <v>100</v>
      </c>
      <c r="C5" s="68" t="s">
        <v>101</v>
      </c>
      <c r="D5" s="68"/>
      <c r="E5" s="68"/>
      <c r="F5" s="68"/>
      <c r="G5" s="68"/>
      <c r="H5" s="68"/>
      <c r="I5" s="68"/>
      <c r="J5" s="68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66" t="s">
        <v>102</v>
      </c>
      <c r="B7" s="67" t="s">
        <v>103</v>
      </c>
      <c r="C7" s="69" t="n">
        <v>6223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66" t="s">
        <v>104</v>
      </c>
      <c r="B9" s="67" t="s">
        <v>105</v>
      </c>
      <c r="C9" s="68" t="s">
        <v>41</v>
      </c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66" t="s">
        <v>106</v>
      </c>
      <c r="B11" s="67" t="s">
        <v>107</v>
      </c>
      <c r="C11" s="68" t="s">
        <v>42</v>
      </c>
      <c r="D11" s="68"/>
      <c r="E11" s="68"/>
      <c r="F11" s="68"/>
      <c r="G11" s="68"/>
      <c r="H11" s="68"/>
      <c r="I11" s="68"/>
      <c r="J11" s="68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66" t="s">
        <v>108</v>
      </c>
      <c r="B13" s="67" t="s">
        <v>109</v>
      </c>
      <c r="C13" s="68" t="s">
        <v>110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66" t="s">
        <v>111</v>
      </c>
      <c r="B15" s="67" t="s">
        <v>112</v>
      </c>
      <c r="C15" s="68" t="s">
        <v>113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66" t="s">
        <v>114</v>
      </c>
      <c r="B17" s="67" t="s">
        <v>115</v>
      </c>
      <c r="C17" s="68" t="s">
        <v>116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0" t="n">
        <v>0.2</v>
      </c>
      <c r="E19" s="71" t="s">
        <v>117</v>
      </c>
      <c r="AA19" s="7" t="n">
        <f aca="false">INT((AA5-AA18*100)/10)</f>
        <v>0</v>
      </c>
    </row>
    <row r="20" customFormat="false" ht="12.75" hidden="false" customHeight="true" outlineLevel="0" collapsed="false">
      <c r="C20" s="72" t="n">
        <v>0.055</v>
      </c>
      <c r="E20" s="71" t="s">
        <v>118</v>
      </c>
      <c r="AA20" s="7" t="n">
        <f aca="false">AA5-AA18*100-AA19*10</f>
        <v>0</v>
      </c>
    </row>
    <row r="21" customFormat="false" ht="12.75" hidden="false" customHeight="true" outlineLevel="0" collapsed="false">
      <c r="C21" s="72" t="n">
        <v>0</v>
      </c>
      <c r="E21" s="71" t="s">
        <v>119</v>
      </c>
      <c r="AA21" s="7" t="n">
        <f aca="false">INT(AA6/10)</f>
        <v>0</v>
      </c>
    </row>
    <row r="22" customFormat="false" ht="12.75" hidden="false" customHeight="true" outlineLevel="0" collapsed="false">
      <c r="C22" s="73" t="n">
        <v>0</v>
      </c>
      <c r="E22" s="71" t="s">
        <v>120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66" t="s">
        <v>121</v>
      </c>
      <c r="B24" s="67" t="s">
        <v>122</v>
      </c>
      <c r="C24" s="68"/>
      <c r="D24" s="68"/>
      <c r="E24" s="68"/>
      <c r="F24" s="68"/>
      <c r="G24" s="68"/>
      <c r="H24" s="68"/>
      <c r="I24" s="68"/>
      <c r="J24" s="68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66" t="s">
        <v>123</v>
      </c>
      <c r="B26" s="67" t="s">
        <v>124</v>
      </c>
      <c r="C26" s="68"/>
      <c r="D26" s="68"/>
      <c r="E26" s="68"/>
      <c r="F26" s="68"/>
      <c r="G26" s="68"/>
      <c r="H26" s="68"/>
      <c r="I26" s="68"/>
      <c r="J26" s="68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66" t="s">
        <v>125</v>
      </c>
      <c r="B28" s="67" t="s">
        <v>126</v>
      </c>
      <c r="C28" s="68"/>
      <c r="D28" s="68"/>
      <c r="E28" s="68"/>
      <c r="F28" s="68"/>
      <c r="G28" s="68"/>
      <c r="H28" s="68"/>
      <c r="I28" s="68"/>
      <c r="J28" s="68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 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 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 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 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 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 </v>
      </c>
    </row>
  </sheetData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3.5" zeroHeight="false" outlineLevelRow="0" outlineLevelCol="0"/>
  <cols>
    <col collapsed="false" customWidth="true" hidden="false" outlineLevel="0" max="1" min="1" style="0" width="24.7"/>
  </cols>
  <sheetData>
    <row r="1" customFormat="false" ht="13.5" hidden="false" customHeight="false" outlineLevel="0" collapsed="false">
      <c r="A1" s="21" t="s">
        <v>127</v>
      </c>
      <c r="B1" s="21" t="s">
        <v>128</v>
      </c>
    </row>
    <row r="2" customFormat="false" ht="13.5" hidden="false" customHeight="false" outlineLevel="0" collapsed="false">
      <c r="A2" s="21" t="s">
        <v>129</v>
      </c>
      <c r="B2" s="21" t="s">
        <v>130</v>
      </c>
    </row>
    <row r="3" customFormat="false" ht="13.5" hidden="false" customHeight="false" outlineLevel="0" collapsed="false">
      <c r="A3" s="21" t="s">
        <v>131</v>
      </c>
      <c r="B3" s="7" t="n">
        <v>1</v>
      </c>
    </row>
    <row r="4" customFormat="false" ht="13.5" hidden="false" customHeight="false" outlineLevel="0" collapsed="false">
      <c r="A4" s="21" t="s">
        <v>132</v>
      </c>
      <c r="B4" s="7" t="n">
        <v>0</v>
      </c>
    </row>
    <row r="5" customFormat="false" ht="13.5" hidden="false" customHeight="false" outlineLevel="0" collapsed="false">
      <c r="A5" s="21" t="s">
        <v>133</v>
      </c>
      <c r="B5" s="7" t="n">
        <v>0</v>
      </c>
    </row>
    <row r="6" customFormat="false" ht="13.5" hidden="false" customHeight="false" outlineLevel="0" collapsed="false">
      <c r="A6" s="21" t="s">
        <v>134</v>
      </c>
      <c r="B6" s="7" t="n">
        <v>1</v>
      </c>
    </row>
    <row r="7" customFormat="false" ht="13.5" hidden="false" customHeight="false" outlineLevel="0" collapsed="false">
      <c r="A7" s="21" t="s">
        <v>135</v>
      </c>
      <c r="B7" s="7" t="n">
        <v>1</v>
      </c>
    </row>
    <row r="8" customFormat="false" ht="13.5" hidden="false" customHeight="false" outlineLevel="0" collapsed="false">
      <c r="A8" s="21" t="s">
        <v>136</v>
      </c>
      <c r="B8" s="7" t="n">
        <v>0</v>
      </c>
    </row>
    <row r="9" customFormat="false" ht="13.5" hidden="false" customHeight="false" outlineLevel="0" collapsed="false">
      <c r="A9" s="21" t="s">
        <v>137</v>
      </c>
      <c r="B9" s="7" t="n">
        <v>0</v>
      </c>
    </row>
    <row r="10" customFormat="false" ht="13.5" hidden="false" customHeight="false" outlineLevel="0" collapsed="false">
      <c r="A10" s="21" t="s">
        <v>138</v>
      </c>
      <c r="C10" s="21" t="s">
        <v>139</v>
      </c>
    </row>
    <row r="11" customFormat="false" ht="13.5" hidden="false" customHeight="false" outlineLevel="0" collapsed="false">
      <c r="A11" s="21" t="s">
        <v>140</v>
      </c>
      <c r="B11" s="7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9900"/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6.7"/>
    <col collapsed="false" customWidth="true" hidden="false" outlineLevel="0" max="2" min="2" style="0" width="35"/>
    <col collapsed="false" customWidth="true" hidden="false" outlineLevel="0" max="10" min="3" style="0" width="11.39"/>
  </cols>
  <sheetData>
    <row r="2" customFormat="false" ht="12.75" hidden="false" customHeight="true" outlineLevel="0" collapsed="false">
      <c r="B2" s="74" t="s">
        <v>141</v>
      </c>
      <c r="C2" s="74"/>
      <c r="D2" s="74"/>
      <c r="E2" s="74"/>
      <c r="F2" s="74"/>
      <c r="G2" s="74"/>
      <c r="H2" s="74"/>
      <c r="I2" s="74"/>
      <c r="J2" s="74"/>
    </row>
    <row r="4" customFormat="false" ht="12.75" hidden="false" customHeight="true" outlineLevel="0" collapsed="false">
      <c r="A4" s="66" t="s">
        <v>96</v>
      </c>
      <c r="B4" s="67" t="s">
        <v>142</v>
      </c>
      <c r="C4" s="75"/>
      <c r="D4" s="75"/>
      <c r="E4" s="75"/>
      <c r="F4" s="75"/>
      <c r="G4" s="75"/>
      <c r="H4" s="75"/>
      <c r="I4" s="75"/>
      <c r="J4" s="75"/>
    </row>
    <row r="6" customFormat="false" ht="12.75" hidden="false" customHeight="true" outlineLevel="0" collapsed="false">
      <c r="A6" s="66" t="s">
        <v>99</v>
      </c>
      <c r="B6" s="67" t="s">
        <v>143</v>
      </c>
      <c r="C6" s="75"/>
      <c r="D6" s="75"/>
      <c r="E6" s="75"/>
      <c r="F6" s="75"/>
      <c r="G6" s="75"/>
      <c r="H6" s="75"/>
      <c r="I6" s="75"/>
      <c r="J6" s="75"/>
    </row>
    <row r="8" customFormat="false" ht="12.75" hidden="false" customHeight="true" outlineLevel="0" collapsed="false">
      <c r="A8" s="66" t="s">
        <v>102</v>
      </c>
      <c r="B8" s="67" t="s">
        <v>144</v>
      </c>
      <c r="C8" s="75"/>
      <c r="D8" s="75"/>
      <c r="E8" s="75"/>
      <c r="F8" s="75"/>
      <c r="G8" s="75"/>
      <c r="H8" s="75"/>
      <c r="I8" s="75"/>
      <c r="J8" s="75"/>
    </row>
    <row r="10" customFormat="false" ht="12.75" hidden="false" customHeight="true" outlineLevel="0" collapsed="false">
      <c r="A10" s="66" t="s">
        <v>104</v>
      </c>
      <c r="B10" s="67" t="s">
        <v>145</v>
      </c>
      <c r="C10" s="76"/>
      <c r="D10" s="76"/>
      <c r="E10" s="76"/>
      <c r="F10" s="76"/>
      <c r="G10" s="76"/>
      <c r="H10" s="76"/>
      <c r="I10" s="76"/>
      <c r="J10" s="76"/>
    </row>
    <row r="12" customFormat="false" ht="12.75" hidden="false" customHeight="true" outlineLevel="0" collapsed="false">
      <c r="A12" s="66" t="s">
        <v>106</v>
      </c>
      <c r="B12" s="67" t="s">
        <v>146</v>
      </c>
      <c r="C12" s="75"/>
      <c r="D12" s="75"/>
      <c r="E12" s="75"/>
      <c r="F12" s="75"/>
      <c r="G12" s="75"/>
      <c r="H12" s="75"/>
      <c r="I12" s="75"/>
      <c r="J12" s="75"/>
    </row>
    <row r="14" customFormat="false" ht="12.75" hidden="false" customHeight="true" outlineLevel="0" collapsed="false">
      <c r="A14" s="66" t="s">
        <v>108</v>
      </c>
      <c r="B14" s="67" t="s">
        <v>147</v>
      </c>
      <c r="C14" s="75"/>
      <c r="D14" s="75"/>
      <c r="E14" s="75"/>
      <c r="F14" s="75"/>
      <c r="G14" s="75"/>
      <c r="H14" s="75"/>
      <c r="I14" s="75"/>
      <c r="J14" s="75"/>
    </row>
    <row r="16" customFormat="false" ht="12.75" hidden="false" customHeight="true" outlineLevel="0" collapsed="false">
      <c r="A16" s="66" t="s">
        <v>111</v>
      </c>
      <c r="B16" s="67" t="s">
        <v>148</v>
      </c>
      <c r="C16" s="75"/>
      <c r="D16" s="75"/>
      <c r="E16" s="75"/>
      <c r="F16" s="75"/>
      <c r="G16" s="75"/>
      <c r="H16" s="75"/>
      <c r="I16" s="75"/>
      <c r="J16" s="75"/>
    </row>
    <row r="18" customFormat="false" ht="12.75" hidden="false" customHeight="true" outlineLevel="0" collapsed="false">
      <c r="A18" s="66" t="s">
        <v>114</v>
      </c>
      <c r="B18" s="67" t="s">
        <v>149</v>
      </c>
      <c r="C18" s="77"/>
      <c r="D18" s="77"/>
      <c r="E18" s="77"/>
      <c r="F18" s="77"/>
      <c r="G18" s="77"/>
      <c r="H18" s="77"/>
      <c r="I18" s="77"/>
      <c r="J18" s="77"/>
    </row>
    <row r="20" customFormat="false" ht="12.75" hidden="false" customHeight="true" outlineLevel="0" collapsed="false">
      <c r="A20" s="66" t="s">
        <v>150</v>
      </c>
      <c r="B20" s="67" t="s">
        <v>151</v>
      </c>
      <c r="C20" s="77"/>
      <c r="D20" s="77"/>
      <c r="E20" s="77"/>
      <c r="F20" s="77"/>
      <c r="G20" s="77"/>
      <c r="H20" s="77"/>
      <c r="I20" s="77"/>
      <c r="J20" s="77"/>
    </row>
    <row r="22" customFormat="false" ht="12.75" hidden="false" customHeight="true" outlineLevel="0" collapsed="false">
      <c r="A22" s="66" t="s">
        <v>121</v>
      </c>
      <c r="B22" s="67" t="s">
        <v>152</v>
      </c>
      <c r="C22" s="77"/>
      <c r="D22" s="77"/>
      <c r="E22" s="77"/>
      <c r="F22" s="77"/>
      <c r="G22" s="77"/>
      <c r="H22" s="77"/>
      <c r="I22" s="77"/>
      <c r="J22" s="77"/>
    </row>
    <row r="24" customFormat="false" ht="12.75" hidden="false" customHeight="true" outlineLevel="0" collapsed="false">
      <c r="A24" s="66" t="s">
        <v>123</v>
      </c>
      <c r="B24" s="67" t="s">
        <v>153</v>
      </c>
      <c r="C24" s="75"/>
      <c r="D24" s="75"/>
      <c r="E24" s="75"/>
      <c r="F24" s="75"/>
      <c r="G24" s="75"/>
      <c r="H24" s="75"/>
      <c r="I24" s="75"/>
      <c r="J24" s="75"/>
    </row>
    <row r="28" customFormat="false" ht="60" hidden="false" customHeight="true" outlineLevel="0" collapsed="false">
      <c r="A28" s="66" t="s">
        <v>125</v>
      </c>
      <c r="B28" s="67" t="s">
        <v>154</v>
      </c>
      <c r="C28" s="75"/>
      <c r="D28" s="75"/>
      <c r="E28" s="75"/>
      <c r="F28" s="75"/>
      <c r="G28" s="75"/>
      <c r="H28" s="75"/>
      <c r="I28" s="75"/>
      <c r="J28" s="75"/>
    </row>
  </sheetData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9BFF"/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6.7"/>
    <col collapsed="false" customWidth="true" hidden="false" outlineLevel="0" max="2" min="2" style="0" width="68.1"/>
    <col collapsed="false" customWidth="true" hidden="false" outlineLevel="0" max="6" min="3" style="0" width="15.59"/>
  </cols>
  <sheetData>
    <row r="2" customFormat="false" ht="15.75" hidden="false" customHeight="true" outlineLevel="0" collapsed="false">
      <c r="B2" s="78" t="s">
        <v>155</v>
      </c>
      <c r="C2" s="78"/>
      <c r="D2" s="78"/>
      <c r="E2" s="78"/>
      <c r="F2" s="78"/>
    </row>
    <row r="4" customFormat="false" ht="12.75" hidden="false" customHeight="true" outlineLevel="0" collapsed="false">
      <c r="B4" s="79" t="s">
        <v>156</v>
      </c>
      <c r="C4" s="79" t="s">
        <v>157</v>
      </c>
      <c r="D4" s="79" t="s">
        <v>158</v>
      </c>
      <c r="E4" s="79" t="s">
        <v>159</v>
      </c>
      <c r="F4" s="79" t="s">
        <v>160</v>
      </c>
    </row>
    <row r="6" customFormat="false" ht="12.75" hidden="false" customHeight="true" outlineLevel="0" collapsed="false">
      <c r="B6" s="80"/>
      <c r="C6" s="81"/>
      <c r="D6" s="82"/>
      <c r="E6" s="83"/>
      <c r="F6" s="84" t="str">
        <f aca="false">IF(AND(E6= "",D6= ""), "", ROUND(ROUND(E6, 2) * ROUND(D6, 3), 2))</f>
        <v/>
      </c>
    </row>
    <row r="8" customFormat="false" ht="12.75" hidden="false" customHeight="true" outlineLevel="0" collapsed="false">
      <c r="B8" s="80"/>
      <c r="C8" s="81"/>
      <c r="D8" s="82"/>
      <c r="E8" s="83"/>
      <c r="F8" s="84" t="str">
        <f aca="false">IF(AND(E8= "",D8= ""), "", ROUND(ROUND(E8, 2) * ROUND(D8, 3), 2))</f>
        <v/>
      </c>
    </row>
    <row r="10" customFormat="false" ht="12.75" hidden="false" customHeight="true" outlineLevel="0" collapsed="false">
      <c r="B10" s="80"/>
      <c r="C10" s="81"/>
      <c r="D10" s="82"/>
      <c r="E10" s="83"/>
      <c r="F10" s="84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0"/>
      <c r="C12" s="81"/>
      <c r="D12" s="82"/>
      <c r="E12" s="83"/>
      <c r="F12" s="84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0"/>
      <c r="C14" s="81"/>
      <c r="D14" s="82"/>
      <c r="E14" s="83"/>
      <c r="F14" s="84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0"/>
      <c r="C16" s="81"/>
      <c r="D16" s="82"/>
      <c r="E16" s="83"/>
      <c r="F16" s="84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0"/>
      <c r="C18" s="81"/>
      <c r="D18" s="82"/>
      <c r="E18" s="83"/>
      <c r="F18" s="84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0"/>
      <c r="C20" s="81"/>
      <c r="D20" s="82"/>
      <c r="E20" s="83"/>
      <c r="F20" s="84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0"/>
      <c r="C22" s="81"/>
      <c r="D22" s="82"/>
      <c r="E22" s="83"/>
      <c r="F22" s="84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0"/>
      <c r="C24" s="81"/>
      <c r="D24" s="82"/>
      <c r="E24" s="83"/>
      <c r="F24" s="84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0"/>
      <c r="C26" s="81"/>
      <c r="D26" s="82"/>
      <c r="E26" s="83"/>
      <c r="F26" s="84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0"/>
      <c r="C28" s="81"/>
      <c r="D28" s="82"/>
      <c r="E28" s="83"/>
      <c r="F28" s="84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0"/>
      <c r="C30" s="81"/>
      <c r="D30" s="82"/>
      <c r="E30" s="83"/>
      <c r="F30" s="84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0"/>
      <c r="C32" s="81"/>
      <c r="D32" s="82"/>
      <c r="E32" s="83"/>
      <c r="F32" s="84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0"/>
      <c r="C34" s="81"/>
      <c r="D34" s="82"/>
      <c r="E34" s="83"/>
      <c r="F34" s="84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0"/>
      <c r="C36" s="81"/>
      <c r="D36" s="82"/>
      <c r="E36" s="83"/>
      <c r="F36" s="84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0"/>
      <c r="C38" s="81"/>
      <c r="D38" s="82"/>
      <c r="E38" s="83"/>
      <c r="F38" s="84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0"/>
      <c r="C40" s="81"/>
      <c r="D40" s="82"/>
      <c r="E40" s="83"/>
      <c r="F40" s="84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0"/>
      <c r="C42" s="81"/>
      <c r="D42" s="82"/>
      <c r="E42" s="83"/>
      <c r="F42" s="84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0"/>
      <c r="C44" s="81"/>
      <c r="D44" s="82"/>
      <c r="E44" s="83"/>
      <c r="F44" s="84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0"/>
      <c r="C46" s="81"/>
      <c r="D46" s="82"/>
      <c r="E46" s="83"/>
      <c r="F46" s="84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0"/>
      <c r="C48" s="81"/>
      <c r="D48" s="82"/>
      <c r="E48" s="83"/>
      <c r="F48" s="84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0"/>
      <c r="C50" s="81"/>
      <c r="D50" s="82"/>
      <c r="E50" s="83"/>
      <c r="F50" s="84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0"/>
      <c r="C52" s="81"/>
      <c r="D52" s="82"/>
      <c r="E52" s="83"/>
      <c r="F52" s="84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0"/>
      <c r="C54" s="81"/>
      <c r="D54" s="82"/>
      <c r="E54" s="83"/>
      <c r="F54" s="84" t="str">
        <f aca="false">IF(AND(E54= "",D54= ""), "", ROUND(ROUND(E54, 2) * ROUND(D54, 3), 2))</f>
        <v/>
      </c>
    </row>
  </sheetData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2025-03-27T11:42:53Z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