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200 - CJA 2\CONSULT ET MP\TVX\GHBA MTCE FLUIDES MED\"/>
    </mc:Choice>
  </mc:AlternateContent>
  <bookViews>
    <workbookView xWindow="120" yWindow="108" windowWidth="15480" windowHeight="7992"/>
  </bookViews>
  <sheets>
    <sheet name="CHBA" sheetId="1" r:id="rId1"/>
    <sheet name="CH PLOERMEL" sheetId="3" r:id="rId2"/>
    <sheet name="CH JOSSELIN" sheetId="4" r:id="rId3"/>
    <sheet name="EHPAD MALESTROIT" sheetId="5" r:id="rId4"/>
    <sheet name="CHBI" sheetId="6" r:id="rId5"/>
    <sheet name="CH NIVILLAC" sheetId="7" r:id="rId6"/>
    <sheet name="Feuil1" sheetId="8" r:id="rId7"/>
    <sheet name="Feuil2" sheetId="9" r:id="rId8"/>
  </sheets>
  <definedNames>
    <definedName name="_xlnm.Print_Area" localSheetId="5">'CH NIVILLAC'!$A$1:$R$21</definedName>
    <definedName name="_xlnm.Print_Area" localSheetId="0">CHBA!$A$1:$S$54</definedName>
  </definedNames>
  <calcPr calcId="162913"/>
</workbook>
</file>

<file path=xl/calcChain.xml><?xml version="1.0" encoding="utf-8"?>
<calcChain xmlns="http://schemas.openxmlformats.org/spreadsheetml/2006/main">
  <c r="R53" i="1" l="1"/>
  <c r="P53" i="1"/>
  <c r="N53" i="1"/>
  <c r="S30" i="1" l="1"/>
  <c r="R30" i="1"/>
  <c r="Q30" i="1"/>
  <c r="P30" i="1"/>
  <c r="O30" i="1"/>
  <c r="N30" i="1"/>
  <c r="M30" i="1"/>
  <c r="L30" i="1"/>
  <c r="M24" i="1"/>
  <c r="L24" i="1"/>
  <c r="S22" i="1"/>
  <c r="R22" i="1"/>
  <c r="O22" i="1"/>
  <c r="N22" i="1"/>
  <c r="S7" i="1"/>
  <c r="R7" i="1"/>
  <c r="Q7" i="1"/>
  <c r="P7" i="1"/>
  <c r="S10" i="1"/>
  <c r="R10" i="1"/>
  <c r="I30" i="1" l="1"/>
  <c r="H30" i="1"/>
  <c r="G30" i="1"/>
  <c r="F30" i="1"/>
  <c r="E30" i="1"/>
  <c r="D30" i="1"/>
  <c r="C30" i="1"/>
  <c r="I28" i="1"/>
  <c r="H28" i="1"/>
  <c r="G28" i="1"/>
  <c r="F28" i="1"/>
  <c r="E28" i="1"/>
  <c r="D28" i="1"/>
  <c r="C28" i="1"/>
  <c r="J29" i="1"/>
  <c r="I34" i="1"/>
  <c r="H34" i="1"/>
  <c r="G34" i="1"/>
  <c r="F34" i="1"/>
  <c r="E34" i="1"/>
  <c r="D34" i="1"/>
  <c r="C34" i="1"/>
  <c r="J30" i="1" l="1"/>
  <c r="J28" i="1"/>
  <c r="Q24" i="5"/>
  <c r="P24" i="5"/>
  <c r="M24" i="5"/>
  <c r="L24" i="5"/>
  <c r="S24" i="5"/>
  <c r="R24" i="5"/>
  <c r="O24" i="5"/>
  <c r="N24" i="5"/>
  <c r="S11" i="5"/>
  <c r="R11" i="5"/>
  <c r="M11" i="5"/>
  <c r="L11" i="5"/>
  <c r="Q11" i="5"/>
  <c r="P11" i="5"/>
  <c r="S11" i="6"/>
  <c r="R11" i="6"/>
  <c r="M11" i="6"/>
  <c r="L11" i="6"/>
  <c r="Q11" i="6"/>
  <c r="P11" i="6"/>
  <c r="I54" i="1" l="1"/>
  <c r="H54" i="1"/>
  <c r="G54" i="1"/>
  <c r="F54" i="1"/>
  <c r="E54" i="1"/>
  <c r="D54" i="1"/>
  <c r="C54" i="1"/>
  <c r="C33" i="1"/>
  <c r="J17" i="1" l="1"/>
  <c r="J22" i="5" l="1"/>
  <c r="J21" i="5"/>
  <c r="J20" i="5"/>
  <c r="J19" i="5"/>
  <c r="H24" i="5"/>
  <c r="C24" i="5"/>
  <c r="N11" i="5"/>
  <c r="O11" i="5"/>
  <c r="J9" i="5"/>
  <c r="J8" i="5"/>
  <c r="J7" i="5"/>
  <c r="J6" i="5"/>
  <c r="C11" i="5"/>
  <c r="F11" i="5"/>
  <c r="J11" i="5" l="1"/>
  <c r="J24" i="5"/>
  <c r="O11" i="6"/>
  <c r="N11" i="6"/>
  <c r="F11" i="6"/>
  <c r="J10" i="6"/>
  <c r="J9" i="6"/>
  <c r="J8" i="6"/>
  <c r="J6" i="6"/>
  <c r="J11" i="6" l="1"/>
  <c r="J14" i="3"/>
  <c r="J5" i="3"/>
  <c r="C15" i="4"/>
  <c r="C6" i="4"/>
  <c r="H15" i="7" l="1"/>
  <c r="H6" i="7"/>
  <c r="S28" i="1" l="1"/>
  <c r="R28" i="1"/>
  <c r="S26" i="1"/>
  <c r="R26" i="1"/>
  <c r="S24" i="1"/>
  <c r="R24" i="1"/>
  <c r="S20" i="1"/>
  <c r="R20" i="1"/>
  <c r="S18" i="1"/>
  <c r="R18" i="1"/>
  <c r="S16" i="1"/>
  <c r="R16" i="1"/>
  <c r="S13" i="1"/>
  <c r="R13" i="1"/>
  <c r="J23" i="5"/>
  <c r="J10" i="5"/>
  <c r="S31" i="1" l="1"/>
  <c r="R31" i="1"/>
  <c r="S53" i="1"/>
  <c r="I33" i="1"/>
  <c r="H33" i="1"/>
  <c r="G33" i="1"/>
  <c r="F33" i="1"/>
  <c r="E33" i="1"/>
  <c r="D33" i="1"/>
  <c r="R54" i="1" l="1"/>
  <c r="R32" i="1"/>
  <c r="J33" i="1"/>
  <c r="M53" i="1"/>
  <c r="Q53" i="1"/>
  <c r="L53" i="1"/>
  <c r="O53" i="1"/>
  <c r="J34" i="1"/>
  <c r="Q28" i="1"/>
  <c r="P28" i="1"/>
  <c r="O28" i="1"/>
  <c r="N28" i="1"/>
  <c r="M28" i="1"/>
  <c r="L28" i="1"/>
  <c r="Q26" i="1"/>
  <c r="P26" i="1"/>
  <c r="O26" i="1"/>
  <c r="N26" i="1"/>
  <c r="M26" i="1"/>
  <c r="L26" i="1"/>
  <c r="Q24" i="1"/>
  <c r="P24" i="1"/>
  <c r="O24" i="1"/>
  <c r="N24" i="1"/>
  <c r="Q22" i="1"/>
  <c r="P22" i="1"/>
  <c r="M22" i="1"/>
  <c r="L22" i="1"/>
  <c r="Q20" i="1"/>
  <c r="P20" i="1"/>
  <c r="O20" i="1"/>
  <c r="N20" i="1"/>
  <c r="M20" i="1"/>
  <c r="L20" i="1"/>
  <c r="Q18" i="1"/>
  <c r="P18" i="1"/>
  <c r="O18" i="1"/>
  <c r="N18" i="1"/>
  <c r="M18" i="1"/>
  <c r="L18" i="1"/>
  <c r="Q16" i="1"/>
  <c r="P16" i="1"/>
  <c r="O16" i="1"/>
  <c r="N16" i="1"/>
  <c r="M16" i="1"/>
  <c r="L16" i="1"/>
  <c r="Q13" i="1"/>
  <c r="P13" i="1"/>
  <c r="O13" i="1"/>
  <c r="N13" i="1"/>
  <c r="M13" i="1"/>
  <c r="L13" i="1"/>
  <c r="Q10" i="1"/>
  <c r="P10" i="1"/>
  <c r="O10" i="1"/>
  <c r="N10" i="1"/>
  <c r="M10" i="1"/>
  <c r="L10" i="1"/>
  <c r="O7" i="1"/>
  <c r="N7" i="1"/>
  <c r="M7" i="1"/>
  <c r="L7" i="1"/>
  <c r="P31" i="1" l="1"/>
  <c r="M31" i="1"/>
  <c r="L31" i="1"/>
  <c r="Q31" i="1"/>
  <c r="N31" i="1"/>
  <c r="O31" i="1"/>
  <c r="K52" i="1"/>
  <c r="K51" i="1"/>
  <c r="K50" i="1"/>
  <c r="K49" i="1"/>
  <c r="K48" i="1"/>
  <c r="K47" i="1"/>
  <c r="K46" i="1"/>
  <c r="K45" i="1"/>
  <c r="K44" i="1"/>
  <c r="K43" i="1"/>
  <c r="K28" i="1"/>
  <c r="K26" i="1"/>
  <c r="K24" i="1"/>
  <c r="K22" i="1"/>
  <c r="K20" i="1"/>
  <c r="K18" i="1"/>
  <c r="K16" i="1"/>
  <c r="K13" i="1"/>
  <c r="K10" i="1"/>
  <c r="K7" i="1"/>
  <c r="J6" i="1"/>
  <c r="J8" i="1"/>
  <c r="J9" i="1"/>
  <c r="J11" i="1"/>
  <c r="J12" i="1"/>
  <c r="J14" i="1"/>
  <c r="J15" i="1"/>
  <c r="J19" i="1"/>
  <c r="J21" i="1"/>
  <c r="J23" i="1"/>
  <c r="J25" i="1"/>
  <c r="J27" i="1"/>
  <c r="J5" i="1"/>
  <c r="I26" i="1"/>
  <c r="I24" i="1"/>
  <c r="I22" i="1"/>
  <c r="I20" i="1"/>
  <c r="I18" i="1"/>
  <c r="I16" i="1"/>
  <c r="I13" i="1"/>
  <c r="I10" i="1"/>
  <c r="I7" i="1"/>
  <c r="G24" i="1"/>
  <c r="G22" i="1"/>
  <c r="G20" i="1"/>
  <c r="G18" i="1"/>
  <c r="G16" i="1"/>
  <c r="G13" i="1"/>
  <c r="G10" i="1"/>
  <c r="G7" i="1"/>
  <c r="H26" i="1"/>
  <c r="F26" i="1"/>
  <c r="E26" i="1"/>
  <c r="D26" i="1"/>
  <c r="C26" i="1"/>
  <c r="H24" i="1"/>
  <c r="F24" i="1"/>
  <c r="E24" i="1"/>
  <c r="D24" i="1"/>
  <c r="C24" i="1"/>
  <c r="H22" i="1"/>
  <c r="F22" i="1"/>
  <c r="E22" i="1"/>
  <c r="D22" i="1"/>
  <c r="C22" i="1"/>
  <c r="H20" i="1"/>
  <c r="F20" i="1"/>
  <c r="E20" i="1"/>
  <c r="D20" i="1"/>
  <c r="C20" i="1"/>
  <c r="D18" i="1"/>
  <c r="E18" i="1"/>
  <c r="F18" i="1"/>
  <c r="H18" i="1"/>
  <c r="C18" i="1"/>
  <c r="H16" i="1"/>
  <c r="F16" i="1"/>
  <c r="E16" i="1"/>
  <c r="D16" i="1"/>
  <c r="C16" i="1"/>
  <c r="H13" i="1"/>
  <c r="F13" i="1"/>
  <c r="E13" i="1"/>
  <c r="D13" i="1"/>
  <c r="C13" i="1"/>
  <c r="H10" i="1"/>
  <c r="F10" i="1"/>
  <c r="E10" i="1"/>
  <c r="D10" i="1"/>
  <c r="C10" i="1"/>
  <c r="D7" i="1"/>
  <c r="E7" i="1"/>
  <c r="F7" i="1"/>
  <c r="H7" i="1"/>
  <c r="C7" i="1"/>
  <c r="J45" i="1" l="1"/>
  <c r="D32" i="1"/>
  <c r="J18" i="1"/>
  <c r="J22" i="1"/>
  <c r="G32" i="1"/>
  <c r="J26" i="1"/>
  <c r="J51" i="1"/>
  <c r="J47" i="1"/>
  <c r="J20" i="1"/>
  <c r="J48" i="1"/>
  <c r="J44" i="1"/>
  <c r="J49" i="1"/>
  <c r="H32" i="1"/>
  <c r="J24" i="1"/>
  <c r="J43" i="1"/>
  <c r="J52" i="1"/>
  <c r="J50" i="1"/>
  <c r="J13" i="1"/>
  <c r="J16" i="1"/>
  <c r="F32" i="1"/>
  <c r="I32" i="1"/>
  <c r="J10" i="1"/>
  <c r="E32" i="1"/>
  <c r="J7" i="1"/>
  <c r="J46" i="1"/>
  <c r="C32" i="1"/>
  <c r="J54" i="1" l="1"/>
  <c r="J32" i="1"/>
  <c r="N32" i="1"/>
  <c r="L32" i="1"/>
  <c r="N54" i="1"/>
  <c r="P32" i="1"/>
  <c r="P54" i="1" l="1"/>
  <c r="L54" i="1"/>
</calcChain>
</file>

<file path=xl/sharedStrings.xml><?xml version="1.0" encoding="utf-8"?>
<sst xmlns="http://schemas.openxmlformats.org/spreadsheetml/2006/main" count="332" uniqueCount="72">
  <si>
    <t>Bâtiment</t>
  </si>
  <si>
    <t>Bâtiment 20</t>
  </si>
  <si>
    <t>Chaud</t>
  </si>
  <si>
    <t>Froid</t>
  </si>
  <si>
    <t>BM</t>
  </si>
  <si>
    <t>BL</t>
  </si>
  <si>
    <t>BK</t>
  </si>
  <si>
    <t>DKD</t>
  </si>
  <si>
    <t>AGA</t>
  </si>
  <si>
    <t>Bâtiment 21</t>
  </si>
  <si>
    <t>Bâtiment 30</t>
  </si>
  <si>
    <t>Type Services</t>
  </si>
  <si>
    <t>Total</t>
  </si>
  <si>
    <t>Bâtiment BMC</t>
  </si>
  <si>
    <t>Bio+Ch. Mortuaire</t>
  </si>
  <si>
    <t>Marcelin</t>
  </si>
  <si>
    <t>Maison du lac</t>
  </si>
  <si>
    <t>Batiment Decker</t>
  </si>
  <si>
    <t>Kériolet Auray</t>
  </si>
  <si>
    <t>CFL</t>
  </si>
  <si>
    <t>Batiment Le Pratel</t>
  </si>
  <si>
    <t>TOTAL</t>
  </si>
  <si>
    <t>SEGA +Staubli</t>
  </si>
  <si>
    <t>Entretien</t>
  </si>
  <si>
    <t>Contrôle</t>
  </si>
  <si>
    <t>TOTAL CHAUD</t>
  </si>
  <si>
    <t>TOTAL FROID</t>
  </si>
  <si>
    <t>DKD B</t>
  </si>
  <si>
    <t>ROTAREG</t>
  </si>
  <si>
    <t>DAMAO D</t>
  </si>
  <si>
    <t>UD2 CAH.</t>
  </si>
  <si>
    <t>DKD A</t>
  </si>
  <si>
    <t>4,5/80</t>
  </si>
  <si>
    <t>INVENTAIRE DES UNITES DE DETENTE AVEC PERIODICITE DES ENTRETIENS ET CONTRÔLES POUR LE CHBA</t>
  </si>
  <si>
    <t>BP300</t>
  </si>
  <si>
    <t>Ploermel</t>
  </si>
  <si>
    <t>autres</t>
  </si>
  <si>
    <t>CF</t>
  </si>
  <si>
    <t>INVENTAIRE DES PRISES AVEC PERIODICITE DES ENTRETIENS ET CONTRÔLES POUR L'EHPAD DE MALESTROIT</t>
  </si>
  <si>
    <t>INVENTAIRE DES UNITES DE DETENTE AVEC PERIODICITE DES ENTRETIENS ET CONTRÔLES POUR L'EHPAD DE MALESTROIT</t>
  </si>
  <si>
    <t>INVENTAIRE DES PRISES AVEC PERIODICITE DES ENTRETIENS ET CONTRÔLES POUR LE CENTRE HOSPITALIER DE BELLE ILE EN MER</t>
  </si>
  <si>
    <t>CHBI</t>
  </si>
  <si>
    <t>RADIO / DECHOCAGE</t>
  </si>
  <si>
    <t>DIALYSE</t>
  </si>
  <si>
    <t>EHPAD N1</t>
  </si>
  <si>
    <t>EHPAD N2</t>
  </si>
  <si>
    <t>USLD MEDECINE SSR</t>
  </si>
  <si>
    <t>INVENTAIRE DES UNITES DE DETENTE AVEC PERIODICITE DES ENTRETIENS ET CONTRÔLES POUR LE CENTRE HOSPITALIER DE BELLE ILE EN MER</t>
  </si>
  <si>
    <t>CAHOUET OROMED D300ML</t>
  </si>
  <si>
    <t>TOUS</t>
  </si>
  <si>
    <t>Nivillac</t>
  </si>
  <si>
    <t>ALS BL/BM</t>
  </si>
  <si>
    <t>Etages et services</t>
  </si>
  <si>
    <t>RDCH Clairière et Brocéliande</t>
  </si>
  <si>
    <t>1er Le Verger et le Jaugan</t>
  </si>
  <si>
    <t>RDCH L'Oust et Kiné</t>
  </si>
  <si>
    <t>1er La Claie</t>
  </si>
  <si>
    <t>2eme La Cascade</t>
  </si>
  <si>
    <t>4 et 8/80</t>
  </si>
  <si>
    <t>DKD D40</t>
  </si>
  <si>
    <t>Josselin</t>
  </si>
  <si>
    <t>MD</t>
  </si>
  <si>
    <t>BP100</t>
  </si>
  <si>
    <t>Batiment IFSI</t>
  </si>
  <si>
    <t>Rotarex</t>
  </si>
  <si>
    <t>INVENTAIRE DES PRISES AVEC PERIODICITE DES ENTRETIENS ET CONTRÔLES POUR LE CH BRETAGNE ATLANTIQUE</t>
  </si>
  <si>
    <t>INVENTAIRE DES PRISES AVEC PERIODICITE DES ENTRETIENS ET CONTRÔLES POUR LE CH ALPHONSE GUERIN DE PLOERMEL</t>
  </si>
  <si>
    <t>INVENTAIRE DES UNITES DE DETENTE AVEC PERIODICITE DES ENTRETIENS ET CONTRÔLES POUR LE CH ALPHONSE GUERIN DE PLOERMEL</t>
  </si>
  <si>
    <t>INVENTAIRE DES PRISES AVEC PERIODICITE DES ENTRETIENS ET CONTRÔLES POUR LE CH DE JOSSELIN</t>
  </si>
  <si>
    <t>INVENTAIRE DES UNITES DE DETENTE AVEC PERIODICITE DES ENTRETIENS ET CONTRÔLES POUR LE CH DE JOSSELIN</t>
  </si>
  <si>
    <t>INVENTAIRE DES PRISES AVEC PERIODICITE DES ENTRETIENS ET CONTRÔLES POUR LE CENTRE HOSPITALIER BASSE VILAINE DE NIVILLAC</t>
  </si>
  <si>
    <t>INVENTAIRE DES UNITES DE DETENTE AVEC PERIODICITE DES ENTRETIENS ET CONTRÔLES POUR LE CENTRE HOSPITALIER BASSE VILAINE  DE NIVILLAC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</si>
</sst>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8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0"/>
      <name val="Calibri"/>
      <family val="2"/>
    </font>
    <font>
      <b/>
      <sz val="11"/>
      <color theme="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2FB9CA"/>
        <bgColor indexed="64"/>
      </patternFill>
    </fill>
    <fill>
      <patternFill patternType="solid">
        <fgColor theme="8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0" borderId="1" xfId="0" applyFont="1" applyBorder="1"/>
    <xf numFmtId="0" fontId="1" fillId="0" borderId="2" xfId="0" applyFont="1" applyBorder="1" applyAlignment="1">
      <alignment horizontal="center"/>
    </xf>
    <xf numFmtId="0" fontId="2" fillId="0" borderId="0" xfId="0" applyFont="1"/>
    <xf numFmtId="0" fontId="1" fillId="0" borderId="0" xfId="0" applyFont="1"/>
    <xf numFmtId="0" fontId="0" fillId="0" borderId="1" xfId="0" applyFill="1" applyBorder="1"/>
    <xf numFmtId="0" fontId="0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/>
    <xf numFmtId="0" fontId="4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/>
    <xf numFmtId="0" fontId="4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/>
    <xf numFmtId="0" fontId="1" fillId="0" borderId="4" xfId="0" applyFont="1" applyFill="1" applyBorder="1"/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/>
    <xf numFmtId="0" fontId="0" fillId="0" borderId="2" xfId="0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0" xfId="0" applyFont="1" applyFill="1"/>
    <xf numFmtId="0" fontId="0" fillId="0" borderId="5" xfId="0" applyFont="1" applyFill="1" applyBorder="1" applyAlignment="1"/>
    <xf numFmtId="0" fontId="1" fillId="0" borderId="1" xfId="0" applyFont="1" applyFill="1" applyBorder="1"/>
    <xf numFmtId="0" fontId="5" fillId="0" borderId="1" xfId="0" applyFont="1" applyFill="1" applyBorder="1"/>
    <xf numFmtId="0" fontId="0" fillId="0" borderId="7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2F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T55"/>
  <sheetViews>
    <sheetView tabSelected="1" zoomScale="80" zoomScaleNormal="80" workbookViewId="0">
      <selection sqref="A1:S1"/>
    </sheetView>
  </sheetViews>
  <sheetFormatPr baseColWidth="10" defaultRowHeight="14.4" x14ac:dyDescent="0.3"/>
  <cols>
    <col min="1" max="1" width="17.109375" bestFit="1" customWidth="1"/>
    <col min="2" max="2" width="16" customWidth="1"/>
    <col min="9" max="9" width="14.5546875" customWidth="1"/>
    <col min="11" max="11" width="20.33203125" customWidth="1"/>
  </cols>
  <sheetData>
    <row r="1" spans="1:20" s="11" customFormat="1" ht="24.9" customHeight="1" x14ac:dyDescent="0.3">
      <c r="A1" s="71" t="s">
        <v>65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</row>
    <row r="2" spans="1:20" ht="23.4" x14ac:dyDescent="0.45">
      <c r="A2" s="10"/>
    </row>
    <row r="3" spans="1:20" x14ac:dyDescent="0.3">
      <c r="L3" s="73">
        <v>2025</v>
      </c>
      <c r="M3" s="73"/>
      <c r="N3" s="73">
        <v>2026</v>
      </c>
      <c r="O3" s="73"/>
      <c r="P3" s="73">
        <v>2027</v>
      </c>
      <c r="Q3" s="73"/>
      <c r="R3" s="73">
        <v>2028</v>
      </c>
      <c r="S3" s="73"/>
    </row>
    <row r="4" spans="1:20" x14ac:dyDescent="0.3">
      <c r="A4" s="1" t="s">
        <v>0</v>
      </c>
      <c r="B4" s="2" t="s">
        <v>11</v>
      </c>
      <c r="C4" s="22" t="s">
        <v>4</v>
      </c>
      <c r="D4" s="22" t="s">
        <v>5</v>
      </c>
      <c r="E4" s="22" t="s">
        <v>6</v>
      </c>
      <c r="F4" s="22" t="s">
        <v>7</v>
      </c>
      <c r="G4" s="22" t="s">
        <v>19</v>
      </c>
      <c r="H4" s="22" t="s">
        <v>8</v>
      </c>
      <c r="I4" s="22" t="s">
        <v>22</v>
      </c>
      <c r="J4" s="61" t="s">
        <v>12</v>
      </c>
      <c r="K4" s="61"/>
      <c r="L4" s="22" t="s">
        <v>23</v>
      </c>
      <c r="M4" s="22" t="s">
        <v>24</v>
      </c>
      <c r="N4" s="22" t="s">
        <v>23</v>
      </c>
      <c r="O4" s="22" t="s">
        <v>24</v>
      </c>
      <c r="P4" s="22" t="s">
        <v>23</v>
      </c>
      <c r="Q4" s="22" t="s">
        <v>24</v>
      </c>
      <c r="R4" s="22" t="s">
        <v>23</v>
      </c>
      <c r="S4" s="22" t="s">
        <v>24</v>
      </c>
      <c r="T4" s="41"/>
    </row>
    <row r="5" spans="1:20" x14ac:dyDescent="0.3">
      <c r="A5" s="12" t="s">
        <v>1</v>
      </c>
      <c r="B5" s="4" t="s">
        <v>2</v>
      </c>
      <c r="C5" s="60">
        <v>72</v>
      </c>
      <c r="D5" s="60">
        <v>155</v>
      </c>
      <c r="E5" s="60">
        <v>0</v>
      </c>
      <c r="F5" s="60">
        <v>385</v>
      </c>
      <c r="G5" s="60">
        <v>0</v>
      </c>
      <c r="H5" s="60">
        <v>4</v>
      </c>
      <c r="I5" s="60">
        <v>62</v>
      </c>
      <c r="J5" s="62">
        <f>SUM(C5:I5)</f>
        <v>678</v>
      </c>
      <c r="K5" s="62"/>
      <c r="L5" s="63">
        <v>616</v>
      </c>
      <c r="M5" s="63">
        <v>62</v>
      </c>
      <c r="N5" s="63">
        <v>616</v>
      </c>
      <c r="O5" s="63">
        <v>62</v>
      </c>
      <c r="P5" s="63">
        <v>616</v>
      </c>
      <c r="Q5" s="63">
        <v>62</v>
      </c>
      <c r="R5" s="63">
        <v>616</v>
      </c>
      <c r="S5" s="63">
        <v>62</v>
      </c>
      <c r="T5" s="41"/>
    </row>
    <row r="6" spans="1:20" x14ac:dyDescent="0.3">
      <c r="A6" s="12" t="s">
        <v>1</v>
      </c>
      <c r="B6" s="4" t="s">
        <v>3</v>
      </c>
      <c r="C6" s="60">
        <v>25</v>
      </c>
      <c r="D6" s="60">
        <v>0</v>
      </c>
      <c r="E6" s="60">
        <v>36</v>
      </c>
      <c r="F6" s="60">
        <v>124</v>
      </c>
      <c r="G6" s="60">
        <v>0</v>
      </c>
      <c r="H6" s="60">
        <v>0</v>
      </c>
      <c r="I6" s="60">
        <v>0</v>
      </c>
      <c r="J6" s="62">
        <f>SUM(C6:I6)</f>
        <v>185</v>
      </c>
      <c r="K6" s="62"/>
      <c r="L6" s="63">
        <v>185</v>
      </c>
      <c r="M6" s="63"/>
      <c r="N6" s="63"/>
      <c r="O6" s="63">
        <v>185</v>
      </c>
      <c r="P6" s="63">
        <v>185</v>
      </c>
      <c r="Q6" s="63"/>
      <c r="R6" s="63"/>
      <c r="S6" s="63">
        <v>185</v>
      </c>
      <c r="T6" s="41"/>
    </row>
    <row r="7" spans="1:20" x14ac:dyDescent="0.3">
      <c r="A7" s="5" t="s">
        <v>1</v>
      </c>
      <c r="B7" s="6" t="s">
        <v>12</v>
      </c>
      <c r="C7" s="60">
        <f>C6+C5</f>
        <v>97</v>
      </c>
      <c r="D7" s="60">
        <f t="shared" ref="D7:H7" si="0">D6+D5</f>
        <v>155</v>
      </c>
      <c r="E7" s="60">
        <f t="shared" si="0"/>
        <v>36</v>
      </c>
      <c r="F7" s="60">
        <f t="shared" si="0"/>
        <v>509</v>
      </c>
      <c r="G7" s="60">
        <f t="shared" si="0"/>
        <v>0</v>
      </c>
      <c r="H7" s="60">
        <f t="shared" si="0"/>
        <v>4</v>
      </c>
      <c r="I7" s="60">
        <f>I6+I5</f>
        <v>62</v>
      </c>
      <c r="J7" s="62">
        <f t="shared" ref="J7:J29" si="1">SUM(C7:I7)</f>
        <v>863</v>
      </c>
      <c r="K7" s="62" t="str">
        <f>A7</f>
        <v>Bâtiment 20</v>
      </c>
      <c r="L7" s="63">
        <f t="shared" ref="L7:O7" si="2">SUM(L5:L6)</f>
        <v>801</v>
      </c>
      <c r="M7" s="63">
        <f t="shared" si="2"/>
        <v>62</v>
      </c>
      <c r="N7" s="63">
        <f t="shared" si="2"/>
        <v>616</v>
      </c>
      <c r="O7" s="63">
        <f t="shared" si="2"/>
        <v>247</v>
      </c>
      <c r="P7" s="63">
        <f t="shared" ref="P7:S7" si="3">SUM(P5:P6)</f>
        <v>801</v>
      </c>
      <c r="Q7" s="63">
        <f t="shared" si="3"/>
        <v>62</v>
      </c>
      <c r="R7" s="63">
        <f t="shared" si="3"/>
        <v>616</v>
      </c>
      <c r="S7" s="63">
        <f t="shared" si="3"/>
        <v>247</v>
      </c>
      <c r="T7" s="41"/>
    </row>
    <row r="8" spans="1:20" x14ac:dyDescent="0.3">
      <c r="A8" s="3" t="s">
        <v>9</v>
      </c>
      <c r="B8" s="4" t="s">
        <v>2</v>
      </c>
      <c r="C8" s="60">
        <v>171</v>
      </c>
      <c r="D8" s="60">
        <v>0</v>
      </c>
      <c r="E8" s="60">
        <v>0</v>
      </c>
      <c r="F8" s="60">
        <v>225</v>
      </c>
      <c r="G8" s="60">
        <v>0</v>
      </c>
      <c r="H8" s="60">
        <v>0</v>
      </c>
      <c r="I8" s="60">
        <v>0</v>
      </c>
      <c r="J8" s="62">
        <f t="shared" si="1"/>
        <v>396</v>
      </c>
      <c r="K8" s="62"/>
      <c r="L8" s="60">
        <v>396</v>
      </c>
      <c r="M8" s="60"/>
      <c r="N8" s="60">
        <v>396</v>
      </c>
      <c r="O8" s="60"/>
      <c r="P8" s="63">
        <v>396</v>
      </c>
      <c r="Q8" s="63"/>
      <c r="R8" s="63">
        <v>396</v>
      </c>
      <c r="S8" s="63"/>
      <c r="T8" s="41"/>
    </row>
    <row r="9" spans="1:20" x14ac:dyDescent="0.3">
      <c r="A9" s="3" t="s">
        <v>9</v>
      </c>
      <c r="B9" s="4" t="s">
        <v>3</v>
      </c>
      <c r="C9" s="60">
        <v>34</v>
      </c>
      <c r="D9" s="60">
        <v>0</v>
      </c>
      <c r="E9" s="60">
        <v>0</v>
      </c>
      <c r="F9" s="60">
        <v>79</v>
      </c>
      <c r="G9" s="60">
        <v>0</v>
      </c>
      <c r="H9" s="60">
        <v>0</v>
      </c>
      <c r="I9" s="60">
        <v>1</v>
      </c>
      <c r="J9" s="62">
        <f t="shared" si="1"/>
        <v>114</v>
      </c>
      <c r="K9" s="62"/>
      <c r="L9" s="63">
        <v>113</v>
      </c>
      <c r="M9" s="63">
        <v>1</v>
      </c>
      <c r="N9" s="60"/>
      <c r="O9" s="60">
        <v>114</v>
      </c>
      <c r="P9" s="63">
        <v>113</v>
      </c>
      <c r="Q9" s="63">
        <v>1</v>
      </c>
      <c r="R9" s="63"/>
      <c r="S9" s="63">
        <v>114</v>
      </c>
      <c r="T9" s="41"/>
    </row>
    <row r="10" spans="1:20" x14ac:dyDescent="0.3">
      <c r="A10" s="5" t="s">
        <v>9</v>
      </c>
      <c r="B10" s="6" t="s">
        <v>12</v>
      </c>
      <c r="C10" s="60">
        <f t="shared" ref="C10:I10" si="4">C9+C8</f>
        <v>205</v>
      </c>
      <c r="D10" s="60">
        <f t="shared" si="4"/>
        <v>0</v>
      </c>
      <c r="E10" s="60">
        <f t="shared" si="4"/>
        <v>0</v>
      </c>
      <c r="F10" s="60">
        <f t="shared" si="4"/>
        <v>304</v>
      </c>
      <c r="G10" s="60">
        <f t="shared" si="4"/>
        <v>0</v>
      </c>
      <c r="H10" s="60">
        <f t="shared" si="4"/>
        <v>0</v>
      </c>
      <c r="I10" s="60">
        <f t="shared" si="4"/>
        <v>1</v>
      </c>
      <c r="J10" s="62">
        <f t="shared" si="1"/>
        <v>510</v>
      </c>
      <c r="K10" s="62" t="str">
        <f>A10</f>
        <v>Bâtiment 21</v>
      </c>
      <c r="L10" s="60">
        <f>SUM(L8:L9)</f>
        <v>509</v>
      </c>
      <c r="M10" s="60">
        <f t="shared" ref="M10:Q10" si="5">SUM(M8:M9)</f>
        <v>1</v>
      </c>
      <c r="N10" s="60">
        <f t="shared" si="5"/>
        <v>396</v>
      </c>
      <c r="O10" s="60">
        <f t="shared" si="5"/>
        <v>114</v>
      </c>
      <c r="P10" s="60">
        <f t="shared" si="5"/>
        <v>509</v>
      </c>
      <c r="Q10" s="60">
        <f t="shared" si="5"/>
        <v>1</v>
      </c>
      <c r="R10" s="63">
        <f t="shared" ref="R10:S10" si="6">SUM(R8:R9)</f>
        <v>396</v>
      </c>
      <c r="S10" s="63">
        <f t="shared" si="6"/>
        <v>114</v>
      </c>
      <c r="T10" s="41"/>
    </row>
    <row r="11" spans="1:20" x14ac:dyDescent="0.3">
      <c r="A11" s="3" t="s">
        <v>10</v>
      </c>
      <c r="B11" s="4" t="s">
        <v>2</v>
      </c>
      <c r="C11" s="63">
        <v>190</v>
      </c>
      <c r="D11" s="63">
        <v>0</v>
      </c>
      <c r="E11" s="63">
        <v>0</v>
      </c>
      <c r="F11" s="63">
        <v>229</v>
      </c>
      <c r="G11" s="63">
        <v>0</v>
      </c>
      <c r="H11" s="63">
        <v>0</v>
      </c>
      <c r="I11" s="63">
        <v>0</v>
      </c>
      <c r="J11" s="65">
        <f t="shared" si="1"/>
        <v>419</v>
      </c>
      <c r="K11" s="65"/>
      <c r="L11" s="63">
        <v>419</v>
      </c>
      <c r="M11" s="63"/>
      <c r="N11" s="63">
        <v>419</v>
      </c>
      <c r="O11" s="63"/>
      <c r="P11" s="63">
        <v>419</v>
      </c>
      <c r="Q11" s="63"/>
      <c r="R11" s="63">
        <v>419</v>
      </c>
      <c r="S11" s="63"/>
      <c r="T11" s="41"/>
    </row>
    <row r="12" spans="1:20" x14ac:dyDescent="0.3">
      <c r="A12" s="3" t="s">
        <v>10</v>
      </c>
      <c r="B12" s="4" t="s">
        <v>3</v>
      </c>
      <c r="C12" s="63">
        <v>448</v>
      </c>
      <c r="D12" s="63">
        <v>0</v>
      </c>
      <c r="E12" s="63">
        <v>0</v>
      </c>
      <c r="F12" s="63">
        <v>62</v>
      </c>
      <c r="G12" s="63">
        <v>0</v>
      </c>
      <c r="H12" s="63">
        <v>0</v>
      </c>
      <c r="I12" s="63">
        <v>0</v>
      </c>
      <c r="J12" s="65">
        <f t="shared" si="1"/>
        <v>510</v>
      </c>
      <c r="K12" s="63"/>
      <c r="L12" s="41"/>
      <c r="M12" s="63">
        <v>510</v>
      </c>
      <c r="N12" s="41"/>
      <c r="O12" s="63">
        <v>510</v>
      </c>
      <c r="P12" s="58">
        <v>510</v>
      </c>
      <c r="Q12" s="63"/>
      <c r="R12" s="63"/>
      <c r="S12" s="63">
        <v>510</v>
      </c>
      <c r="T12" s="41"/>
    </row>
    <row r="13" spans="1:20" x14ac:dyDescent="0.3">
      <c r="A13" s="5" t="s">
        <v>10</v>
      </c>
      <c r="B13" s="6" t="s">
        <v>12</v>
      </c>
      <c r="C13" s="63">
        <f t="shared" ref="C13:I13" si="7">C12+C11</f>
        <v>638</v>
      </c>
      <c r="D13" s="63">
        <f t="shared" si="7"/>
        <v>0</v>
      </c>
      <c r="E13" s="63">
        <f t="shared" si="7"/>
        <v>0</v>
      </c>
      <c r="F13" s="63">
        <f t="shared" si="7"/>
        <v>291</v>
      </c>
      <c r="G13" s="63">
        <f t="shared" si="7"/>
        <v>0</v>
      </c>
      <c r="H13" s="63">
        <f t="shared" si="7"/>
        <v>0</v>
      </c>
      <c r="I13" s="63">
        <f t="shared" si="7"/>
        <v>0</v>
      </c>
      <c r="J13" s="65">
        <f t="shared" si="1"/>
        <v>929</v>
      </c>
      <c r="K13" s="65" t="str">
        <f>A13</f>
        <v>Bâtiment 30</v>
      </c>
      <c r="L13" s="63">
        <f t="shared" ref="L13:Q13" si="8">SUM(L11:L12)</f>
        <v>419</v>
      </c>
      <c r="M13" s="63">
        <f>SUM(M11:M12)</f>
        <v>510</v>
      </c>
      <c r="N13" s="63">
        <f t="shared" si="8"/>
        <v>419</v>
      </c>
      <c r="O13" s="63">
        <f>SUM(O11:O12)</f>
        <v>510</v>
      </c>
      <c r="P13" s="63">
        <f t="shared" si="8"/>
        <v>929</v>
      </c>
      <c r="Q13" s="63">
        <f t="shared" si="8"/>
        <v>0</v>
      </c>
      <c r="R13" s="63">
        <f t="shared" ref="R13:S13" si="9">SUM(R11:R12)</f>
        <v>419</v>
      </c>
      <c r="S13" s="63">
        <f t="shared" si="9"/>
        <v>510</v>
      </c>
      <c r="T13" s="41"/>
    </row>
    <row r="14" spans="1:20" x14ac:dyDescent="0.3">
      <c r="A14" s="3" t="s">
        <v>13</v>
      </c>
      <c r="B14" s="4" t="s">
        <v>2</v>
      </c>
      <c r="C14" s="60">
        <v>0</v>
      </c>
      <c r="D14" s="60">
        <v>0</v>
      </c>
      <c r="E14" s="60">
        <v>0</v>
      </c>
      <c r="F14" s="60">
        <v>131</v>
      </c>
      <c r="G14" s="60">
        <v>0</v>
      </c>
      <c r="H14" s="60">
        <v>0</v>
      </c>
      <c r="I14" s="60">
        <v>0</v>
      </c>
      <c r="J14" s="62">
        <f t="shared" si="1"/>
        <v>131</v>
      </c>
      <c r="K14" s="62"/>
      <c r="L14" s="63">
        <v>131</v>
      </c>
      <c r="M14" s="63"/>
      <c r="N14" s="63">
        <v>131</v>
      </c>
      <c r="O14" s="63"/>
      <c r="P14" s="63">
        <v>131</v>
      </c>
      <c r="Q14" s="63"/>
      <c r="R14" s="63">
        <v>131</v>
      </c>
      <c r="S14" s="63"/>
      <c r="T14" s="41"/>
    </row>
    <row r="15" spans="1:20" x14ac:dyDescent="0.3">
      <c r="A15" s="3" t="s">
        <v>13</v>
      </c>
      <c r="B15" s="4" t="s">
        <v>3</v>
      </c>
      <c r="C15" s="60">
        <v>8</v>
      </c>
      <c r="D15" s="60">
        <v>0</v>
      </c>
      <c r="E15" s="60">
        <v>0</v>
      </c>
      <c r="F15" s="60">
        <v>1463</v>
      </c>
      <c r="G15" s="60">
        <v>0</v>
      </c>
      <c r="H15" s="60">
        <v>0</v>
      </c>
      <c r="I15" s="60">
        <v>5</v>
      </c>
      <c r="J15" s="62">
        <f t="shared" si="1"/>
        <v>1476</v>
      </c>
      <c r="K15" s="62"/>
      <c r="L15" s="63"/>
      <c r="M15" s="63">
        <v>1476</v>
      </c>
      <c r="N15" s="63">
        <v>1471</v>
      </c>
      <c r="O15" s="63">
        <v>5</v>
      </c>
      <c r="P15" s="63"/>
      <c r="Q15" s="63">
        <v>1476</v>
      </c>
      <c r="R15" s="63">
        <v>1471</v>
      </c>
      <c r="S15" s="63">
        <v>5</v>
      </c>
      <c r="T15" s="41"/>
    </row>
    <row r="16" spans="1:20" x14ac:dyDescent="0.3">
      <c r="A16" s="5" t="s">
        <v>13</v>
      </c>
      <c r="B16" s="6" t="s">
        <v>12</v>
      </c>
      <c r="C16" s="60">
        <f t="shared" ref="C16:I16" si="10">C15+C14</f>
        <v>8</v>
      </c>
      <c r="D16" s="60">
        <f t="shared" si="10"/>
        <v>0</v>
      </c>
      <c r="E16" s="60">
        <f t="shared" si="10"/>
        <v>0</v>
      </c>
      <c r="F16" s="60">
        <f t="shared" si="10"/>
        <v>1594</v>
      </c>
      <c r="G16" s="60">
        <f t="shared" si="10"/>
        <v>0</v>
      </c>
      <c r="H16" s="60">
        <f t="shared" si="10"/>
        <v>0</v>
      </c>
      <c r="I16" s="60">
        <f t="shared" si="10"/>
        <v>5</v>
      </c>
      <c r="J16" s="62">
        <f t="shared" si="1"/>
        <v>1607</v>
      </c>
      <c r="K16" s="62" t="str">
        <f>A16</f>
        <v>Bâtiment BMC</v>
      </c>
      <c r="L16" s="63">
        <f t="shared" ref="L16:Q16" si="11">SUM(L14:L15)</f>
        <v>131</v>
      </c>
      <c r="M16" s="63">
        <f t="shared" si="11"/>
        <v>1476</v>
      </c>
      <c r="N16" s="63">
        <f t="shared" si="11"/>
        <v>1602</v>
      </c>
      <c r="O16" s="63">
        <f t="shared" si="11"/>
        <v>5</v>
      </c>
      <c r="P16" s="63">
        <f t="shared" si="11"/>
        <v>131</v>
      </c>
      <c r="Q16" s="63">
        <f t="shared" si="11"/>
        <v>1476</v>
      </c>
      <c r="R16" s="63">
        <f t="shared" ref="R16:S16" si="12">SUM(R14:R15)</f>
        <v>1602</v>
      </c>
      <c r="S16" s="63">
        <f t="shared" si="12"/>
        <v>5</v>
      </c>
      <c r="T16" s="41"/>
    </row>
    <row r="17" spans="1:20" x14ac:dyDescent="0.3">
      <c r="A17" s="3" t="s">
        <v>14</v>
      </c>
      <c r="B17" s="4" t="s">
        <v>3</v>
      </c>
      <c r="C17" s="60">
        <v>8</v>
      </c>
      <c r="D17" s="60">
        <v>0</v>
      </c>
      <c r="E17" s="60">
        <v>0</v>
      </c>
      <c r="F17" s="60">
        <v>0</v>
      </c>
      <c r="G17" s="60">
        <v>0</v>
      </c>
      <c r="H17" s="60">
        <v>0</v>
      </c>
      <c r="I17" s="60">
        <v>0</v>
      </c>
      <c r="J17" s="62">
        <f>SUM(C17:I17)</f>
        <v>8</v>
      </c>
      <c r="K17" s="62"/>
      <c r="L17" s="63"/>
      <c r="M17" s="63">
        <v>8</v>
      </c>
      <c r="N17" s="63"/>
      <c r="O17" s="63">
        <v>8</v>
      </c>
      <c r="P17" s="63"/>
      <c r="Q17" s="63">
        <v>8</v>
      </c>
      <c r="R17" s="63"/>
      <c r="S17" s="63">
        <v>8</v>
      </c>
      <c r="T17" s="41"/>
    </row>
    <row r="18" spans="1:20" x14ac:dyDescent="0.3">
      <c r="A18" s="7" t="s">
        <v>14</v>
      </c>
      <c r="B18" s="6" t="s">
        <v>12</v>
      </c>
      <c r="C18" s="60">
        <f t="shared" ref="C18:I18" si="13">C17</f>
        <v>8</v>
      </c>
      <c r="D18" s="60">
        <f t="shared" si="13"/>
        <v>0</v>
      </c>
      <c r="E18" s="60">
        <f t="shared" si="13"/>
        <v>0</v>
      </c>
      <c r="F18" s="60">
        <f t="shared" si="13"/>
        <v>0</v>
      </c>
      <c r="G18" s="60">
        <f t="shared" si="13"/>
        <v>0</v>
      </c>
      <c r="H18" s="60">
        <f t="shared" si="13"/>
        <v>0</v>
      </c>
      <c r="I18" s="60">
        <f t="shared" si="13"/>
        <v>0</v>
      </c>
      <c r="J18" s="62">
        <f t="shared" si="1"/>
        <v>8</v>
      </c>
      <c r="K18" s="62" t="str">
        <f>A18</f>
        <v>Bio+Ch. Mortuaire</v>
      </c>
      <c r="L18" s="63">
        <f t="shared" ref="L18:Q18" si="14">L17</f>
        <v>0</v>
      </c>
      <c r="M18" s="63">
        <f t="shared" si="14"/>
        <v>8</v>
      </c>
      <c r="N18" s="63">
        <f t="shared" si="14"/>
        <v>0</v>
      </c>
      <c r="O18" s="63">
        <f t="shared" si="14"/>
        <v>8</v>
      </c>
      <c r="P18" s="63">
        <f t="shared" si="14"/>
        <v>0</v>
      </c>
      <c r="Q18" s="63">
        <f t="shared" si="14"/>
        <v>8</v>
      </c>
      <c r="R18" s="63">
        <f t="shared" ref="R18:S18" si="15">R17</f>
        <v>0</v>
      </c>
      <c r="S18" s="63">
        <f t="shared" si="15"/>
        <v>8</v>
      </c>
      <c r="T18" s="41"/>
    </row>
    <row r="19" spans="1:20" x14ac:dyDescent="0.3">
      <c r="A19" s="3" t="s">
        <v>15</v>
      </c>
      <c r="B19" s="4" t="s">
        <v>3</v>
      </c>
      <c r="C19" s="60">
        <v>12</v>
      </c>
      <c r="D19" s="60">
        <v>0</v>
      </c>
      <c r="E19" s="60">
        <v>0</v>
      </c>
      <c r="F19" s="60">
        <v>94</v>
      </c>
      <c r="G19" s="60">
        <v>0</v>
      </c>
      <c r="H19" s="60">
        <v>0</v>
      </c>
      <c r="I19" s="60">
        <v>0</v>
      </c>
      <c r="J19" s="62">
        <f t="shared" si="1"/>
        <v>106</v>
      </c>
      <c r="K19" s="62"/>
      <c r="L19" s="63"/>
      <c r="M19" s="63">
        <v>106</v>
      </c>
      <c r="N19" s="63"/>
      <c r="O19" s="63">
        <v>106</v>
      </c>
      <c r="P19" s="63">
        <v>106</v>
      </c>
      <c r="Q19" s="63"/>
      <c r="R19" s="63"/>
      <c r="S19" s="63">
        <v>106</v>
      </c>
      <c r="T19" s="41"/>
    </row>
    <row r="20" spans="1:20" x14ac:dyDescent="0.3">
      <c r="A20" s="5" t="s">
        <v>15</v>
      </c>
      <c r="B20" s="6" t="s">
        <v>12</v>
      </c>
      <c r="C20" s="60">
        <f t="shared" ref="C20:I20" si="16">C19</f>
        <v>12</v>
      </c>
      <c r="D20" s="60">
        <f t="shared" si="16"/>
        <v>0</v>
      </c>
      <c r="E20" s="60">
        <f t="shared" si="16"/>
        <v>0</v>
      </c>
      <c r="F20" s="60">
        <f t="shared" si="16"/>
        <v>94</v>
      </c>
      <c r="G20" s="60">
        <f t="shared" si="16"/>
        <v>0</v>
      </c>
      <c r="H20" s="60">
        <f t="shared" si="16"/>
        <v>0</v>
      </c>
      <c r="I20" s="60">
        <f t="shared" si="16"/>
        <v>0</v>
      </c>
      <c r="J20" s="62">
        <f t="shared" si="1"/>
        <v>106</v>
      </c>
      <c r="K20" s="62" t="str">
        <f>A20</f>
        <v>Marcelin</v>
      </c>
      <c r="L20" s="63">
        <f t="shared" ref="L20:Q20" si="17">L19</f>
        <v>0</v>
      </c>
      <c r="M20" s="63">
        <f t="shared" si="17"/>
        <v>106</v>
      </c>
      <c r="N20" s="63">
        <f t="shared" si="17"/>
        <v>0</v>
      </c>
      <c r="O20" s="63">
        <f t="shared" si="17"/>
        <v>106</v>
      </c>
      <c r="P20" s="63">
        <f t="shared" si="17"/>
        <v>106</v>
      </c>
      <c r="Q20" s="63">
        <f t="shared" si="17"/>
        <v>0</v>
      </c>
      <c r="R20" s="63">
        <f t="shared" ref="R20:S20" si="18">R19</f>
        <v>0</v>
      </c>
      <c r="S20" s="63">
        <f t="shared" si="18"/>
        <v>106</v>
      </c>
      <c r="T20" s="41"/>
    </row>
    <row r="21" spans="1:20" x14ac:dyDescent="0.3">
      <c r="A21" s="3" t="s">
        <v>16</v>
      </c>
      <c r="B21" s="4" t="s">
        <v>3</v>
      </c>
      <c r="C21" s="60">
        <v>3</v>
      </c>
      <c r="D21" s="60">
        <v>0</v>
      </c>
      <c r="E21" s="60">
        <v>0</v>
      </c>
      <c r="F21" s="60">
        <v>369</v>
      </c>
      <c r="G21" s="60">
        <v>0</v>
      </c>
      <c r="H21" s="60">
        <v>0</v>
      </c>
      <c r="I21" s="60">
        <v>0</v>
      </c>
      <c r="J21" s="62">
        <f t="shared" si="1"/>
        <v>372</v>
      </c>
      <c r="K21" s="62"/>
      <c r="L21" s="63"/>
      <c r="M21" s="63">
        <v>372</v>
      </c>
      <c r="N21" s="63"/>
      <c r="O21" s="63">
        <v>372</v>
      </c>
      <c r="P21" s="63">
        <v>372</v>
      </c>
      <c r="Q21" s="63"/>
      <c r="R21" s="63"/>
      <c r="S21" s="63">
        <v>372</v>
      </c>
      <c r="T21" s="41"/>
    </row>
    <row r="22" spans="1:20" x14ac:dyDescent="0.3">
      <c r="A22" s="5" t="s">
        <v>16</v>
      </c>
      <c r="B22" s="6" t="s">
        <v>12</v>
      </c>
      <c r="C22" s="60">
        <f t="shared" ref="C22:I22" si="19">C21</f>
        <v>3</v>
      </c>
      <c r="D22" s="60">
        <f t="shared" si="19"/>
        <v>0</v>
      </c>
      <c r="E22" s="60">
        <f t="shared" si="19"/>
        <v>0</v>
      </c>
      <c r="F22" s="60">
        <f t="shared" si="19"/>
        <v>369</v>
      </c>
      <c r="G22" s="60">
        <f t="shared" si="19"/>
        <v>0</v>
      </c>
      <c r="H22" s="60">
        <f t="shared" si="19"/>
        <v>0</v>
      </c>
      <c r="I22" s="60">
        <f t="shared" si="19"/>
        <v>0</v>
      </c>
      <c r="J22" s="62">
        <f t="shared" si="1"/>
        <v>372</v>
      </c>
      <c r="K22" s="62" t="str">
        <f>A22</f>
        <v>Maison du lac</v>
      </c>
      <c r="L22" s="63">
        <f t="shared" ref="L22:Q22" si="20">L21</f>
        <v>0</v>
      </c>
      <c r="M22" s="63">
        <f t="shared" si="20"/>
        <v>372</v>
      </c>
      <c r="N22" s="63">
        <f t="shared" ref="N22:O22" si="21">N21</f>
        <v>0</v>
      </c>
      <c r="O22" s="63">
        <f t="shared" si="21"/>
        <v>372</v>
      </c>
      <c r="P22" s="63">
        <f t="shared" si="20"/>
        <v>372</v>
      </c>
      <c r="Q22" s="63">
        <f t="shared" si="20"/>
        <v>0</v>
      </c>
      <c r="R22" s="63">
        <f t="shared" ref="R22:S22" si="22">R21</f>
        <v>0</v>
      </c>
      <c r="S22" s="63">
        <f t="shared" si="22"/>
        <v>372</v>
      </c>
      <c r="T22" s="41"/>
    </row>
    <row r="23" spans="1:20" x14ac:dyDescent="0.3">
      <c r="A23" s="3" t="s">
        <v>17</v>
      </c>
      <c r="B23" s="4" t="s">
        <v>3</v>
      </c>
      <c r="C23" s="60">
        <v>3</v>
      </c>
      <c r="D23" s="60">
        <v>0</v>
      </c>
      <c r="E23" s="60">
        <v>0</v>
      </c>
      <c r="F23" s="60">
        <v>275</v>
      </c>
      <c r="G23" s="60">
        <v>0</v>
      </c>
      <c r="H23" s="60">
        <v>0</v>
      </c>
      <c r="I23" s="60">
        <v>0</v>
      </c>
      <c r="J23" s="62">
        <f t="shared" si="1"/>
        <v>278</v>
      </c>
      <c r="K23" s="62"/>
      <c r="L23" s="63">
        <v>278</v>
      </c>
      <c r="M23" s="63"/>
      <c r="N23" s="63"/>
      <c r="O23" s="63">
        <v>278</v>
      </c>
      <c r="P23" s="63"/>
      <c r="Q23" s="63">
        <v>278</v>
      </c>
      <c r="R23" s="63">
        <v>278</v>
      </c>
      <c r="S23" s="63"/>
      <c r="T23" s="41"/>
    </row>
    <row r="24" spans="1:20" x14ac:dyDescent="0.3">
      <c r="A24" s="5" t="s">
        <v>17</v>
      </c>
      <c r="B24" s="6" t="s">
        <v>12</v>
      </c>
      <c r="C24" s="60">
        <f t="shared" ref="C24:I24" si="23">C23</f>
        <v>3</v>
      </c>
      <c r="D24" s="60">
        <f t="shared" si="23"/>
        <v>0</v>
      </c>
      <c r="E24" s="60">
        <f t="shared" si="23"/>
        <v>0</v>
      </c>
      <c r="F24" s="60">
        <f t="shared" si="23"/>
        <v>275</v>
      </c>
      <c r="G24" s="60">
        <f t="shared" si="23"/>
        <v>0</v>
      </c>
      <c r="H24" s="60">
        <f t="shared" si="23"/>
        <v>0</v>
      </c>
      <c r="I24" s="60">
        <f t="shared" si="23"/>
        <v>0</v>
      </c>
      <c r="J24" s="62">
        <f t="shared" si="1"/>
        <v>278</v>
      </c>
      <c r="K24" s="62" t="str">
        <f>A24</f>
        <v>Batiment Decker</v>
      </c>
      <c r="L24" s="63">
        <f t="shared" ref="L24:M24" si="24">L23</f>
        <v>278</v>
      </c>
      <c r="M24" s="63">
        <f t="shared" si="24"/>
        <v>0</v>
      </c>
      <c r="N24" s="63">
        <f t="shared" ref="N24:Q24" si="25">N23</f>
        <v>0</v>
      </c>
      <c r="O24" s="63">
        <f t="shared" si="25"/>
        <v>278</v>
      </c>
      <c r="P24" s="63">
        <f t="shared" si="25"/>
        <v>0</v>
      </c>
      <c r="Q24" s="63">
        <f t="shared" si="25"/>
        <v>278</v>
      </c>
      <c r="R24" s="63">
        <f t="shared" ref="R24:S24" si="26">R23</f>
        <v>278</v>
      </c>
      <c r="S24" s="63">
        <f t="shared" si="26"/>
        <v>0</v>
      </c>
      <c r="T24" s="41"/>
    </row>
    <row r="25" spans="1:20" x14ac:dyDescent="0.3">
      <c r="A25" s="3" t="s">
        <v>18</v>
      </c>
      <c r="B25" s="4" t="s">
        <v>3</v>
      </c>
      <c r="C25" s="60">
        <v>0</v>
      </c>
      <c r="D25" s="60">
        <v>0</v>
      </c>
      <c r="E25" s="60">
        <v>170</v>
      </c>
      <c r="F25" s="60">
        <v>0</v>
      </c>
      <c r="G25" s="60">
        <v>0</v>
      </c>
      <c r="H25" s="60">
        <v>0</v>
      </c>
      <c r="I25" s="60">
        <v>0</v>
      </c>
      <c r="J25" s="62">
        <f t="shared" si="1"/>
        <v>170</v>
      </c>
      <c r="K25" s="62"/>
      <c r="L25" s="63">
        <v>170</v>
      </c>
      <c r="M25" s="63"/>
      <c r="N25" s="63"/>
      <c r="O25" s="63">
        <v>170</v>
      </c>
      <c r="P25" s="63">
        <v>0</v>
      </c>
      <c r="Q25" s="63">
        <v>170</v>
      </c>
      <c r="R25" s="63">
        <v>170</v>
      </c>
      <c r="S25" s="63">
        <v>0</v>
      </c>
      <c r="T25" s="41"/>
    </row>
    <row r="26" spans="1:20" x14ac:dyDescent="0.3">
      <c r="A26" s="5" t="s">
        <v>18</v>
      </c>
      <c r="B26" s="6" t="s">
        <v>12</v>
      </c>
      <c r="C26" s="60">
        <f t="shared" ref="C26:I30" si="27">C25</f>
        <v>0</v>
      </c>
      <c r="D26" s="60">
        <f t="shared" si="27"/>
        <v>0</v>
      </c>
      <c r="E26" s="60">
        <f t="shared" si="27"/>
        <v>170</v>
      </c>
      <c r="F26" s="60">
        <f t="shared" si="27"/>
        <v>0</v>
      </c>
      <c r="G26" s="60">
        <v>0</v>
      </c>
      <c r="H26" s="60">
        <f t="shared" si="27"/>
        <v>0</v>
      </c>
      <c r="I26" s="60">
        <f t="shared" si="27"/>
        <v>0</v>
      </c>
      <c r="J26" s="62">
        <f t="shared" si="1"/>
        <v>170</v>
      </c>
      <c r="K26" s="62" t="str">
        <f>A26</f>
        <v>Kériolet Auray</v>
      </c>
      <c r="L26" s="63">
        <f t="shared" ref="L26:Q26" si="28">L25</f>
        <v>170</v>
      </c>
      <c r="M26" s="63">
        <f t="shared" si="28"/>
        <v>0</v>
      </c>
      <c r="N26" s="63">
        <f t="shared" si="28"/>
        <v>0</v>
      </c>
      <c r="O26" s="63">
        <f t="shared" si="28"/>
        <v>170</v>
      </c>
      <c r="P26" s="63">
        <f t="shared" si="28"/>
        <v>0</v>
      </c>
      <c r="Q26" s="63">
        <f t="shared" si="28"/>
        <v>170</v>
      </c>
      <c r="R26" s="63">
        <f t="shared" ref="R26:S26" si="29">R25</f>
        <v>170</v>
      </c>
      <c r="S26" s="63">
        <f t="shared" si="29"/>
        <v>0</v>
      </c>
      <c r="T26" s="41"/>
    </row>
    <row r="27" spans="1:20" x14ac:dyDescent="0.3">
      <c r="A27" s="3" t="s">
        <v>20</v>
      </c>
      <c r="B27" s="4" t="s">
        <v>3</v>
      </c>
      <c r="C27" s="60">
        <v>442</v>
      </c>
      <c r="D27" s="60">
        <v>0</v>
      </c>
      <c r="E27" s="60">
        <v>0</v>
      </c>
      <c r="F27" s="60">
        <v>186</v>
      </c>
      <c r="G27" s="60">
        <v>3</v>
      </c>
      <c r="H27" s="60">
        <v>0</v>
      </c>
      <c r="I27" s="60">
        <v>0</v>
      </c>
      <c r="J27" s="62">
        <f t="shared" si="1"/>
        <v>631</v>
      </c>
      <c r="K27" s="62"/>
      <c r="L27" s="63">
        <v>0</v>
      </c>
      <c r="M27" s="63">
        <v>631</v>
      </c>
      <c r="N27" s="63"/>
      <c r="O27" s="63">
        <v>631</v>
      </c>
      <c r="P27" s="63">
        <v>631</v>
      </c>
      <c r="Q27" s="63">
        <v>0</v>
      </c>
      <c r="R27" s="63"/>
      <c r="S27" s="63">
        <v>631</v>
      </c>
      <c r="T27" s="41"/>
    </row>
    <row r="28" spans="1:20" x14ac:dyDescent="0.3">
      <c r="A28" s="5" t="s">
        <v>20</v>
      </c>
      <c r="B28" s="6" t="s">
        <v>12</v>
      </c>
      <c r="C28" s="60">
        <f t="shared" si="27"/>
        <v>442</v>
      </c>
      <c r="D28" s="60">
        <f t="shared" si="27"/>
        <v>0</v>
      </c>
      <c r="E28" s="60">
        <f t="shared" si="27"/>
        <v>0</v>
      </c>
      <c r="F28" s="60">
        <f t="shared" si="27"/>
        <v>186</v>
      </c>
      <c r="G28" s="60">
        <f t="shared" si="27"/>
        <v>3</v>
      </c>
      <c r="H28" s="60">
        <f t="shared" si="27"/>
        <v>0</v>
      </c>
      <c r="I28" s="60">
        <f t="shared" si="27"/>
        <v>0</v>
      </c>
      <c r="J28" s="62">
        <f t="shared" ref="J28" si="30">SUM(C28:I28)</f>
        <v>631</v>
      </c>
      <c r="K28" s="62" t="str">
        <f>A28</f>
        <v>Batiment Le Pratel</v>
      </c>
      <c r="L28" s="63">
        <f t="shared" ref="L28:S30" si="31">L27</f>
        <v>0</v>
      </c>
      <c r="M28" s="63">
        <f t="shared" si="31"/>
        <v>631</v>
      </c>
      <c r="N28" s="63">
        <f t="shared" si="31"/>
        <v>0</v>
      </c>
      <c r="O28" s="63">
        <f t="shared" si="31"/>
        <v>631</v>
      </c>
      <c r="P28" s="63">
        <f t="shared" si="31"/>
        <v>631</v>
      </c>
      <c r="Q28" s="63">
        <f t="shared" si="31"/>
        <v>0</v>
      </c>
      <c r="R28" s="63">
        <f t="shared" ref="R28:S28" si="32">R27</f>
        <v>0</v>
      </c>
      <c r="S28" s="63">
        <f t="shared" si="32"/>
        <v>631</v>
      </c>
      <c r="T28" s="41"/>
    </row>
    <row r="29" spans="1:20" s="26" customFormat="1" x14ac:dyDescent="0.3">
      <c r="A29" s="29" t="s">
        <v>63</v>
      </c>
      <c r="B29" s="59" t="s">
        <v>3</v>
      </c>
      <c r="C29" s="60">
        <v>0</v>
      </c>
      <c r="D29" s="60">
        <v>0</v>
      </c>
      <c r="E29" s="60">
        <v>0</v>
      </c>
      <c r="F29" s="60">
        <v>12</v>
      </c>
      <c r="G29" s="60">
        <v>0</v>
      </c>
      <c r="H29" s="60">
        <v>0</v>
      </c>
      <c r="I29" s="60">
        <v>0</v>
      </c>
      <c r="J29" s="62">
        <f t="shared" si="1"/>
        <v>12</v>
      </c>
      <c r="K29" s="65"/>
      <c r="L29" s="63">
        <v>12</v>
      </c>
      <c r="M29" s="63"/>
      <c r="N29" s="63"/>
      <c r="O29" s="63">
        <v>12</v>
      </c>
      <c r="P29" s="63"/>
      <c r="Q29" s="63">
        <v>12</v>
      </c>
      <c r="R29" s="63"/>
      <c r="S29" s="63">
        <v>12</v>
      </c>
      <c r="T29" s="41"/>
    </row>
    <row r="30" spans="1:20" s="26" customFormat="1" x14ac:dyDescent="0.3">
      <c r="A30" s="5" t="s">
        <v>63</v>
      </c>
      <c r="B30" s="6" t="s">
        <v>12</v>
      </c>
      <c r="C30" s="60">
        <f t="shared" si="27"/>
        <v>0</v>
      </c>
      <c r="D30" s="60">
        <f t="shared" si="27"/>
        <v>0</v>
      </c>
      <c r="E30" s="60">
        <f t="shared" si="27"/>
        <v>0</v>
      </c>
      <c r="F30" s="60">
        <f t="shared" si="27"/>
        <v>12</v>
      </c>
      <c r="G30" s="60">
        <f t="shared" si="27"/>
        <v>0</v>
      </c>
      <c r="H30" s="60">
        <f t="shared" si="27"/>
        <v>0</v>
      </c>
      <c r="I30" s="60">
        <f t="shared" si="27"/>
        <v>0</v>
      </c>
      <c r="J30" s="62">
        <f t="shared" ref="J30" si="33">SUM(C30:I30)</f>
        <v>12</v>
      </c>
      <c r="K30" s="65" t="s">
        <v>63</v>
      </c>
      <c r="L30" s="63">
        <f t="shared" si="31"/>
        <v>12</v>
      </c>
      <c r="M30" s="63">
        <f t="shared" si="31"/>
        <v>0</v>
      </c>
      <c r="N30" s="63">
        <f t="shared" si="31"/>
        <v>0</v>
      </c>
      <c r="O30" s="63">
        <f t="shared" si="31"/>
        <v>12</v>
      </c>
      <c r="P30" s="63">
        <f t="shared" si="31"/>
        <v>0</v>
      </c>
      <c r="Q30" s="63">
        <f t="shared" si="31"/>
        <v>12</v>
      </c>
      <c r="R30" s="63">
        <f t="shared" si="31"/>
        <v>0</v>
      </c>
      <c r="S30" s="63">
        <f t="shared" si="31"/>
        <v>12</v>
      </c>
      <c r="T30" s="41"/>
    </row>
    <row r="31" spans="1:20" x14ac:dyDescent="0.3">
      <c r="A31" s="8"/>
      <c r="B31" s="1"/>
      <c r="C31" s="22" t="s">
        <v>4</v>
      </c>
      <c r="D31" s="22" t="s">
        <v>5</v>
      </c>
      <c r="E31" s="22" t="s">
        <v>6</v>
      </c>
      <c r="F31" s="22" t="s">
        <v>7</v>
      </c>
      <c r="G31" s="22" t="s">
        <v>19</v>
      </c>
      <c r="H31" s="22" t="s">
        <v>8</v>
      </c>
      <c r="I31" s="22" t="s">
        <v>22</v>
      </c>
      <c r="J31" s="61" t="s">
        <v>21</v>
      </c>
      <c r="K31" s="64"/>
      <c r="L31" s="63">
        <f>L7+L10+L13+L16+L18+L20+L22+L24+L26+L28+L30</f>
        <v>2320</v>
      </c>
      <c r="M31" s="63">
        <f t="shared" ref="M31:S31" si="34">M7+M10+M13+M16+M18+M20+M22+M24+M26+M28+M30</f>
        <v>3166</v>
      </c>
      <c r="N31" s="63">
        <f t="shared" si="34"/>
        <v>3033</v>
      </c>
      <c r="O31" s="63">
        <f t="shared" si="34"/>
        <v>2453</v>
      </c>
      <c r="P31" s="63">
        <f t="shared" si="34"/>
        <v>3479</v>
      </c>
      <c r="Q31" s="63">
        <f t="shared" si="34"/>
        <v>2007</v>
      </c>
      <c r="R31" s="63">
        <f t="shared" si="34"/>
        <v>3481</v>
      </c>
      <c r="S31" s="63">
        <f t="shared" si="34"/>
        <v>2005</v>
      </c>
      <c r="T31" s="41"/>
    </row>
    <row r="32" spans="1:20" x14ac:dyDescent="0.3">
      <c r="A32" s="8"/>
      <c r="B32" s="2" t="s">
        <v>21</v>
      </c>
      <c r="C32" s="22">
        <f>SUM(C5:C31)/2</f>
        <v>1416</v>
      </c>
      <c r="D32" s="22">
        <f t="shared" ref="D32:H32" si="35">SUM(D5:D31)/2</f>
        <v>155</v>
      </c>
      <c r="E32" s="22">
        <f t="shared" si="35"/>
        <v>206</v>
      </c>
      <c r="F32" s="22">
        <f t="shared" si="35"/>
        <v>3634</v>
      </c>
      <c r="G32" s="22">
        <f t="shared" si="35"/>
        <v>3</v>
      </c>
      <c r="H32" s="22">
        <f t="shared" si="35"/>
        <v>4</v>
      </c>
      <c r="I32" s="22">
        <f>SUM(I5:I31)/2</f>
        <v>68</v>
      </c>
      <c r="J32" s="61">
        <f>SUM(C32:I32)</f>
        <v>5486</v>
      </c>
      <c r="K32" s="64"/>
      <c r="L32" s="70">
        <f>L31+M31</f>
        <v>5486</v>
      </c>
      <c r="M32" s="70"/>
      <c r="N32" s="70">
        <f>N31+O31</f>
        <v>5486</v>
      </c>
      <c r="O32" s="70"/>
      <c r="P32" s="70">
        <f>P31+Q31</f>
        <v>5486</v>
      </c>
      <c r="Q32" s="70"/>
      <c r="R32" s="70">
        <f>R31+S31</f>
        <v>5486</v>
      </c>
      <c r="S32" s="70"/>
      <c r="T32" s="41"/>
    </row>
    <row r="33" spans="1:20" x14ac:dyDescent="0.3">
      <c r="A33" s="13"/>
      <c r="B33" s="16" t="s">
        <v>25</v>
      </c>
      <c r="C33" s="49">
        <f>C5+C8+C11+C14</f>
        <v>433</v>
      </c>
      <c r="D33" s="49">
        <f t="shared" ref="D33:H33" si="36">D5+D8+D11+D14</f>
        <v>155</v>
      </c>
      <c r="E33" s="49">
        <f t="shared" si="36"/>
        <v>0</v>
      </c>
      <c r="F33" s="49">
        <f t="shared" si="36"/>
        <v>970</v>
      </c>
      <c r="G33" s="49">
        <f t="shared" si="36"/>
        <v>0</v>
      </c>
      <c r="H33" s="49">
        <f t="shared" si="36"/>
        <v>4</v>
      </c>
      <c r="I33" s="49">
        <f>I5+I8+I11+I14</f>
        <v>62</v>
      </c>
      <c r="J33" s="22">
        <f>SUM(C33:I33)</f>
        <v>1624</v>
      </c>
      <c r="K33" s="15"/>
      <c r="L33" s="15"/>
      <c r="M33" s="15"/>
      <c r="N33" s="15"/>
      <c r="O33" s="15"/>
      <c r="P33" s="15"/>
      <c r="Q33" s="15"/>
      <c r="R33" s="41"/>
      <c r="S33" s="41"/>
      <c r="T33" s="41"/>
    </row>
    <row r="34" spans="1:20" x14ac:dyDescent="0.3">
      <c r="A34" s="13"/>
      <c r="B34" s="17" t="s">
        <v>26</v>
      </c>
      <c r="C34" s="49">
        <f>C6+C9+C12+C15+C17+C19+C21+C23+C25+C27+C29</f>
        <v>983</v>
      </c>
      <c r="D34" s="49">
        <f t="shared" ref="D34:H34" si="37">D6+D9+D12+D15+D17+D19+D21+D23+D25+D27+D29</f>
        <v>0</v>
      </c>
      <c r="E34" s="49">
        <f t="shared" si="37"/>
        <v>206</v>
      </c>
      <c r="F34" s="49">
        <f t="shared" si="37"/>
        <v>2664</v>
      </c>
      <c r="G34" s="49">
        <f t="shared" si="37"/>
        <v>3</v>
      </c>
      <c r="H34" s="49">
        <f t="shared" si="37"/>
        <v>0</v>
      </c>
      <c r="I34" s="49">
        <f>I6+I9+I12+I15+I17+I19+I21+I23+I25+I27+I29</f>
        <v>6</v>
      </c>
      <c r="J34" s="22">
        <f>SUM(C34:I34)</f>
        <v>3862</v>
      </c>
      <c r="K34" s="15"/>
      <c r="L34" s="15"/>
      <c r="M34" s="15"/>
      <c r="N34" s="15"/>
      <c r="O34" s="15"/>
      <c r="P34" s="15"/>
      <c r="Q34" s="15"/>
      <c r="R34" s="41"/>
      <c r="S34" s="41"/>
      <c r="T34" s="41"/>
    </row>
    <row r="35" spans="1:20" x14ac:dyDescent="0.3">
      <c r="C35" s="41"/>
      <c r="D35" s="41"/>
      <c r="E35" s="41"/>
      <c r="F35" s="41"/>
      <c r="G35" s="41"/>
      <c r="H35" s="41"/>
      <c r="I35" s="42"/>
      <c r="J35" s="43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x14ac:dyDescent="0.3">
      <c r="C36" s="41"/>
      <c r="D36" s="41"/>
      <c r="E36" s="41"/>
      <c r="F36" s="41"/>
      <c r="G36" s="41"/>
      <c r="H36" s="41"/>
      <c r="I36" s="44"/>
      <c r="J36" s="15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9" spans="1:20" s="11" customFormat="1" ht="24.9" customHeight="1" x14ac:dyDescent="0.3">
      <c r="A39" s="71" t="s">
        <v>33</v>
      </c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</row>
    <row r="40" spans="1:20" ht="23.4" x14ac:dyDescent="0.45">
      <c r="A40" s="10"/>
    </row>
    <row r="41" spans="1:20" x14ac:dyDescent="0.3">
      <c r="C41" s="41"/>
      <c r="D41" s="41"/>
      <c r="E41" s="41"/>
      <c r="F41" s="41"/>
      <c r="G41" s="41"/>
      <c r="H41" s="41"/>
      <c r="I41" s="41"/>
      <c r="J41" s="41"/>
      <c r="K41" s="41"/>
      <c r="L41" s="72">
        <v>2025</v>
      </c>
      <c r="M41" s="72"/>
      <c r="N41" s="72">
        <v>2026</v>
      </c>
      <c r="O41" s="72"/>
      <c r="P41" s="72">
        <v>2027</v>
      </c>
      <c r="Q41" s="72"/>
      <c r="R41" s="72">
        <v>2028</v>
      </c>
      <c r="S41" s="72"/>
    </row>
    <row r="42" spans="1:20" x14ac:dyDescent="0.3">
      <c r="A42" s="1" t="s">
        <v>0</v>
      </c>
      <c r="B42" s="2" t="s">
        <v>11</v>
      </c>
      <c r="C42" s="69" t="s">
        <v>64</v>
      </c>
      <c r="D42" s="69" t="s">
        <v>27</v>
      </c>
      <c r="E42" s="69" t="s">
        <v>28</v>
      </c>
      <c r="F42" s="69" t="s">
        <v>29</v>
      </c>
      <c r="G42" s="69" t="s">
        <v>30</v>
      </c>
      <c r="H42" s="69" t="s">
        <v>32</v>
      </c>
      <c r="I42" s="69" t="s">
        <v>34</v>
      </c>
      <c r="J42" s="67" t="s">
        <v>12</v>
      </c>
      <c r="K42" s="67"/>
      <c r="L42" s="69" t="s">
        <v>23</v>
      </c>
      <c r="M42" s="69" t="s">
        <v>24</v>
      </c>
      <c r="N42" s="69" t="s">
        <v>23</v>
      </c>
      <c r="O42" s="69" t="s">
        <v>24</v>
      </c>
      <c r="P42" s="69" t="s">
        <v>23</v>
      </c>
      <c r="Q42" s="69" t="s">
        <v>24</v>
      </c>
      <c r="R42" s="69" t="s">
        <v>23</v>
      </c>
      <c r="S42" s="69" t="s">
        <v>24</v>
      </c>
    </row>
    <row r="43" spans="1:20" x14ac:dyDescent="0.3">
      <c r="A43" s="5" t="s">
        <v>1</v>
      </c>
      <c r="B43" s="6" t="s">
        <v>12</v>
      </c>
      <c r="C43" s="66">
        <v>0</v>
      </c>
      <c r="D43" s="66">
        <v>1</v>
      </c>
      <c r="E43" s="66">
        <v>28</v>
      </c>
      <c r="F43" s="66">
        <v>25</v>
      </c>
      <c r="G43" s="66">
        <v>1</v>
      </c>
      <c r="H43" s="66"/>
      <c r="I43" s="66"/>
      <c r="J43" s="68">
        <f t="shared" ref="J43:J52" si="38">SUM(C43:I43)</f>
        <v>55</v>
      </c>
      <c r="K43" s="68" t="str">
        <f t="shared" ref="K43:K52" si="39">A43</f>
        <v>Bâtiment 20</v>
      </c>
      <c r="L43" s="66">
        <v>55</v>
      </c>
      <c r="M43" s="66">
        <v>0</v>
      </c>
      <c r="N43" s="66">
        <v>55</v>
      </c>
      <c r="O43" s="66">
        <v>0</v>
      </c>
      <c r="P43" s="66">
        <v>55</v>
      </c>
      <c r="Q43" s="66">
        <v>0</v>
      </c>
      <c r="R43" s="66">
        <v>55</v>
      </c>
      <c r="S43" s="66">
        <v>0</v>
      </c>
    </row>
    <row r="44" spans="1:20" x14ac:dyDescent="0.3">
      <c r="A44" s="5" t="s">
        <v>9</v>
      </c>
      <c r="B44" s="6" t="s">
        <v>12</v>
      </c>
      <c r="C44" s="66">
        <v>0</v>
      </c>
      <c r="D44" s="66">
        <v>0</v>
      </c>
      <c r="E44" s="66">
        <v>0</v>
      </c>
      <c r="F44" s="66">
        <v>19</v>
      </c>
      <c r="G44" s="66">
        <v>1</v>
      </c>
      <c r="H44" s="66">
        <v>0</v>
      </c>
      <c r="I44" s="66">
        <v>0</v>
      </c>
      <c r="J44" s="68">
        <f t="shared" si="38"/>
        <v>20</v>
      </c>
      <c r="K44" s="68" t="str">
        <f t="shared" si="39"/>
        <v>Bâtiment 21</v>
      </c>
      <c r="L44" s="66">
        <v>20</v>
      </c>
      <c r="M44" s="66">
        <v>0</v>
      </c>
      <c r="N44" s="66">
        <v>20</v>
      </c>
      <c r="O44" s="66">
        <v>0</v>
      </c>
      <c r="P44" s="66">
        <v>20</v>
      </c>
      <c r="Q44" s="66">
        <v>0</v>
      </c>
      <c r="R44" s="66">
        <v>20</v>
      </c>
      <c r="S44" s="66">
        <v>0</v>
      </c>
    </row>
    <row r="45" spans="1:20" x14ac:dyDescent="0.3">
      <c r="A45" s="5" t="s">
        <v>10</v>
      </c>
      <c r="B45" s="6" t="s">
        <v>12</v>
      </c>
      <c r="C45" s="66">
        <v>0</v>
      </c>
      <c r="D45" s="66">
        <v>0</v>
      </c>
      <c r="E45" s="66">
        <v>0</v>
      </c>
      <c r="F45" s="66">
        <v>26</v>
      </c>
      <c r="G45" s="66">
        <v>0</v>
      </c>
      <c r="H45" s="66">
        <v>0</v>
      </c>
      <c r="I45" s="66">
        <v>0</v>
      </c>
      <c r="J45" s="68">
        <f t="shared" si="38"/>
        <v>26</v>
      </c>
      <c r="K45" s="68" t="str">
        <f t="shared" si="39"/>
        <v>Bâtiment 30</v>
      </c>
      <c r="L45" s="66">
        <v>26</v>
      </c>
      <c r="M45" s="66">
        <v>0</v>
      </c>
      <c r="N45" s="66">
        <v>26</v>
      </c>
      <c r="O45" s="66">
        <v>0</v>
      </c>
      <c r="P45" s="66">
        <v>26</v>
      </c>
      <c r="Q45" s="66">
        <v>0</v>
      </c>
      <c r="R45" s="66">
        <v>26</v>
      </c>
      <c r="S45" s="66">
        <v>0</v>
      </c>
    </row>
    <row r="46" spans="1:20" x14ac:dyDescent="0.3">
      <c r="A46" s="5" t="s">
        <v>13</v>
      </c>
      <c r="B46" s="6" t="s">
        <v>12</v>
      </c>
      <c r="C46" s="66">
        <v>0</v>
      </c>
      <c r="D46" s="66">
        <v>0</v>
      </c>
      <c r="E46" s="66">
        <v>3</v>
      </c>
      <c r="F46" s="66">
        <v>4</v>
      </c>
      <c r="G46" s="66">
        <v>58</v>
      </c>
      <c r="H46" s="66">
        <v>0</v>
      </c>
      <c r="I46" s="66">
        <v>0</v>
      </c>
      <c r="J46" s="68">
        <f t="shared" si="38"/>
        <v>65</v>
      </c>
      <c r="K46" s="68" t="str">
        <f t="shared" si="39"/>
        <v>Bâtiment BMC</v>
      </c>
      <c r="L46" s="66">
        <v>65</v>
      </c>
      <c r="M46" s="66">
        <v>0</v>
      </c>
      <c r="N46" s="66">
        <v>65</v>
      </c>
      <c r="O46" s="66">
        <v>0</v>
      </c>
      <c r="P46" s="66">
        <v>65</v>
      </c>
      <c r="Q46" s="66">
        <v>0</v>
      </c>
      <c r="R46" s="66">
        <v>65</v>
      </c>
      <c r="S46" s="66">
        <v>0</v>
      </c>
    </row>
    <row r="47" spans="1:20" x14ac:dyDescent="0.3">
      <c r="A47" s="7" t="s">
        <v>14</v>
      </c>
      <c r="B47" s="6" t="s">
        <v>12</v>
      </c>
      <c r="C47" s="66">
        <v>0</v>
      </c>
      <c r="D47" s="66">
        <v>0</v>
      </c>
      <c r="E47" s="66">
        <v>0</v>
      </c>
      <c r="F47" s="66">
        <v>0</v>
      </c>
      <c r="G47" s="66">
        <v>0</v>
      </c>
      <c r="H47" s="66">
        <v>2</v>
      </c>
      <c r="I47" s="66">
        <v>0</v>
      </c>
      <c r="J47" s="68">
        <f t="shared" si="38"/>
        <v>2</v>
      </c>
      <c r="K47" s="68" t="str">
        <f t="shared" si="39"/>
        <v>Bio+Ch. Mortuaire</v>
      </c>
      <c r="L47" s="66">
        <v>2</v>
      </c>
      <c r="M47" s="66">
        <v>0</v>
      </c>
      <c r="N47" s="66">
        <v>2</v>
      </c>
      <c r="O47" s="66">
        <v>0</v>
      </c>
      <c r="P47" s="66">
        <v>2</v>
      </c>
      <c r="Q47" s="66">
        <v>0</v>
      </c>
      <c r="R47" s="66">
        <v>2</v>
      </c>
      <c r="S47" s="66">
        <v>0</v>
      </c>
    </row>
    <row r="48" spans="1:20" x14ac:dyDescent="0.3">
      <c r="A48" s="5" t="s">
        <v>15</v>
      </c>
      <c r="B48" s="6" t="s">
        <v>12</v>
      </c>
      <c r="C48" s="66">
        <v>0</v>
      </c>
      <c r="D48" s="66">
        <v>4</v>
      </c>
      <c r="E48" s="66">
        <v>0</v>
      </c>
      <c r="F48" s="66">
        <v>0</v>
      </c>
      <c r="G48" s="66">
        <v>0</v>
      </c>
      <c r="H48" s="66">
        <v>0</v>
      </c>
      <c r="I48" s="66">
        <v>0</v>
      </c>
      <c r="J48" s="68">
        <f t="shared" si="38"/>
        <v>4</v>
      </c>
      <c r="K48" s="68" t="str">
        <f t="shared" si="39"/>
        <v>Marcelin</v>
      </c>
      <c r="L48" s="66">
        <v>4</v>
      </c>
      <c r="M48" s="66">
        <v>0</v>
      </c>
      <c r="N48" s="66">
        <v>4</v>
      </c>
      <c r="O48" s="66">
        <v>0</v>
      </c>
      <c r="P48" s="66">
        <v>4</v>
      </c>
      <c r="Q48" s="66">
        <v>0</v>
      </c>
      <c r="R48" s="66">
        <v>4</v>
      </c>
      <c r="S48" s="66">
        <v>0</v>
      </c>
    </row>
    <row r="49" spans="1:19" x14ac:dyDescent="0.3">
      <c r="A49" s="5" t="s">
        <v>16</v>
      </c>
      <c r="B49" s="6" t="s">
        <v>12</v>
      </c>
      <c r="C49" s="66">
        <v>6</v>
      </c>
      <c r="D49" s="66">
        <v>0</v>
      </c>
      <c r="E49" s="66">
        <v>0</v>
      </c>
      <c r="F49" s="66">
        <v>0</v>
      </c>
      <c r="G49" s="66">
        <v>0</v>
      </c>
      <c r="H49" s="66">
        <v>0</v>
      </c>
      <c r="I49" s="66">
        <v>0</v>
      </c>
      <c r="J49" s="68">
        <f t="shared" si="38"/>
        <v>6</v>
      </c>
      <c r="K49" s="68" t="str">
        <f t="shared" si="39"/>
        <v>Maison du lac</v>
      </c>
      <c r="L49" s="66">
        <v>6</v>
      </c>
      <c r="M49" s="66">
        <v>0</v>
      </c>
      <c r="N49" s="66">
        <v>6</v>
      </c>
      <c r="O49" s="66">
        <v>0</v>
      </c>
      <c r="P49" s="66">
        <v>6</v>
      </c>
      <c r="Q49" s="66">
        <v>0</v>
      </c>
      <c r="R49" s="66">
        <v>6</v>
      </c>
      <c r="S49" s="66">
        <v>0</v>
      </c>
    </row>
    <row r="50" spans="1:19" x14ac:dyDescent="0.3">
      <c r="A50" s="5" t="s">
        <v>17</v>
      </c>
      <c r="B50" s="6" t="s">
        <v>12</v>
      </c>
      <c r="C50" s="66">
        <v>0</v>
      </c>
      <c r="D50" s="66">
        <v>6</v>
      </c>
      <c r="E50" s="66">
        <v>0</v>
      </c>
      <c r="F50" s="66">
        <v>0</v>
      </c>
      <c r="G50" s="66">
        <v>2</v>
      </c>
      <c r="H50" s="66">
        <v>0</v>
      </c>
      <c r="I50" s="66">
        <v>0</v>
      </c>
      <c r="J50" s="68">
        <f t="shared" si="38"/>
        <v>8</v>
      </c>
      <c r="K50" s="68" t="str">
        <f t="shared" si="39"/>
        <v>Batiment Decker</v>
      </c>
      <c r="L50" s="66">
        <v>8</v>
      </c>
      <c r="M50" s="66">
        <v>0</v>
      </c>
      <c r="N50" s="66">
        <v>8</v>
      </c>
      <c r="O50" s="66">
        <v>0</v>
      </c>
      <c r="P50" s="66">
        <v>8</v>
      </c>
      <c r="Q50" s="66">
        <v>0</v>
      </c>
      <c r="R50" s="66">
        <v>8</v>
      </c>
      <c r="S50" s="66">
        <v>0</v>
      </c>
    </row>
    <row r="51" spans="1:19" x14ac:dyDescent="0.3">
      <c r="A51" s="5" t="s">
        <v>18</v>
      </c>
      <c r="B51" s="6" t="s">
        <v>12</v>
      </c>
      <c r="C51" s="66">
        <v>0</v>
      </c>
      <c r="D51" s="66">
        <v>0</v>
      </c>
      <c r="E51" s="66">
        <v>0</v>
      </c>
      <c r="F51" s="66">
        <v>0</v>
      </c>
      <c r="G51" s="66">
        <v>0</v>
      </c>
      <c r="H51" s="66">
        <v>6</v>
      </c>
      <c r="I51" s="66">
        <v>0</v>
      </c>
      <c r="J51" s="68">
        <f t="shared" si="38"/>
        <v>6</v>
      </c>
      <c r="K51" s="68" t="str">
        <f t="shared" si="39"/>
        <v>Kériolet Auray</v>
      </c>
      <c r="L51" s="66">
        <v>6</v>
      </c>
      <c r="M51" s="66">
        <v>0</v>
      </c>
      <c r="N51" s="66">
        <v>6</v>
      </c>
      <c r="O51" s="66">
        <v>0</v>
      </c>
      <c r="P51" s="66">
        <v>6</v>
      </c>
      <c r="Q51" s="66">
        <v>0</v>
      </c>
      <c r="R51" s="66">
        <v>6</v>
      </c>
      <c r="S51" s="66">
        <v>0</v>
      </c>
    </row>
    <row r="52" spans="1:19" x14ac:dyDescent="0.3">
      <c r="A52" s="5" t="s">
        <v>20</v>
      </c>
      <c r="B52" s="6" t="s">
        <v>12</v>
      </c>
      <c r="C52" s="66">
        <v>0</v>
      </c>
      <c r="D52" s="66">
        <v>0</v>
      </c>
      <c r="E52" s="66">
        <v>2</v>
      </c>
      <c r="F52" s="66">
        <v>0</v>
      </c>
      <c r="G52" s="66">
        <v>5</v>
      </c>
      <c r="H52" s="66">
        <v>12</v>
      </c>
      <c r="I52" s="66">
        <v>0</v>
      </c>
      <c r="J52" s="68">
        <f t="shared" si="38"/>
        <v>19</v>
      </c>
      <c r="K52" s="68" t="str">
        <f t="shared" si="39"/>
        <v>Batiment Le Pratel</v>
      </c>
      <c r="L52" s="66">
        <v>19</v>
      </c>
      <c r="M52" s="66">
        <v>0</v>
      </c>
      <c r="N52" s="66">
        <v>19</v>
      </c>
      <c r="O52" s="66">
        <v>0</v>
      </c>
      <c r="P52" s="66">
        <v>19</v>
      </c>
      <c r="Q52" s="66">
        <v>0</v>
      </c>
      <c r="R52" s="66">
        <v>19</v>
      </c>
      <c r="S52" s="66">
        <v>0</v>
      </c>
    </row>
    <row r="53" spans="1:19" x14ac:dyDescent="0.3">
      <c r="A53" s="8"/>
      <c r="B53" s="1"/>
      <c r="C53" s="69" t="s">
        <v>64</v>
      </c>
      <c r="D53" s="69" t="s">
        <v>27</v>
      </c>
      <c r="E53" s="69" t="s">
        <v>28</v>
      </c>
      <c r="F53" s="69" t="s">
        <v>29</v>
      </c>
      <c r="G53" s="69" t="s">
        <v>30</v>
      </c>
      <c r="H53" s="69" t="s">
        <v>32</v>
      </c>
      <c r="I53" s="69" t="s">
        <v>31</v>
      </c>
      <c r="J53" s="67" t="s">
        <v>21</v>
      </c>
      <c r="K53" s="67"/>
      <c r="L53" s="66">
        <f t="shared" ref="L53:S53" si="40">L43+L44+L45+L46+L47+L48+L49+L50+L51+L52</f>
        <v>211</v>
      </c>
      <c r="M53" s="66">
        <f t="shared" si="40"/>
        <v>0</v>
      </c>
      <c r="N53" s="66">
        <f t="shared" ref="N53" si="41">N43+N44+N45+N46+N47+N48+N49+N50+N51+N52</f>
        <v>211</v>
      </c>
      <c r="O53" s="66">
        <f t="shared" si="40"/>
        <v>0</v>
      </c>
      <c r="P53" s="66">
        <f t="shared" ref="P53" si="42">P43+P44+P45+P46+P47+P48+P49+P50+P51+P52</f>
        <v>211</v>
      </c>
      <c r="Q53" s="66">
        <f t="shared" si="40"/>
        <v>0</v>
      </c>
      <c r="R53" s="66">
        <f t="shared" ref="R53" si="43">R43+R44+R45+R46+R47+R48+R49+R50+R51+R52</f>
        <v>211</v>
      </c>
      <c r="S53" s="66">
        <f t="shared" si="40"/>
        <v>0</v>
      </c>
    </row>
    <row r="54" spans="1:19" x14ac:dyDescent="0.3">
      <c r="A54" s="8"/>
      <c r="B54" s="2" t="s">
        <v>21</v>
      </c>
      <c r="C54" s="69">
        <f>SUM(C43:C52)</f>
        <v>6</v>
      </c>
      <c r="D54" s="69">
        <f t="shared" ref="D54:I54" si="44">SUM(D43:D52)</f>
        <v>11</v>
      </c>
      <c r="E54" s="69">
        <f t="shared" si="44"/>
        <v>33</v>
      </c>
      <c r="F54" s="69">
        <f t="shared" si="44"/>
        <v>74</v>
      </c>
      <c r="G54" s="69">
        <f t="shared" si="44"/>
        <v>67</v>
      </c>
      <c r="H54" s="69">
        <f t="shared" si="44"/>
        <v>20</v>
      </c>
      <c r="I54" s="69">
        <f t="shared" si="44"/>
        <v>0</v>
      </c>
      <c r="J54" s="67">
        <f>SUM(C54:I54)</f>
        <v>211</v>
      </c>
      <c r="K54" s="67"/>
      <c r="L54" s="70">
        <f>L53+M53</f>
        <v>211</v>
      </c>
      <c r="M54" s="70"/>
      <c r="N54" s="70">
        <f>N53+O53</f>
        <v>211</v>
      </c>
      <c r="O54" s="70"/>
      <c r="P54" s="70">
        <f>P53+Q53</f>
        <v>211</v>
      </c>
      <c r="Q54" s="70"/>
      <c r="R54" s="70">
        <f>R53+S53</f>
        <v>211</v>
      </c>
      <c r="S54" s="70"/>
    </row>
    <row r="55" spans="1:19" x14ac:dyDescent="0.3"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</row>
  </sheetData>
  <mergeCells count="18">
    <mergeCell ref="L32:M32"/>
    <mergeCell ref="N32:O32"/>
    <mergeCell ref="R54:S54"/>
    <mergeCell ref="L54:M54"/>
    <mergeCell ref="N54:O54"/>
    <mergeCell ref="P54:Q54"/>
    <mergeCell ref="A1:S1"/>
    <mergeCell ref="A39:S39"/>
    <mergeCell ref="L41:M41"/>
    <mergeCell ref="N41:O41"/>
    <mergeCell ref="P41:Q41"/>
    <mergeCell ref="P32:Q32"/>
    <mergeCell ref="R3:S3"/>
    <mergeCell ref="R32:S32"/>
    <mergeCell ref="R41:S41"/>
    <mergeCell ref="L3:M3"/>
    <mergeCell ref="N3:O3"/>
    <mergeCell ref="P3:Q3"/>
  </mergeCells>
  <phoneticPr fontId="3" type="noConversion"/>
  <pageMargins left="0.70866141732283472" right="0.70866141732283472" top="0.74803149606299213" bottom="0.74803149606299213" header="0.31496062992125984" footer="0.31496062992125984"/>
  <pageSetup paperSize="8" scale="80" orientation="landscape" r:id="rId1"/>
  <headerFooter>
    <oddHeader>&amp;CANNEXE 4 au CCP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S15"/>
  <sheetViews>
    <sheetView workbookViewId="0">
      <selection activeCell="D22" sqref="D22"/>
    </sheetView>
  </sheetViews>
  <sheetFormatPr baseColWidth="10" defaultRowHeight="14.4" x14ac:dyDescent="0.3"/>
  <cols>
    <col min="1" max="1" width="17.109375" bestFit="1" customWidth="1"/>
    <col min="2" max="2" width="16" customWidth="1"/>
    <col min="9" max="9" width="14.5546875" customWidth="1"/>
    <col min="11" max="11" width="20.33203125" customWidth="1"/>
  </cols>
  <sheetData>
    <row r="1" spans="1:19" x14ac:dyDescent="0.3">
      <c r="A1" s="74" t="s">
        <v>66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</row>
    <row r="2" spans="1:19" ht="23.4" x14ac:dyDescent="0.45">
      <c r="A2" s="10"/>
    </row>
    <row r="3" spans="1:19" x14ac:dyDescent="0.3">
      <c r="D3" s="41"/>
      <c r="L3" s="73">
        <v>2025</v>
      </c>
      <c r="M3" s="73"/>
      <c r="N3" s="73">
        <v>2026</v>
      </c>
      <c r="O3" s="73"/>
      <c r="P3" s="73">
        <v>2027</v>
      </c>
      <c r="Q3" s="73"/>
      <c r="R3" s="73">
        <v>2028</v>
      </c>
      <c r="S3" s="73"/>
    </row>
    <row r="4" spans="1:19" x14ac:dyDescent="0.3">
      <c r="A4" s="1" t="s">
        <v>0</v>
      </c>
      <c r="B4" s="2" t="s">
        <v>11</v>
      </c>
      <c r="C4" s="22" t="s">
        <v>4</v>
      </c>
      <c r="D4" s="22" t="s">
        <v>5</v>
      </c>
      <c r="E4" s="22" t="s">
        <v>36</v>
      </c>
      <c r="F4" s="22" t="s">
        <v>7</v>
      </c>
      <c r="G4" s="22" t="s">
        <v>19</v>
      </c>
      <c r="H4" s="22" t="s">
        <v>8</v>
      </c>
      <c r="I4" s="22" t="s">
        <v>22</v>
      </c>
      <c r="J4" s="48" t="s">
        <v>12</v>
      </c>
      <c r="K4" s="48"/>
      <c r="L4" s="22" t="s">
        <v>23</v>
      </c>
      <c r="M4" s="22" t="s">
        <v>24</v>
      </c>
      <c r="N4" s="22" t="s">
        <v>23</v>
      </c>
      <c r="O4" s="22" t="s">
        <v>24</v>
      </c>
      <c r="P4" s="22" t="s">
        <v>23</v>
      </c>
      <c r="Q4" s="22" t="s">
        <v>24</v>
      </c>
      <c r="R4" s="22" t="s">
        <v>23</v>
      </c>
      <c r="S4" s="22" t="s">
        <v>24</v>
      </c>
    </row>
    <row r="5" spans="1:19" x14ac:dyDescent="0.3">
      <c r="A5" s="12" t="s">
        <v>35</v>
      </c>
      <c r="B5" s="25"/>
      <c r="C5" s="45">
        <v>226</v>
      </c>
      <c r="D5" s="45">
        <v>38</v>
      </c>
      <c r="E5" s="45">
        <v>44</v>
      </c>
      <c r="F5" s="45">
        <v>594</v>
      </c>
      <c r="G5" s="45">
        <v>49</v>
      </c>
      <c r="H5" s="45">
        <v>190</v>
      </c>
      <c r="I5" s="45"/>
      <c r="J5" s="47">
        <f>SUM(C5:I5)</f>
        <v>1141</v>
      </c>
      <c r="K5" s="47"/>
      <c r="L5" s="45">
        <v>700</v>
      </c>
      <c r="M5" s="45">
        <v>441</v>
      </c>
      <c r="N5" s="45">
        <v>700</v>
      </c>
      <c r="O5" s="45">
        <v>441</v>
      </c>
      <c r="P5" s="45">
        <v>700</v>
      </c>
      <c r="Q5" s="45">
        <v>441</v>
      </c>
      <c r="R5" s="45">
        <v>700</v>
      </c>
      <c r="S5" s="45">
        <v>441</v>
      </c>
    </row>
    <row r="6" spans="1:19" x14ac:dyDescent="0.3">
      <c r="C6" s="41"/>
      <c r="D6" s="41"/>
      <c r="E6" s="41"/>
      <c r="F6" s="41"/>
      <c r="G6" s="41"/>
      <c r="H6" s="41"/>
      <c r="I6" s="42"/>
      <c r="J6" s="43"/>
      <c r="K6" s="53" t="s">
        <v>12</v>
      </c>
      <c r="L6" s="45">
        <v>700</v>
      </c>
      <c r="M6" s="45">
        <v>441</v>
      </c>
      <c r="N6" s="45">
        <v>700</v>
      </c>
      <c r="O6" s="45">
        <v>441</v>
      </c>
      <c r="P6" s="45">
        <v>700</v>
      </c>
      <c r="Q6" s="45">
        <v>441</v>
      </c>
      <c r="R6" s="45">
        <v>700</v>
      </c>
      <c r="S6" s="45">
        <v>441</v>
      </c>
    </row>
    <row r="7" spans="1:19" x14ac:dyDescent="0.3">
      <c r="I7" s="20"/>
      <c r="J7" s="14"/>
    </row>
    <row r="10" spans="1:19" x14ac:dyDescent="0.3">
      <c r="A10" s="74" t="s">
        <v>67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</row>
    <row r="11" spans="1:19" ht="23.4" x14ac:dyDescent="0.45">
      <c r="A11" s="10"/>
    </row>
    <row r="12" spans="1:19" x14ac:dyDescent="0.3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72">
        <v>2025</v>
      </c>
      <c r="M12" s="72"/>
      <c r="N12" s="72">
        <v>2026</v>
      </c>
      <c r="O12" s="72"/>
      <c r="P12" s="72">
        <v>2027</v>
      </c>
      <c r="Q12" s="72"/>
      <c r="R12" s="72">
        <v>2028</v>
      </c>
      <c r="S12" s="72"/>
    </row>
    <row r="13" spans="1:19" x14ac:dyDescent="0.3">
      <c r="A13" s="56" t="s">
        <v>0</v>
      </c>
      <c r="B13" s="22" t="s">
        <v>11</v>
      </c>
      <c r="C13" s="22" t="s">
        <v>31</v>
      </c>
      <c r="D13" s="22" t="s">
        <v>27</v>
      </c>
      <c r="E13" s="22" t="s">
        <v>28</v>
      </c>
      <c r="F13" s="22" t="s">
        <v>29</v>
      </c>
      <c r="G13" s="22" t="s">
        <v>62</v>
      </c>
      <c r="H13" s="22" t="s">
        <v>32</v>
      </c>
      <c r="I13" s="22" t="s">
        <v>37</v>
      </c>
      <c r="J13" s="48" t="s">
        <v>12</v>
      </c>
      <c r="K13" s="48"/>
      <c r="L13" s="22" t="s">
        <v>23</v>
      </c>
      <c r="M13" s="22" t="s">
        <v>24</v>
      </c>
      <c r="N13" s="22" t="s">
        <v>23</v>
      </c>
      <c r="O13" s="22" t="s">
        <v>24</v>
      </c>
      <c r="P13" s="22" t="s">
        <v>23</v>
      </c>
      <c r="Q13" s="22" t="s">
        <v>24</v>
      </c>
      <c r="R13" s="22" t="s">
        <v>23</v>
      </c>
      <c r="S13" s="22" t="s">
        <v>24</v>
      </c>
    </row>
    <row r="14" spans="1:19" x14ac:dyDescent="0.3">
      <c r="A14" s="12" t="s">
        <v>35</v>
      </c>
      <c r="B14" s="45"/>
      <c r="C14" s="45">
        <v>1</v>
      </c>
      <c r="D14" s="45">
        <v>11</v>
      </c>
      <c r="E14" s="45">
        <v>23</v>
      </c>
      <c r="F14" s="45">
        <v>9</v>
      </c>
      <c r="G14" s="45">
        <v>1</v>
      </c>
      <c r="H14" s="45">
        <v>6</v>
      </c>
      <c r="I14" s="45">
        <v>7</v>
      </c>
      <c r="J14" s="47">
        <f>SUM(C14:I14)</f>
        <v>58</v>
      </c>
      <c r="K14" s="47"/>
      <c r="L14" s="45">
        <v>58</v>
      </c>
      <c r="M14" s="45"/>
      <c r="N14" s="46">
        <v>58</v>
      </c>
      <c r="O14" s="46"/>
      <c r="P14" s="46">
        <v>58</v>
      </c>
      <c r="Q14" s="46"/>
      <c r="R14" s="46">
        <v>58</v>
      </c>
      <c r="S14" s="46"/>
    </row>
    <row r="15" spans="1:19" x14ac:dyDescent="0.3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</row>
  </sheetData>
  <mergeCells count="10">
    <mergeCell ref="R12:S12"/>
    <mergeCell ref="A1:S1"/>
    <mergeCell ref="A10:S10"/>
    <mergeCell ref="L3:M3"/>
    <mergeCell ref="N3:O3"/>
    <mergeCell ref="P3:Q3"/>
    <mergeCell ref="L12:M12"/>
    <mergeCell ref="N12:O12"/>
    <mergeCell ref="P12:Q12"/>
    <mergeCell ref="R3:S3"/>
  </mergeCells>
  <phoneticPr fontId="3" type="noConversion"/>
  <pageMargins left="0.7" right="0.7" top="0.75" bottom="0.75" header="0.3" footer="0.3"/>
  <pageSetup paperSize="8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L17"/>
  <sheetViews>
    <sheetView workbookViewId="0">
      <selection activeCell="A11" sqref="A11:L11"/>
    </sheetView>
  </sheetViews>
  <sheetFormatPr baseColWidth="10" defaultRowHeight="14.4" x14ac:dyDescent="0.3"/>
  <cols>
    <col min="2" max="2" width="50.6640625" customWidth="1"/>
  </cols>
  <sheetData>
    <row r="2" spans="1:12" x14ac:dyDescent="0.3">
      <c r="A2" s="75" t="s">
        <v>68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ht="23.4" x14ac:dyDescent="0.45">
      <c r="A3" s="54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x14ac:dyDescent="0.3">
      <c r="A4" s="41"/>
      <c r="B4" s="41"/>
      <c r="C4" s="41"/>
      <c r="D4" s="41"/>
      <c r="E4" s="72">
        <v>2025</v>
      </c>
      <c r="F4" s="72"/>
      <c r="G4" s="72">
        <v>2026</v>
      </c>
      <c r="H4" s="72"/>
      <c r="I4" s="72">
        <v>2027</v>
      </c>
      <c r="J4" s="72"/>
      <c r="K4" s="72">
        <v>2028</v>
      </c>
      <c r="L4" s="72"/>
    </row>
    <row r="5" spans="1:12" x14ac:dyDescent="0.3">
      <c r="A5" s="56" t="s">
        <v>0</v>
      </c>
      <c r="B5" s="22" t="s">
        <v>7</v>
      </c>
      <c r="C5" s="48" t="s">
        <v>12</v>
      </c>
      <c r="D5" s="48"/>
      <c r="E5" s="22" t="s">
        <v>23</v>
      </c>
      <c r="F5" s="22" t="s">
        <v>24</v>
      </c>
      <c r="G5" s="22" t="s">
        <v>23</v>
      </c>
      <c r="H5" s="22" t="s">
        <v>24</v>
      </c>
      <c r="I5" s="22" t="s">
        <v>23</v>
      </c>
      <c r="J5" s="22" t="s">
        <v>24</v>
      </c>
      <c r="K5" s="22" t="s">
        <v>23</v>
      </c>
      <c r="L5" s="22" t="s">
        <v>24</v>
      </c>
    </row>
    <row r="6" spans="1:12" x14ac:dyDescent="0.3">
      <c r="A6" s="57" t="s">
        <v>60</v>
      </c>
      <c r="B6" s="22">
        <v>376</v>
      </c>
      <c r="C6" s="52">
        <f>SUM(B6:B6)</f>
        <v>376</v>
      </c>
      <c r="D6" s="50"/>
      <c r="E6" s="49">
        <v>0</v>
      </c>
      <c r="F6" s="49">
        <v>376</v>
      </c>
      <c r="G6" s="49">
        <v>376</v>
      </c>
      <c r="H6" s="49">
        <v>0</v>
      </c>
      <c r="I6" s="49">
        <v>0</v>
      </c>
      <c r="J6" s="49">
        <v>376</v>
      </c>
      <c r="K6" s="49">
        <v>0</v>
      </c>
      <c r="L6" s="49">
        <v>376</v>
      </c>
    </row>
    <row r="7" spans="1:12" x14ac:dyDescent="0.3">
      <c r="A7" s="41"/>
      <c r="B7" s="41"/>
      <c r="C7" s="43"/>
      <c r="D7" s="53" t="s">
        <v>12</v>
      </c>
      <c r="E7" s="49">
        <v>0</v>
      </c>
      <c r="F7" s="49">
        <v>376</v>
      </c>
      <c r="G7" s="49">
        <v>376</v>
      </c>
      <c r="H7" s="49">
        <v>0</v>
      </c>
      <c r="I7" s="49">
        <v>0</v>
      </c>
      <c r="J7" s="49">
        <v>376</v>
      </c>
      <c r="K7" s="49">
        <v>0</v>
      </c>
      <c r="L7" s="49">
        <v>376</v>
      </c>
    </row>
    <row r="8" spans="1:12" x14ac:dyDescent="0.3">
      <c r="A8" s="41"/>
      <c r="B8" s="41"/>
      <c r="C8" s="15"/>
      <c r="D8" s="41"/>
      <c r="E8" s="41"/>
      <c r="F8" s="41"/>
      <c r="G8" s="41"/>
      <c r="H8" s="41"/>
      <c r="I8" s="41"/>
      <c r="J8" s="41"/>
      <c r="K8" s="41"/>
      <c r="L8" s="41"/>
    </row>
    <row r="9" spans="1:12" x14ac:dyDescent="0.3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</row>
    <row r="10" spans="1:12" x14ac:dyDescent="0.3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</row>
    <row r="11" spans="1:12" x14ac:dyDescent="0.3">
      <c r="A11" s="75" t="s">
        <v>69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</row>
    <row r="12" spans="1:12" ht="23.4" x14ac:dyDescent="0.45">
      <c r="A12" s="54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</row>
    <row r="13" spans="1:12" x14ac:dyDescent="0.3">
      <c r="A13" s="41"/>
      <c r="B13" s="41"/>
      <c r="C13" s="41"/>
      <c r="D13" s="41"/>
      <c r="E13" s="72">
        <v>2025</v>
      </c>
      <c r="F13" s="72"/>
      <c r="G13" s="72">
        <v>2026</v>
      </c>
      <c r="H13" s="72"/>
      <c r="I13" s="72">
        <v>2027</v>
      </c>
      <c r="J13" s="72"/>
      <c r="K13" s="72">
        <v>2028</v>
      </c>
      <c r="L13" s="72"/>
    </row>
    <row r="14" spans="1:12" x14ac:dyDescent="0.3">
      <c r="A14" s="56" t="s">
        <v>0</v>
      </c>
      <c r="B14" s="22" t="s">
        <v>61</v>
      </c>
      <c r="C14" s="48" t="s">
        <v>12</v>
      </c>
      <c r="D14" s="48"/>
      <c r="E14" s="22" t="s">
        <v>23</v>
      </c>
      <c r="F14" s="22" t="s">
        <v>24</v>
      </c>
      <c r="G14" s="22" t="s">
        <v>23</v>
      </c>
      <c r="H14" s="22" t="s">
        <v>24</v>
      </c>
      <c r="I14" s="22" t="s">
        <v>23</v>
      </c>
      <c r="J14" s="22" t="s">
        <v>24</v>
      </c>
      <c r="K14" s="22" t="s">
        <v>23</v>
      </c>
      <c r="L14" s="22" t="s">
        <v>24</v>
      </c>
    </row>
    <row r="15" spans="1:12" x14ac:dyDescent="0.3">
      <c r="A15" s="57" t="s">
        <v>60</v>
      </c>
      <c r="B15" s="45">
        <v>7</v>
      </c>
      <c r="C15" s="47">
        <f>SUM(B15:B15)</f>
        <v>7</v>
      </c>
      <c r="D15" s="47"/>
      <c r="E15" s="45">
        <v>7</v>
      </c>
      <c r="F15" s="45">
        <v>0</v>
      </c>
      <c r="G15" s="45">
        <v>7</v>
      </c>
      <c r="H15" s="45">
        <v>0</v>
      </c>
      <c r="I15" s="45">
        <v>7</v>
      </c>
      <c r="J15" s="45">
        <v>0</v>
      </c>
      <c r="K15" s="58">
        <v>7</v>
      </c>
      <c r="L15" s="45">
        <v>0</v>
      </c>
    </row>
    <row r="16" spans="1:12" x14ac:dyDescent="0.3">
      <c r="A16" s="41"/>
      <c r="B16" s="41"/>
      <c r="C16" s="41"/>
      <c r="D16" s="53" t="s">
        <v>12</v>
      </c>
      <c r="E16" s="45">
        <v>7</v>
      </c>
      <c r="F16" s="45">
        <v>0</v>
      </c>
      <c r="G16" s="45">
        <v>7</v>
      </c>
      <c r="H16" s="45">
        <v>0</v>
      </c>
      <c r="I16" s="45">
        <v>7</v>
      </c>
      <c r="J16" s="45">
        <v>0</v>
      </c>
      <c r="K16" s="45">
        <v>7</v>
      </c>
      <c r="L16" s="45">
        <v>0</v>
      </c>
    </row>
    <row r="17" spans="1:12" x14ac:dyDescent="0.3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</row>
  </sheetData>
  <mergeCells count="10">
    <mergeCell ref="A2:L2"/>
    <mergeCell ref="K4:L4"/>
    <mergeCell ref="E4:F4"/>
    <mergeCell ref="G4:H4"/>
    <mergeCell ref="I4:J4"/>
    <mergeCell ref="A11:L11"/>
    <mergeCell ref="E13:F13"/>
    <mergeCell ref="G13:H13"/>
    <mergeCell ref="I13:J13"/>
    <mergeCell ref="K13:L13"/>
  </mergeCells>
  <pageMargins left="0.7" right="0.7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  <pageSetUpPr fitToPage="1"/>
  </sheetPr>
  <dimension ref="A2:S24"/>
  <sheetViews>
    <sheetView topLeftCell="F1" workbookViewId="0">
      <selection activeCell="H31" sqref="H31"/>
    </sheetView>
  </sheetViews>
  <sheetFormatPr baseColWidth="10" defaultRowHeight="14.4" x14ac:dyDescent="0.3"/>
  <cols>
    <col min="2" max="2" width="15.109375" customWidth="1"/>
  </cols>
  <sheetData>
    <row r="2" spans="1:19" x14ac:dyDescent="0.3">
      <c r="A2" s="74" t="s">
        <v>38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</row>
    <row r="3" spans="1:19" ht="23.4" x14ac:dyDescent="0.45">
      <c r="A3" s="10"/>
    </row>
    <row r="4" spans="1:19" x14ac:dyDescent="0.3">
      <c r="L4" s="73">
        <v>2025</v>
      </c>
      <c r="M4" s="73"/>
      <c r="N4" s="73">
        <v>2026</v>
      </c>
      <c r="O4" s="73"/>
      <c r="P4" s="73">
        <v>2027</v>
      </c>
      <c r="Q4" s="73"/>
      <c r="R4" s="73">
        <v>2028</v>
      </c>
      <c r="S4" s="73"/>
    </row>
    <row r="5" spans="1:19" x14ac:dyDescent="0.3">
      <c r="A5" s="76" t="s">
        <v>52</v>
      </c>
      <c r="B5" s="77"/>
      <c r="C5" s="76" t="s">
        <v>51</v>
      </c>
      <c r="D5" s="77"/>
      <c r="E5" s="22" t="s">
        <v>36</v>
      </c>
      <c r="F5" s="22" t="s">
        <v>7</v>
      </c>
      <c r="G5" s="22" t="s">
        <v>19</v>
      </c>
      <c r="H5" s="22" t="s">
        <v>8</v>
      </c>
      <c r="I5" s="22" t="s">
        <v>22</v>
      </c>
      <c r="J5" s="48" t="s">
        <v>12</v>
      </c>
      <c r="K5" s="48"/>
      <c r="L5" s="22" t="s">
        <v>23</v>
      </c>
      <c r="M5" s="22" t="s">
        <v>24</v>
      </c>
      <c r="N5" s="22" t="s">
        <v>23</v>
      </c>
      <c r="O5" s="22" t="s">
        <v>24</v>
      </c>
      <c r="P5" s="22" t="s">
        <v>23</v>
      </c>
      <c r="Q5" s="22" t="s">
        <v>24</v>
      </c>
      <c r="R5" s="22" t="s">
        <v>23</v>
      </c>
      <c r="S5" s="22" t="s">
        <v>24</v>
      </c>
    </row>
    <row r="6" spans="1:19" s="26" customFormat="1" x14ac:dyDescent="0.3">
      <c r="A6" s="78" t="s">
        <v>53</v>
      </c>
      <c r="B6" s="79"/>
      <c r="C6" s="78">
        <v>76</v>
      </c>
      <c r="D6" s="79"/>
      <c r="E6" s="49"/>
      <c r="F6" s="49"/>
      <c r="G6" s="49"/>
      <c r="H6" s="49"/>
      <c r="I6" s="49"/>
      <c r="J6" s="50">
        <f t="shared" ref="J6:J11" si="0">SUM(C6:I6)</f>
        <v>76</v>
      </c>
      <c r="K6" s="50"/>
      <c r="L6" s="49">
        <v>0</v>
      </c>
      <c r="M6" s="49">
        <v>76</v>
      </c>
      <c r="N6" s="49">
        <v>0</v>
      </c>
      <c r="O6" s="49">
        <v>76</v>
      </c>
      <c r="P6" s="49">
        <v>76</v>
      </c>
      <c r="Q6" s="49">
        <v>0</v>
      </c>
      <c r="R6" s="49">
        <v>0</v>
      </c>
      <c r="S6" s="49">
        <v>76</v>
      </c>
    </row>
    <row r="7" spans="1:19" s="26" customFormat="1" x14ac:dyDescent="0.3">
      <c r="A7" s="78" t="s">
        <v>54</v>
      </c>
      <c r="B7" s="79"/>
      <c r="C7" s="78">
        <v>76</v>
      </c>
      <c r="D7" s="79"/>
      <c r="E7" s="49"/>
      <c r="F7" s="49"/>
      <c r="G7" s="49"/>
      <c r="H7" s="49"/>
      <c r="I7" s="49"/>
      <c r="J7" s="50">
        <f t="shared" si="0"/>
        <v>76</v>
      </c>
      <c r="K7" s="50"/>
      <c r="L7" s="49">
        <v>0</v>
      </c>
      <c r="M7" s="49">
        <v>76</v>
      </c>
      <c r="N7" s="49">
        <v>0</v>
      </c>
      <c r="O7" s="49">
        <v>76</v>
      </c>
      <c r="P7" s="49">
        <v>76</v>
      </c>
      <c r="Q7" s="49">
        <v>0</v>
      </c>
      <c r="R7" s="49">
        <v>0</v>
      </c>
      <c r="S7" s="49">
        <v>76</v>
      </c>
    </row>
    <row r="8" spans="1:19" s="26" customFormat="1" x14ac:dyDescent="0.3">
      <c r="A8" s="78" t="s">
        <v>55</v>
      </c>
      <c r="B8" s="79"/>
      <c r="C8" s="78"/>
      <c r="D8" s="79"/>
      <c r="E8" s="49"/>
      <c r="F8" s="49">
        <v>40</v>
      </c>
      <c r="G8" s="49"/>
      <c r="H8" s="49"/>
      <c r="I8" s="49"/>
      <c r="J8" s="50">
        <f t="shared" si="0"/>
        <v>40</v>
      </c>
      <c r="K8" s="50"/>
      <c r="L8" s="49">
        <v>0</v>
      </c>
      <c r="M8" s="49">
        <v>40</v>
      </c>
      <c r="N8" s="49">
        <v>0</v>
      </c>
      <c r="O8" s="49">
        <v>40</v>
      </c>
      <c r="P8" s="49">
        <v>40</v>
      </c>
      <c r="Q8" s="49">
        <v>0</v>
      </c>
      <c r="R8" s="49">
        <v>0</v>
      </c>
      <c r="S8" s="49">
        <v>40</v>
      </c>
    </row>
    <row r="9" spans="1:19" s="26" customFormat="1" x14ac:dyDescent="0.3">
      <c r="A9" s="78" t="s">
        <v>56</v>
      </c>
      <c r="B9" s="79"/>
      <c r="C9" s="78"/>
      <c r="D9" s="79"/>
      <c r="E9" s="49"/>
      <c r="F9" s="49">
        <v>34</v>
      </c>
      <c r="G9" s="49"/>
      <c r="H9" s="49"/>
      <c r="I9" s="49"/>
      <c r="J9" s="50">
        <f t="shared" si="0"/>
        <v>34</v>
      </c>
      <c r="K9" s="50"/>
      <c r="L9" s="49">
        <v>0</v>
      </c>
      <c r="M9" s="49">
        <v>34</v>
      </c>
      <c r="N9" s="49">
        <v>0</v>
      </c>
      <c r="O9" s="49">
        <v>34</v>
      </c>
      <c r="P9" s="49">
        <v>34</v>
      </c>
      <c r="Q9" s="49">
        <v>0</v>
      </c>
      <c r="R9" s="49">
        <v>0</v>
      </c>
      <c r="S9" s="49">
        <v>34</v>
      </c>
    </row>
    <row r="10" spans="1:19" x14ac:dyDescent="0.3">
      <c r="A10" s="80" t="s">
        <v>57</v>
      </c>
      <c r="B10" s="81"/>
      <c r="C10" s="80"/>
      <c r="D10" s="81"/>
      <c r="E10" s="51"/>
      <c r="F10" s="51">
        <v>34</v>
      </c>
      <c r="G10" s="51"/>
      <c r="H10" s="51"/>
      <c r="I10" s="51"/>
      <c r="J10" s="52">
        <f t="shared" si="0"/>
        <v>34</v>
      </c>
      <c r="K10" s="52"/>
      <c r="L10" s="51">
        <v>0</v>
      </c>
      <c r="M10" s="51">
        <v>34</v>
      </c>
      <c r="N10" s="51">
        <v>0</v>
      </c>
      <c r="O10" s="51">
        <v>34</v>
      </c>
      <c r="P10" s="51">
        <v>34</v>
      </c>
      <c r="Q10" s="51">
        <v>0</v>
      </c>
      <c r="R10" s="51">
        <v>0</v>
      </c>
      <c r="S10" s="51">
        <v>34</v>
      </c>
    </row>
    <row r="11" spans="1:19" x14ac:dyDescent="0.3">
      <c r="A11" s="82" t="s">
        <v>12</v>
      </c>
      <c r="B11" s="83"/>
      <c r="C11" s="80">
        <f>SUM(C6:C10)</f>
        <v>152</v>
      </c>
      <c r="D11" s="81"/>
      <c r="E11" s="51"/>
      <c r="F11" s="51">
        <f>SUM(F6:F10)</f>
        <v>108</v>
      </c>
      <c r="G11" s="51"/>
      <c r="H11" s="51"/>
      <c r="I11" s="51"/>
      <c r="J11" s="52">
        <f t="shared" si="0"/>
        <v>260</v>
      </c>
      <c r="K11" s="53" t="s">
        <v>12</v>
      </c>
      <c r="L11" s="51">
        <f t="shared" ref="L11:M11" si="1">SUM(L6:L10)</f>
        <v>0</v>
      </c>
      <c r="M11" s="51">
        <f t="shared" si="1"/>
        <v>260</v>
      </c>
      <c r="N11" s="51">
        <f t="shared" ref="N11:O11" si="2">SUM(N6:N10)</f>
        <v>0</v>
      </c>
      <c r="O11" s="51">
        <f t="shared" si="2"/>
        <v>260</v>
      </c>
      <c r="P11" s="51">
        <f t="shared" ref="P11:S11" si="3">SUM(P6:P10)</f>
        <v>260</v>
      </c>
      <c r="Q11" s="51">
        <f t="shared" si="3"/>
        <v>0</v>
      </c>
      <c r="R11" s="51">
        <f t="shared" si="3"/>
        <v>0</v>
      </c>
      <c r="S11" s="51">
        <f t="shared" si="3"/>
        <v>260</v>
      </c>
    </row>
    <row r="12" spans="1:19" x14ac:dyDescent="0.3">
      <c r="A12" s="41"/>
      <c r="B12" s="41"/>
      <c r="C12" s="41"/>
      <c r="D12" s="41"/>
      <c r="E12" s="41"/>
      <c r="F12" s="41"/>
      <c r="G12" s="41"/>
      <c r="H12" s="41"/>
      <c r="I12" s="44"/>
      <c r="J12" s="15"/>
      <c r="K12" s="41"/>
      <c r="L12" s="41"/>
      <c r="M12" s="41"/>
      <c r="N12" s="41"/>
      <c r="O12" s="41"/>
      <c r="P12" s="41"/>
      <c r="Q12" s="41"/>
      <c r="R12" s="41"/>
      <c r="S12" s="41"/>
    </row>
    <row r="13" spans="1:19" x14ac:dyDescent="0.3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</row>
    <row r="14" spans="1:19" x14ac:dyDescent="0.3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</row>
    <row r="15" spans="1:19" x14ac:dyDescent="0.3">
      <c r="A15" s="75" t="s">
        <v>39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</row>
    <row r="16" spans="1:19" ht="23.4" x14ac:dyDescent="0.45">
      <c r="A16" s="54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</row>
    <row r="17" spans="1:19" x14ac:dyDescent="0.3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72">
        <v>2025</v>
      </c>
      <c r="M17" s="72"/>
      <c r="N17" s="72">
        <v>2026</v>
      </c>
      <c r="O17" s="72"/>
      <c r="P17" s="72">
        <v>2027</v>
      </c>
      <c r="Q17" s="72"/>
      <c r="R17" s="72">
        <v>2028</v>
      </c>
      <c r="S17" s="72"/>
    </row>
    <row r="18" spans="1:19" x14ac:dyDescent="0.3">
      <c r="A18" s="76" t="s">
        <v>0</v>
      </c>
      <c r="B18" s="77"/>
      <c r="C18" s="76" t="s">
        <v>59</v>
      </c>
      <c r="D18" s="77"/>
      <c r="E18" s="22" t="s">
        <v>28</v>
      </c>
      <c r="F18" s="22" t="s">
        <v>29</v>
      </c>
      <c r="G18" s="22" t="s">
        <v>30</v>
      </c>
      <c r="H18" s="22" t="s">
        <v>58</v>
      </c>
      <c r="I18" s="22" t="s">
        <v>37</v>
      </c>
      <c r="J18" s="48" t="s">
        <v>12</v>
      </c>
      <c r="K18" s="48"/>
      <c r="L18" s="22" t="s">
        <v>23</v>
      </c>
      <c r="M18" s="22" t="s">
        <v>24</v>
      </c>
      <c r="N18" s="22" t="s">
        <v>23</v>
      </c>
      <c r="O18" s="22" t="s">
        <v>24</v>
      </c>
      <c r="P18" s="22" t="s">
        <v>23</v>
      </c>
      <c r="Q18" s="22" t="s">
        <v>24</v>
      </c>
      <c r="R18" s="22" t="s">
        <v>23</v>
      </c>
      <c r="S18" s="22" t="s">
        <v>24</v>
      </c>
    </row>
    <row r="19" spans="1:19" s="26" customFormat="1" x14ac:dyDescent="0.3">
      <c r="A19" s="78" t="s">
        <v>53</v>
      </c>
      <c r="B19" s="79"/>
      <c r="C19" s="76"/>
      <c r="D19" s="77"/>
      <c r="E19" s="22"/>
      <c r="F19" s="22"/>
      <c r="G19" s="22"/>
      <c r="H19" s="49">
        <v>1</v>
      </c>
      <c r="I19" s="22"/>
      <c r="J19" s="47">
        <f t="shared" ref="J19:J22" si="4">SUM(C19:I19)</f>
        <v>1</v>
      </c>
      <c r="K19" s="48"/>
      <c r="L19" s="49">
        <v>1</v>
      </c>
      <c r="M19" s="49">
        <v>0</v>
      </c>
      <c r="N19" s="49">
        <v>1</v>
      </c>
      <c r="O19" s="49">
        <v>0</v>
      </c>
      <c r="P19" s="49">
        <v>1</v>
      </c>
      <c r="Q19" s="49">
        <v>0</v>
      </c>
      <c r="R19" s="49">
        <v>1</v>
      </c>
      <c r="S19" s="49">
        <v>0</v>
      </c>
    </row>
    <row r="20" spans="1:19" s="26" customFormat="1" x14ac:dyDescent="0.3">
      <c r="A20" s="78" t="s">
        <v>54</v>
      </c>
      <c r="B20" s="79"/>
      <c r="C20" s="76"/>
      <c r="D20" s="77"/>
      <c r="E20" s="22"/>
      <c r="F20" s="22"/>
      <c r="G20" s="22"/>
      <c r="H20" s="49">
        <v>1</v>
      </c>
      <c r="I20" s="22"/>
      <c r="J20" s="47">
        <f t="shared" si="4"/>
        <v>1</v>
      </c>
      <c r="K20" s="48"/>
      <c r="L20" s="49">
        <v>1</v>
      </c>
      <c r="M20" s="49">
        <v>0</v>
      </c>
      <c r="N20" s="49">
        <v>1</v>
      </c>
      <c r="O20" s="49">
        <v>0</v>
      </c>
      <c r="P20" s="49">
        <v>1</v>
      </c>
      <c r="Q20" s="49">
        <v>0</v>
      </c>
      <c r="R20" s="49">
        <v>1</v>
      </c>
      <c r="S20" s="49">
        <v>0</v>
      </c>
    </row>
    <row r="21" spans="1:19" s="26" customFormat="1" x14ac:dyDescent="0.3">
      <c r="A21" s="78" t="s">
        <v>55</v>
      </c>
      <c r="B21" s="79"/>
      <c r="C21" s="76">
        <v>2</v>
      </c>
      <c r="D21" s="77"/>
      <c r="E21" s="22"/>
      <c r="F21" s="22"/>
      <c r="G21" s="22"/>
      <c r="H21" s="49"/>
      <c r="I21" s="22"/>
      <c r="J21" s="47">
        <f t="shared" si="4"/>
        <v>2</v>
      </c>
      <c r="K21" s="48"/>
      <c r="L21" s="49">
        <v>2</v>
      </c>
      <c r="M21" s="49">
        <v>0</v>
      </c>
      <c r="N21" s="49">
        <v>2</v>
      </c>
      <c r="O21" s="49">
        <v>0</v>
      </c>
      <c r="P21" s="49">
        <v>2</v>
      </c>
      <c r="Q21" s="49">
        <v>0</v>
      </c>
      <c r="R21" s="49">
        <v>2</v>
      </c>
      <c r="S21" s="49">
        <v>0</v>
      </c>
    </row>
    <row r="22" spans="1:19" s="26" customFormat="1" x14ac:dyDescent="0.3">
      <c r="A22" s="78" t="s">
        <v>56</v>
      </c>
      <c r="B22" s="79"/>
      <c r="C22" s="76">
        <v>1</v>
      </c>
      <c r="D22" s="77"/>
      <c r="E22" s="22"/>
      <c r="F22" s="22"/>
      <c r="G22" s="22"/>
      <c r="H22" s="49"/>
      <c r="I22" s="22"/>
      <c r="J22" s="47">
        <f t="shared" si="4"/>
        <v>1</v>
      </c>
      <c r="K22" s="48"/>
      <c r="L22" s="49">
        <v>1</v>
      </c>
      <c r="M22" s="49">
        <v>0</v>
      </c>
      <c r="N22" s="49">
        <v>1</v>
      </c>
      <c r="O22" s="49">
        <v>0</v>
      </c>
      <c r="P22" s="49">
        <v>1</v>
      </c>
      <c r="Q22" s="49">
        <v>0</v>
      </c>
      <c r="R22" s="49">
        <v>1</v>
      </c>
      <c r="S22" s="49">
        <v>0</v>
      </c>
    </row>
    <row r="23" spans="1:19" x14ac:dyDescent="0.3">
      <c r="A23" s="80" t="s">
        <v>57</v>
      </c>
      <c r="B23" s="81"/>
      <c r="C23" s="84">
        <v>1</v>
      </c>
      <c r="D23" s="85"/>
      <c r="E23" s="45"/>
      <c r="F23" s="45"/>
      <c r="G23" s="45"/>
      <c r="H23" s="51"/>
      <c r="I23" s="45"/>
      <c r="J23" s="47">
        <f>SUM(C23:I23)</f>
        <v>1</v>
      </c>
      <c r="K23" s="47"/>
      <c r="L23" s="51">
        <v>1</v>
      </c>
      <c r="M23" s="51">
        <v>0</v>
      </c>
      <c r="N23" s="51">
        <v>1</v>
      </c>
      <c r="O23" s="51">
        <v>0</v>
      </c>
      <c r="P23" s="51">
        <v>1</v>
      </c>
      <c r="Q23" s="51">
        <v>0</v>
      </c>
      <c r="R23" s="51">
        <v>1</v>
      </c>
      <c r="S23" s="51">
        <v>0</v>
      </c>
    </row>
    <row r="24" spans="1:19" x14ac:dyDescent="0.3">
      <c r="A24" s="82" t="s">
        <v>12</v>
      </c>
      <c r="B24" s="83"/>
      <c r="C24" s="80">
        <f>SUM(C19:C23)</f>
        <v>4</v>
      </c>
      <c r="D24" s="81"/>
      <c r="E24" s="51"/>
      <c r="F24" s="51"/>
      <c r="G24" s="51"/>
      <c r="H24" s="51">
        <f>SUM(H19:H23)</f>
        <v>2</v>
      </c>
      <c r="I24" s="55"/>
      <c r="J24" s="52">
        <f>SUM(C24:I24)</f>
        <v>6</v>
      </c>
      <c r="K24" s="53" t="s">
        <v>12</v>
      </c>
      <c r="L24" s="45">
        <f t="shared" ref="L24:M24" si="5">SUM(L19:L23)</f>
        <v>6</v>
      </c>
      <c r="M24" s="45">
        <f t="shared" si="5"/>
        <v>0</v>
      </c>
      <c r="N24" s="45">
        <f t="shared" ref="N24:O24" si="6">SUM(N19:N23)</f>
        <v>6</v>
      </c>
      <c r="O24" s="45">
        <f t="shared" si="6"/>
        <v>0</v>
      </c>
      <c r="P24" s="45">
        <f t="shared" ref="P24:Q24" si="7">SUM(P19:P23)</f>
        <v>6</v>
      </c>
      <c r="Q24" s="45">
        <f t="shared" si="7"/>
        <v>0</v>
      </c>
      <c r="R24" s="45">
        <f t="shared" ref="R24:S24" si="8">SUM(R19:R23)</f>
        <v>6</v>
      </c>
      <c r="S24" s="45">
        <f t="shared" si="8"/>
        <v>0</v>
      </c>
    </row>
  </sheetData>
  <mergeCells count="38">
    <mergeCell ref="A22:B22"/>
    <mergeCell ref="A23:B23"/>
    <mergeCell ref="A11:B11"/>
    <mergeCell ref="C11:D11"/>
    <mergeCell ref="A24:B24"/>
    <mergeCell ref="C24:D24"/>
    <mergeCell ref="C18:D18"/>
    <mergeCell ref="C19:D19"/>
    <mergeCell ref="C20:D20"/>
    <mergeCell ref="C21:D21"/>
    <mergeCell ref="C22:D22"/>
    <mergeCell ref="C23:D23"/>
    <mergeCell ref="A18:B18"/>
    <mergeCell ref="A19:B19"/>
    <mergeCell ref="A20:B20"/>
    <mergeCell ref="A21:B21"/>
    <mergeCell ref="A15:S15"/>
    <mergeCell ref="L17:M17"/>
    <mergeCell ref="N17:O17"/>
    <mergeCell ref="P17:Q17"/>
    <mergeCell ref="R17:S17"/>
    <mergeCell ref="A6:B6"/>
    <mergeCell ref="A7:B7"/>
    <mergeCell ref="A8:B8"/>
    <mergeCell ref="A9:B9"/>
    <mergeCell ref="A10:B10"/>
    <mergeCell ref="C6:D6"/>
    <mergeCell ref="C7:D7"/>
    <mergeCell ref="C8:D8"/>
    <mergeCell ref="C9:D9"/>
    <mergeCell ref="C10:D10"/>
    <mergeCell ref="C5:D5"/>
    <mergeCell ref="A2:S2"/>
    <mergeCell ref="L4:M4"/>
    <mergeCell ref="N4:O4"/>
    <mergeCell ref="P4:Q4"/>
    <mergeCell ref="R4:S4"/>
    <mergeCell ref="A5:B5"/>
  </mergeCells>
  <pageMargins left="0.7" right="0.7" top="0.75" bottom="0.75" header="0.3" footer="0.3"/>
  <pageSetup paperSize="8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2:S20"/>
  <sheetViews>
    <sheetView workbookViewId="0">
      <selection activeCell="D28" sqref="D28"/>
    </sheetView>
  </sheetViews>
  <sheetFormatPr baseColWidth="10" defaultRowHeight="14.4" x14ac:dyDescent="0.3"/>
  <cols>
    <col min="2" max="2" width="12.33203125" customWidth="1"/>
  </cols>
  <sheetData>
    <row r="2" spans="1:19" x14ac:dyDescent="0.3">
      <c r="A2" s="74" t="s">
        <v>40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</row>
    <row r="3" spans="1:19" ht="23.4" x14ac:dyDescent="0.45">
      <c r="A3" s="33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19" x14ac:dyDescent="0.3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72">
        <v>2025</v>
      </c>
      <c r="M4" s="72"/>
      <c r="N4" s="72">
        <v>2026</v>
      </c>
      <c r="O4" s="72"/>
      <c r="P4" s="72">
        <v>2027</v>
      </c>
      <c r="Q4" s="72"/>
      <c r="R4" s="72">
        <v>2028</v>
      </c>
      <c r="S4" s="72"/>
    </row>
    <row r="5" spans="1:19" x14ac:dyDescent="0.3">
      <c r="A5" s="27" t="s">
        <v>0</v>
      </c>
      <c r="B5" s="86" t="s">
        <v>11</v>
      </c>
      <c r="C5" s="88"/>
      <c r="D5" s="28" t="s">
        <v>5</v>
      </c>
      <c r="E5" s="28" t="s">
        <v>36</v>
      </c>
      <c r="F5" s="28" t="s">
        <v>7</v>
      </c>
      <c r="G5" s="28" t="s">
        <v>19</v>
      </c>
      <c r="H5" s="28" t="s">
        <v>8</v>
      </c>
      <c r="I5" s="28" t="s">
        <v>22</v>
      </c>
      <c r="J5" s="31" t="s">
        <v>12</v>
      </c>
      <c r="K5" s="31"/>
      <c r="L5" s="22" t="s">
        <v>23</v>
      </c>
      <c r="M5" s="22" t="s">
        <v>24</v>
      </c>
      <c r="N5" s="22" t="s">
        <v>23</v>
      </c>
      <c r="O5" s="22" t="s">
        <v>24</v>
      </c>
      <c r="P5" s="22" t="s">
        <v>23</v>
      </c>
      <c r="Q5" s="22" t="s">
        <v>24</v>
      </c>
      <c r="R5" s="22" t="s">
        <v>23</v>
      </c>
      <c r="S5" s="22" t="s">
        <v>24</v>
      </c>
    </row>
    <row r="6" spans="1:19" x14ac:dyDescent="0.3">
      <c r="A6" s="38" t="s">
        <v>41</v>
      </c>
      <c r="B6" s="89" t="s">
        <v>42</v>
      </c>
      <c r="C6" s="91"/>
      <c r="D6" s="30"/>
      <c r="E6" s="30"/>
      <c r="F6" s="30">
        <v>7</v>
      </c>
      <c r="G6" s="30"/>
      <c r="H6" s="30"/>
      <c r="I6" s="30"/>
      <c r="J6" s="32">
        <f>SUM(C6:I6)</f>
        <v>7</v>
      </c>
      <c r="K6" s="32"/>
      <c r="L6" s="38">
        <v>7</v>
      </c>
      <c r="M6" s="47">
        <v>0</v>
      </c>
      <c r="N6" s="38">
        <v>7</v>
      </c>
      <c r="O6" s="47">
        <v>0</v>
      </c>
      <c r="P6" s="47">
        <v>7</v>
      </c>
      <c r="Q6" s="45">
        <v>0</v>
      </c>
      <c r="R6" s="38">
        <v>7</v>
      </c>
      <c r="S6" s="47">
        <v>0</v>
      </c>
    </row>
    <row r="7" spans="1:19" x14ac:dyDescent="0.3">
      <c r="A7" s="38" t="s">
        <v>41</v>
      </c>
      <c r="B7" s="89" t="s">
        <v>43</v>
      </c>
      <c r="C7" s="91"/>
      <c r="D7" s="30"/>
      <c r="E7" s="30"/>
      <c r="F7" s="30">
        <v>5</v>
      </c>
      <c r="G7" s="30"/>
      <c r="H7" s="30"/>
      <c r="I7" s="30"/>
      <c r="J7" s="32">
        <v>5</v>
      </c>
      <c r="K7" s="32"/>
      <c r="L7" s="38">
        <v>0</v>
      </c>
      <c r="M7" s="47">
        <v>5</v>
      </c>
      <c r="N7" s="38">
        <v>0</v>
      </c>
      <c r="O7" s="47">
        <v>5</v>
      </c>
      <c r="P7" s="47">
        <v>5</v>
      </c>
      <c r="Q7" s="45">
        <v>0</v>
      </c>
      <c r="R7" s="38">
        <v>0</v>
      </c>
      <c r="S7" s="47">
        <v>5</v>
      </c>
    </row>
    <row r="8" spans="1:19" x14ac:dyDescent="0.3">
      <c r="A8" s="38" t="s">
        <v>41</v>
      </c>
      <c r="B8" s="89" t="s">
        <v>44</v>
      </c>
      <c r="C8" s="91"/>
      <c r="D8" s="30"/>
      <c r="E8" s="30"/>
      <c r="F8" s="30">
        <v>108</v>
      </c>
      <c r="G8" s="30"/>
      <c r="H8" s="30"/>
      <c r="I8" s="30"/>
      <c r="J8" s="32">
        <f>SUM(C8:I8)</f>
        <v>108</v>
      </c>
      <c r="K8" s="32"/>
      <c r="L8" s="38">
        <v>0</v>
      </c>
      <c r="M8" s="47">
        <v>108</v>
      </c>
      <c r="N8" s="38">
        <v>0</v>
      </c>
      <c r="O8" s="47">
        <v>108</v>
      </c>
      <c r="P8" s="47">
        <v>108</v>
      </c>
      <c r="Q8" s="45">
        <v>0</v>
      </c>
      <c r="R8" s="38">
        <v>0</v>
      </c>
      <c r="S8" s="47">
        <v>108</v>
      </c>
    </row>
    <row r="9" spans="1:19" x14ac:dyDescent="0.3">
      <c r="A9" s="38" t="s">
        <v>41</v>
      </c>
      <c r="B9" s="89" t="s">
        <v>45</v>
      </c>
      <c r="C9" s="91"/>
      <c r="D9" s="30"/>
      <c r="E9" s="30"/>
      <c r="F9" s="30">
        <v>38</v>
      </c>
      <c r="G9" s="30"/>
      <c r="H9" s="30"/>
      <c r="I9" s="30"/>
      <c r="J9" s="32">
        <f>SUM(C9:I9)</f>
        <v>38</v>
      </c>
      <c r="K9" s="32"/>
      <c r="L9" s="38">
        <v>0</v>
      </c>
      <c r="M9" s="47">
        <v>38</v>
      </c>
      <c r="N9" s="38">
        <v>0</v>
      </c>
      <c r="O9" s="47">
        <v>38</v>
      </c>
      <c r="P9" s="47">
        <v>38</v>
      </c>
      <c r="Q9" s="45">
        <v>0</v>
      </c>
      <c r="R9" s="38">
        <v>0</v>
      </c>
      <c r="S9" s="47">
        <v>38</v>
      </c>
    </row>
    <row r="10" spans="1:19" x14ac:dyDescent="0.3">
      <c r="A10" s="38" t="s">
        <v>41</v>
      </c>
      <c r="B10" s="89" t="s">
        <v>46</v>
      </c>
      <c r="C10" s="91"/>
      <c r="D10" s="30"/>
      <c r="E10" s="30"/>
      <c r="F10" s="30">
        <v>70</v>
      </c>
      <c r="G10" s="30"/>
      <c r="H10" s="30"/>
      <c r="I10" s="30"/>
      <c r="J10" s="32">
        <f>SUM(C10:I10)</f>
        <v>70</v>
      </c>
      <c r="K10" s="32"/>
      <c r="L10" s="38">
        <v>0</v>
      </c>
      <c r="M10" s="47">
        <v>70</v>
      </c>
      <c r="N10" s="38">
        <v>0</v>
      </c>
      <c r="O10" s="47">
        <v>70</v>
      </c>
      <c r="P10" s="47">
        <v>70</v>
      </c>
      <c r="Q10" s="45">
        <v>0</v>
      </c>
      <c r="R10" s="38">
        <v>0</v>
      </c>
      <c r="S10" s="47">
        <v>70</v>
      </c>
    </row>
    <row r="11" spans="1:19" x14ac:dyDescent="0.3">
      <c r="A11" s="92" t="s">
        <v>12</v>
      </c>
      <c r="B11" s="93"/>
      <c r="C11" s="94"/>
      <c r="D11" s="40"/>
      <c r="E11" s="40"/>
      <c r="F11" s="40">
        <f>SUM(F6:F10)</f>
        <v>228</v>
      </c>
      <c r="G11" s="40"/>
      <c r="H11" s="40"/>
      <c r="I11" s="35"/>
      <c r="J11" s="35">
        <f>SUM(J6:J10)</f>
        <v>228</v>
      </c>
      <c r="K11" s="39" t="s">
        <v>12</v>
      </c>
      <c r="L11" s="38">
        <f t="shared" ref="L11:M11" si="0">SUM(L6:L10)</f>
        <v>7</v>
      </c>
      <c r="M11" s="38">
        <f t="shared" si="0"/>
        <v>221</v>
      </c>
      <c r="N11" s="38">
        <f t="shared" ref="N11:O11" si="1">SUM(N6:N10)</f>
        <v>7</v>
      </c>
      <c r="O11" s="38">
        <f t="shared" si="1"/>
        <v>221</v>
      </c>
      <c r="P11" s="38">
        <f t="shared" ref="P11:S11" si="2">SUM(P6:P10)</f>
        <v>228</v>
      </c>
      <c r="Q11" s="38">
        <f t="shared" si="2"/>
        <v>0</v>
      </c>
      <c r="R11" s="38">
        <f t="shared" si="2"/>
        <v>7</v>
      </c>
      <c r="S11" s="38">
        <f t="shared" si="2"/>
        <v>221</v>
      </c>
    </row>
    <row r="12" spans="1:19" x14ac:dyDescent="0.3">
      <c r="A12" s="26"/>
      <c r="B12" s="26"/>
      <c r="C12" s="26"/>
      <c r="D12" s="26"/>
      <c r="E12" s="26"/>
      <c r="F12" s="26"/>
      <c r="G12" s="26"/>
      <c r="H12" s="26"/>
      <c r="I12" s="36"/>
      <c r="J12" s="34"/>
      <c r="K12" s="26"/>
      <c r="L12" s="26"/>
      <c r="M12" s="26"/>
      <c r="N12" s="26"/>
      <c r="O12" s="26"/>
      <c r="P12" s="26"/>
      <c r="Q12" s="26"/>
      <c r="R12" s="26"/>
      <c r="S12" s="26"/>
    </row>
    <row r="13" spans="1:19" x14ac:dyDescent="0.3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</row>
    <row r="14" spans="1:19" x14ac:dyDescent="0.3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</row>
    <row r="15" spans="1:19" x14ac:dyDescent="0.3">
      <c r="A15" s="74" t="s">
        <v>47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</row>
    <row r="16" spans="1:19" ht="23.4" x14ac:dyDescent="0.45">
      <c r="A16" s="33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</row>
    <row r="17" spans="1:19" x14ac:dyDescent="0.3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72">
        <v>2025</v>
      </c>
      <c r="M17" s="72"/>
      <c r="N17" s="72">
        <v>2026</v>
      </c>
      <c r="O17" s="72"/>
      <c r="P17" s="72">
        <v>2027</v>
      </c>
      <c r="Q17" s="72"/>
      <c r="R17" s="72">
        <v>2028</v>
      </c>
      <c r="S17" s="72"/>
    </row>
    <row r="18" spans="1:19" x14ac:dyDescent="0.3">
      <c r="A18" s="27" t="s">
        <v>0</v>
      </c>
      <c r="B18" s="28" t="s">
        <v>11</v>
      </c>
      <c r="C18" s="86" t="s">
        <v>48</v>
      </c>
      <c r="D18" s="87"/>
      <c r="E18" s="87"/>
      <c r="F18" s="87"/>
      <c r="G18" s="87"/>
      <c r="H18" s="87"/>
      <c r="I18" s="88"/>
      <c r="J18" s="31" t="s">
        <v>12</v>
      </c>
      <c r="K18" s="31"/>
      <c r="L18" s="22" t="s">
        <v>23</v>
      </c>
      <c r="M18" s="22" t="s">
        <v>24</v>
      </c>
      <c r="N18" s="22" t="s">
        <v>23</v>
      </c>
      <c r="O18" s="22" t="s">
        <v>24</v>
      </c>
      <c r="P18" s="22" t="s">
        <v>23</v>
      </c>
      <c r="Q18" s="22" t="s">
        <v>24</v>
      </c>
      <c r="R18" s="22" t="s">
        <v>23</v>
      </c>
      <c r="S18" s="22" t="s">
        <v>24</v>
      </c>
    </row>
    <row r="19" spans="1:19" x14ac:dyDescent="0.3">
      <c r="A19" s="29" t="s">
        <v>41</v>
      </c>
      <c r="B19" s="30" t="s">
        <v>49</v>
      </c>
      <c r="C19" s="89">
        <v>6</v>
      </c>
      <c r="D19" s="90"/>
      <c r="E19" s="90"/>
      <c r="F19" s="90"/>
      <c r="G19" s="90"/>
      <c r="H19" s="90"/>
      <c r="I19" s="91"/>
      <c r="J19" s="32">
        <v>6</v>
      </c>
      <c r="K19" s="32"/>
      <c r="L19" s="45">
        <v>6</v>
      </c>
      <c r="M19" s="45">
        <v>0</v>
      </c>
      <c r="N19" s="45">
        <v>6</v>
      </c>
      <c r="O19" s="45">
        <v>0</v>
      </c>
      <c r="P19" s="45">
        <v>6</v>
      </c>
      <c r="Q19" s="45">
        <v>0</v>
      </c>
      <c r="R19" s="45">
        <v>6</v>
      </c>
      <c r="S19" s="45">
        <v>0</v>
      </c>
    </row>
    <row r="20" spans="1:19" x14ac:dyDescent="0.3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37" t="s">
        <v>12</v>
      </c>
      <c r="L20" s="45">
        <v>6</v>
      </c>
      <c r="M20" s="45">
        <v>0</v>
      </c>
      <c r="N20" s="45">
        <v>6</v>
      </c>
      <c r="O20" s="45">
        <v>0</v>
      </c>
      <c r="P20" s="45">
        <v>6</v>
      </c>
      <c r="Q20" s="45">
        <v>0</v>
      </c>
      <c r="R20" s="45">
        <v>6</v>
      </c>
      <c r="S20" s="45">
        <v>0</v>
      </c>
    </row>
  </sheetData>
  <mergeCells count="19">
    <mergeCell ref="C19:I19"/>
    <mergeCell ref="A2:S2"/>
    <mergeCell ref="L4:M4"/>
    <mergeCell ref="N4:O4"/>
    <mergeCell ref="P4:Q4"/>
    <mergeCell ref="R4:S4"/>
    <mergeCell ref="B5:C5"/>
    <mergeCell ref="B6:C6"/>
    <mergeCell ref="B7:C7"/>
    <mergeCell ref="B8:C8"/>
    <mergeCell ref="B9:C9"/>
    <mergeCell ref="B10:C10"/>
    <mergeCell ref="A11:C11"/>
    <mergeCell ref="C18:I18"/>
    <mergeCell ref="A15:S15"/>
    <mergeCell ref="L17:M17"/>
    <mergeCell ref="N17:O17"/>
    <mergeCell ref="P17:Q17"/>
    <mergeCell ref="R17:S17"/>
  </mergeCells>
  <pageMargins left="0.7" right="0.7" top="0.75" bottom="0.75" header="0.3" footer="0.3"/>
  <pageSetup paperSize="8" scale="8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2:Q16"/>
  <sheetViews>
    <sheetView workbookViewId="0">
      <selection activeCell="H23" sqref="H23"/>
    </sheetView>
  </sheetViews>
  <sheetFormatPr baseColWidth="10" defaultRowHeight="14.4" x14ac:dyDescent="0.3"/>
  <cols>
    <col min="2" max="2" width="15.88671875" customWidth="1"/>
  </cols>
  <sheetData>
    <row r="2" spans="1:17" x14ac:dyDescent="0.3">
      <c r="A2" s="74" t="s">
        <v>70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</row>
    <row r="3" spans="1:17" ht="23.4" x14ac:dyDescent="0.45">
      <c r="A3" s="10"/>
    </row>
    <row r="4" spans="1:17" x14ac:dyDescent="0.3">
      <c r="J4" s="72">
        <v>2025</v>
      </c>
      <c r="K4" s="72"/>
      <c r="L4" s="72">
        <v>2026</v>
      </c>
      <c r="M4" s="72"/>
      <c r="N4" s="72">
        <v>2027</v>
      </c>
      <c r="O4" s="72"/>
      <c r="P4" s="72">
        <v>2028</v>
      </c>
      <c r="Q4" s="72"/>
    </row>
    <row r="5" spans="1:17" x14ac:dyDescent="0.3">
      <c r="A5" s="1" t="s">
        <v>0</v>
      </c>
      <c r="B5" s="2" t="s">
        <v>11</v>
      </c>
      <c r="C5" s="2" t="s">
        <v>36</v>
      </c>
      <c r="D5" s="2" t="s">
        <v>7</v>
      </c>
      <c r="E5" s="2" t="s">
        <v>19</v>
      </c>
      <c r="F5" s="2" t="s">
        <v>8</v>
      </c>
      <c r="G5" s="2" t="s">
        <v>22</v>
      </c>
      <c r="H5" s="9" t="s">
        <v>12</v>
      </c>
      <c r="I5" s="9"/>
      <c r="J5" s="22" t="s">
        <v>23</v>
      </c>
      <c r="K5" s="22" t="s">
        <v>24</v>
      </c>
      <c r="L5" s="22" t="s">
        <v>23</v>
      </c>
      <c r="M5" s="22" t="s">
        <v>24</v>
      </c>
      <c r="N5" s="22" t="s">
        <v>23</v>
      </c>
      <c r="O5" s="22" t="s">
        <v>24</v>
      </c>
      <c r="P5" s="22" t="s">
        <v>23</v>
      </c>
      <c r="Q5" s="22" t="s">
        <v>24</v>
      </c>
    </row>
    <row r="6" spans="1:17" x14ac:dyDescent="0.3">
      <c r="A6" s="38" t="s">
        <v>50</v>
      </c>
      <c r="B6" s="23"/>
      <c r="C6" s="23"/>
      <c r="D6" s="23">
        <v>158</v>
      </c>
      <c r="E6" s="23"/>
      <c r="F6" s="23"/>
      <c r="G6" s="23"/>
      <c r="H6" s="24">
        <f>SUM(C6:G6)</f>
        <v>158</v>
      </c>
      <c r="I6" s="24"/>
      <c r="J6" s="38">
        <v>0</v>
      </c>
      <c r="K6" s="38">
        <v>158</v>
      </c>
      <c r="L6" s="38">
        <v>0</v>
      </c>
      <c r="M6" s="38">
        <v>158</v>
      </c>
      <c r="N6" s="38">
        <v>158</v>
      </c>
      <c r="O6" s="38">
        <v>0</v>
      </c>
      <c r="P6" s="38">
        <v>0</v>
      </c>
      <c r="Q6" s="38">
        <v>158</v>
      </c>
    </row>
    <row r="7" spans="1:17" x14ac:dyDescent="0.3">
      <c r="G7" s="18"/>
      <c r="H7" s="19"/>
      <c r="I7" s="21" t="s">
        <v>12</v>
      </c>
      <c r="J7" s="38">
        <v>0</v>
      </c>
      <c r="K7" s="38">
        <v>158</v>
      </c>
      <c r="L7" s="38">
        <v>0</v>
      </c>
      <c r="M7" s="38">
        <v>158</v>
      </c>
      <c r="N7" s="38">
        <v>158</v>
      </c>
      <c r="O7" s="38">
        <v>0</v>
      </c>
      <c r="P7" s="38">
        <v>0</v>
      </c>
      <c r="Q7" s="38">
        <v>158</v>
      </c>
    </row>
    <row r="8" spans="1:17" x14ac:dyDescent="0.3">
      <c r="G8" s="20"/>
      <c r="H8" s="14"/>
    </row>
    <row r="11" spans="1:17" x14ac:dyDescent="0.3">
      <c r="A11" s="74" t="s">
        <v>71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</row>
    <row r="12" spans="1:17" ht="23.4" x14ac:dyDescent="0.45">
      <c r="A12" s="10"/>
    </row>
    <row r="13" spans="1:17" x14ac:dyDescent="0.3">
      <c r="J13" s="72">
        <v>2025</v>
      </c>
      <c r="K13" s="72"/>
      <c r="L13" s="72">
        <v>2026</v>
      </c>
      <c r="M13" s="72"/>
      <c r="N13" s="72">
        <v>2027</v>
      </c>
      <c r="O13" s="72"/>
      <c r="P13" s="72">
        <v>2028</v>
      </c>
      <c r="Q13" s="72"/>
    </row>
    <row r="14" spans="1:17" x14ac:dyDescent="0.3">
      <c r="A14" s="1" t="s">
        <v>0</v>
      </c>
      <c r="B14" s="2" t="s">
        <v>11</v>
      </c>
      <c r="C14" s="2" t="s">
        <v>28</v>
      </c>
      <c r="D14" s="2" t="s">
        <v>29</v>
      </c>
      <c r="E14" s="2" t="s">
        <v>30</v>
      </c>
      <c r="F14" s="2" t="s">
        <v>32</v>
      </c>
      <c r="G14" s="2" t="s">
        <v>37</v>
      </c>
      <c r="H14" s="9" t="s">
        <v>12</v>
      </c>
      <c r="I14" s="9"/>
      <c r="J14" s="22" t="s">
        <v>23</v>
      </c>
      <c r="K14" s="22" t="s">
        <v>24</v>
      </c>
      <c r="L14" s="22" t="s">
        <v>23</v>
      </c>
      <c r="M14" s="22" t="s">
        <v>24</v>
      </c>
      <c r="N14" s="22" t="s">
        <v>23</v>
      </c>
      <c r="O14" s="22" t="s">
        <v>24</v>
      </c>
      <c r="P14" s="22" t="s">
        <v>23</v>
      </c>
      <c r="Q14" s="22" t="s">
        <v>24</v>
      </c>
    </row>
    <row r="15" spans="1:17" x14ac:dyDescent="0.3">
      <c r="A15" s="40" t="s">
        <v>50</v>
      </c>
      <c r="B15" s="23"/>
      <c r="C15" s="23"/>
      <c r="D15" s="23"/>
      <c r="E15" s="23">
        <v>4</v>
      </c>
      <c r="F15" s="23"/>
      <c r="G15" s="23"/>
      <c r="H15" s="24">
        <f>SUM(C15:G15)</f>
        <v>4</v>
      </c>
      <c r="I15" s="24"/>
      <c r="J15" s="45">
        <v>4</v>
      </c>
      <c r="K15" s="45">
        <v>0</v>
      </c>
      <c r="L15" s="46">
        <v>4</v>
      </c>
      <c r="M15" s="46">
        <v>0</v>
      </c>
      <c r="N15" s="46">
        <v>4</v>
      </c>
      <c r="O15" s="46">
        <v>0</v>
      </c>
      <c r="P15" s="46">
        <v>4</v>
      </c>
      <c r="Q15" s="46">
        <v>0</v>
      </c>
    </row>
    <row r="16" spans="1:17" x14ac:dyDescent="0.3">
      <c r="I16" s="21" t="s">
        <v>12</v>
      </c>
      <c r="J16" s="45">
        <v>4</v>
      </c>
      <c r="K16" s="45">
        <v>0</v>
      </c>
      <c r="L16" s="46">
        <v>4</v>
      </c>
      <c r="M16" s="46">
        <v>0</v>
      </c>
      <c r="N16" s="46">
        <v>4</v>
      </c>
      <c r="O16" s="46">
        <v>0</v>
      </c>
      <c r="P16" s="46">
        <v>4</v>
      </c>
      <c r="Q16" s="46">
        <v>0</v>
      </c>
    </row>
  </sheetData>
  <mergeCells count="10">
    <mergeCell ref="A2:Q2"/>
    <mergeCell ref="J4:K4"/>
    <mergeCell ref="L4:M4"/>
    <mergeCell ref="N4:O4"/>
    <mergeCell ref="P4:Q4"/>
    <mergeCell ref="A11:Q11"/>
    <mergeCell ref="J13:K13"/>
    <mergeCell ref="L13:M13"/>
    <mergeCell ref="N13:O13"/>
    <mergeCell ref="P13:Q13"/>
  </mergeCells>
  <pageMargins left="0.7" right="0.7" top="0.75" bottom="0.75" header="0.3" footer="0.3"/>
  <pageSetup paperSize="8" scale="9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baseColWidth="10" defaultRowHeight="14.4" x14ac:dyDescent="0.3"/>
  <sheetData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baseColWidth="10"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2</vt:i4>
      </vt:variant>
    </vt:vector>
  </HeadingPairs>
  <TitlesOfParts>
    <vt:vector size="10" baseType="lpstr">
      <vt:lpstr>CHBA</vt:lpstr>
      <vt:lpstr>CH PLOERMEL</vt:lpstr>
      <vt:lpstr>CH JOSSELIN</vt:lpstr>
      <vt:lpstr>EHPAD MALESTROIT</vt:lpstr>
      <vt:lpstr>CHBI</vt:lpstr>
      <vt:lpstr>CH NIVILLAC</vt:lpstr>
      <vt:lpstr>Feuil1</vt:lpstr>
      <vt:lpstr>Feuil2</vt:lpstr>
      <vt:lpstr>'CH NIVILLAC'!Zone_d_impression</vt:lpstr>
      <vt:lpstr>CHBA!Zone_d_impression</vt:lpstr>
    </vt:vector>
  </TitlesOfParts>
  <Company>Air Liquide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ANGO AUFFRET Cecile</cp:lastModifiedBy>
  <cp:lastPrinted>2025-01-03T16:09:03Z</cp:lastPrinted>
  <dcterms:created xsi:type="dcterms:W3CDTF">2015-02-02T15:28:23Z</dcterms:created>
  <dcterms:modified xsi:type="dcterms:W3CDTF">2025-01-10T14:05:35Z</dcterms:modified>
</cp:coreProperties>
</file>