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NASBEACT\Serveur BE ACT\BE ACT\PROJETS\2023\23053 - INRAE - Réhabilitation Immeuble bureaux - Mandataire\3-PRO - DCE\3-DPGF\V2\"/>
    </mc:Choice>
  </mc:AlternateContent>
  <xr:revisionPtr revIDLastSave="0" documentId="13_ncr:1_{E72A7D49-99DE-42D5-A833-7ABB7E44CC52}" xr6:coauthVersionLast="47" xr6:coauthVersionMax="47" xr10:uidLastSave="{00000000-0000-0000-0000-000000000000}"/>
  <bookViews>
    <workbookView xWindow="-120" yWindow="-120" windowWidth="29040" windowHeight="16440" xr2:uid="{00000000-000D-0000-FFFF-FFFF00000000}"/>
  </bookViews>
  <sheets>
    <sheet name="Page de garde" sheetId="25" r:id="rId1"/>
    <sheet name="DPGF BASE" sheetId="29" r:id="rId2"/>
    <sheet name="DPGF PSE" sheetId="30" r:id="rId3"/>
  </sheets>
  <definedNames>
    <definedName name="_Hlk35498966" localSheetId="1">'DPGF BASE'!#REF!</definedName>
    <definedName name="_Hlk35498966" localSheetId="2">'DPGF PSE'!#REF!</definedName>
    <definedName name="_Hlk88810914" localSheetId="1">'DPGF BASE'!#REF!</definedName>
    <definedName name="_Hlk88810914" localSheetId="2">'DPGF PSE'!#REF!</definedName>
    <definedName name="_Toc104637495" localSheetId="1">'DPGF BASE'!#REF!</definedName>
    <definedName name="_Toc104637495" localSheetId="2">'DPGF PSE'!#REF!</definedName>
    <definedName name="_Toc104637504" localSheetId="1">'DPGF BASE'!#REF!</definedName>
    <definedName name="_Toc104637504" localSheetId="2">'DPGF PSE'!#REF!</definedName>
    <definedName name="_Toc105658862" localSheetId="1">'DPGF BASE'!#REF!</definedName>
    <definedName name="_Toc105658862" localSheetId="2">'DPGF PSE'!#REF!</definedName>
    <definedName name="_Toc157154495" localSheetId="1">'DPGF BASE'!#REF!</definedName>
    <definedName name="_Toc157154495" localSheetId="2">'DPGF PSE'!#REF!</definedName>
    <definedName name="_Toc157154496" localSheetId="1">'DPGF BASE'!#REF!</definedName>
    <definedName name="_Toc157154496" localSheetId="2">'DPGF PSE'!#REF!</definedName>
    <definedName name="_Toc157154497" localSheetId="1">'DPGF BASE'!#REF!</definedName>
    <definedName name="_Toc157154497" localSheetId="2">'DPGF PSE'!#REF!</definedName>
    <definedName name="_Toc200344161" localSheetId="1">'DPGF BASE'!#REF!</definedName>
    <definedName name="_Toc200344161" localSheetId="2">'DPGF PSE'!#REF!</definedName>
    <definedName name="_Toc313379845" localSheetId="1">'DPGF BASE'!#REF!</definedName>
    <definedName name="_Toc313379845" localSheetId="2">'DPGF PSE'!#REF!</definedName>
    <definedName name="_Toc313379851" localSheetId="1">'DPGF BASE'!#REF!</definedName>
    <definedName name="_Toc313379851" localSheetId="2">'DPGF PSE'!#REF!</definedName>
    <definedName name="_Toc313379852" localSheetId="1">'DPGF BASE'!#REF!</definedName>
    <definedName name="_Toc313379852" localSheetId="2">'DPGF PSE'!#REF!</definedName>
    <definedName name="_Toc313379853" localSheetId="1">'DPGF BASE'!#REF!</definedName>
    <definedName name="_Toc313379853" localSheetId="2">'DPGF PSE'!#REF!</definedName>
    <definedName name="_Toc371395795" localSheetId="1">'DPGF BASE'!#REF!</definedName>
    <definedName name="_Toc371395795" localSheetId="2">'DPGF PSE'!#REF!</definedName>
    <definedName name="_Toc371395817" localSheetId="1">'DPGF BASE'!#REF!</definedName>
    <definedName name="_Toc371395817" localSheetId="2">'DPGF PSE'!#REF!</definedName>
    <definedName name="_Toc415281497" localSheetId="1">'DPGF BASE'!#REF!</definedName>
    <definedName name="_Toc415281497" localSheetId="2">'DPGF PSE'!#REF!</definedName>
    <definedName name="_Toc430405803" localSheetId="1">'DPGF BASE'!#REF!</definedName>
    <definedName name="_Toc430405803" localSheetId="2">'DPGF PSE'!#REF!</definedName>
    <definedName name="_Toc430405805" localSheetId="1">'DPGF BASE'!#REF!</definedName>
    <definedName name="_Toc430405805" localSheetId="2">'DPGF PSE'!#REF!</definedName>
    <definedName name="_Toc437157474" localSheetId="1">'DPGF BASE'!#REF!</definedName>
    <definedName name="_Toc437157474" localSheetId="2">'DPGF PSE'!#REF!</definedName>
    <definedName name="_xlnm.Print_Titles" localSheetId="1">'DPGF BASE'!$1:$5</definedName>
    <definedName name="_xlnm.Print_Titles" localSheetId="2">'DPGF PSE'!$1:$5</definedName>
    <definedName name="OLE_LINK12" localSheetId="0">'Page de garde'!$E$23</definedName>
    <definedName name="OLE_LINK13" localSheetId="0">'Page de garde'!$C$29</definedName>
    <definedName name="OLE_LINK7" localSheetId="0">'Page de garde'!$A$36</definedName>
    <definedName name="OLE_LINK9" localSheetId="0">'Page de garde'!$A$41</definedName>
    <definedName name="_xlnm.Print_Area" localSheetId="1">'DPGF BASE'!$A$1:$G$256</definedName>
    <definedName name="_xlnm.Print_Area" localSheetId="2">'DPGF PSE'!$A$1:$G$158</definedName>
    <definedName name="_xlnm.Print_Area" localSheetId="0">'Page de garde'!$A$1:$H$45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3" i="30" l="1"/>
  <c r="G148" i="30"/>
  <c r="G255" i="29"/>
  <c r="G253" i="29"/>
  <c r="G251" i="29"/>
  <c r="G243" i="29"/>
  <c r="G238" i="29"/>
  <c r="G234" i="29"/>
  <c r="G228" i="29"/>
  <c r="G173" i="29"/>
  <c r="G179" i="29"/>
  <c r="G17" i="29"/>
  <c r="G16" i="29"/>
  <c r="G134" i="30" l="1"/>
  <c r="G129" i="30"/>
  <c r="G124" i="30"/>
  <c r="G108" i="30"/>
  <c r="G94" i="30"/>
  <c r="G83" i="30"/>
  <c r="G70" i="30"/>
  <c r="G59" i="30"/>
  <c r="G45" i="30"/>
  <c r="G40" i="30"/>
  <c r="G39" i="30"/>
  <c r="G38" i="30"/>
  <c r="G35" i="30"/>
  <c r="G26" i="30"/>
  <c r="G18" i="30"/>
  <c r="G16" i="30"/>
  <c r="G15" i="30"/>
  <c r="G14" i="30"/>
  <c r="G13" i="30"/>
  <c r="G12" i="30"/>
  <c r="G11" i="30"/>
  <c r="G207" i="29"/>
  <c r="G200" i="29"/>
  <c r="G191" i="29"/>
  <c r="G187" i="29"/>
  <c r="G186" i="29"/>
  <c r="G185" i="29"/>
  <c r="G177" i="29"/>
  <c r="G171" i="29"/>
  <c r="G168" i="29"/>
  <c r="G167" i="29"/>
  <c r="G166" i="29"/>
  <c r="G160" i="29"/>
  <c r="G148" i="29"/>
  <c r="G146" i="29"/>
  <c r="G141" i="29"/>
  <c r="G136" i="29"/>
  <c r="G132" i="29"/>
  <c r="G128" i="29"/>
  <c r="G122" i="29"/>
  <c r="G119" i="29"/>
  <c r="G117" i="29"/>
  <c r="G115" i="29"/>
  <c r="G114" i="29"/>
  <c r="G113" i="29"/>
  <c r="G112" i="29"/>
  <c r="G111" i="29"/>
  <c r="G102" i="29"/>
  <c r="G96" i="29"/>
  <c r="G94" i="29"/>
  <c r="G92" i="29"/>
  <c r="G90" i="29"/>
  <c r="G88" i="29"/>
  <c r="G83" i="29"/>
  <c r="G78" i="29"/>
  <c r="G74" i="29"/>
  <c r="G70" i="29"/>
  <c r="G64" i="29"/>
  <c r="G63" i="29"/>
  <c r="G61" i="29"/>
  <c r="G59" i="29"/>
  <c r="G58" i="29"/>
  <c r="G57" i="29"/>
  <c r="G56" i="29"/>
  <c r="G55" i="29"/>
  <c r="G54" i="29"/>
  <c r="G45" i="29"/>
  <c r="G35" i="29"/>
  <c r="G36" i="29"/>
  <c r="G34" i="29"/>
  <c r="G31" i="29"/>
  <c r="G30" i="29"/>
  <c r="G29" i="29"/>
  <c r="G28" i="29"/>
  <c r="G27" i="29"/>
  <c r="G230" i="29" l="1"/>
  <c r="G229" i="29"/>
  <c r="B230" i="29"/>
  <c r="B229" i="29"/>
  <c r="B18" i="29"/>
  <c r="G18" i="29"/>
  <c r="B150" i="30" l="1"/>
  <c r="A150" i="30"/>
  <c r="A149" i="30"/>
  <c r="B149" i="30"/>
  <c r="B136" i="30"/>
  <c r="G136" i="30"/>
  <c r="B140" i="30"/>
  <c r="B138" i="30"/>
  <c r="B131" i="30"/>
  <c r="G131" i="30"/>
  <c r="B28" i="30"/>
  <c r="B126" i="30"/>
  <c r="G126" i="30"/>
  <c r="B121" i="30"/>
  <c r="B42" i="30"/>
  <c r="G42" i="30"/>
  <c r="G121" i="30" l="1"/>
  <c r="G138" i="30" s="1"/>
  <c r="G150" i="30" l="1"/>
  <c r="G28" i="30"/>
  <c r="G149" i="30" s="1"/>
  <c r="B148" i="30"/>
  <c r="B248" i="29"/>
  <c r="A248" i="29"/>
  <c r="B247" i="29"/>
  <c r="A247" i="29"/>
  <c r="B246" i="29"/>
  <c r="A246" i="29"/>
  <c r="B245" i="29"/>
  <c r="A245" i="29"/>
  <c r="B244" i="29"/>
  <c r="A244" i="29"/>
  <c r="B243" i="29"/>
  <c r="B240" i="29"/>
  <c r="A240" i="29"/>
  <c r="B241" i="29"/>
  <c r="A241" i="29"/>
  <c r="B239" i="29"/>
  <c r="A239" i="29"/>
  <c r="B238" i="29"/>
  <c r="B236" i="29"/>
  <c r="A236" i="29"/>
  <c r="B235" i="29"/>
  <c r="A235" i="29"/>
  <c r="B234" i="29"/>
  <c r="B232" i="29"/>
  <c r="B228" i="29"/>
  <c r="B226" i="29"/>
  <c r="B220" i="29"/>
  <c r="G155" i="30" l="1"/>
  <c r="G157" i="30" s="1"/>
  <c r="G140" i="30"/>
  <c r="B215" i="29" l="1"/>
  <c r="B213" i="29"/>
  <c r="G247" i="29"/>
  <c r="B173" i="29"/>
  <c r="G246" i="29"/>
  <c r="B162" i="29"/>
  <c r="G162" i="29"/>
  <c r="G245" i="29" s="1"/>
  <c r="B152" i="29"/>
  <c r="B179" i="29"/>
  <c r="B38" i="29"/>
  <c r="G221" i="29"/>
  <c r="G213" i="29" l="1"/>
  <c r="G215" i="29" l="1"/>
  <c r="G248" i="29"/>
  <c r="G38" i="29"/>
  <c r="G236" i="29" s="1"/>
  <c r="B223" i="29" l="1"/>
  <c r="B224" i="29"/>
  <c r="B222" i="29"/>
  <c r="B221" i="29"/>
  <c r="B150" i="29"/>
  <c r="B98" i="29"/>
  <c r="G150" i="29" l="1"/>
  <c r="G241" i="29" s="1"/>
  <c r="G98" i="29"/>
  <c r="G240" i="29" s="1"/>
  <c r="G152" i="29" l="1"/>
</calcChain>
</file>

<file path=xl/sharedStrings.xml><?xml version="1.0" encoding="utf-8"?>
<sst xmlns="http://schemas.openxmlformats.org/spreadsheetml/2006/main" count="379" uniqueCount="202">
  <si>
    <t>DESIGNATION DES TRAVAUX</t>
  </si>
  <si>
    <t>ens</t>
  </si>
  <si>
    <t>ml</t>
  </si>
  <si>
    <t>En € HT</t>
  </si>
  <si>
    <t>PRIX UNITAIRE</t>
  </si>
  <si>
    <t>MONTANT</t>
  </si>
  <si>
    <t>TOTAL HT</t>
  </si>
  <si>
    <t>TOTAL TTC</t>
  </si>
  <si>
    <t xml:space="preserve">TVA 20 % </t>
  </si>
  <si>
    <t>MAITRE D'OUVRAGE</t>
  </si>
  <si>
    <t>26000 VALENCE</t>
  </si>
  <si>
    <t>N°DOSSIER</t>
  </si>
  <si>
    <t>Date</t>
  </si>
  <si>
    <t>BUREAU D'ETUDES CVC</t>
  </si>
  <si>
    <t>Phase</t>
  </si>
  <si>
    <t>4, rue Paul Henri SPAAK</t>
  </si>
  <si>
    <t>Ind</t>
  </si>
  <si>
    <r>
      <t>BE</t>
    </r>
    <r>
      <rPr>
        <sz val="14"/>
        <color indexed="63"/>
        <rFont val="Barlow Black"/>
        <family val="3"/>
      </rPr>
      <t xml:space="preserve"> ACT</t>
    </r>
    <r>
      <rPr>
        <sz val="10"/>
        <color indexed="63"/>
        <rFont val="Calibri"/>
        <family val="2"/>
      </rPr>
      <t xml:space="preserve"> </t>
    </r>
  </si>
  <si>
    <t>Unité</t>
  </si>
  <si>
    <t>PRIX EN € HT</t>
  </si>
  <si>
    <t xml:space="preserve">Réhabilitation thermique et énergétique
du bâtiment administratif </t>
  </si>
  <si>
    <t>INRAE Saint-Marcel-lès-Valence</t>
  </si>
  <si>
    <t>Chemin de Gotheron</t>
  </si>
  <si>
    <t>Saint-Marcel-lès-Valence</t>
  </si>
  <si>
    <t>INSTITUT NATIONAL DE RECHERCHE POUR L’AGRICULTURE, L’ALIMENTATION ET L’ENVIRONNEMENT</t>
  </si>
  <si>
    <t>26 320 Saint Marcel-lès-Valence</t>
  </si>
  <si>
    <r>
      <t xml:space="preserve">Réhabilitation thermique et énergétique du bâtiment administratif 
Chemin de Gotheron - 26 320 Saint-Marcel-lès-Valence
</t>
    </r>
    <r>
      <rPr>
        <b/>
        <sz val="10"/>
        <rFont val="Calibri"/>
        <family val="2"/>
      </rPr>
      <t>DPGF LOT 06 - CHAUFFAGE - VENTILATION - PLOMBERIE SANITAIRE</t>
    </r>
  </si>
  <si>
    <t>GENERALITES</t>
  </si>
  <si>
    <t>Réalisation des plans d'exécutions et détails</t>
  </si>
  <si>
    <t>PRESENTATION DU SITE</t>
  </si>
  <si>
    <t>PM</t>
  </si>
  <si>
    <t>ETAT DES LIEUX</t>
  </si>
  <si>
    <t>Dépose des caissons de ventilation, situés en combles</t>
  </si>
  <si>
    <t>Dépose des bouches d’extraction dans les pièces concernées (sanitaires, vestiaires, quelques pièces de vie)</t>
  </si>
  <si>
    <t>Dépose des gaines de ventilation en combles et faux plafonds</t>
  </si>
  <si>
    <t>Dépose des grilles de ventilation naturelle et rebouchage</t>
  </si>
  <si>
    <t>Dépose des grilles de rejet en façades</t>
  </si>
  <si>
    <t>Dépose des entrées d’air selon plan et rebouchage au lot menuiseries extérieures</t>
  </si>
  <si>
    <t>u</t>
  </si>
  <si>
    <t>Régime : 70/55°C</t>
  </si>
  <si>
    <t xml:space="preserve">Organe de réglage avec tête thermostatique montée à l’horizontal </t>
  </si>
  <si>
    <t xml:space="preserve">Purgeur d’air automatique </t>
  </si>
  <si>
    <t>Coloris : RAL 9016</t>
  </si>
  <si>
    <t xml:space="preserve">Té de réglage étanche </t>
  </si>
  <si>
    <t>Y compris système de fixation mural et raccordement sur réseaux</t>
  </si>
  <si>
    <t xml:space="preserve">Les radiateurs auront pour caractéristiques et accessoires : </t>
  </si>
  <si>
    <t>Remplissage en eau adoucie</t>
  </si>
  <si>
    <t>Remplissage de l’installation en eau adoucie à TH 0°F et conditionnement de l’eau de chauffage à la mise en route de l’installation avec un produit préventif polyvalent (tartre, corrosion, boues, …). Produit sous avis technique.</t>
  </si>
  <si>
    <t>Mise à l’épreuve des réseaux et contrôle des éventuelles fuites : les essais d’étanchéité seront faits sous une pression supérieure d’au moins 30% de la pression maximale de fonctionnement pendant une durée convenable (24h) </t>
  </si>
  <si>
    <t>Purges manuelles à froid et à chaud sur tous les points hauts du réseau de chauffage</t>
  </si>
  <si>
    <t xml:space="preserve">Fourniture et pose d’un caisson extracteur d’air simple flux : </t>
  </si>
  <si>
    <t>Marque : ATLANTIC ou techniquement équivalent</t>
  </si>
  <si>
    <t>Type : CRITAIR EC 1500 SILENCE</t>
  </si>
  <si>
    <t>Dimensions : Lxlxh : 734x532x413ht mm</t>
  </si>
  <si>
    <t>Poids : 27kg</t>
  </si>
  <si>
    <t>Localisation : Combles R+1 – au-dessus des vestiaires H 027</t>
  </si>
  <si>
    <t>Fourniture et pose de réseaux de gaines circulaires en acier galvanisé, y compris accessoires, supportages...</t>
  </si>
  <si>
    <t>Ø315</t>
  </si>
  <si>
    <t>Ø250</t>
  </si>
  <si>
    <t>Ø200</t>
  </si>
  <si>
    <t>Ø125</t>
  </si>
  <si>
    <t>Fourniture et pose de flexibles de raccordement, classement au feu A2, sur les terminaux de diffusion :</t>
  </si>
  <si>
    <t xml:space="preserve">Marque : ATLANTIC ou techniquement équivalent </t>
  </si>
  <si>
    <t xml:space="preserve">Fourniture et pose de bouche d’extraction y compris plénum </t>
  </si>
  <si>
    <t xml:space="preserve">Fourniture et pose d’une grille de rejet en façade, y compris plénum de raccordement :  </t>
  </si>
  <si>
    <t>Type : GAE 50</t>
  </si>
  <si>
    <t>Dimensions : 500x400ht</t>
  </si>
  <si>
    <t xml:space="preserve">Fourniture et pose d’entrée d’air autoréglables  </t>
  </si>
  <si>
    <t>Type : M-G 45</t>
  </si>
  <si>
    <t>Débit : 45 m³/h</t>
  </si>
  <si>
    <t xml:space="preserve">Equilibrage, mise en service et essais. </t>
  </si>
  <si>
    <t>Localisation : Combles RDC – au-dessus des vestiaires F 019</t>
  </si>
  <si>
    <t>Ø160</t>
  </si>
  <si>
    <t>Dimensions : 300x500ht</t>
  </si>
  <si>
    <t xml:space="preserve">Fourniture et pose de pièges à son : </t>
  </si>
  <si>
    <t>Type :  PAS-BU 315 AGR</t>
  </si>
  <si>
    <t>Diamètre : Ø315</t>
  </si>
  <si>
    <t>Longueur : 600mm</t>
  </si>
  <si>
    <t>Diamètre : Ø250</t>
  </si>
  <si>
    <t>Type :  PAS-BU 250 AGR</t>
  </si>
  <si>
    <t xml:space="preserve">Marque : ATLANTIC  ou techniquement équivalent </t>
  </si>
  <si>
    <t>Fourniture et pose de registres de régulation de débit</t>
  </si>
  <si>
    <t>Type MAR</t>
  </si>
  <si>
    <t>Type bouche LINE4</t>
  </si>
  <si>
    <t xml:space="preserve">Réalisation de percements en plafond brique pour raccordement des bouches sur réseaux en combles. Les découpes devront être réalisées proprement complétées si nécessaire d’une reprise de finition en cas de dégradation. </t>
  </si>
  <si>
    <t xml:space="preserve">Réalisation de percements  pour passage gaine au droit des cloisons. Les découpes devront être réalisées proprement complétées si nécessaire d’une reprise de finition en cas de dégradation. </t>
  </si>
  <si>
    <t>DCE</t>
  </si>
  <si>
    <t>ELEMENTS A FOUNIR PAR L'ENTREPRISE</t>
  </si>
  <si>
    <t>RECEPTION DES INSTALLATIONS</t>
  </si>
  <si>
    <t>DESCRIPTION DES TRAVAUX DE PREPARATION DE CHANTIER</t>
  </si>
  <si>
    <t>INSTALLATION DE CHANTIER</t>
  </si>
  <si>
    <t>DEPOSE DES INSTALLATIONS</t>
  </si>
  <si>
    <t>REALISATIONS</t>
  </si>
  <si>
    <t>Dépose et évacuation de l’unité extérieure en façade nord, des unités intérieures en lien et des canalisations (laboratoire R+1)</t>
  </si>
  <si>
    <t>Dépose – repose de l’unité extérieure en façade sous passerelle (laboratoire RDC) – Compris tirage à vide de l’installation et adaptation des réseaux suite isolation par l’extérieur</t>
  </si>
  <si>
    <t>Dépose et repose des éléments liés à la chaufferie, en façade</t>
  </si>
  <si>
    <t>DESCRIPTION DES TRAVAUX BASE DE VENTILATION</t>
  </si>
  <si>
    <t>Principe</t>
  </si>
  <si>
    <t>PRINCIPE</t>
  </si>
  <si>
    <t>VENTILATION ZONE 1 AILE GAUCHE</t>
  </si>
  <si>
    <t>Débit : 1200m3/h</t>
  </si>
  <si>
    <t>Fourniture et pose de calorifuge par matelas de laine de verre, épaisseur 25mm avec pare vapeur alu en combles</t>
  </si>
  <si>
    <t xml:space="preserve">Réalisation d'un percement en plafond brique pour passage réseau Ø250 </t>
  </si>
  <si>
    <t xml:space="preserve">Réalisation d'un percement en dalle pour passage réseau Ø250 </t>
  </si>
  <si>
    <t>VENTILATION ZONE 2 AILE DROITE</t>
  </si>
  <si>
    <t>Débit : 855m3/h</t>
  </si>
  <si>
    <t>DESCRIPTION DES TRAVAUX BASE DE CHAUFFAGE</t>
  </si>
  <si>
    <t>CALORIFUGE</t>
  </si>
  <si>
    <t>Fourniture et pose de calorifuge élastométrique à structure cellulaire fermée de type ArmaFlex. Classe 4 selon EN12828, sur les réseaux non isolé, en chaufferie</t>
  </si>
  <si>
    <t>Consignation et vidange du réseau de chauffage</t>
  </si>
  <si>
    <t>Dépose des vannes manuelles des radiateurs encore équipés</t>
  </si>
  <si>
    <t>Désembouage de l’installation méthode hydrodynamique</t>
  </si>
  <si>
    <t>Robinets thermostatiques caractéristiques et accessoires suivant CCTP</t>
  </si>
  <si>
    <t>REMPLACEMENT DES VANNES MANUELLES</t>
  </si>
  <si>
    <t>EQUILIBRAGE HYDRAULIQUE DE L'INSTALLATION</t>
  </si>
  <si>
    <t>Equilibrage de l'installation suite au remplacement des vannes et désembouage, suivant CCTP</t>
  </si>
  <si>
    <t>MISE EN SERVICE</t>
  </si>
  <si>
    <t>Conditionnement de l'installation - produit de traitement</t>
  </si>
  <si>
    <t>Fourniture du produit de conditionnement de l’installation de chauffage selon caractéristiques ci-dessous :</t>
  </si>
  <si>
    <t xml:space="preserve">Sous avis technique CSTB </t>
  </si>
  <si>
    <t xml:space="preserve">Action anti-corrosion multi-métaux, antitartre, dispersant, stabilisant du pH </t>
  </si>
  <si>
    <t xml:space="preserve">Inhibiteur spécifique aluminium </t>
  </si>
  <si>
    <t xml:space="preserve">Dosage indépendant de la qualité de l’eau </t>
  </si>
  <si>
    <t xml:space="preserve">Compatible tout matériaux </t>
  </si>
  <si>
    <t>Analyse d'eau</t>
  </si>
  <si>
    <t>Suivi analytique du traitement à l’issue du premier mois de fonctionnement avec. Cette visite comprendra :</t>
  </si>
  <si>
    <t xml:space="preserve">Analyse d’eau et validation par le fournisseur du produit de traitement </t>
  </si>
  <si>
    <t xml:space="preserve">Ajout de produit de traitement si nécessaire </t>
  </si>
  <si>
    <t>Rapport d’intervention à transmettre au maitre d’ouvrage.</t>
  </si>
  <si>
    <t xml:space="preserve">Aspect, coloration de l’eau de chauffage : incolore, absence de particules </t>
  </si>
  <si>
    <t xml:space="preserve">pH compris entre 8.2 et 9.5 (à 20°C) </t>
  </si>
  <si>
    <t xml:space="preserve">Dureté eau de remplissage TH &lt; 10°f </t>
  </si>
  <si>
    <t xml:space="preserve">Teneur en Chlorures inférieur à 50 mg/l </t>
  </si>
  <si>
    <t>Oxygène dissous inférieur à 0.1mg/litre</t>
  </si>
  <si>
    <t xml:space="preserve">Analyse d'eau suivant caractéristiques : </t>
  </si>
  <si>
    <t>§ de référence au CCTP</t>
  </si>
  <si>
    <t>RECAPITULATIF BASE</t>
  </si>
  <si>
    <t>Fourniture et pose de radiateurs panneaux en acier marque DE DIETRICH type ARTIS 22HR ou équivalent</t>
  </si>
  <si>
    <t>400x700</t>
  </si>
  <si>
    <t>600x700</t>
  </si>
  <si>
    <t>700x700</t>
  </si>
  <si>
    <t>900x700</t>
  </si>
  <si>
    <t>1000x700</t>
  </si>
  <si>
    <t>600x1800</t>
  </si>
  <si>
    <t>Fourniture et pose de tuyauterie cuivre y compris supportage, soudures, coudes, accessoires pour raccordement sur radiateurs depuis attentes laissés lors de la dépose.</t>
  </si>
  <si>
    <t>Distribution EFS ECS</t>
  </si>
  <si>
    <t>Fourniture et pose de tuyauterie de type tube cuivre pour eau froide sanitaire selon CCTP</t>
  </si>
  <si>
    <t>DN12</t>
  </si>
  <si>
    <t>Fourniture et pose de tuyauterie de type tube cuivre pour eau chaude sanitaire selon CCTP</t>
  </si>
  <si>
    <t>DN20</t>
  </si>
  <si>
    <t>DN15</t>
  </si>
  <si>
    <t>Production d'eau chaude sanitaire</t>
  </si>
  <si>
    <t xml:space="preserve">Fourniture et pose de chauffe-eau laboratoire 016 RDC : </t>
  </si>
  <si>
    <t>Type ODEO version carrée</t>
  </si>
  <si>
    <t>Certification : NF Electricité Performance – catégorie 3 étoiles</t>
  </si>
  <si>
    <t>Cuve : En acier émaillé ;</t>
  </si>
  <si>
    <t xml:space="preserve">Capacité / volume : 30 litres </t>
  </si>
  <si>
    <t>Type de résistance : Blindée</t>
  </si>
  <si>
    <t>Revêtement intérieur : émail vitrifié</t>
  </si>
  <si>
    <t>Alimentation : 220V monophasé</t>
  </si>
  <si>
    <t>Puissance de la résistance : 2 000 W</t>
  </si>
  <si>
    <t>Consommations d’entretien : ≤ 0,73 kWh / 24 h à 65°C</t>
  </si>
  <si>
    <t>Constante de refroidissement : ≤ 0,5</t>
  </si>
  <si>
    <t>Réglage de la température / thermostat électronique programmable ;</t>
  </si>
  <si>
    <t xml:space="preserve">Fourniture et pose de chauffe-eau Vestiaire F 019 RDC : </t>
  </si>
  <si>
    <t>Type : LINEO</t>
  </si>
  <si>
    <t>Capacité / volume : 40L</t>
  </si>
  <si>
    <t>Puissance de la résistance : 2 250 W</t>
  </si>
  <si>
    <t>Garantie : 5 ans cuve et 2 ans pièces électriques</t>
  </si>
  <si>
    <t xml:space="preserve">Accessoire cache-piquages </t>
  </si>
  <si>
    <t>Accessoire bac de récupération</t>
  </si>
  <si>
    <t xml:space="preserve">Fourniture et pose de chauffe-eau Cafétéria RDC : </t>
  </si>
  <si>
    <t>Type : « Sous lavabo » ou « sous meuble »</t>
  </si>
  <si>
    <t xml:space="preserve">Capacité / volume : 15 litres </t>
  </si>
  <si>
    <t>Consommations d’entretien : ≤ 0,66 kWh / 24 h à 65°C</t>
  </si>
  <si>
    <t>Constante de refroidissement : ≤ 0,93</t>
  </si>
  <si>
    <t xml:space="preserve">Fourniture et pose de chauffe-eau Vestiaire H R+1 : </t>
  </si>
  <si>
    <t>Capacité / volume : 120L</t>
  </si>
  <si>
    <t>Puissance de la résistance : 2 400 W</t>
  </si>
  <si>
    <t xml:space="preserve">Fourniture et pose de chauffe-eau Laboratoire 026 R+1 : </t>
  </si>
  <si>
    <t xml:space="preserve">Fourniture et pose de chauffe-eau Sanitaires 030 R+1 : </t>
  </si>
  <si>
    <t>Evacuation des eaux usées</t>
  </si>
  <si>
    <t>Fourniture et pose de canalisation en PVC DN32, y compris supportage, raccords</t>
  </si>
  <si>
    <t>DESCRIPTION DES TRAVAUX PSE</t>
  </si>
  <si>
    <t>2.1</t>
  </si>
  <si>
    <t>2.2</t>
  </si>
  <si>
    <t>2.3</t>
  </si>
  <si>
    <t>2.4</t>
  </si>
  <si>
    <t>2.5</t>
  </si>
  <si>
    <t>Désinfection des réseaux</t>
  </si>
  <si>
    <t>Désinfection des réseaux suivant CCTP</t>
  </si>
  <si>
    <t>2.6</t>
  </si>
  <si>
    <t>Analyses d'eau suivant CCTP</t>
  </si>
  <si>
    <t>RECAPITULATIF PSE</t>
  </si>
  <si>
    <t>LOT 06 - CHAUFFAGE - Ventilation - PLOMBERIE SANITAIRE</t>
  </si>
  <si>
    <t>Réalisation du dossier des d'ouvrages exécutés</t>
  </si>
  <si>
    <t>B</t>
  </si>
  <si>
    <t>PSE 06-01 : REMPLACEMENT DES EMETTEURS DE CHAUFFAGE</t>
  </si>
  <si>
    <t>PSE 06-02 : REFECTION DES INSTALLATIONS D'EAU CHAUDE SANITAIRE</t>
  </si>
  <si>
    <t>Quantité MOE</t>
  </si>
  <si>
    <t>Quantité Entreprise</t>
  </si>
  <si>
    <t xml:space="preserve">
Ce document reprend chronologiquement les chapitres du CCTP.
L'entreprise devra respecter ce cadre en détaillant très précisément, pour chacun des chapitres, l'ensemble des organes et/ou composants décrits dans le CCTP.
A charge de l'entreprise d'insérer le nombre de lignes nécessaires pour renseigner la DPGF, et d'y indiquer les quantités, prix unitaires et totaux.
Les totaux, sous-totaux, etc. devront être clairement inscrits et comptabilisés.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</si>
</sst>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_F_-;\-* #,##0.00\ _F_-;_-* &quot;-&quot;??\ _F_-;_-@_-"/>
    <numFmt numFmtId="166" formatCode="#,##0.00\ &quot;€&quot;"/>
    <numFmt numFmtId="167" formatCode="&quot;   &quot;@"/>
    <numFmt numFmtId="168" formatCode="_-* #,##0.00\ [$€-40C]_-;\-* #,##0.00\ [$€-40C]_-;_-* &quot;-&quot;??\ [$€-40C]_-;_-@_-"/>
  </numFmts>
  <fonts count="43" x14ac:knownFonts="1">
    <font>
      <sz val="10"/>
      <name val="Arial"/>
    </font>
    <font>
      <sz val="10"/>
      <name val="Arial"/>
      <family val="2"/>
    </font>
    <font>
      <sz val="10"/>
      <name val="Calibri"/>
      <family val="2"/>
    </font>
    <font>
      <b/>
      <sz val="10"/>
      <name val="Calibri"/>
      <family val="2"/>
    </font>
    <font>
      <sz val="10"/>
      <name val="Arial"/>
      <family val="2"/>
    </font>
    <font>
      <b/>
      <sz val="14"/>
      <name val="Trebuchet MS"/>
      <family val="2"/>
    </font>
    <font>
      <sz val="14"/>
      <name val="Trebuchet MS"/>
      <family val="2"/>
    </font>
    <font>
      <b/>
      <sz val="12"/>
      <name val="Trebuchet MS"/>
      <family val="2"/>
    </font>
    <font>
      <sz val="16"/>
      <name val="Trebuchet MS"/>
      <family val="2"/>
    </font>
    <font>
      <b/>
      <sz val="10"/>
      <name val="Trebuchet MS"/>
      <family val="2"/>
    </font>
    <font>
      <b/>
      <sz val="16"/>
      <name val="Trebuchet MS"/>
      <family val="2"/>
    </font>
    <font>
      <b/>
      <sz val="9"/>
      <name val="Trebuchet MS"/>
      <family val="2"/>
    </font>
    <font>
      <sz val="9"/>
      <name val="Arial"/>
      <family val="2"/>
    </font>
    <font>
      <sz val="9"/>
      <name val="Trebuchet MS"/>
      <family val="2"/>
    </font>
    <font>
      <sz val="32"/>
      <name val="Arial"/>
      <family val="2"/>
    </font>
    <font>
      <sz val="10"/>
      <name val="Trebuchet MS"/>
      <family val="2"/>
    </font>
    <font>
      <sz val="14"/>
      <color indexed="63"/>
      <name val="Barlow Black"/>
      <family val="3"/>
    </font>
    <font>
      <sz val="10"/>
      <color indexed="63"/>
      <name val="Calibri"/>
      <family val="2"/>
    </font>
    <font>
      <u/>
      <sz val="10"/>
      <color theme="10"/>
      <name val="Arial"/>
      <family val="2"/>
    </font>
    <font>
      <sz val="10"/>
      <name val="Calibri"/>
      <family val="2"/>
      <scheme val="minor"/>
    </font>
    <font>
      <b/>
      <sz val="10"/>
      <name val="Calibri"/>
      <family val="2"/>
      <scheme val="minor"/>
    </font>
    <font>
      <b/>
      <i/>
      <sz val="10"/>
      <name val="Calibri"/>
      <family val="2"/>
      <scheme val="minor"/>
    </font>
    <font>
      <b/>
      <sz val="12"/>
      <name val="Calibri"/>
      <family val="2"/>
      <scheme val="minor"/>
    </font>
    <font>
      <b/>
      <sz val="9"/>
      <name val="Calibri"/>
      <family val="2"/>
      <scheme val="minor"/>
    </font>
    <font>
      <sz val="10"/>
      <color indexed="10"/>
      <name val="Calibri"/>
      <family val="2"/>
      <scheme val="minor"/>
    </font>
    <font>
      <b/>
      <sz val="11"/>
      <name val="Calibri"/>
      <family val="2"/>
      <scheme val="minor"/>
    </font>
    <font>
      <sz val="11"/>
      <name val="Calibri"/>
      <family val="2"/>
      <scheme val="minor"/>
    </font>
    <font>
      <sz val="9"/>
      <name val="Calibri"/>
      <family val="2"/>
      <scheme val="minor"/>
    </font>
    <font>
      <sz val="10"/>
      <color indexed="12"/>
      <name val="Calibri"/>
      <family val="2"/>
      <scheme val="minor"/>
    </font>
    <font>
      <sz val="8"/>
      <name val="Calibri"/>
      <family val="2"/>
      <scheme val="minor"/>
    </font>
    <font>
      <b/>
      <sz val="8"/>
      <name val="Calibri"/>
      <family val="2"/>
      <scheme val="minor"/>
    </font>
    <font>
      <sz val="8"/>
      <color indexed="10"/>
      <name val="Calibri"/>
      <family val="2"/>
      <scheme val="minor"/>
    </font>
    <font>
      <sz val="14"/>
      <color rgb="FF82C836"/>
      <name val="Barlow Black"/>
      <family val="3"/>
    </font>
    <font>
      <b/>
      <sz val="10"/>
      <color indexed="10"/>
      <name val="Calibri"/>
      <family val="2"/>
      <scheme val="minor"/>
    </font>
    <font>
      <sz val="10"/>
      <color indexed="11"/>
      <name val="Calibri"/>
      <family val="2"/>
      <scheme val="minor"/>
    </font>
    <font>
      <sz val="10"/>
      <name val="Symbol"/>
      <family val="1"/>
      <charset val="2"/>
    </font>
    <font>
      <b/>
      <u/>
      <sz val="10"/>
      <name val="Calibri"/>
      <family val="2"/>
      <scheme val="minor"/>
    </font>
    <font>
      <u/>
      <sz val="10"/>
      <name val="Calibri"/>
      <family val="2"/>
      <scheme val="minor"/>
    </font>
    <font>
      <u/>
      <sz val="10"/>
      <color indexed="12"/>
      <name val="Calibri"/>
      <family val="2"/>
      <scheme val="minor"/>
    </font>
    <font>
      <b/>
      <sz val="18"/>
      <name val="Arial"/>
      <family val="2"/>
    </font>
    <font>
      <b/>
      <sz val="9"/>
      <name val="Arial"/>
      <family val="2"/>
    </font>
    <font>
      <sz val="10"/>
      <name val="Arial"/>
    </font>
    <font>
      <b/>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bgColor indexed="64"/>
      </patternFill>
    </fill>
    <fill>
      <patternFill patternType="solid">
        <fgColor rgb="FFEBF1DE"/>
        <bgColor indexed="64"/>
      </patternFill>
    </fill>
    <fill>
      <patternFill patternType="solid">
        <fgColor theme="0" tint="-0.499984740745262"/>
        <bgColor indexed="64"/>
      </patternFill>
    </fill>
    <fill>
      <patternFill patternType="solid">
        <fgColor rgb="FFD9D9D9"/>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tint="0.34998626667073579"/>
      </left>
      <right style="thin">
        <color theme="1" tint="0.34998626667073579"/>
      </right>
      <top/>
      <bottom/>
      <diagonal/>
    </border>
    <border>
      <left/>
      <right style="thin">
        <color theme="6" tint="0.79998168889431442"/>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tint="0.34998626667073579"/>
      </left>
      <right style="thin">
        <color theme="1" tint="0.34998626667073579"/>
      </right>
      <top style="thin">
        <color indexed="64"/>
      </top>
      <bottom/>
      <diagonal/>
    </border>
    <border>
      <left style="thin">
        <color theme="1" tint="0.34998626667073579"/>
      </left>
      <right/>
      <top style="thin">
        <color indexed="64"/>
      </top>
      <bottom/>
      <diagonal/>
    </border>
    <border>
      <left style="thin">
        <color theme="1" tint="0.34998626667073579"/>
      </left>
      <right style="thin">
        <color theme="1" tint="0.34998626667073579"/>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theme="1" tint="0.34998626667073579"/>
      </left>
      <right style="medium">
        <color indexed="64"/>
      </right>
      <top/>
      <bottom/>
      <diagonal/>
    </border>
    <border>
      <left style="medium">
        <color indexed="64"/>
      </left>
      <right style="thin">
        <color indexed="64"/>
      </right>
      <top/>
      <bottom style="thin">
        <color indexed="64"/>
      </bottom>
      <diagonal/>
    </border>
    <border>
      <left style="thin">
        <color theme="1" tint="0.34998626667073579"/>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0" fontId="18" fillId="0" borderId="0" applyNumberFormat="0" applyFill="0" applyBorder="0" applyAlignment="0" applyProtection="0"/>
    <xf numFmtId="165" fontId="1" fillId="0" borderId="0" applyFont="0" applyFill="0" applyBorder="0" applyAlignment="0" applyProtection="0"/>
    <xf numFmtId="0" fontId="4" fillId="0" borderId="0"/>
    <xf numFmtId="0" fontId="1" fillId="0" borderId="0"/>
    <xf numFmtId="44" fontId="41" fillId="0" borderId="0" applyFont="0" applyFill="0" applyBorder="0" applyAlignment="0" applyProtection="0"/>
    <xf numFmtId="0" fontId="1" fillId="0" borderId="0"/>
  </cellStyleXfs>
  <cellXfs count="225">
    <xf numFmtId="0" fontId="0" fillId="0" borderId="0" xfId="0"/>
    <xf numFmtId="0" fontId="19" fillId="0" borderId="0" xfId="0" applyFont="1"/>
    <xf numFmtId="0" fontId="28" fillId="0" borderId="0" xfId="0" applyFont="1"/>
    <xf numFmtId="0" fontId="1" fillId="3" borderId="1" xfId="4" applyFill="1" applyBorder="1"/>
    <xf numFmtId="0" fontId="1" fillId="3" borderId="2" xfId="4" applyFill="1" applyBorder="1"/>
    <xf numFmtId="0" fontId="1" fillId="4" borderId="2" xfId="4" applyFill="1" applyBorder="1"/>
    <xf numFmtId="0" fontId="1" fillId="4" borderId="3" xfId="4" applyFill="1" applyBorder="1"/>
    <xf numFmtId="0" fontId="1" fillId="0" borderId="2" xfId="4" applyBorder="1"/>
    <xf numFmtId="0" fontId="1" fillId="3" borderId="4" xfId="4" applyFill="1" applyBorder="1"/>
    <xf numFmtId="0" fontId="1" fillId="4" borderId="5" xfId="4" applyFill="1" applyBorder="1"/>
    <xf numFmtId="0" fontId="1" fillId="0" borderId="0" xfId="4"/>
    <xf numFmtId="0" fontId="7" fillId="3" borderId="4" xfId="4" applyFont="1" applyFill="1" applyBorder="1"/>
    <xf numFmtId="0" fontId="9" fillId="3" borderId="4" xfId="4" applyFont="1" applyFill="1" applyBorder="1"/>
    <xf numFmtId="0" fontId="11" fillId="3" borderId="4" xfId="4" applyFont="1" applyFill="1" applyBorder="1" applyAlignment="1">
      <alignment horizontal="left" indent="1"/>
    </xf>
    <xf numFmtId="0" fontId="13" fillId="3" borderId="4" xfId="4" applyFont="1" applyFill="1" applyBorder="1" applyAlignment="1">
      <alignment horizontal="left" indent="1"/>
    </xf>
    <xf numFmtId="0" fontId="1" fillId="4" borderId="6" xfId="4" applyFill="1" applyBorder="1"/>
    <xf numFmtId="0" fontId="1" fillId="4" borderId="7" xfId="4" applyFill="1" applyBorder="1"/>
    <xf numFmtId="0" fontId="1" fillId="3" borderId="8" xfId="4" applyFill="1" applyBorder="1"/>
    <xf numFmtId="0" fontId="1" fillId="3" borderId="6" xfId="4" applyFill="1" applyBorder="1"/>
    <xf numFmtId="14" fontId="1" fillId="0" borderId="0" xfId="4" applyNumberFormat="1"/>
    <xf numFmtId="0" fontId="19" fillId="0" borderId="0" xfId="4" applyFont="1" applyAlignment="1">
      <alignment wrapText="1"/>
    </xf>
    <xf numFmtId="0" fontId="19" fillId="0" borderId="0" xfId="4" applyFont="1"/>
    <xf numFmtId="0" fontId="24" fillId="0" borderId="0" xfId="4" applyFont="1"/>
    <xf numFmtId="0" fontId="20" fillId="2" borderId="11" xfId="4" applyFont="1" applyFill="1" applyBorder="1" applyAlignment="1">
      <alignment horizontal="center"/>
    </xf>
    <xf numFmtId="0" fontId="19" fillId="0" borderId="0" xfId="4" applyFont="1" applyAlignment="1">
      <alignment horizontal="center"/>
    </xf>
    <xf numFmtId="4" fontId="19" fillId="0" borderId="0" xfId="4" applyNumberFormat="1" applyFont="1"/>
    <xf numFmtId="3" fontId="19" fillId="0" borderId="0" xfId="4" applyNumberFormat="1" applyFont="1"/>
    <xf numFmtId="4" fontId="19" fillId="0" borderId="0" xfId="4" applyNumberFormat="1" applyFont="1" applyAlignment="1">
      <alignment horizontal="right"/>
    </xf>
    <xf numFmtId="0" fontId="29" fillId="0" borderId="0" xfId="4" applyFont="1" applyAlignment="1">
      <alignment horizontal="center"/>
    </xf>
    <xf numFmtId="0" fontId="26" fillId="4" borderId="9" xfId="4" applyFont="1" applyFill="1" applyBorder="1" applyAlignment="1">
      <alignment horizontal="center" vertical="center"/>
    </xf>
    <xf numFmtId="0" fontId="26" fillId="4" borderId="10" xfId="4" applyFont="1" applyFill="1" applyBorder="1" applyAlignment="1">
      <alignment horizontal="center"/>
    </xf>
    <xf numFmtId="0" fontId="19" fillId="0" borderId="0" xfId="4" applyFont="1" applyAlignment="1">
      <alignment vertical="center"/>
    </xf>
    <xf numFmtId="0" fontId="1" fillId="3" borderId="12" xfId="4" applyFill="1" applyBorder="1" applyAlignment="1">
      <alignment horizontal="left" indent="1"/>
    </xf>
    <xf numFmtId="0" fontId="24" fillId="0" borderId="0" xfId="4" applyFont="1" applyAlignment="1">
      <alignment vertical="center"/>
    </xf>
    <xf numFmtId="0" fontId="28" fillId="0" borderId="0" xfId="4" applyFont="1"/>
    <xf numFmtId="4" fontId="33" fillId="0" borderId="0" xfId="4" applyNumberFormat="1" applyFont="1" applyAlignment="1">
      <alignment horizontal="center"/>
    </xf>
    <xf numFmtId="4" fontId="34" fillId="0" borderId="0" xfId="4" applyNumberFormat="1" applyFont="1" applyAlignment="1">
      <alignment horizontal="center"/>
    </xf>
    <xf numFmtId="0" fontId="28" fillId="0" borderId="0" xfId="4" applyFont="1" applyAlignment="1">
      <alignment horizontal="center"/>
    </xf>
    <xf numFmtId="165" fontId="19" fillId="0" borderId="0" xfId="2" applyFont="1" applyFill="1" applyBorder="1"/>
    <xf numFmtId="0" fontId="33" fillId="0" borderId="0" xfId="4" applyFont="1"/>
    <xf numFmtId="164" fontId="19" fillId="0" borderId="0" xfId="4" applyNumberFormat="1" applyFont="1"/>
    <xf numFmtId="10" fontId="24" fillId="0" borderId="0" xfId="4" applyNumberFormat="1" applyFont="1"/>
    <xf numFmtId="0" fontId="31" fillId="0" borderId="0" xfId="4" applyFont="1" applyAlignment="1">
      <alignment horizontal="center"/>
    </xf>
    <xf numFmtId="0" fontId="20" fillId="2" borderId="2" xfId="4" applyFont="1" applyFill="1" applyBorder="1" applyAlignment="1">
      <alignment horizontal="center"/>
    </xf>
    <xf numFmtId="0" fontId="20" fillId="2" borderId="16" xfId="4" applyFont="1" applyFill="1" applyBorder="1" applyAlignment="1">
      <alignment horizontal="center"/>
    </xf>
    <xf numFmtId="0" fontId="20" fillId="2" borderId="17" xfId="4" applyFont="1" applyFill="1" applyBorder="1" applyAlignment="1">
      <alignment horizontal="center"/>
    </xf>
    <xf numFmtId="4" fontId="20" fillId="2" borderId="17" xfId="4" applyNumberFormat="1" applyFont="1" applyFill="1" applyBorder="1" applyAlignment="1">
      <alignment horizontal="center"/>
    </xf>
    <xf numFmtId="0" fontId="1" fillId="3" borderId="0" xfId="4" applyFill="1"/>
    <xf numFmtId="0" fontId="1" fillId="4" borderId="0" xfId="4" applyFill="1"/>
    <xf numFmtId="0" fontId="18" fillId="4" borderId="0" xfId="1" applyFill="1" applyBorder="1"/>
    <xf numFmtId="0" fontId="5" fillId="0" borderId="0" xfId="4" applyFont="1"/>
    <xf numFmtId="0" fontId="14" fillId="4" borderId="0" xfId="4" applyFont="1" applyFill="1"/>
    <xf numFmtId="0" fontId="32" fillId="3" borderId="4" xfId="4" applyFont="1" applyFill="1" applyBorder="1" applyAlignment="1">
      <alignment horizontal="left" vertical="center" indent="1"/>
    </xf>
    <xf numFmtId="0" fontId="19" fillId="4" borderId="18" xfId="4" applyFont="1" applyFill="1" applyBorder="1"/>
    <xf numFmtId="3" fontId="19" fillId="4" borderId="18" xfId="4" applyNumberFormat="1" applyFont="1" applyFill="1" applyBorder="1"/>
    <xf numFmtId="3" fontId="19" fillId="5" borderId="18" xfId="4" applyNumberFormat="1" applyFont="1" applyFill="1" applyBorder="1"/>
    <xf numFmtId="3" fontId="24" fillId="4" borderId="18" xfId="4" applyNumberFormat="1" applyFont="1" applyFill="1" applyBorder="1" applyAlignment="1">
      <alignment horizontal="right"/>
    </xf>
    <xf numFmtId="3" fontId="27" fillId="4" borderId="18" xfId="4" applyNumberFormat="1" applyFont="1" applyFill="1" applyBorder="1"/>
    <xf numFmtId="3" fontId="26" fillId="4" borderId="18" xfId="4" applyNumberFormat="1" applyFont="1" applyFill="1" applyBorder="1"/>
    <xf numFmtId="0" fontId="19" fillId="4" borderId="18" xfId="4" applyFont="1" applyFill="1" applyBorder="1" applyAlignment="1">
      <alignment horizontal="center"/>
    </xf>
    <xf numFmtId="0" fontId="19" fillId="5" borderId="18" xfId="4" applyFont="1" applyFill="1" applyBorder="1" applyAlignment="1">
      <alignment horizontal="center"/>
    </xf>
    <xf numFmtId="0" fontId="24" fillId="4" borderId="18" xfId="4" applyFont="1" applyFill="1" applyBorder="1" applyAlignment="1">
      <alignment horizontal="center"/>
    </xf>
    <xf numFmtId="0" fontId="27" fillId="4" borderId="18" xfId="4" applyFont="1" applyFill="1" applyBorder="1" applyAlignment="1">
      <alignment horizontal="center"/>
    </xf>
    <xf numFmtId="0" fontId="26" fillId="4" borderId="18" xfId="4" applyFont="1" applyFill="1" applyBorder="1" applyAlignment="1">
      <alignment horizontal="center"/>
    </xf>
    <xf numFmtId="4" fontId="23" fillId="4" borderId="9" xfId="4" applyNumberFormat="1" applyFont="1" applyFill="1" applyBorder="1" applyAlignment="1">
      <alignment horizontal="center"/>
    </xf>
    <xf numFmtId="3" fontId="19" fillId="4" borderId="18" xfId="0" applyNumberFormat="1" applyFont="1" applyFill="1" applyBorder="1"/>
    <xf numFmtId="0" fontId="20" fillId="4" borderId="9" xfId="4" applyFont="1" applyFill="1" applyBorder="1" applyAlignment="1">
      <alignment horizontal="center"/>
    </xf>
    <xf numFmtId="0" fontId="19" fillId="4" borderId="18" xfId="0" applyFont="1" applyFill="1" applyBorder="1" applyAlignment="1">
      <alignment horizontal="center"/>
    </xf>
    <xf numFmtId="4" fontId="20" fillId="4" borderId="9" xfId="4" applyNumberFormat="1" applyFont="1" applyFill="1" applyBorder="1" applyAlignment="1">
      <alignment horizontal="center"/>
    </xf>
    <xf numFmtId="166" fontId="19" fillId="4" borderId="18" xfId="4" applyNumberFormat="1" applyFont="1" applyFill="1" applyBorder="1"/>
    <xf numFmtId="166" fontId="19" fillId="4" borderId="18" xfId="0" applyNumberFormat="1" applyFont="1" applyFill="1" applyBorder="1"/>
    <xf numFmtId="166" fontId="19" fillId="4" borderId="18" xfId="4" applyNumberFormat="1" applyFont="1" applyFill="1" applyBorder="1" applyAlignment="1">
      <alignment horizontal="center"/>
    </xf>
    <xf numFmtId="166" fontId="19" fillId="5" borderId="18" xfId="4" applyNumberFormat="1" applyFont="1" applyFill="1" applyBorder="1"/>
    <xf numFmtId="166" fontId="24" fillId="4" borderId="18" xfId="4" applyNumberFormat="1" applyFont="1" applyFill="1" applyBorder="1" applyAlignment="1">
      <alignment horizontal="center"/>
    </xf>
    <xf numFmtId="166" fontId="27" fillId="4" borderId="18" xfId="4" applyNumberFormat="1" applyFont="1" applyFill="1" applyBorder="1" applyAlignment="1">
      <alignment horizontal="center"/>
    </xf>
    <xf numFmtId="166" fontId="26" fillId="4" borderId="18" xfId="4" applyNumberFormat="1" applyFont="1" applyFill="1" applyBorder="1" applyAlignment="1">
      <alignment horizontal="center"/>
    </xf>
    <xf numFmtId="3" fontId="19" fillId="4" borderId="18" xfId="0" applyNumberFormat="1" applyFont="1" applyFill="1" applyBorder="1" applyAlignment="1">
      <alignment horizontal="center"/>
    </xf>
    <xf numFmtId="0" fontId="19" fillId="5" borderId="18" xfId="4" applyFont="1" applyFill="1" applyBorder="1" applyAlignment="1">
      <alignment horizontal="center" vertical="center"/>
    </xf>
    <xf numFmtId="0" fontId="19" fillId="4" borderId="18" xfId="4" applyFont="1" applyFill="1" applyBorder="1" applyAlignment="1">
      <alignment horizontal="center" vertical="center"/>
    </xf>
    <xf numFmtId="0" fontId="19" fillId="4" borderId="18" xfId="4" applyFont="1" applyFill="1" applyBorder="1" applyAlignment="1">
      <alignment vertical="center"/>
    </xf>
    <xf numFmtId="166" fontId="19" fillId="4" borderId="18" xfId="4" applyNumberFormat="1" applyFont="1" applyFill="1" applyBorder="1" applyAlignment="1">
      <alignment vertical="center"/>
    </xf>
    <xf numFmtId="3" fontId="37" fillId="4" borderId="18" xfId="0" applyNumberFormat="1" applyFont="1" applyFill="1" applyBorder="1"/>
    <xf numFmtId="0" fontId="37" fillId="4" borderId="18" xfId="0" applyFont="1" applyFill="1" applyBorder="1" applyAlignment="1">
      <alignment horizontal="center"/>
    </xf>
    <xf numFmtId="166" fontId="37" fillId="4" borderId="18" xfId="0" applyNumberFormat="1" applyFont="1" applyFill="1" applyBorder="1"/>
    <xf numFmtId="0" fontId="38" fillId="0" borderId="0" xfId="0" applyFont="1"/>
    <xf numFmtId="0" fontId="37" fillId="0" borderId="0" xfId="0" applyFont="1"/>
    <xf numFmtId="0" fontId="21" fillId="7" borderId="6" xfId="4" applyFont="1" applyFill="1" applyBorder="1" applyAlignment="1">
      <alignment horizontal="center"/>
    </xf>
    <xf numFmtId="4" fontId="33" fillId="4" borderId="0" xfId="4" applyNumberFormat="1" applyFont="1" applyFill="1" applyAlignment="1">
      <alignment horizontal="center"/>
    </xf>
    <xf numFmtId="4" fontId="34" fillId="4" borderId="0" xfId="4" applyNumberFormat="1" applyFont="1" applyFill="1" applyAlignment="1">
      <alignment horizontal="center"/>
    </xf>
    <xf numFmtId="0" fontId="28" fillId="4" borderId="0" xfId="4" applyFont="1" applyFill="1" applyAlignment="1">
      <alignment horizontal="center"/>
    </xf>
    <xf numFmtId="0" fontId="28" fillId="4" borderId="0" xfId="4" applyFont="1" applyFill="1"/>
    <xf numFmtId="0" fontId="19" fillId="4" borderId="0" xfId="4" applyFont="1" applyFill="1"/>
    <xf numFmtId="0" fontId="24" fillId="4" borderId="0" xfId="4" applyFont="1" applyFill="1"/>
    <xf numFmtId="0" fontId="20" fillId="2" borderId="27" xfId="4" applyFont="1" applyFill="1" applyBorder="1" applyAlignment="1">
      <alignment horizontal="center"/>
    </xf>
    <xf numFmtId="4" fontId="20" fillId="2" borderId="29" xfId="4" applyNumberFormat="1" applyFont="1" applyFill="1" applyBorder="1" applyAlignment="1">
      <alignment horizontal="center"/>
    </xf>
    <xf numFmtId="0" fontId="29" fillId="4" borderId="22" xfId="4" applyFont="1" applyFill="1" applyBorder="1" applyAlignment="1">
      <alignment horizontal="center"/>
    </xf>
    <xf numFmtId="4" fontId="20" fillId="4" borderId="30" xfId="4" applyNumberFormat="1" applyFont="1" applyFill="1" applyBorder="1" applyAlignment="1">
      <alignment horizontal="center"/>
    </xf>
    <xf numFmtId="0" fontId="29" fillId="5" borderId="22" xfId="4" applyFont="1" applyFill="1" applyBorder="1" applyAlignment="1">
      <alignment horizontal="center" vertical="center"/>
    </xf>
    <xf numFmtId="0" fontId="19" fillId="4" borderId="22" xfId="0" applyFont="1" applyFill="1" applyBorder="1" applyAlignment="1">
      <alignment horizontal="center"/>
    </xf>
    <xf numFmtId="166" fontId="19" fillId="4" borderId="31" xfId="4" applyNumberFormat="1" applyFont="1" applyFill="1" applyBorder="1"/>
    <xf numFmtId="0" fontId="30" fillId="4" borderId="22" xfId="4" applyFont="1" applyFill="1" applyBorder="1" applyAlignment="1">
      <alignment horizontal="center"/>
    </xf>
    <xf numFmtId="166" fontId="20" fillId="4" borderId="32" xfId="4" applyNumberFormat="1" applyFont="1" applyFill="1" applyBorder="1"/>
    <xf numFmtId="0" fontId="20" fillId="4" borderId="22" xfId="4" quotePrefix="1" applyFont="1" applyFill="1" applyBorder="1" applyAlignment="1">
      <alignment horizontal="center"/>
    </xf>
    <xf numFmtId="166" fontId="19" fillId="4" borderId="31" xfId="0" applyNumberFormat="1" applyFont="1" applyFill="1" applyBorder="1"/>
    <xf numFmtId="166" fontId="19" fillId="5" borderId="31" xfId="4" applyNumberFormat="1" applyFont="1" applyFill="1" applyBorder="1"/>
    <xf numFmtId="0" fontId="29" fillId="4" borderId="33" xfId="4" applyFont="1" applyFill="1" applyBorder="1" applyAlignment="1">
      <alignment horizontal="center"/>
    </xf>
    <xf numFmtId="0" fontId="2" fillId="4" borderId="34" xfId="4" applyFont="1" applyFill="1" applyBorder="1" applyAlignment="1">
      <alignment horizontal="justify"/>
    </xf>
    <xf numFmtId="0" fontId="19" fillId="4" borderId="35" xfId="4" applyFont="1" applyFill="1" applyBorder="1"/>
    <xf numFmtId="0" fontId="19" fillId="4" borderId="35" xfId="4" applyFont="1" applyFill="1" applyBorder="1" applyAlignment="1">
      <alignment horizontal="center"/>
    </xf>
    <xf numFmtId="166" fontId="19" fillId="4" borderId="35" xfId="4" applyNumberFormat="1" applyFont="1" applyFill="1" applyBorder="1"/>
    <xf numFmtId="166" fontId="19" fillId="4" borderId="36" xfId="4" applyNumberFormat="1" applyFont="1" applyFill="1" applyBorder="1"/>
    <xf numFmtId="0" fontId="20" fillId="4" borderId="19" xfId="4" quotePrefix="1" applyFont="1" applyFill="1" applyBorder="1" applyAlignment="1">
      <alignment horizontal="center"/>
    </xf>
    <xf numFmtId="0" fontId="20" fillId="4" borderId="20" xfId="4" applyFont="1" applyFill="1" applyBorder="1" applyAlignment="1">
      <alignment horizontal="justify"/>
    </xf>
    <xf numFmtId="0" fontId="19" fillId="4" borderId="37" xfId="4" applyFont="1" applyFill="1" applyBorder="1" applyAlignment="1">
      <alignment horizontal="center"/>
    </xf>
    <xf numFmtId="166" fontId="19" fillId="4" borderId="37" xfId="4" applyNumberFormat="1" applyFont="1" applyFill="1" applyBorder="1"/>
    <xf numFmtId="166" fontId="19" fillId="4" borderId="38" xfId="4" applyNumberFormat="1" applyFont="1" applyFill="1" applyBorder="1"/>
    <xf numFmtId="166" fontId="19" fillId="4" borderId="31" xfId="4" applyNumberFormat="1" applyFont="1" applyFill="1" applyBorder="1" applyAlignment="1">
      <alignment vertical="center"/>
    </xf>
    <xf numFmtId="166" fontId="20" fillId="4" borderId="31" xfId="4" applyNumberFormat="1" applyFont="1" applyFill="1" applyBorder="1"/>
    <xf numFmtId="0" fontId="36" fillId="4" borderId="22" xfId="4" quotePrefix="1" applyFont="1" applyFill="1" applyBorder="1" applyAlignment="1">
      <alignment horizontal="center"/>
    </xf>
    <xf numFmtId="166" fontId="37" fillId="4" borderId="31" xfId="0" applyNumberFormat="1" applyFont="1" applyFill="1" applyBorder="1"/>
    <xf numFmtId="0" fontId="19" fillId="4" borderId="34" xfId="4" applyFont="1" applyFill="1" applyBorder="1" applyAlignment="1">
      <alignment wrapText="1"/>
    </xf>
    <xf numFmtId="3" fontId="19" fillId="4" borderId="35" xfId="4" applyNumberFormat="1" applyFont="1" applyFill="1" applyBorder="1"/>
    <xf numFmtId="0" fontId="29" fillId="4" borderId="19" xfId="4" applyFont="1" applyFill="1" applyBorder="1" applyAlignment="1">
      <alignment horizontal="center"/>
    </xf>
    <xf numFmtId="0" fontId="2" fillId="4" borderId="20" xfId="4" applyFont="1" applyFill="1" applyBorder="1" applyAlignment="1">
      <alignment horizontal="justify"/>
    </xf>
    <xf numFmtId="0" fontId="19" fillId="4" borderId="37" xfId="4" applyFont="1" applyFill="1" applyBorder="1"/>
    <xf numFmtId="0" fontId="20" fillId="4" borderId="34" xfId="4" quotePrefix="1" applyFont="1" applyFill="1" applyBorder="1" applyAlignment="1">
      <alignment horizontal="right" wrapText="1"/>
    </xf>
    <xf numFmtId="166" fontId="20" fillId="4" borderId="36" xfId="4" applyNumberFormat="1" applyFont="1" applyFill="1" applyBorder="1"/>
    <xf numFmtId="166" fontId="20" fillId="4" borderId="31" xfId="4" applyNumberFormat="1" applyFont="1" applyFill="1" applyBorder="1" applyAlignment="1">
      <alignment horizontal="right"/>
    </xf>
    <xf numFmtId="0" fontId="29" fillId="5" borderId="22" xfId="4" applyFont="1" applyFill="1" applyBorder="1" applyAlignment="1">
      <alignment horizontal="center"/>
    </xf>
    <xf numFmtId="166" fontId="19" fillId="5" borderId="31" xfId="4" applyNumberFormat="1" applyFont="1" applyFill="1" applyBorder="1" applyAlignment="1">
      <alignment horizontal="right"/>
    </xf>
    <xf numFmtId="166" fontId="19" fillId="4" borderId="31" xfId="4" applyNumberFormat="1" applyFont="1" applyFill="1" applyBorder="1" applyAlignment="1">
      <alignment horizontal="right"/>
    </xf>
    <xf numFmtId="0" fontId="20" fillId="4" borderId="22" xfId="4" applyFont="1" applyFill="1" applyBorder="1" applyAlignment="1">
      <alignment horizontal="center"/>
    </xf>
    <xf numFmtId="166" fontId="23" fillId="4" borderId="31" xfId="4" applyNumberFormat="1" applyFont="1" applyFill="1" applyBorder="1" applyAlignment="1">
      <alignment horizontal="right"/>
    </xf>
    <xf numFmtId="166" fontId="25" fillId="4" borderId="31" xfId="4" applyNumberFormat="1" applyFont="1" applyFill="1" applyBorder="1" applyAlignment="1">
      <alignment horizontal="right"/>
    </xf>
    <xf numFmtId="0" fontId="20" fillId="4" borderId="34" xfId="4" applyFont="1" applyFill="1" applyBorder="1" applyAlignment="1">
      <alignment horizontal="right" wrapText="1"/>
    </xf>
    <xf numFmtId="166" fontId="19" fillId="4" borderId="35" xfId="4" applyNumberFormat="1" applyFont="1" applyFill="1" applyBorder="1" applyAlignment="1">
      <alignment horizontal="center"/>
    </xf>
    <xf numFmtId="166" fontId="20" fillId="4" borderId="36" xfId="4" applyNumberFormat="1" applyFont="1" applyFill="1" applyBorder="1" applyAlignment="1">
      <alignment horizontal="right"/>
    </xf>
    <xf numFmtId="4" fontId="20" fillId="2" borderId="15" xfId="4" applyNumberFormat="1" applyFont="1" applyFill="1" applyBorder="1" applyAlignment="1">
      <alignment horizontal="center" wrapText="1"/>
    </xf>
    <xf numFmtId="4" fontId="20" fillId="2" borderId="11" xfId="4" applyNumberFormat="1" applyFont="1" applyFill="1" applyBorder="1" applyAlignment="1">
      <alignment horizontal="center" wrapText="1"/>
    </xf>
    <xf numFmtId="4" fontId="23" fillId="2" borderId="17" xfId="4" applyNumberFormat="1" applyFont="1" applyFill="1" applyBorder="1" applyAlignment="1">
      <alignment horizontal="center" wrapText="1"/>
    </xf>
    <xf numFmtId="167" fontId="20" fillId="4" borderId="22" xfId="4" applyNumberFormat="1" applyFont="1" applyFill="1" applyBorder="1" applyAlignment="1">
      <alignment horizontal="center" vertical="center"/>
    </xf>
    <xf numFmtId="0" fontId="20" fillId="4" borderId="3" xfId="6" quotePrefix="1" applyFont="1" applyFill="1" applyBorder="1" applyAlignment="1">
      <alignment horizontal="left" vertical="center" wrapText="1"/>
    </xf>
    <xf numFmtId="168" fontId="26" fillId="4" borderId="5" xfId="4" applyNumberFormat="1" applyFont="1" applyFill="1" applyBorder="1" applyAlignment="1">
      <alignment horizontal="center"/>
    </xf>
    <xf numFmtId="1" fontId="26" fillId="4" borderId="18" xfId="5" applyNumberFormat="1" applyFont="1" applyFill="1" applyBorder="1" applyAlignment="1">
      <alignment horizontal="center"/>
    </xf>
    <xf numFmtId="0" fontId="42" fillId="0" borderId="0" xfId="0" applyFont="1"/>
    <xf numFmtId="0" fontId="26" fillId="4" borderId="9" xfId="4" applyFont="1" applyFill="1" applyBorder="1" applyAlignment="1">
      <alignment horizontal="center"/>
    </xf>
    <xf numFmtId="0" fontId="19" fillId="4" borderId="13" xfId="4" applyFont="1" applyFill="1" applyBorder="1" applyAlignment="1">
      <alignment horizontal="center"/>
    </xf>
    <xf numFmtId="0" fontId="19" fillId="4" borderId="14" xfId="4" applyFont="1" applyFill="1" applyBorder="1" applyAlignment="1">
      <alignment horizontal="center"/>
    </xf>
    <xf numFmtId="0" fontId="12" fillId="3" borderId="4" xfId="4" applyFont="1" applyFill="1" applyBorder="1" applyAlignment="1">
      <alignment horizontal="left" wrapText="1" indent="1"/>
    </xf>
    <xf numFmtId="0" fontId="12" fillId="3" borderId="12" xfId="4" applyFont="1" applyFill="1" applyBorder="1" applyAlignment="1">
      <alignment horizontal="left" wrapText="1" indent="1"/>
    </xf>
    <xf numFmtId="0" fontId="15" fillId="4" borderId="1" xfId="4" applyFont="1" applyFill="1" applyBorder="1" applyAlignment="1">
      <alignment horizontal="center" vertical="center"/>
    </xf>
    <xf numFmtId="0" fontId="15" fillId="4" borderId="3" xfId="4" applyFont="1" applyFill="1" applyBorder="1" applyAlignment="1">
      <alignment horizontal="center" vertical="center"/>
    </xf>
    <xf numFmtId="0" fontId="26" fillId="4" borderId="9" xfId="4" applyFont="1" applyFill="1" applyBorder="1" applyAlignment="1">
      <alignment horizontal="center" vertical="center"/>
    </xf>
    <xf numFmtId="0" fontId="26" fillId="4" borderId="10" xfId="4" applyFont="1" applyFill="1" applyBorder="1" applyAlignment="1">
      <alignment horizontal="center" vertical="center"/>
    </xf>
    <xf numFmtId="14" fontId="1" fillId="0" borderId="1" xfId="4" applyNumberFormat="1" applyBorder="1" applyAlignment="1">
      <alignment horizontal="center" vertical="center"/>
    </xf>
    <xf numFmtId="14" fontId="1" fillId="0" borderId="3" xfId="4" applyNumberFormat="1" applyBorder="1" applyAlignment="1">
      <alignment horizontal="center" vertical="center"/>
    </xf>
    <xf numFmtId="14" fontId="1" fillId="0" borderId="8" xfId="4" applyNumberFormat="1" applyBorder="1" applyAlignment="1">
      <alignment horizontal="center" vertical="center"/>
    </xf>
    <xf numFmtId="14" fontId="1" fillId="0" borderId="7" xfId="4" applyNumberFormat="1" applyBorder="1" applyAlignment="1">
      <alignment horizontal="center" vertical="center"/>
    </xf>
    <xf numFmtId="0" fontId="1" fillId="4" borderId="1" xfId="4" applyFill="1" applyBorder="1" applyAlignment="1">
      <alignment horizontal="center" vertical="center"/>
    </xf>
    <xf numFmtId="0" fontId="1" fillId="4" borderId="3" xfId="4" applyFill="1" applyBorder="1" applyAlignment="1">
      <alignment horizontal="center" vertical="center"/>
    </xf>
    <xf numFmtId="0" fontId="1" fillId="4" borderId="8" xfId="4" applyFill="1" applyBorder="1" applyAlignment="1">
      <alignment horizontal="center" vertical="center"/>
    </xf>
    <xf numFmtId="0" fontId="1" fillId="4" borderId="7" xfId="4" applyFill="1" applyBorder="1" applyAlignment="1">
      <alignment horizontal="center" vertical="center"/>
    </xf>
    <xf numFmtId="0" fontId="8" fillId="0" borderId="0" xfId="4" applyFont="1" applyAlignment="1">
      <alignment horizontal="center" vertical="center"/>
    </xf>
    <xf numFmtId="0" fontId="8" fillId="0" borderId="5" xfId="4" applyFont="1" applyBorder="1" applyAlignment="1">
      <alignment horizontal="center" vertical="center"/>
    </xf>
    <xf numFmtId="0" fontId="10" fillId="0" borderId="0" xfId="4" applyFont="1" applyAlignment="1">
      <alignment horizontal="center" vertical="center" wrapText="1"/>
    </xf>
    <xf numFmtId="0" fontId="10" fillId="0" borderId="5" xfId="4" applyFont="1" applyBorder="1" applyAlignment="1">
      <alignment horizontal="center" vertical="center" wrapText="1"/>
    </xf>
    <xf numFmtId="0" fontId="5" fillId="0" borderId="0" xfId="4" applyFont="1" applyAlignment="1">
      <alignment horizontal="center" wrapText="1"/>
    </xf>
    <xf numFmtId="0" fontId="5" fillId="0" borderId="0" xfId="4" applyFont="1" applyAlignment="1">
      <alignment horizontal="center"/>
    </xf>
    <xf numFmtId="0" fontId="5" fillId="0" borderId="5" xfId="4" applyFont="1" applyBorder="1" applyAlignment="1">
      <alignment horizontal="center"/>
    </xf>
    <xf numFmtId="0" fontId="6" fillId="0" borderId="0" xfId="4" applyFont="1" applyAlignment="1">
      <alignment horizontal="center"/>
    </xf>
    <xf numFmtId="0" fontId="6" fillId="0" borderId="5" xfId="4" applyFont="1" applyBorder="1" applyAlignment="1">
      <alignment horizontal="center"/>
    </xf>
    <xf numFmtId="0" fontId="8" fillId="0" borderId="0" xfId="4" applyFont="1" applyAlignment="1">
      <alignment horizontal="center" vertical="center" wrapText="1"/>
    </xf>
    <xf numFmtId="0" fontId="8" fillId="0" borderId="5" xfId="4" applyFont="1" applyBorder="1" applyAlignment="1">
      <alignment horizontal="center" vertical="center" wrapText="1"/>
    </xf>
    <xf numFmtId="167" fontId="39" fillId="6" borderId="19" xfId="0" applyNumberFormat="1" applyFont="1" applyFill="1" applyBorder="1" applyAlignment="1">
      <alignment horizontal="center" vertical="center"/>
    </xf>
    <xf numFmtId="167" fontId="39" fillId="6" borderId="20" xfId="0" applyNumberFormat="1" applyFont="1" applyFill="1" applyBorder="1" applyAlignment="1">
      <alignment horizontal="center" vertical="center"/>
    </xf>
    <xf numFmtId="167" fontId="39" fillId="6" borderId="21" xfId="0" applyNumberFormat="1" applyFont="1" applyFill="1" applyBorder="1" applyAlignment="1">
      <alignment horizontal="center" vertical="center"/>
    </xf>
    <xf numFmtId="167" fontId="40" fillId="7" borderId="24" xfId="3" applyNumberFormat="1" applyFont="1" applyFill="1" applyBorder="1" applyAlignment="1">
      <alignment horizontal="center" vertical="center" wrapText="1"/>
    </xf>
    <xf numFmtId="167" fontId="40" fillId="7" borderId="26" xfId="3" applyNumberFormat="1" applyFont="1" applyFill="1" applyBorder="1" applyAlignment="1">
      <alignment horizontal="center" vertical="center" wrapText="1"/>
    </xf>
    <xf numFmtId="167" fontId="40" fillId="7" borderId="28" xfId="3" applyNumberFormat="1" applyFont="1" applyFill="1" applyBorder="1" applyAlignment="1">
      <alignment horizontal="center" vertical="center" wrapText="1"/>
    </xf>
    <xf numFmtId="0" fontId="2" fillId="0" borderId="19" xfId="0" quotePrefix="1"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0" fillId="2" borderId="13" xfId="4" applyFont="1" applyFill="1" applyBorder="1" applyAlignment="1">
      <alignment horizontal="center"/>
    </xf>
    <xf numFmtId="0" fontId="20" fillId="2" borderId="25" xfId="4" applyFont="1" applyFill="1" applyBorder="1" applyAlignment="1">
      <alignment horizontal="center"/>
    </xf>
    <xf numFmtId="3" fontId="19" fillId="4" borderId="4" xfId="0" applyNumberFormat="1" applyFont="1" applyFill="1" applyBorder="1" applyAlignment="1">
      <alignment horizontal="center"/>
    </xf>
    <xf numFmtId="3" fontId="19" fillId="4" borderId="23" xfId="0" applyNumberFormat="1" applyFont="1" applyFill="1" applyBorder="1" applyAlignment="1">
      <alignment horizontal="center"/>
    </xf>
    <xf numFmtId="0" fontId="19" fillId="4" borderId="4" xfId="4" applyFont="1" applyFill="1" applyBorder="1" applyAlignment="1">
      <alignment horizontal="center"/>
    </xf>
    <xf numFmtId="0" fontId="19" fillId="4" borderId="23" xfId="4" applyFont="1" applyFill="1" applyBorder="1" applyAlignment="1">
      <alignment horizontal="center"/>
    </xf>
    <xf numFmtId="0" fontId="19" fillId="5" borderId="4" xfId="4" applyFont="1" applyFill="1" applyBorder="1" applyAlignment="1">
      <alignment horizontal="center" vertical="center"/>
    </xf>
    <xf numFmtId="0" fontId="19" fillId="5" borderId="23" xfId="4" applyFont="1" applyFill="1" applyBorder="1" applyAlignment="1">
      <alignment horizontal="center" vertical="center"/>
    </xf>
    <xf numFmtId="0" fontId="2" fillId="0" borderId="0" xfId="0" applyFont="1" applyBorder="1" applyAlignment="1">
      <alignment horizontal="center" vertical="center" wrapText="1"/>
    </xf>
    <xf numFmtId="0" fontId="20" fillId="2" borderId="0" xfId="4" quotePrefix="1" applyFont="1" applyFill="1" applyBorder="1" applyAlignment="1">
      <alignment horizontal="center"/>
    </xf>
    <xf numFmtId="0" fontId="42" fillId="0" borderId="23" xfId="0" applyFont="1" applyBorder="1"/>
    <xf numFmtId="0" fontId="22" fillId="5" borderId="0" xfId="4" applyFont="1" applyFill="1" applyBorder="1" applyAlignment="1">
      <alignment horizontal="left" vertical="center" wrapText="1"/>
    </xf>
    <xf numFmtId="0" fontId="19" fillId="5" borderId="0" xfId="4" applyFont="1" applyFill="1" applyBorder="1" applyAlignment="1">
      <alignment horizontal="center" vertical="center"/>
    </xf>
    <xf numFmtId="0" fontId="19" fillId="4" borderId="0" xfId="0" applyFont="1" applyFill="1" applyBorder="1" applyAlignment="1">
      <alignment wrapText="1"/>
    </xf>
    <xf numFmtId="0" fontId="19" fillId="4" borderId="0" xfId="4" applyFont="1" applyFill="1" applyBorder="1" applyAlignment="1">
      <alignment horizontal="justify"/>
    </xf>
    <xf numFmtId="0" fontId="2" fillId="4" borderId="0" xfId="4" applyFont="1" applyFill="1" applyBorder="1" applyAlignment="1">
      <alignment horizontal="justify"/>
    </xf>
    <xf numFmtId="0" fontId="20" fillId="4" borderId="0" xfId="4" quotePrefix="1" applyFont="1" applyFill="1" applyBorder="1" applyAlignment="1">
      <alignment horizontal="right" wrapText="1"/>
    </xf>
    <xf numFmtId="0" fontId="20" fillId="4" borderId="0" xfId="4" applyFont="1" applyFill="1" applyBorder="1" applyAlignment="1">
      <alignment horizontal="justify"/>
    </xf>
    <xf numFmtId="0" fontId="19" fillId="4" borderId="0" xfId="4" applyFont="1" applyFill="1" applyBorder="1" applyAlignment="1">
      <alignment horizontal="center"/>
    </xf>
    <xf numFmtId="3" fontId="19" fillId="4" borderId="0" xfId="0" applyNumberFormat="1" applyFont="1" applyFill="1" applyBorder="1" applyAlignment="1">
      <alignment horizontal="center"/>
    </xf>
    <xf numFmtId="0" fontId="19" fillId="4" borderId="0" xfId="4" applyFont="1" applyFill="1" applyBorder="1" applyAlignment="1">
      <alignment wrapText="1"/>
    </xf>
    <xf numFmtId="0" fontId="2" fillId="4" borderId="0" xfId="4" applyFont="1" applyFill="1" applyBorder="1" applyAlignment="1">
      <alignment horizontal="left" indent="1"/>
    </xf>
    <xf numFmtId="0" fontId="2" fillId="0" borderId="0" xfId="0" applyFont="1" applyBorder="1" applyAlignment="1">
      <alignment horizontal="justify" vertical="center"/>
    </xf>
    <xf numFmtId="0" fontId="2" fillId="4" borderId="0" xfId="4" applyFont="1" applyFill="1" applyBorder="1" applyAlignment="1">
      <alignment horizontal="left" wrapText="1"/>
    </xf>
    <xf numFmtId="0" fontId="36" fillId="4" borderId="0" xfId="4" applyFont="1" applyFill="1" applyBorder="1" applyAlignment="1">
      <alignment horizontal="justify"/>
    </xf>
    <xf numFmtId="0" fontId="35" fillId="0" borderId="0" xfId="0" applyFont="1" applyBorder="1" applyAlignment="1">
      <alignment horizontal="justify" vertical="center"/>
    </xf>
    <xf numFmtId="0" fontId="20" fillId="4" borderId="0" xfId="4" applyFont="1" applyFill="1" applyBorder="1" applyAlignment="1">
      <alignment horizontal="left" indent="1"/>
    </xf>
    <xf numFmtId="0" fontId="20" fillId="4" borderId="0" xfId="4" quotePrefix="1" applyFont="1" applyFill="1" applyBorder="1" applyAlignment="1">
      <alignment horizontal="center" wrapText="1"/>
    </xf>
    <xf numFmtId="4" fontId="20" fillId="4" borderId="0" xfId="4" applyNumberFormat="1" applyFont="1" applyFill="1" applyBorder="1" applyAlignment="1">
      <alignment wrapText="1"/>
    </xf>
    <xf numFmtId="0" fontId="25" fillId="5" borderId="0" xfId="4" applyFont="1" applyFill="1" applyBorder="1" applyAlignment="1">
      <alignment wrapText="1"/>
    </xf>
    <xf numFmtId="0" fontId="25" fillId="4" borderId="0" xfId="4" applyFont="1" applyFill="1" applyBorder="1" applyAlignment="1">
      <alignment wrapText="1"/>
    </xf>
    <xf numFmtId="0" fontId="20" fillId="4" borderId="0" xfId="4" applyFont="1" applyFill="1" applyBorder="1" applyAlignment="1">
      <alignment horizontal="left"/>
    </xf>
    <xf numFmtId="0" fontId="19" fillId="0" borderId="0" xfId="4" applyFont="1" applyBorder="1"/>
    <xf numFmtId="0" fontId="20" fillId="4" borderId="0" xfId="4" applyFont="1" applyFill="1" applyBorder="1" applyAlignment="1">
      <alignment horizontal="right" wrapText="1"/>
    </xf>
    <xf numFmtId="0" fontId="23" fillId="4" borderId="0" xfId="4" applyFont="1" applyFill="1" applyBorder="1" applyAlignment="1">
      <alignment horizontal="right" wrapText="1"/>
    </xf>
    <xf numFmtId="0" fontId="25" fillId="4" borderId="0" xfId="4" applyFont="1" applyFill="1" applyBorder="1" applyAlignment="1">
      <alignment horizontal="right" wrapText="1"/>
    </xf>
    <xf numFmtId="0" fontId="21" fillId="4" borderId="0" xfId="4" applyFont="1" applyFill="1" applyBorder="1" applyAlignment="1">
      <alignment horizontal="center"/>
    </xf>
    <xf numFmtId="0" fontId="2" fillId="4" borderId="0" xfId="4" applyFont="1" applyFill="1" applyBorder="1" applyAlignment="1">
      <alignment horizontal="left" wrapText="1" indent="1"/>
    </xf>
    <xf numFmtId="166" fontId="19" fillId="4" borderId="38" xfId="4" applyNumberFormat="1" applyFont="1" applyFill="1" applyBorder="1" applyAlignment="1">
      <alignment vertical="center"/>
    </xf>
    <xf numFmtId="0" fontId="30" fillId="4" borderId="33" xfId="4" applyFont="1" applyFill="1" applyBorder="1" applyAlignment="1">
      <alignment horizontal="center"/>
    </xf>
    <xf numFmtId="0" fontId="19" fillId="4" borderId="34" xfId="4" applyFont="1" applyFill="1" applyBorder="1" applyAlignment="1">
      <alignment horizontal="justify"/>
    </xf>
  </cellXfs>
  <cellStyles count="7">
    <cellStyle name="Lien hypertexte" xfId="1" builtinId="8"/>
    <cellStyle name="Milliers" xfId="2" builtinId="3"/>
    <cellStyle name="Monétaire" xfId="5" builtinId="4"/>
    <cellStyle name="Normal" xfId="0" builtinId="0"/>
    <cellStyle name="Normal 2" xfId="3" xr:uid="{00000000-0005-0000-0000-000003000000}"/>
    <cellStyle name="Normal 2 2" xfId="4" xr:uid="{00000000-0005-0000-0000-000004000000}"/>
    <cellStyle name="Normal 2 2 2" xfId="6" xr:uid="{5121428A-6AD2-4D84-B7C0-DF69288347A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F1DE"/>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185738</xdr:colOff>
      <xdr:row>31</xdr:row>
      <xdr:rowOff>123266</xdr:rowOff>
    </xdr:from>
    <xdr:to>
      <xdr:col>7</xdr:col>
      <xdr:colOff>662793</xdr:colOff>
      <xdr:row>32</xdr:row>
      <xdr:rowOff>459447</xdr:rowOff>
    </xdr:to>
    <xdr:sp macro="" textlink="">
      <xdr:nvSpPr>
        <xdr:cNvPr id="2" name="ZoneTexte 1">
          <a:extLst>
            <a:ext uri="{FF2B5EF4-FFF2-40B4-BE49-F238E27FC236}">
              <a16:creationId xmlns:a16="http://schemas.microsoft.com/office/drawing/2014/main" id="{B21F8A0C-9E7F-E095-CA86-822F3A547F2F}"/>
            </a:ext>
          </a:extLst>
        </xdr:cNvPr>
        <xdr:cNvSpPr txBox="1"/>
      </xdr:nvSpPr>
      <xdr:spPr>
        <a:xfrm>
          <a:off x="2181225" y="7143191"/>
          <a:ext cx="4291853" cy="5266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latin typeface="Trebuchet MS" panose="020B0603020202020204" pitchFamily="34" charset="0"/>
            </a:rPr>
            <a:t>DPGF</a:t>
          </a:r>
        </a:p>
      </xdr:txBody>
    </xdr:sp>
    <xdr:clientData/>
  </xdr:twoCellAnchor>
  <xdr:twoCellAnchor editAs="oneCell">
    <xdr:from>
      <xdr:col>2</xdr:col>
      <xdr:colOff>276225</xdr:colOff>
      <xdr:row>34</xdr:row>
      <xdr:rowOff>114300</xdr:rowOff>
    </xdr:from>
    <xdr:to>
      <xdr:col>4</xdr:col>
      <xdr:colOff>180975</xdr:colOff>
      <xdr:row>42</xdr:row>
      <xdr:rowOff>166687</xdr:rowOff>
    </xdr:to>
    <xdr:pic>
      <xdr:nvPicPr>
        <xdr:cNvPr id="1555" name="Image 20">
          <a:extLst>
            <a:ext uri="{FF2B5EF4-FFF2-40B4-BE49-F238E27FC236}">
              <a16:creationId xmlns:a16="http://schemas.microsoft.com/office/drawing/2014/main" id="{3A1A368A-1733-2829-AD0E-CC971D8AF3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950" y="8220075"/>
          <a:ext cx="1428750" cy="173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152399</xdr:colOff>
      <xdr:row>8</xdr:row>
      <xdr:rowOff>57150</xdr:rowOff>
    </xdr:from>
    <xdr:to>
      <xdr:col>7</xdr:col>
      <xdr:colOff>203694</xdr:colOff>
      <xdr:row>20</xdr:row>
      <xdr:rowOff>104775</xdr:rowOff>
    </xdr:to>
    <xdr:pic>
      <xdr:nvPicPr>
        <xdr:cNvPr id="4" name="Image 3">
          <a:extLst>
            <a:ext uri="{FF2B5EF4-FFF2-40B4-BE49-F238E27FC236}">
              <a16:creationId xmlns:a16="http://schemas.microsoft.com/office/drawing/2014/main" id="{13BD604F-94C2-6863-F689-39D318D6E4F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05124" y="1905000"/>
          <a:ext cx="3099295" cy="2324100"/>
        </a:xfrm>
        <a:prstGeom prst="round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1"/>
  <sheetViews>
    <sheetView tabSelected="1" view="pageBreakPreview" zoomScaleNormal="100" zoomScaleSheetLayoutView="100" workbookViewId="0">
      <selection activeCell="K16" sqref="K16"/>
    </sheetView>
  </sheetViews>
  <sheetFormatPr baseColWidth="10" defaultColWidth="11.42578125" defaultRowHeight="12.75" x14ac:dyDescent="0.2"/>
  <cols>
    <col min="1" max="1" width="11.42578125" style="10"/>
    <col min="2" max="2" width="18.42578125" style="10" customWidth="1"/>
    <col min="3" max="7" width="11.42578125" style="10"/>
    <col min="8" max="8" width="13.5703125" style="10" customWidth="1"/>
    <col min="9" max="16384" width="11.42578125" style="10"/>
  </cols>
  <sheetData>
    <row r="1" spans="1:8" s="7" customFormat="1" x14ac:dyDescent="0.2">
      <c r="A1" s="3"/>
      <c r="B1" s="4"/>
      <c r="C1" s="5"/>
      <c r="D1" s="5"/>
      <c r="E1" s="5"/>
      <c r="F1" s="5"/>
      <c r="G1" s="5"/>
      <c r="H1" s="6"/>
    </row>
    <row r="2" spans="1:8" x14ac:dyDescent="0.2">
      <c r="A2" s="8"/>
      <c r="B2" s="47"/>
      <c r="C2" s="48"/>
      <c r="D2" s="48"/>
      <c r="E2" s="48"/>
      <c r="F2" s="48"/>
      <c r="G2" s="48"/>
      <c r="H2" s="9"/>
    </row>
    <row r="3" spans="1:8" ht="36.75" customHeight="1" x14ac:dyDescent="0.3">
      <c r="A3" s="8"/>
      <c r="B3" s="47"/>
      <c r="C3" s="166" t="s">
        <v>20</v>
      </c>
      <c r="D3" s="167"/>
      <c r="E3" s="167"/>
      <c r="F3" s="167"/>
      <c r="G3" s="167"/>
      <c r="H3" s="168"/>
    </row>
    <row r="4" spans="1:8" ht="19.5" customHeight="1" x14ac:dyDescent="0.3">
      <c r="A4" s="8"/>
      <c r="B4" s="47"/>
      <c r="C4" s="167" t="s">
        <v>21</v>
      </c>
      <c r="D4" s="167"/>
      <c r="E4" s="167"/>
      <c r="F4" s="167"/>
      <c r="G4" s="167"/>
      <c r="H4" s="168"/>
    </row>
    <row r="5" spans="1:8" ht="10.5" customHeight="1" x14ac:dyDescent="0.2">
      <c r="A5" s="8"/>
      <c r="B5" s="47"/>
      <c r="C5" s="48"/>
      <c r="D5" s="48"/>
      <c r="E5" s="48"/>
      <c r="F5" s="48"/>
      <c r="G5" s="48"/>
      <c r="H5" s="9"/>
    </row>
    <row r="6" spans="1:8" ht="19.5" customHeight="1" x14ac:dyDescent="0.3">
      <c r="A6" s="8"/>
      <c r="B6" s="47"/>
      <c r="C6" s="169" t="s">
        <v>22</v>
      </c>
      <c r="D6" s="169"/>
      <c r="E6" s="169"/>
      <c r="F6" s="169"/>
      <c r="G6" s="169"/>
      <c r="H6" s="170"/>
    </row>
    <row r="7" spans="1:8" ht="21" customHeight="1" x14ac:dyDescent="0.3">
      <c r="A7" s="8"/>
      <c r="B7" s="47"/>
      <c r="C7" s="169" t="s">
        <v>23</v>
      </c>
      <c r="D7" s="169"/>
      <c r="E7" s="169"/>
      <c r="F7" s="169"/>
      <c r="G7" s="169"/>
      <c r="H7" s="170"/>
    </row>
    <row r="8" spans="1:8" x14ac:dyDescent="0.2">
      <c r="A8" s="8"/>
      <c r="B8" s="47"/>
      <c r="C8" s="48"/>
      <c r="D8" s="48"/>
      <c r="E8" s="48"/>
      <c r="F8" s="48"/>
      <c r="G8" s="48"/>
      <c r="H8" s="9"/>
    </row>
    <row r="9" spans="1:8" x14ac:dyDescent="0.2">
      <c r="A9" s="8"/>
      <c r="B9" s="47"/>
      <c r="C9" s="48"/>
      <c r="D9" s="48"/>
      <c r="E9" s="48"/>
      <c r="F9" s="48"/>
      <c r="G9" s="48"/>
      <c r="H9" s="9"/>
    </row>
    <row r="10" spans="1:8" x14ac:dyDescent="0.2">
      <c r="A10" s="8"/>
      <c r="B10" s="47"/>
      <c r="C10" s="48"/>
      <c r="D10" s="48"/>
      <c r="E10" s="48"/>
      <c r="F10" s="48"/>
      <c r="G10" s="48"/>
      <c r="H10" s="9"/>
    </row>
    <row r="11" spans="1:8" ht="39" customHeight="1" x14ac:dyDescent="0.2">
      <c r="A11" s="8"/>
      <c r="B11" s="47"/>
      <c r="C11" s="48"/>
      <c r="D11" s="48"/>
      <c r="E11" s="48"/>
      <c r="F11" s="48"/>
      <c r="G11" s="48"/>
      <c r="H11" s="9"/>
    </row>
    <row r="12" spans="1:8" x14ac:dyDescent="0.2">
      <c r="A12" s="8"/>
      <c r="B12" s="47"/>
      <c r="C12" s="48"/>
      <c r="D12" s="48"/>
      <c r="E12" s="48"/>
      <c r="F12" s="48"/>
      <c r="G12" s="48"/>
      <c r="H12" s="9"/>
    </row>
    <row r="13" spans="1:8" x14ac:dyDescent="0.2">
      <c r="A13" s="8"/>
      <c r="B13" s="47"/>
      <c r="C13" s="48"/>
      <c r="D13" s="49"/>
      <c r="E13" s="48"/>
      <c r="F13" s="48"/>
      <c r="G13" s="48"/>
      <c r="H13" s="9"/>
    </row>
    <row r="14" spans="1:8" x14ac:dyDescent="0.2">
      <c r="A14" s="8"/>
      <c r="B14" s="47"/>
      <c r="C14" s="48"/>
      <c r="D14" s="48"/>
      <c r="E14" s="48"/>
      <c r="F14" s="48"/>
      <c r="G14" s="48"/>
      <c r="H14" s="9"/>
    </row>
    <row r="15" spans="1:8" x14ac:dyDescent="0.2">
      <c r="A15" s="8"/>
      <c r="B15" s="47"/>
      <c r="C15" s="48"/>
      <c r="D15" s="48"/>
      <c r="E15" s="48"/>
      <c r="F15" s="48"/>
      <c r="G15" s="48"/>
      <c r="H15" s="9"/>
    </row>
    <row r="16" spans="1:8" x14ac:dyDescent="0.2">
      <c r="A16" s="8"/>
      <c r="B16" s="47"/>
      <c r="C16" s="48"/>
      <c r="D16" s="48"/>
      <c r="E16" s="48"/>
      <c r="F16" s="48"/>
      <c r="G16" s="48"/>
      <c r="H16" s="9"/>
    </row>
    <row r="17" spans="1:8" x14ac:dyDescent="0.2">
      <c r="A17" s="8"/>
      <c r="B17" s="47"/>
      <c r="C17" s="48"/>
      <c r="D17" s="48"/>
      <c r="E17" s="48"/>
      <c r="F17" s="48"/>
      <c r="G17" s="48"/>
      <c r="H17" s="9"/>
    </row>
    <row r="18" spans="1:8" x14ac:dyDescent="0.2">
      <c r="A18" s="8"/>
      <c r="B18" s="47"/>
      <c r="C18" s="48"/>
      <c r="D18" s="48"/>
      <c r="E18" s="48"/>
      <c r="F18" s="48"/>
      <c r="G18" s="48"/>
      <c r="H18" s="9"/>
    </row>
    <row r="19" spans="1:8" x14ac:dyDescent="0.2">
      <c r="A19" s="8"/>
      <c r="B19" s="47"/>
      <c r="C19" s="48"/>
      <c r="D19" s="48"/>
      <c r="E19" s="48"/>
      <c r="F19" s="48"/>
      <c r="G19" s="48"/>
      <c r="H19" s="9"/>
    </row>
    <row r="20" spans="1:8" x14ac:dyDescent="0.2">
      <c r="A20" s="8"/>
      <c r="B20" s="47"/>
      <c r="C20" s="48"/>
      <c r="D20" s="48"/>
      <c r="E20" s="48"/>
      <c r="F20" s="48"/>
      <c r="G20" s="48"/>
      <c r="H20" s="9"/>
    </row>
    <row r="21" spans="1:8" x14ac:dyDescent="0.2">
      <c r="A21" s="8"/>
      <c r="B21" s="47"/>
      <c r="C21" s="48"/>
      <c r="D21" s="48"/>
      <c r="E21" s="48"/>
      <c r="F21" s="48"/>
      <c r="G21" s="48"/>
      <c r="H21" s="9"/>
    </row>
    <row r="22" spans="1:8" x14ac:dyDescent="0.2">
      <c r="A22" s="8"/>
      <c r="B22" s="47"/>
      <c r="C22" s="48"/>
      <c r="D22" s="48"/>
      <c r="E22" s="48"/>
      <c r="F22" s="48"/>
      <c r="G22" s="48"/>
      <c r="H22" s="9"/>
    </row>
    <row r="23" spans="1:8" ht="19.5" x14ac:dyDescent="0.35">
      <c r="A23" s="11"/>
      <c r="B23" s="47"/>
      <c r="C23" s="48"/>
      <c r="D23" s="48"/>
      <c r="E23" s="50" t="s">
        <v>9</v>
      </c>
      <c r="F23" s="48"/>
      <c r="G23" s="48"/>
      <c r="H23" s="9"/>
    </row>
    <row r="24" spans="1:8" x14ac:dyDescent="0.2">
      <c r="A24" s="8"/>
      <c r="B24" s="47"/>
      <c r="C24" s="48"/>
      <c r="D24" s="48"/>
      <c r="E24" s="48"/>
      <c r="F24" s="48"/>
      <c r="G24" s="48"/>
      <c r="H24" s="9"/>
    </row>
    <row r="25" spans="1:8" ht="70.5" customHeight="1" x14ac:dyDescent="0.2">
      <c r="A25" s="8"/>
      <c r="B25" s="47"/>
      <c r="C25" s="171" t="s">
        <v>24</v>
      </c>
      <c r="D25" s="171"/>
      <c r="E25" s="171"/>
      <c r="F25" s="171"/>
      <c r="G25" s="171"/>
      <c r="H25" s="172"/>
    </row>
    <row r="26" spans="1:8" ht="21.75" customHeight="1" x14ac:dyDescent="0.2">
      <c r="A26" s="8"/>
      <c r="B26" s="47"/>
      <c r="C26" s="162" t="s">
        <v>22</v>
      </c>
      <c r="D26" s="162"/>
      <c r="E26" s="162"/>
      <c r="F26" s="162"/>
      <c r="G26" s="162"/>
      <c r="H26" s="163"/>
    </row>
    <row r="27" spans="1:8" ht="19.5" customHeight="1" x14ac:dyDescent="0.2">
      <c r="A27" s="8"/>
      <c r="B27" s="47"/>
      <c r="C27" s="162" t="s">
        <v>25</v>
      </c>
      <c r="D27" s="162"/>
      <c r="E27" s="162"/>
      <c r="F27" s="162"/>
      <c r="G27" s="162"/>
      <c r="H27" s="163"/>
    </row>
    <row r="28" spans="1:8" x14ac:dyDescent="0.2">
      <c r="A28" s="8"/>
      <c r="B28" s="47"/>
      <c r="C28" s="48"/>
      <c r="D28" s="48"/>
      <c r="E28" s="48"/>
      <c r="F28" s="48"/>
      <c r="G28" s="48"/>
      <c r="H28" s="9"/>
    </row>
    <row r="29" spans="1:8" ht="43.5" customHeight="1" x14ac:dyDescent="0.3">
      <c r="A29" s="12"/>
      <c r="B29" s="47"/>
      <c r="C29" s="164" t="s">
        <v>194</v>
      </c>
      <c r="D29" s="164"/>
      <c r="E29" s="164"/>
      <c r="F29" s="164"/>
      <c r="G29" s="164"/>
      <c r="H29" s="165"/>
    </row>
    <row r="30" spans="1:8" ht="15" x14ac:dyDescent="0.35">
      <c r="A30" s="13"/>
      <c r="B30" s="47"/>
      <c r="C30" s="48"/>
      <c r="D30" s="48"/>
      <c r="E30" s="48"/>
      <c r="F30" s="48"/>
      <c r="G30" s="48"/>
      <c r="H30" s="9"/>
    </row>
    <row r="31" spans="1:8" ht="15" x14ac:dyDescent="0.3">
      <c r="A31" s="12"/>
      <c r="B31" s="47"/>
      <c r="C31" s="48"/>
      <c r="D31" s="48"/>
      <c r="E31" s="48"/>
      <c r="F31" s="48"/>
      <c r="G31" s="48"/>
      <c r="H31" s="9"/>
    </row>
    <row r="32" spans="1:8" ht="15" x14ac:dyDescent="0.35">
      <c r="A32" s="13"/>
      <c r="B32" s="32"/>
      <c r="C32" s="48"/>
      <c r="D32" s="48"/>
      <c r="E32" s="48"/>
      <c r="F32" s="48"/>
      <c r="G32" s="48"/>
      <c r="H32" s="9"/>
    </row>
    <row r="33" spans="1:8" ht="35.25" customHeight="1" x14ac:dyDescent="0.55000000000000004">
      <c r="A33" s="148"/>
      <c r="B33" s="149"/>
      <c r="C33" s="48"/>
      <c r="D33" s="48"/>
      <c r="E33" s="48"/>
      <c r="F33" s="51"/>
      <c r="G33" s="48"/>
      <c r="H33" s="9"/>
    </row>
    <row r="34" spans="1:8" x14ac:dyDescent="0.2">
      <c r="A34" s="8"/>
      <c r="B34" s="47"/>
      <c r="C34" s="48"/>
      <c r="D34" s="48"/>
      <c r="E34" s="48"/>
      <c r="F34" s="48"/>
      <c r="G34" s="48"/>
      <c r="H34" s="9"/>
    </row>
    <row r="35" spans="1:8" ht="15" x14ac:dyDescent="0.3">
      <c r="A35" s="12"/>
      <c r="B35" s="47"/>
      <c r="C35" s="48"/>
      <c r="D35" s="48"/>
      <c r="E35" s="48"/>
      <c r="F35" s="48"/>
      <c r="G35" s="48"/>
      <c r="H35" s="9"/>
    </row>
    <row r="36" spans="1:8" ht="15" x14ac:dyDescent="0.35">
      <c r="A36" s="13"/>
      <c r="B36" s="47"/>
      <c r="C36" s="48"/>
      <c r="D36" s="48"/>
      <c r="E36" s="48"/>
      <c r="F36" s="48"/>
      <c r="G36" s="48"/>
      <c r="H36" s="9"/>
    </row>
    <row r="37" spans="1:8" ht="15" x14ac:dyDescent="0.35">
      <c r="A37" s="14"/>
      <c r="B37" s="47"/>
      <c r="C37" s="48"/>
      <c r="D37" s="48"/>
      <c r="E37" s="48"/>
      <c r="F37" s="48"/>
      <c r="G37" s="48"/>
      <c r="H37" s="9"/>
    </row>
    <row r="38" spans="1:8" ht="15" customHeight="1" x14ac:dyDescent="0.35">
      <c r="A38" s="14"/>
      <c r="B38" s="47"/>
      <c r="C38" s="48"/>
      <c r="D38" s="48"/>
      <c r="E38" s="48"/>
      <c r="F38" s="29" t="s">
        <v>11</v>
      </c>
      <c r="G38" s="150">
        <v>23053</v>
      </c>
      <c r="H38" s="151"/>
    </row>
    <row r="39" spans="1:8" ht="15" customHeight="1" x14ac:dyDescent="0.2">
      <c r="A39" s="8"/>
      <c r="B39" s="47"/>
      <c r="C39" s="48"/>
      <c r="D39" s="48"/>
      <c r="E39" s="48"/>
      <c r="F39" s="152" t="s">
        <v>12</v>
      </c>
      <c r="G39" s="154">
        <v>45698</v>
      </c>
      <c r="H39" s="155"/>
    </row>
    <row r="40" spans="1:8" ht="15.75" customHeight="1" x14ac:dyDescent="0.3">
      <c r="A40" s="12" t="s">
        <v>13</v>
      </c>
      <c r="B40" s="47"/>
      <c r="C40" s="48"/>
      <c r="D40" s="48"/>
      <c r="E40" s="48"/>
      <c r="F40" s="153"/>
      <c r="G40" s="156"/>
      <c r="H40" s="157"/>
    </row>
    <row r="41" spans="1:8" ht="18.75" x14ac:dyDescent="0.2">
      <c r="A41" s="52" t="s">
        <v>17</v>
      </c>
      <c r="B41" s="47"/>
      <c r="C41" s="48"/>
      <c r="D41" s="48"/>
      <c r="E41" s="48"/>
      <c r="F41" s="152" t="s">
        <v>14</v>
      </c>
      <c r="G41" s="158" t="s">
        <v>86</v>
      </c>
      <c r="H41" s="159"/>
    </row>
    <row r="42" spans="1:8" ht="15" x14ac:dyDescent="0.35">
      <c r="A42" s="14" t="s">
        <v>15</v>
      </c>
      <c r="B42" s="47"/>
      <c r="C42" s="48"/>
      <c r="D42" s="48"/>
      <c r="E42" s="48"/>
      <c r="F42" s="153"/>
      <c r="G42" s="160"/>
      <c r="H42" s="161"/>
    </row>
    <row r="43" spans="1:8" ht="16.5" x14ac:dyDescent="0.35">
      <c r="A43" s="14" t="s">
        <v>10</v>
      </c>
      <c r="B43" s="47"/>
      <c r="C43" s="48"/>
      <c r="D43" s="48"/>
      <c r="E43" s="48"/>
      <c r="F43" s="30" t="s">
        <v>16</v>
      </c>
      <c r="G43" s="146" t="s">
        <v>196</v>
      </c>
      <c r="H43" s="147"/>
    </row>
    <row r="44" spans="1:8" x14ac:dyDescent="0.2">
      <c r="A44" s="8"/>
      <c r="B44" s="47"/>
      <c r="C44" s="48"/>
      <c r="D44" s="48"/>
      <c r="E44" s="48"/>
      <c r="F44" s="48"/>
      <c r="G44" s="48"/>
      <c r="H44" s="9"/>
    </row>
    <row r="45" spans="1:8" x14ac:dyDescent="0.2">
      <c r="A45" s="17"/>
      <c r="B45" s="18"/>
      <c r="C45" s="15"/>
      <c r="D45" s="15"/>
      <c r="E45" s="15"/>
      <c r="F45" s="15"/>
      <c r="G45" s="15"/>
      <c r="H45" s="16"/>
    </row>
    <row r="51" spans="10:10" x14ac:dyDescent="0.2">
      <c r="J51" s="19"/>
    </row>
  </sheetData>
  <mergeCells count="15">
    <mergeCell ref="C26:H26"/>
    <mergeCell ref="C27:H27"/>
    <mergeCell ref="C29:H29"/>
    <mergeCell ref="C3:H3"/>
    <mergeCell ref="C4:H4"/>
    <mergeCell ref="C6:H6"/>
    <mergeCell ref="C7:H7"/>
    <mergeCell ref="C25:H25"/>
    <mergeCell ref="G43:H43"/>
    <mergeCell ref="A33:B33"/>
    <mergeCell ref="G38:H38"/>
    <mergeCell ref="F39:F40"/>
    <mergeCell ref="G39:H40"/>
    <mergeCell ref="F41:F42"/>
    <mergeCell ref="G41:H42"/>
  </mergeCells>
  <printOptions horizontalCentered="1" verticalCentered="1"/>
  <pageMargins left="0.19685039370078741" right="0.19685039370078741" top="0.19685039370078741" bottom="0.19685039370078741" header="0.31496062992125984" footer="0.31496062992125984"/>
  <pageSetup paperSize="9" scale="9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F262"/>
  <sheetViews>
    <sheetView showZeros="0" tabSelected="1" view="pageBreakPreview" zoomScale="85" zoomScaleNormal="100" zoomScaleSheetLayoutView="85" workbookViewId="0">
      <pane ySplit="5" topLeftCell="A6" activePane="bottomLeft" state="frozen"/>
      <selection activeCell="K16" sqref="K16"/>
      <selection pane="bottomLeft" activeCell="K16" sqref="K16"/>
    </sheetView>
  </sheetViews>
  <sheetFormatPr baseColWidth="10" defaultColWidth="11.42578125" defaultRowHeight="12.75" x14ac:dyDescent="0.2"/>
  <cols>
    <col min="1" max="1" width="8.7109375" style="28" customWidth="1"/>
    <col min="2" max="2" width="106.42578125" style="20" customWidth="1"/>
    <col min="3" max="4" width="9" style="26" customWidth="1"/>
    <col min="5" max="5" width="9" style="24" customWidth="1"/>
    <col min="6" max="7" width="12.7109375" style="25" customWidth="1"/>
    <col min="8" max="8" width="11.42578125" style="22"/>
    <col min="9" max="9" width="11.42578125" style="21"/>
    <col min="10" max="10" width="12.28515625" style="21" bestFit="1" customWidth="1"/>
    <col min="11" max="16384" width="11.42578125" style="21"/>
  </cols>
  <sheetData>
    <row r="1" spans="1:11" ht="12.75" customHeight="1" x14ac:dyDescent="0.2">
      <c r="A1" s="179" t="s">
        <v>26</v>
      </c>
      <c r="B1" s="180"/>
      <c r="C1" s="180"/>
      <c r="D1" s="180"/>
      <c r="E1" s="180"/>
      <c r="F1" s="180"/>
      <c r="G1" s="181"/>
    </row>
    <row r="2" spans="1:11" ht="37.5" customHeight="1" x14ac:dyDescent="0.2">
      <c r="A2" s="182"/>
      <c r="B2" s="192"/>
      <c r="C2" s="192"/>
      <c r="D2" s="192"/>
      <c r="E2" s="192"/>
      <c r="F2" s="192"/>
      <c r="G2" s="183"/>
    </row>
    <row r="3" spans="1:11" x14ac:dyDescent="0.2">
      <c r="A3" s="176" t="s">
        <v>135</v>
      </c>
      <c r="B3" s="43"/>
      <c r="C3" s="137"/>
      <c r="D3" s="137"/>
      <c r="E3" s="44"/>
      <c r="F3" s="184" t="s">
        <v>19</v>
      </c>
      <c r="G3" s="185"/>
    </row>
    <row r="4" spans="1:11" ht="29.25" customHeight="1" x14ac:dyDescent="0.2">
      <c r="A4" s="177"/>
      <c r="B4" s="193" t="s">
        <v>0</v>
      </c>
      <c r="C4" s="138" t="s">
        <v>199</v>
      </c>
      <c r="D4" s="138" t="s">
        <v>200</v>
      </c>
      <c r="E4" s="23" t="s">
        <v>18</v>
      </c>
      <c r="F4" s="23" t="s">
        <v>4</v>
      </c>
      <c r="G4" s="93" t="s">
        <v>5</v>
      </c>
    </row>
    <row r="5" spans="1:11" ht="15.75" customHeight="1" x14ac:dyDescent="0.2">
      <c r="A5" s="178"/>
      <c r="B5" s="86"/>
      <c r="C5" s="139"/>
      <c r="D5" s="139"/>
      <c r="E5" s="45"/>
      <c r="F5" s="46" t="s">
        <v>3</v>
      </c>
      <c r="G5" s="94" t="s">
        <v>3</v>
      </c>
    </row>
    <row r="6" spans="1:11" s="144" customFormat="1" ht="89.25" customHeight="1" x14ac:dyDescent="0.25">
      <c r="A6" s="140"/>
      <c r="B6" s="141" t="s">
        <v>201</v>
      </c>
      <c r="C6" s="63"/>
      <c r="D6" s="142"/>
      <c r="E6" s="143"/>
      <c r="F6" s="145"/>
      <c r="G6" s="194"/>
    </row>
    <row r="7" spans="1:11" s="31" customFormat="1" ht="15.75" x14ac:dyDescent="0.2">
      <c r="A7" s="97"/>
      <c r="B7" s="195" t="s">
        <v>29</v>
      </c>
      <c r="C7" s="190" t="s">
        <v>30</v>
      </c>
      <c r="D7" s="196"/>
      <c r="E7" s="196"/>
      <c r="F7" s="196"/>
      <c r="G7" s="191"/>
      <c r="H7" s="33"/>
    </row>
    <row r="8" spans="1:11" s="1" customFormat="1" x14ac:dyDescent="0.2">
      <c r="A8" s="98"/>
      <c r="B8" s="197"/>
      <c r="C8" s="59"/>
      <c r="D8" s="59"/>
      <c r="E8" s="59"/>
      <c r="F8" s="69"/>
      <c r="G8" s="99"/>
      <c r="H8" s="2"/>
    </row>
    <row r="9" spans="1:11" s="31" customFormat="1" ht="15.75" x14ac:dyDescent="0.2">
      <c r="A9" s="97"/>
      <c r="B9" s="195" t="s">
        <v>31</v>
      </c>
      <c r="C9" s="190" t="s">
        <v>30</v>
      </c>
      <c r="D9" s="196"/>
      <c r="E9" s="196"/>
      <c r="F9" s="196"/>
      <c r="G9" s="191"/>
      <c r="H9" s="33"/>
    </row>
    <row r="10" spans="1:11" s="1" customFormat="1" x14ac:dyDescent="0.2">
      <c r="A10" s="98"/>
      <c r="B10" s="197"/>
      <c r="C10" s="59"/>
      <c r="D10" s="59"/>
      <c r="E10" s="59"/>
      <c r="F10" s="69"/>
      <c r="G10" s="99"/>
      <c r="H10" s="2"/>
    </row>
    <row r="11" spans="1:11" s="31" customFormat="1" ht="15.75" x14ac:dyDescent="0.2">
      <c r="A11" s="97"/>
      <c r="B11" s="195" t="s">
        <v>27</v>
      </c>
      <c r="C11" s="190" t="s">
        <v>30</v>
      </c>
      <c r="D11" s="196"/>
      <c r="E11" s="196"/>
      <c r="F11" s="196"/>
      <c r="G11" s="191"/>
      <c r="H11" s="33"/>
    </row>
    <row r="12" spans="1:11" s="1" customFormat="1" x14ac:dyDescent="0.2">
      <c r="A12" s="98"/>
      <c r="B12" s="197"/>
      <c r="C12" s="59"/>
      <c r="D12" s="59"/>
      <c r="E12" s="59"/>
      <c r="F12" s="69"/>
      <c r="G12" s="99"/>
      <c r="H12" s="2"/>
    </row>
    <row r="13" spans="1:11" s="31" customFormat="1" ht="15.75" x14ac:dyDescent="0.2">
      <c r="A13" s="97"/>
      <c r="B13" s="195" t="s">
        <v>92</v>
      </c>
      <c r="C13" s="190" t="s">
        <v>30</v>
      </c>
      <c r="D13" s="196"/>
      <c r="E13" s="196"/>
      <c r="F13" s="196"/>
      <c r="G13" s="191"/>
      <c r="H13" s="33"/>
    </row>
    <row r="14" spans="1:11" s="1" customFormat="1" x14ac:dyDescent="0.2">
      <c r="A14" s="98"/>
      <c r="B14" s="197"/>
      <c r="C14" s="59"/>
      <c r="D14" s="59"/>
      <c r="E14" s="59"/>
      <c r="F14" s="69"/>
      <c r="G14" s="99"/>
      <c r="H14" s="2"/>
    </row>
    <row r="15" spans="1:11" s="31" customFormat="1" ht="15.75" x14ac:dyDescent="0.2">
      <c r="A15" s="97"/>
      <c r="B15" s="195" t="s">
        <v>87</v>
      </c>
      <c r="C15" s="190" t="s">
        <v>30</v>
      </c>
      <c r="D15" s="196"/>
      <c r="E15" s="196"/>
      <c r="F15" s="196"/>
      <c r="G15" s="191"/>
      <c r="H15" s="33"/>
    </row>
    <row r="16" spans="1:11" x14ac:dyDescent="0.2">
      <c r="A16" s="100"/>
      <c r="B16" s="198" t="s">
        <v>28</v>
      </c>
      <c r="C16" s="53">
        <v>1</v>
      </c>
      <c r="D16" s="53"/>
      <c r="E16" s="59" t="s">
        <v>1</v>
      </c>
      <c r="F16" s="69"/>
      <c r="G16" s="99">
        <f>$D16*F16</f>
        <v>0</v>
      </c>
      <c r="H16" s="35"/>
      <c r="I16" s="36"/>
      <c r="J16" s="37"/>
      <c r="K16" s="34"/>
    </row>
    <row r="17" spans="1:11" x14ac:dyDescent="0.2">
      <c r="A17" s="100"/>
      <c r="B17" s="199" t="s">
        <v>195</v>
      </c>
      <c r="C17" s="53">
        <v>1</v>
      </c>
      <c r="D17" s="53"/>
      <c r="E17" s="59" t="s">
        <v>1</v>
      </c>
      <c r="F17" s="69"/>
      <c r="G17" s="99">
        <f>$D17*F17</f>
        <v>0</v>
      </c>
      <c r="H17" s="35"/>
      <c r="I17" s="36"/>
      <c r="J17" s="37"/>
      <c r="K17" s="34"/>
    </row>
    <row r="18" spans="1:11" x14ac:dyDescent="0.2">
      <c r="A18" s="95"/>
      <c r="B18" s="200" t="str">
        <f>"SOUS TOTAL "&amp;A15&amp;" : "&amp;B15</f>
        <v>SOUS TOTAL  : ELEMENTS A FOUNIR PAR L'ENTREPRISE</v>
      </c>
      <c r="C18" s="53"/>
      <c r="D18" s="53"/>
      <c r="E18" s="59"/>
      <c r="F18" s="69"/>
      <c r="G18" s="101">
        <f>SUM(G16:G17)</f>
        <v>0</v>
      </c>
      <c r="H18" s="35"/>
      <c r="I18" s="36"/>
      <c r="J18" s="37"/>
      <c r="K18" s="34"/>
    </row>
    <row r="19" spans="1:11" s="1" customFormat="1" x14ac:dyDescent="0.2">
      <c r="A19" s="98"/>
      <c r="B19" s="197"/>
      <c r="C19" s="59"/>
      <c r="D19" s="59"/>
      <c r="E19" s="59"/>
      <c r="F19" s="69"/>
      <c r="G19" s="99"/>
      <c r="H19" s="2"/>
    </row>
    <row r="20" spans="1:11" s="31" customFormat="1" ht="15.75" x14ac:dyDescent="0.2">
      <c r="A20" s="97"/>
      <c r="B20" s="195" t="s">
        <v>88</v>
      </c>
      <c r="C20" s="190" t="s">
        <v>30</v>
      </c>
      <c r="D20" s="196"/>
      <c r="E20" s="196"/>
      <c r="F20" s="196"/>
      <c r="G20" s="191"/>
      <c r="H20" s="33"/>
    </row>
    <row r="21" spans="1:11" s="1" customFormat="1" x14ac:dyDescent="0.2">
      <c r="A21" s="98"/>
      <c r="B21" s="197"/>
      <c r="C21" s="59"/>
      <c r="D21" s="59"/>
      <c r="E21" s="59"/>
      <c r="F21" s="69"/>
      <c r="G21" s="99"/>
      <c r="H21" s="2"/>
    </row>
    <row r="22" spans="1:11" s="31" customFormat="1" ht="15.75" x14ac:dyDescent="0.2">
      <c r="A22" s="97"/>
      <c r="B22" s="195" t="s">
        <v>89</v>
      </c>
      <c r="C22" s="190" t="s">
        <v>30</v>
      </c>
      <c r="D22" s="196"/>
      <c r="E22" s="196"/>
      <c r="F22" s="196"/>
      <c r="G22" s="191"/>
      <c r="H22" s="33"/>
    </row>
    <row r="23" spans="1:11" s="1" customFormat="1" x14ac:dyDescent="0.2">
      <c r="A23" s="102"/>
      <c r="B23" s="201"/>
      <c r="C23" s="59"/>
      <c r="D23" s="59"/>
      <c r="E23" s="59"/>
      <c r="F23" s="69"/>
      <c r="G23" s="99"/>
      <c r="H23" s="2"/>
    </row>
    <row r="24" spans="1:11" s="1" customFormat="1" x14ac:dyDescent="0.2">
      <c r="A24" s="102">
        <v>1</v>
      </c>
      <c r="B24" s="201" t="s">
        <v>90</v>
      </c>
      <c r="C24" s="188" t="s">
        <v>30</v>
      </c>
      <c r="D24" s="202"/>
      <c r="E24" s="202"/>
      <c r="F24" s="202"/>
      <c r="G24" s="189"/>
      <c r="H24" s="2"/>
    </row>
    <row r="25" spans="1:11" s="1" customFormat="1" x14ac:dyDescent="0.2">
      <c r="A25" s="102"/>
      <c r="B25" s="201"/>
      <c r="C25" s="59"/>
      <c r="D25" s="59"/>
      <c r="E25" s="59"/>
      <c r="F25" s="69"/>
      <c r="G25" s="99"/>
      <c r="H25" s="2"/>
    </row>
    <row r="26" spans="1:11" s="1" customFormat="1" x14ac:dyDescent="0.2">
      <c r="A26" s="102">
        <v>2</v>
      </c>
      <c r="B26" s="201" t="s">
        <v>91</v>
      </c>
      <c r="C26" s="188" t="s">
        <v>30</v>
      </c>
      <c r="D26" s="202"/>
      <c r="E26" s="202"/>
      <c r="F26" s="202"/>
      <c r="G26" s="189"/>
      <c r="H26" s="2"/>
    </row>
    <row r="27" spans="1:11" x14ac:dyDescent="0.2">
      <c r="A27" s="100"/>
      <c r="B27" s="198" t="s">
        <v>32</v>
      </c>
      <c r="C27" s="53">
        <v>1</v>
      </c>
      <c r="D27" s="53"/>
      <c r="E27" s="59" t="s">
        <v>1</v>
      </c>
      <c r="F27" s="69"/>
      <c r="G27" s="99">
        <f t="shared" ref="G27:G31" si="0">$D27*F27</f>
        <v>0</v>
      </c>
      <c r="H27" s="35"/>
      <c r="I27" s="36"/>
      <c r="J27" s="37"/>
      <c r="K27" s="34"/>
    </row>
    <row r="28" spans="1:11" x14ac:dyDescent="0.2">
      <c r="A28" s="100"/>
      <c r="B28" s="199" t="s">
        <v>33</v>
      </c>
      <c r="C28" s="53">
        <v>1</v>
      </c>
      <c r="D28" s="53"/>
      <c r="E28" s="59" t="s">
        <v>1</v>
      </c>
      <c r="F28" s="69"/>
      <c r="G28" s="99">
        <f t="shared" si="0"/>
        <v>0</v>
      </c>
      <c r="H28" s="35"/>
      <c r="I28" s="36"/>
      <c r="J28" s="37"/>
      <c r="K28" s="34"/>
    </row>
    <row r="29" spans="1:11" s="1" customFormat="1" x14ac:dyDescent="0.2">
      <c r="A29" s="102"/>
      <c r="B29" s="199" t="s">
        <v>34</v>
      </c>
      <c r="C29" s="53">
        <v>1</v>
      </c>
      <c r="D29" s="53"/>
      <c r="E29" s="59" t="s">
        <v>1</v>
      </c>
      <c r="F29" s="69"/>
      <c r="G29" s="99">
        <f t="shared" si="0"/>
        <v>0</v>
      </c>
      <c r="H29" s="2"/>
    </row>
    <row r="30" spans="1:11" s="1" customFormat="1" x14ac:dyDescent="0.2">
      <c r="A30" s="102"/>
      <c r="B30" s="199" t="s">
        <v>35</v>
      </c>
      <c r="C30" s="53">
        <v>1</v>
      </c>
      <c r="D30" s="53"/>
      <c r="E30" s="59" t="s">
        <v>1</v>
      </c>
      <c r="F30" s="69"/>
      <c r="G30" s="99">
        <f t="shared" si="0"/>
        <v>0</v>
      </c>
      <c r="H30" s="2"/>
    </row>
    <row r="31" spans="1:11" s="1" customFormat="1" x14ac:dyDescent="0.2">
      <c r="A31" s="102"/>
      <c r="B31" s="199" t="s">
        <v>36</v>
      </c>
      <c r="C31" s="53">
        <v>1</v>
      </c>
      <c r="D31" s="53"/>
      <c r="E31" s="59" t="s">
        <v>1</v>
      </c>
      <c r="F31" s="69"/>
      <c r="G31" s="99">
        <f t="shared" si="0"/>
        <v>0</v>
      </c>
      <c r="H31" s="2"/>
    </row>
    <row r="32" spans="1:11" s="1" customFormat="1" x14ac:dyDescent="0.2">
      <c r="A32" s="102"/>
      <c r="B32" s="199" t="s">
        <v>37</v>
      </c>
      <c r="C32" s="186" t="s">
        <v>30</v>
      </c>
      <c r="D32" s="203"/>
      <c r="E32" s="203"/>
      <c r="F32" s="203"/>
      <c r="G32" s="187"/>
      <c r="H32" s="2"/>
    </row>
    <row r="33" spans="1:11" s="1" customFormat="1" x14ac:dyDescent="0.2">
      <c r="A33" s="102"/>
      <c r="B33" s="199"/>
      <c r="C33" s="76"/>
      <c r="D33" s="76"/>
      <c r="E33" s="67"/>
      <c r="F33" s="70"/>
      <c r="G33" s="103"/>
      <c r="H33" s="2"/>
    </row>
    <row r="34" spans="1:11" s="1" customFormat="1" x14ac:dyDescent="0.2">
      <c r="A34" s="102"/>
      <c r="B34" s="199" t="s">
        <v>93</v>
      </c>
      <c r="C34" s="53">
        <v>1</v>
      </c>
      <c r="D34" s="53"/>
      <c r="E34" s="59" t="s">
        <v>1</v>
      </c>
      <c r="F34" s="69"/>
      <c r="G34" s="99">
        <f>$D34*F34</f>
        <v>0</v>
      </c>
      <c r="H34" s="2"/>
    </row>
    <row r="35" spans="1:11" s="1" customFormat="1" ht="25.5" x14ac:dyDescent="0.2">
      <c r="A35" s="102"/>
      <c r="B35" s="199" t="s">
        <v>94</v>
      </c>
      <c r="C35" s="53">
        <v>1</v>
      </c>
      <c r="D35" s="53"/>
      <c r="E35" s="59" t="s">
        <v>1</v>
      </c>
      <c r="F35" s="69"/>
      <c r="G35" s="99">
        <f>$D35*F35</f>
        <v>0</v>
      </c>
      <c r="H35" s="2"/>
    </row>
    <row r="36" spans="1:11" s="1" customFormat="1" x14ac:dyDescent="0.2">
      <c r="A36" s="102"/>
      <c r="B36" s="199" t="s">
        <v>95</v>
      </c>
      <c r="C36" s="53">
        <v>1</v>
      </c>
      <c r="D36" s="53"/>
      <c r="E36" s="59" t="s">
        <v>1</v>
      </c>
      <c r="F36" s="69"/>
      <c r="G36" s="99">
        <f t="shared" ref="G36" si="1">$D36*F36</f>
        <v>0</v>
      </c>
      <c r="H36" s="2"/>
    </row>
    <row r="37" spans="1:11" x14ac:dyDescent="0.2">
      <c r="A37" s="100"/>
      <c r="B37" s="198"/>
      <c r="C37" s="53"/>
      <c r="D37" s="53"/>
      <c r="E37" s="59"/>
      <c r="F37" s="69"/>
      <c r="G37" s="99"/>
      <c r="H37" s="35"/>
      <c r="I37" s="36"/>
      <c r="J37" s="37"/>
      <c r="K37" s="34"/>
    </row>
    <row r="38" spans="1:11" x14ac:dyDescent="0.2">
      <c r="A38" s="95"/>
      <c r="B38" s="200" t="str">
        <f>"SOUS TOTAL "&amp;A26&amp;" : "&amp;B26</f>
        <v>SOUS TOTAL 2 : DEPOSE DES INSTALLATIONS</v>
      </c>
      <c r="C38" s="53"/>
      <c r="D38" s="53"/>
      <c r="E38" s="59"/>
      <c r="F38" s="69"/>
      <c r="G38" s="101">
        <f>SUM(G27:G36)</f>
        <v>0</v>
      </c>
      <c r="H38" s="35"/>
      <c r="I38" s="36"/>
      <c r="J38" s="37"/>
      <c r="K38" s="34"/>
    </row>
    <row r="39" spans="1:11" x14ac:dyDescent="0.2">
      <c r="A39" s="100"/>
      <c r="B39" s="198"/>
      <c r="C39" s="53"/>
      <c r="D39" s="53"/>
      <c r="E39" s="59"/>
      <c r="F39" s="69"/>
      <c r="G39" s="99"/>
      <c r="H39" s="35"/>
      <c r="I39" s="36"/>
      <c r="J39" s="37"/>
      <c r="K39" s="34"/>
    </row>
    <row r="40" spans="1:11" s="31" customFormat="1" ht="15.75" x14ac:dyDescent="0.2">
      <c r="A40" s="97"/>
      <c r="B40" s="195" t="s">
        <v>96</v>
      </c>
      <c r="C40" s="77"/>
      <c r="D40" s="77"/>
      <c r="E40" s="60"/>
      <c r="F40" s="72"/>
      <c r="G40" s="104"/>
      <c r="H40" s="33"/>
    </row>
    <row r="41" spans="1:11" ht="12.75" customHeight="1" x14ac:dyDescent="0.2">
      <c r="A41" s="95"/>
      <c r="B41" s="204"/>
      <c r="C41" s="54"/>
      <c r="D41" s="54"/>
      <c r="E41" s="59"/>
      <c r="F41" s="69"/>
      <c r="G41" s="99"/>
      <c r="H41" s="35"/>
      <c r="I41" s="36"/>
      <c r="J41" s="37"/>
      <c r="K41" s="34"/>
    </row>
    <row r="42" spans="1:11" s="1" customFormat="1" x14ac:dyDescent="0.2">
      <c r="A42" s="102">
        <v>1</v>
      </c>
      <c r="B42" s="201" t="s">
        <v>98</v>
      </c>
      <c r="C42" s="59"/>
      <c r="D42" s="59"/>
      <c r="E42" s="59"/>
      <c r="F42" s="69"/>
      <c r="G42" s="99"/>
      <c r="H42" s="2"/>
    </row>
    <row r="43" spans="1:11" s="1" customFormat="1" x14ac:dyDescent="0.2">
      <c r="A43" s="102">
        <v>2</v>
      </c>
      <c r="B43" s="201" t="s">
        <v>99</v>
      </c>
      <c r="C43" s="65"/>
      <c r="D43" s="65"/>
      <c r="E43" s="67"/>
      <c r="F43" s="70"/>
      <c r="G43" s="103"/>
      <c r="H43" s="2"/>
    </row>
    <row r="44" spans="1:11" s="1" customFormat="1" x14ac:dyDescent="0.2">
      <c r="A44" s="102"/>
      <c r="B44" s="201"/>
      <c r="C44" s="65"/>
      <c r="D44" s="65"/>
      <c r="E44" s="67"/>
      <c r="F44" s="70"/>
      <c r="G44" s="103"/>
      <c r="H44" s="2"/>
    </row>
    <row r="45" spans="1:11" ht="12.75" customHeight="1" x14ac:dyDescent="0.2">
      <c r="A45" s="95"/>
      <c r="B45" s="199" t="s">
        <v>50</v>
      </c>
      <c r="C45" s="53">
        <v>1</v>
      </c>
      <c r="D45" s="53"/>
      <c r="E45" s="59" t="s">
        <v>1</v>
      </c>
      <c r="F45" s="69"/>
      <c r="G45" s="99">
        <f t="shared" ref="G45" si="2">$D45*F45</f>
        <v>0</v>
      </c>
      <c r="H45" s="35"/>
      <c r="I45" s="36"/>
      <c r="J45" s="37"/>
      <c r="K45" s="34"/>
    </row>
    <row r="46" spans="1:11" ht="12.75" customHeight="1" x14ac:dyDescent="0.2">
      <c r="A46" s="95"/>
      <c r="B46" s="205" t="s">
        <v>51</v>
      </c>
      <c r="C46" s="54"/>
      <c r="D46" s="54"/>
      <c r="E46" s="59"/>
      <c r="F46" s="69"/>
      <c r="G46" s="99"/>
      <c r="H46" s="35"/>
      <c r="I46" s="36"/>
      <c r="J46" s="37"/>
      <c r="K46" s="34"/>
    </row>
    <row r="47" spans="1:11" ht="12.75" customHeight="1" x14ac:dyDescent="0.2">
      <c r="A47" s="95"/>
      <c r="B47" s="205" t="s">
        <v>52</v>
      </c>
      <c r="C47" s="54"/>
      <c r="D47" s="54"/>
      <c r="E47" s="59"/>
      <c r="F47" s="69"/>
      <c r="G47" s="99"/>
      <c r="H47" s="35"/>
      <c r="I47" s="36"/>
      <c r="J47" s="37"/>
      <c r="K47" s="34"/>
    </row>
    <row r="48" spans="1:11" ht="12.75" customHeight="1" x14ac:dyDescent="0.2">
      <c r="A48" s="95"/>
      <c r="B48" s="205" t="s">
        <v>53</v>
      </c>
      <c r="C48" s="54"/>
      <c r="D48" s="54"/>
      <c r="E48" s="59"/>
      <c r="F48" s="69"/>
      <c r="G48" s="99"/>
      <c r="H48" s="35"/>
      <c r="I48" s="36"/>
      <c r="J48" s="37"/>
      <c r="K48" s="34"/>
    </row>
    <row r="49" spans="1:11" ht="12.75" customHeight="1" x14ac:dyDescent="0.2">
      <c r="A49" s="95"/>
      <c r="B49" s="205" t="s">
        <v>54</v>
      </c>
      <c r="C49" s="54"/>
      <c r="D49" s="54"/>
      <c r="E49" s="59"/>
      <c r="F49" s="69"/>
      <c r="G49" s="99"/>
      <c r="H49" s="35"/>
      <c r="I49" s="36"/>
      <c r="J49" s="37"/>
      <c r="K49" s="34"/>
    </row>
    <row r="50" spans="1:11" ht="12.75" customHeight="1" x14ac:dyDescent="0.2">
      <c r="A50" s="95"/>
      <c r="B50" s="205" t="s">
        <v>100</v>
      </c>
      <c r="C50" s="54"/>
      <c r="D50" s="54"/>
      <c r="E50" s="59"/>
      <c r="F50" s="69"/>
      <c r="G50" s="99"/>
      <c r="H50" s="35"/>
      <c r="I50" s="36"/>
      <c r="J50" s="37"/>
      <c r="K50" s="34"/>
    </row>
    <row r="51" spans="1:11" ht="12.75" customHeight="1" x14ac:dyDescent="0.2">
      <c r="A51" s="95"/>
      <c r="B51" s="205" t="s">
        <v>55</v>
      </c>
      <c r="C51" s="54"/>
      <c r="D51" s="54"/>
      <c r="E51" s="59"/>
      <c r="F51" s="69"/>
      <c r="G51" s="99"/>
      <c r="H51" s="35"/>
      <c r="I51" s="36"/>
      <c r="J51" s="37"/>
      <c r="K51" s="34"/>
    </row>
    <row r="52" spans="1:11" ht="12.75" customHeight="1" x14ac:dyDescent="0.2">
      <c r="A52" s="95"/>
      <c r="B52" s="199"/>
      <c r="C52" s="54"/>
      <c r="D52" s="54"/>
      <c r="E52" s="59"/>
      <c r="F52" s="69"/>
      <c r="G52" s="99"/>
      <c r="H52" s="35"/>
      <c r="I52" s="36"/>
      <c r="J52" s="37"/>
      <c r="K52" s="34"/>
    </row>
    <row r="53" spans="1:11" ht="12.75" customHeight="1" x14ac:dyDescent="0.2">
      <c r="A53" s="95"/>
      <c r="B53" s="199" t="s">
        <v>56</v>
      </c>
      <c r="C53" s="53"/>
      <c r="D53" s="53"/>
      <c r="E53" s="59"/>
      <c r="F53" s="69"/>
      <c r="G53" s="99"/>
      <c r="H53" s="35"/>
      <c r="I53" s="36"/>
      <c r="J53" s="37"/>
      <c r="K53" s="34"/>
    </row>
    <row r="54" spans="1:11" ht="12.75" customHeight="1" x14ac:dyDescent="0.2">
      <c r="A54" s="95"/>
      <c r="B54" s="205" t="s">
        <v>57</v>
      </c>
      <c r="C54" s="53">
        <v>5</v>
      </c>
      <c r="D54" s="53"/>
      <c r="E54" s="59" t="s">
        <v>2</v>
      </c>
      <c r="F54" s="69"/>
      <c r="G54" s="99">
        <f t="shared" ref="G54:G64" si="3">$D54*F54</f>
        <v>0</v>
      </c>
      <c r="H54" s="35"/>
      <c r="I54" s="36"/>
      <c r="J54" s="37"/>
      <c r="K54" s="34"/>
    </row>
    <row r="55" spans="1:11" ht="12.75" customHeight="1" x14ac:dyDescent="0.2">
      <c r="A55" s="95"/>
      <c r="B55" s="205" t="s">
        <v>58</v>
      </c>
      <c r="C55" s="53">
        <v>6</v>
      </c>
      <c r="D55" s="53"/>
      <c r="E55" s="59" t="s">
        <v>2</v>
      </c>
      <c r="F55" s="69"/>
      <c r="G55" s="99">
        <f t="shared" si="3"/>
        <v>0</v>
      </c>
      <c r="H55" s="35"/>
      <c r="I55" s="36"/>
      <c r="J55" s="37"/>
      <c r="K55" s="34"/>
    </row>
    <row r="56" spans="1:11" ht="12.75" customHeight="1" x14ac:dyDescent="0.2">
      <c r="A56" s="95"/>
      <c r="B56" s="205" t="s">
        <v>59</v>
      </c>
      <c r="C56" s="53">
        <v>30</v>
      </c>
      <c r="D56" s="53"/>
      <c r="E56" s="59" t="s">
        <v>2</v>
      </c>
      <c r="F56" s="69"/>
      <c r="G56" s="99">
        <f t="shared" si="3"/>
        <v>0</v>
      </c>
      <c r="H56" s="35"/>
      <c r="I56" s="36"/>
      <c r="J56" s="37"/>
      <c r="K56" s="34"/>
    </row>
    <row r="57" spans="1:11" ht="12.75" customHeight="1" x14ac:dyDescent="0.2">
      <c r="A57" s="95"/>
      <c r="B57" s="205" t="s">
        <v>72</v>
      </c>
      <c r="C57" s="53">
        <v>10</v>
      </c>
      <c r="D57" s="53"/>
      <c r="E57" s="59" t="s">
        <v>2</v>
      </c>
      <c r="F57" s="69"/>
      <c r="G57" s="99">
        <f t="shared" si="3"/>
        <v>0</v>
      </c>
      <c r="H57" s="35"/>
      <c r="I57" s="36"/>
      <c r="J57" s="37"/>
      <c r="K57" s="34"/>
    </row>
    <row r="58" spans="1:11" ht="12.75" customHeight="1" x14ac:dyDescent="0.2">
      <c r="A58" s="95"/>
      <c r="B58" s="205" t="s">
        <v>60</v>
      </c>
      <c r="C58" s="53">
        <v>60</v>
      </c>
      <c r="D58" s="53"/>
      <c r="E58" s="59" t="s">
        <v>2</v>
      </c>
      <c r="F58" s="69"/>
      <c r="G58" s="99">
        <f t="shared" si="3"/>
        <v>0</v>
      </c>
      <c r="H58" s="35"/>
      <c r="I58" s="36"/>
      <c r="J58" s="37"/>
      <c r="K58" s="34"/>
    </row>
    <row r="59" spans="1:11" ht="12.75" customHeight="1" x14ac:dyDescent="0.2">
      <c r="A59" s="95"/>
      <c r="B59" s="206" t="s">
        <v>101</v>
      </c>
      <c r="C59" s="53">
        <v>70</v>
      </c>
      <c r="D59" s="53"/>
      <c r="E59" s="59" t="s">
        <v>2</v>
      </c>
      <c r="F59" s="69"/>
      <c r="G59" s="99">
        <f t="shared" si="3"/>
        <v>0</v>
      </c>
      <c r="H59" s="35"/>
      <c r="I59" s="36"/>
      <c r="J59" s="37"/>
      <c r="K59" s="34"/>
    </row>
    <row r="60" spans="1:11" ht="12.75" customHeight="1" x14ac:dyDescent="0.2">
      <c r="A60" s="95"/>
      <c r="B60" s="199"/>
      <c r="C60" s="54"/>
      <c r="D60" s="54"/>
      <c r="E60" s="59"/>
      <c r="F60" s="69"/>
      <c r="G60" s="99"/>
      <c r="H60" s="35"/>
      <c r="I60" s="36"/>
      <c r="J60" s="37"/>
      <c r="K60" s="34"/>
    </row>
    <row r="61" spans="1:11" ht="12.75" customHeight="1" x14ac:dyDescent="0.2">
      <c r="A61" s="95"/>
      <c r="B61" s="199" t="s">
        <v>61</v>
      </c>
      <c r="C61" s="53">
        <v>2</v>
      </c>
      <c r="D61" s="53"/>
      <c r="E61" s="59" t="s">
        <v>38</v>
      </c>
      <c r="F61" s="69"/>
      <c r="G61" s="99">
        <f t="shared" si="3"/>
        <v>0</v>
      </c>
      <c r="H61" s="35"/>
      <c r="I61" s="36"/>
      <c r="J61" s="37"/>
      <c r="K61" s="34"/>
    </row>
    <row r="62" spans="1:11" ht="12.75" customHeight="1" x14ac:dyDescent="0.2">
      <c r="A62" s="95"/>
      <c r="B62" s="205" t="s">
        <v>62</v>
      </c>
      <c r="C62" s="54"/>
      <c r="D62" s="54"/>
      <c r="E62" s="59"/>
      <c r="F62" s="69"/>
      <c r="G62" s="99"/>
      <c r="H62" s="35"/>
      <c r="I62" s="36"/>
      <c r="J62" s="37"/>
      <c r="K62" s="34"/>
    </row>
    <row r="63" spans="1:11" ht="12.75" customHeight="1" x14ac:dyDescent="0.2">
      <c r="A63" s="95"/>
      <c r="B63" s="205"/>
      <c r="C63" s="54"/>
      <c r="D63" s="54"/>
      <c r="E63" s="59"/>
      <c r="F63" s="69"/>
      <c r="G63" s="99">
        <f t="shared" si="3"/>
        <v>0</v>
      </c>
      <c r="H63" s="35"/>
      <c r="I63" s="36"/>
      <c r="J63" s="37"/>
      <c r="K63" s="34"/>
    </row>
    <row r="64" spans="1:11" ht="12.75" customHeight="1" x14ac:dyDescent="0.2">
      <c r="A64" s="95"/>
      <c r="B64" s="199" t="s">
        <v>74</v>
      </c>
      <c r="C64" s="53">
        <v>1</v>
      </c>
      <c r="D64" s="53"/>
      <c r="E64" s="59" t="s">
        <v>38</v>
      </c>
      <c r="F64" s="69"/>
      <c r="G64" s="99">
        <f t="shared" si="3"/>
        <v>0</v>
      </c>
      <c r="H64" s="35"/>
      <c r="I64" s="36"/>
      <c r="J64" s="37"/>
      <c r="K64" s="34"/>
    </row>
    <row r="65" spans="1:11" ht="12.75" customHeight="1" x14ac:dyDescent="0.2">
      <c r="A65" s="95"/>
      <c r="B65" s="205" t="s">
        <v>62</v>
      </c>
      <c r="C65" s="54"/>
      <c r="D65" s="54"/>
      <c r="E65" s="59"/>
      <c r="F65" s="69"/>
      <c r="G65" s="99"/>
      <c r="H65" s="35"/>
      <c r="I65" s="36"/>
      <c r="J65" s="37"/>
      <c r="K65" s="34"/>
    </row>
    <row r="66" spans="1:11" ht="12.75" customHeight="1" x14ac:dyDescent="0.2">
      <c r="A66" s="95"/>
      <c r="B66" s="205" t="s">
        <v>75</v>
      </c>
      <c r="C66" s="54"/>
      <c r="D66" s="54"/>
      <c r="E66" s="59"/>
      <c r="F66" s="69"/>
      <c r="G66" s="99"/>
      <c r="H66" s="35"/>
      <c r="I66" s="36"/>
      <c r="J66" s="37"/>
      <c r="K66" s="34"/>
    </row>
    <row r="67" spans="1:11" ht="12.75" customHeight="1" x14ac:dyDescent="0.2">
      <c r="A67" s="95"/>
      <c r="B67" s="205" t="s">
        <v>76</v>
      </c>
      <c r="C67" s="54"/>
      <c r="D67" s="54"/>
      <c r="E67" s="59"/>
      <c r="F67" s="69"/>
      <c r="G67" s="99"/>
      <c r="H67" s="35"/>
      <c r="I67" s="36"/>
      <c r="J67" s="37"/>
      <c r="K67" s="34"/>
    </row>
    <row r="68" spans="1:11" ht="12.75" customHeight="1" x14ac:dyDescent="0.2">
      <c r="A68" s="95"/>
      <c r="B68" s="205" t="s">
        <v>77</v>
      </c>
      <c r="C68" s="54"/>
      <c r="D68" s="54"/>
      <c r="E68" s="59"/>
      <c r="F68" s="69"/>
      <c r="G68" s="99"/>
      <c r="H68" s="35"/>
      <c r="I68" s="36"/>
      <c r="J68" s="37"/>
      <c r="K68" s="34"/>
    </row>
    <row r="69" spans="1:11" ht="12.75" customHeight="1" x14ac:dyDescent="0.2">
      <c r="A69" s="95"/>
      <c r="B69" s="205"/>
      <c r="C69" s="54"/>
      <c r="D69" s="54"/>
      <c r="E69" s="59"/>
      <c r="F69" s="69"/>
      <c r="G69" s="99"/>
      <c r="H69" s="35"/>
      <c r="I69" s="36"/>
      <c r="J69" s="37"/>
      <c r="K69" s="34"/>
    </row>
    <row r="70" spans="1:11" ht="12.75" customHeight="1" x14ac:dyDescent="0.2">
      <c r="A70" s="95"/>
      <c r="B70" s="199" t="s">
        <v>81</v>
      </c>
      <c r="C70" s="53">
        <v>27</v>
      </c>
      <c r="D70" s="53"/>
      <c r="E70" s="59" t="s">
        <v>1</v>
      </c>
      <c r="F70" s="69"/>
      <c r="G70" s="99">
        <f t="shared" ref="G70" si="4">$D70*F70</f>
        <v>0</v>
      </c>
      <c r="H70" s="35"/>
      <c r="I70" s="36"/>
      <c r="J70" s="37"/>
      <c r="K70" s="34"/>
    </row>
    <row r="71" spans="1:11" ht="12.75" customHeight="1" x14ac:dyDescent="0.2">
      <c r="A71" s="95"/>
      <c r="B71" s="205" t="s">
        <v>62</v>
      </c>
      <c r="C71" s="54"/>
      <c r="D71" s="54"/>
      <c r="E71" s="59"/>
      <c r="F71" s="69"/>
      <c r="G71" s="99"/>
      <c r="H71" s="35"/>
      <c r="I71" s="36"/>
      <c r="J71" s="37"/>
      <c r="K71" s="34"/>
    </row>
    <row r="72" spans="1:11" ht="12.75" customHeight="1" x14ac:dyDescent="0.2">
      <c r="A72" s="95"/>
      <c r="B72" s="205" t="s">
        <v>82</v>
      </c>
      <c r="C72" s="54"/>
      <c r="D72" s="54"/>
      <c r="E72" s="59"/>
      <c r="F72" s="69"/>
      <c r="G72" s="99"/>
      <c r="H72" s="35"/>
      <c r="I72" s="36"/>
      <c r="J72" s="37"/>
      <c r="K72" s="34"/>
    </row>
    <row r="73" spans="1:11" ht="12.75" customHeight="1" x14ac:dyDescent="0.2">
      <c r="A73" s="95"/>
      <c r="B73" s="199"/>
      <c r="C73" s="54"/>
      <c r="D73" s="54"/>
      <c r="E73" s="59"/>
      <c r="F73" s="69"/>
      <c r="G73" s="99"/>
      <c r="H73" s="35"/>
      <c r="I73" s="36"/>
      <c r="J73" s="37"/>
      <c r="K73" s="34"/>
    </row>
    <row r="74" spans="1:11" ht="12.75" customHeight="1" x14ac:dyDescent="0.2">
      <c r="A74" s="95"/>
      <c r="B74" s="199" t="s">
        <v>63</v>
      </c>
      <c r="C74" s="53">
        <v>27</v>
      </c>
      <c r="D74" s="53"/>
      <c r="E74" s="59" t="s">
        <v>1</v>
      </c>
      <c r="F74" s="69"/>
      <c r="G74" s="99">
        <f t="shared" ref="G74" si="5">$D74*F74</f>
        <v>0</v>
      </c>
      <c r="H74" s="35"/>
      <c r="I74" s="36"/>
      <c r="J74" s="37"/>
      <c r="K74" s="34"/>
    </row>
    <row r="75" spans="1:11" ht="12.75" customHeight="1" x14ac:dyDescent="0.2">
      <c r="A75" s="95"/>
      <c r="B75" s="205" t="s">
        <v>62</v>
      </c>
      <c r="C75" s="54"/>
      <c r="D75" s="54"/>
      <c r="E75" s="59"/>
      <c r="F75" s="69"/>
      <c r="G75" s="99"/>
      <c r="H75" s="35"/>
      <c r="I75" s="36"/>
      <c r="J75" s="37"/>
      <c r="K75" s="34"/>
    </row>
    <row r="76" spans="1:11" ht="12.75" customHeight="1" x14ac:dyDescent="0.2">
      <c r="A76" s="95"/>
      <c r="B76" s="205" t="s">
        <v>83</v>
      </c>
      <c r="C76" s="54"/>
      <c r="D76" s="54"/>
      <c r="E76" s="59"/>
      <c r="F76" s="69"/>
      <c r="G76" s="99"/>
      <c r="H76" s="35"/>
      <c r="I76" s="36"/>
      <c r="J76" s="37"/>
      <c r="K76" s="34"/>
    </row>
    <row r="77" spans="1:11" ht="12.75" customHeight="1" x14ac:dyDescent="0.2">
      <c r="A77" s="95"/>
      <c r="B77" s="199"/>
      <c r="C77" s="54"/>
      <c r="D77" s="54"/>
      <c r="E77" s="59"/>
      <c r="F77" s="69"/>
      <c r="G77" s="99"/>
      <c r="H77" s="35"/>
      <c r="I77" s="36"/>
      <c r="J77" s="37"/>
      <c r="K77" s="34"/>
    </row>
    <row r="78" spans="1:11" ht="12.75" customHeight="1" x14ac:dyDescent="0.2">
      <c r="A78" s="95"/>
      <c r="B78" s="199" t="s">
        <v>64</v>
      </c>
      <c r="C78" s="53">
        <v>1</v>
      </c>
      <c r="D78" s="53"/>
      <c r="E78" s="59" t="s">
        <v>1</v>
      </c>
      <c r="F78" s="69"/>
      <c r="G78" s="99">
        <f t="shared" ref="G78" si="6">$D78*F78</f>
        <v>0</v>
      </c>
      <c r="H78" s="35"/>
      <c r="I78" s="36"/>
      <c r="J78" s="37"/>
      <c r="K78" s="34"/>
    </row>
    <row r="79" spans="1:11" ht="12.75" customHeight="1" x14ac:dyDescent="0.2">
      <c r="A79" s="95"/>
      <c r="B79" s="205" t="s">
        <v>62</v>
      </c>
      <c r="C79" s="54"/>
      <c r="D79" s="54"/>
      <c r="E79" s="59"/>
      <c r="F79" s="69"/>
      <c r="G79" s="99"/>
      <c r="H79" s="35"/>
      <c r="I79" s="36"/>
      <c r="J79" s="37"/>
      <c r="K79" s="34"/>
    </row>
    <row r="80" spans="1:11" ht="12.75" customHeight="1" x14ac:dyDescent="0.2">
      <c r="A80" s="95"/>
      <c r="B80" s="205" t="s">
        <v>65</v>
      </c>
      <c r="C80" s="54"/>
      <c r="D80" s="54"/>
      <c r="E80" s="59"/>
      <c r="F80" s="69"/>
      <c r="G80" s="99"/>
      <c r="H80" s="35"/>
      <c r="I80" s="36"/>
      <c r="J80" s="37"/>
      <c r="K80" s="34"/>
    </row>
    <row r="81" spans="1:11" ht="12.75" customHeight="1" x14ac:dyDescent="0.2">
      <c r="A81" s="95"/>
      <c r="B81" s="205" t="s">
        <v>66</v>
      </c>
      <c r="C81" s="54"/>
      <c r="D81" s="54"/>
      <c r="E81" s="59"/>
      <c r="F81" s="69"/>
      <c r="G81" s="99"/>
      <c r="H81" s="35"/>
      <c r="I81" s="36"/>
      <c r="J81" s="37"/>
      <c r="K81" s="34"/>
    </row>
    <row r="82" spans="1:11" ht="12.75" customHeight="1" x14ac:dyDescent="0.2">
      <c r="A82" s="95"/>
      <c r="B82" s="199"/>
      <c r="C82" s="54"/>
      <c r="D82" s="54"/>
      <c r="E82" s="59"/>
      <c r="F82" s="69"/>
      <c r="G82" s="99"/>
      <c r="H82" s="35"/>
      <c r="I82" s="36"/>
      <c r="J82" s="37"/>
      <c r="K82" s="34"/>
    </row>
    <row r="83" spans="1:11" ht="12.75" customHeight="1" x14ac:dyDescent="0.2">
      <c r="A83" s="95"/>
      <c r="B83" s="199" t="s">
        <v>67</v>
      </c>
      <c r="C83" s="53">
        <v>27</v>
      </c>
      <c r="D83" s="53"/>
      <c r="E83" s="59" t="s">
        <v>1</v>
      </c>
      <c r="F83" s="69"/>
      <c r="G83" s="99">
        <f t="shared" ref="G83" si="7">$D83*F83</f>
        <v>0</v>
      </c>
      <c r="H83" s="35"/>
      <c r="I83" s="36"/>
      <c r="J83" s="37"/>
      <c r="K83" s="34"/>
    </row>
    <row r="84" spans="1:11" ht="12.75" customHeight="1" x14ac:dyDescent="0.2">
      <c r="A84" s="95"/>
      <c r="B84" s="205" t="s">
        <v>80</v>
      </c>
      <c r="C84" s="54"/>
      <c r="D84" s="54"/>
      <c r="E84" s="59"/>
      <c r="F84" s="69"/>
      <c r="G84" s="99"/>
      <c r="H84" s="35"/>
      <c r="I84" s="36"/>
      <c r="J84" s="37"/>
      <c r="K84" s="34"/>
    </row>
    <row r="85" spans="1:11" ht="12.75" customHeight="1" x14ac:dyDescent="0.2">
      <c r="A85" s="95"/>
      <c r="B85" s="205" t="s">
        <v>68</v>
      </c>
      <c r="C85" s="54"/>
      <c r="D85" s="54"/>
      <c r="E85" s="59"/>
      <c r="F85" s="69"/>
      <c r="G85" s="99"/>
      <c r="H85" s="35"/>
      <c r="I85" s="36"/>
      <c r="J85" s="37"/>
      <c r="K85" s="34"/>
    </row>
    <row r="86" spans="1:11" ht="12.75" customHeight="1" x14ac:dyDescent="0.2">
      <c r="A86" s="95"/>
      <c r="B86" s="205" t="s">
        <v>69</v>
      </c>
      <c r="C86" s="54"/>
      <c r="D86" s="54"/>
      <c r="E86" s="59"/>
      <c r="F86" s="69"/>
      <c r="G86" s="99"/>
      <c r="H86" s="35"/>
      <c r="I86" s="36"/>
      <c r="J86" s="37"/>
      <c r="K86" s="34"/>
    </row>
    <row r="87" spans="1:11" ht="12.75" customHeight="1" x14ac:dyDescent="0.2">
      <c r="A87" s="95"/>
      <c r="B87" s="199"/>
      <c r="C87" s="54"/>
      <c r="D87" s="54"/>
      <c r="E87" s="59"/>
      <c r="F87" s="69"/>
      <c r="G87" s="99"/>
      <c r="H87" s="35"/>
      <c r="I87" s="36"/>
      <c r="J87" s="37"/>
      <c r="K87" s="34"/>
    </row>
    <row r="88" spans="1:11" ht="25.5" x14ac:dyDescent="0.2">
      <c r="A88" s="95"/>
      <c r="B88" s="199" t="s">
        <v>85</v>
      </c>
      <c r="C88" s="53">
        <v>11</v>
      </c>
      <c r="D88" s="53"/>
      <c r="E88" s="59" t="s">
        <v>1</v>
      </c>
      <c r="F88" s="69"/>
      <c r="G88" s="99">
        <f t="shared" ref="G88" si="8">$D88*F88</f>
        <v>0</v>
      </c>
      <c r="H88" s="35"/>
      <c r="I88" s="36"/>
      <c r="J88" s="37"/>
      <c r="K88" s="34"/>
    </row>
    <row r="89" spans="1:11" ht="22.5" customHeight="1" thickBot="1" x14ac:dyDescent="0.25">
      <c r="A89" s="105"/>
      <c r="B89" s="106"/>
      <c r="C89" s="107"/>
      <c r="D89" s="107"/>
      <c r="E89" s="108"/>
      <c r="F89" s="109"/>
      <c r="G89" s="110"/>
      <c r="H89" s="35"/>
      <c r="I89" s="36"/>
      <c r="J89" s="37"/>
      <c r="K89" s="34"/>
    </row>
    <row r="90" spans="1:11" ht="25.5" x14ac:dyDescent="0.2">
      <c r="A90" s="122"/>
      <c r="B90" s="123" t="s">
        <v>84</v>
      </c>
      <c r="C90" s="124">
        <v>13</v>
      </c>
      <c r="D90" s="124"/>
      <c r="E90" s="113" t="s">
        <v>1</v>
      </c>
      <c r="F90" s="114"/>
      <c r="G90" s="115">
        <f t="shared" ref="G90" si="9">$D90*F90</f>
        <v>0</v>
      </c>
      <c r="H90" s="35"/>
      <c r="I90" s="36"/>
      <c r="J90" s="37"/>
      <c r="K90" s="34"/>
    </row>
    <row r="91" spans="1:11" ht="12.75" customHeight="1" x14ac:dyDescent="0.2">
      <c r="A91" s="95"/>
      <c r="B91" s="199"/>
      <c r="C91" s="54"/>
      <c r="D91" s="54"/>
      <c r="E91" s="59"/>
      <c r="F91" s="69"/>
      <c r="G91" s="99"/>
      <c r="H91" s="35"/>
      <c r="I91" s="36"/>
      <c r="J91" s="37"/>
      <c r="K91" s="34"/>
    </row>
    <row r="92" spans="1:11" x14ac:dyDescent="0.2">
      <c r="A92" s="95"/>
      <c r="B92" s="199" t="s">
        <v>102</v>
      </c>
      <c r="C92" s="53">
        <v>1</v>
      </c>
      <c r="D92" s="53"/>
      <c r="E92" s="59" t="s">
        <v>1</v>
      </c>
      <c r="F92" s="69"/>
      <c r="G92" s="99">
        <f t="shared" ref="G92" si="10">$D92*F92</f>
        <v>0</v>
      </c>
      <c r="H92" s="35"/>
      <c r="I92" s="36"/>
      <c r="J92" s="37"/>
      <c r="K92" s="34"/>
    </row>
    <row r="93" spans="1:11" x14ac:dyDescent="0.2">
      <c r="A93" s="95"/>
      <c r="B93" s="199"/>
      <c r="C93" s="53"/>
      <c r="D93" s="53"/>
      <c r="E93" s="59"/>
      <c r="F93" s="69"/>
      <c r="G93" s="99"/>
      <c r="H93" s="35"/>
      <c r="I93" s="36"/>
      <c r="J93" s="37"/>
      <c r="K93" s="34"/>
    </row>
    <row r="94" spans="1:11" x14ac:dyDescent="0.2">
      <c r="A94" s="95"/>
      <c r="B94" s="199" t="s">
        <v>103</v>
      </c>
      <c r="C94" s="53">
        <v>1</v>
      </c>
      <c r="D94" s="53"/>
      <c r="E94" s="59" t="s">
        <v>1</v>
      </c>
      <c r="F94" s="69"/>
      <c r="G94" s="99">
        <f t="shared" ref="G94" si="11">$D94*F94</f>
        <v>0</v>
      </c>
      <c r="H94" s="35"/>
      <c r="I94" s="36"/>
      <c r="J94" s="37"/>
      <c r="K94" s="34"/>
    </row>
    <row r="95" spans="1:11" ht="12.75" customHeight="1" x14ac:dyDescent="0.2">
      <c r="A95" s="95"/>
      <c r="B95" s="199"/>
      <c r="C95" s="54"/>
      <c r="D95" s="54"/>
      <c r="E95" s="59"/>
      <c r="F95" s="69"/>
      <c r="G95" s="99"/>
      <c r="H95" s="35"/>
      <c r="I95" s="36"/>
      <c r="J95" s="37"/>
      <c r="K95" s="34"/>
    </row>
    <row r="96" spans="1:11" ht="12.75" customHeight="1" x14ac:dyDescent="0.2">
      <c r="A96" s="95"/>
      <c r="B96" s="199" t="s">
        <v>70</v>
      </c>
      <c r="C96" s="53">
        <v>1</v>
      </c>
      <c r="D96" s="53"/>
      <c r="E96" s="59" t="s">
        <v>1</v>
      </c>
      <c r="F96" s="69"/>
      <c r="G96" s="99">
        <f t="shared" ref="G96" si="12">$D96*F96</f>
        <v>0</v>
      </c>
      <c r="H96" s="35"/>
      <c r="I96" s="36"/>
      <c r="J96" s="37"/>
      <c r="K96" s="34"/>
    </row>
    <row r="97" spans="1:11" ht="12.75" customHeight="1" x14ac:dyDescent="0.2">
      <c r="A97" s="95"/>
      <c r="B97" s="199"/>
      <c r="C97" s="54"/>
      <c r="D97" s="54"/>
      <c r="E97" s="59"/>
      <c r="F97" s="69"/>
      <c r="G97" s="99"/>
      <c r="H97" s="35"/>
      <c r="I97" s="36"/>
      <c r="J97" s="37"/>
      <c r="K97" s="34"/>
    </row>
    <row r="98" spans="1:11" x14ac:dyDescent="0.2">
      <c r="A98" s="95"/>
      <c r="B98" s="200" t="str">
        <f>"SOUS TOTAL "&amp;A43&amp;" : "&amp;B43</f>
        <v>SOUS TOTAL 2 : VENTILATION ZONE 1 AILE GAUCHE</v>
      </c>
      <c r="C98" s="53"/>
      <c r="D98" s="53"/>
      <c r="E98" s="59"/>
      <c r="F98" s="69"/>
      <c r="G98" s="101">
        <f>SUM(G41:G97)</f>
        <v>0</v>
      </c>
      <c r="H98" s="35"/>
      <c r="I98" s="36"/>
      <c r="J98" s="37"/>
      <c r="K98" s="34"/>
    </row>
    <row r="99" spans="1:11" ht="12.75" customHeight="1" x14ac:dyDescent="0.2">
      <c r="A99" s="95"/>
      <c r="B99" s="204"/>
      <c r="C99" s="54"/>
      <c r="D99" s="54"/>
      <c r="E99" s="59"/>
      <c r="F99" s="69"/>
      <c r="G99" s="99"/>
      <c r="H99" s="35"/>
      <c r="I99" s="36"/>
      <c r="J99" s="37"/>
      <c r="K99" s="34"/>
    </row>
    <row r="100" spans="1:11" s="1" customFormat="1" x14ac:dyDescent="0.2">
      <c r="A100" s="102">
        <v>3</v>
      </c>
      <c r="B100" s="201" t="s">
        <v>104</v>
      </c>
      <c r="C100" s="65"/>
      <c r="D100" s="65"/>
      <c r="E100" s="67"/>
      <c r="F100" s="70"/>
      <c r="G100" s="103"/>
      <c r="H100" s="2"/>
    </row>
    <row r="101" spans="1:11" s="1" customFormat="1" x14ac:dyDescent="0.2">
      <c r="A101" s="102"/>
      <c r="B101" s="201"/>
      <c r="C101" s="65"/>
      <c r="D101" s="65"/>
      <c r="E101" s="67"/>
      <c r="F101" s="70"/>
      <c r="G101" s="103"/>
      <c r="H101" s="2"/>
    </row>
    <row r="102" spans="1:11" ht="12.75" customHeight="1" x14ac:dyDescent="0.2">
      <c r="A102" s="95"/>
      <c r="B102" s="199" t="s">
        <v>50</v>
      </c>
      <c r="C102" s="53">
        <v>1</v>
      </c>
      <c r="D102" s="53"/>
      <c r="E102" s="59" t="s">
        <v>1</v>
      </c>
      <c r="F102" s="69"/>
      <c r="G102" s="99">
        <f t="shared" ref="G102" si="13">$D102*F102</f>
        <v>0</v>
      </c>
      <c r="H102" s="35"/>
      <c r="I102" s="36"/>
      <c r="J102" s="37"/>
      <c r="K102" s="34"/>
    </row>
    <row r="103" spans="1:11" ht="12.75" customHeight="1" x14ac:dyDescent="0.2">
      <c r="A103" s="95"/>
      <c r="B103" s="205" t="s">
        <v>51</v>
      </c>
      <c r="C103" s="54"/>
      <c r="D103" s="54"/>
      <c r="E103" s="59"/>
      <c r="F103" s="69"/>
      <c r="G103" s="99"/>
      <c r="H103" s="35"/>
      <c r="I103" s="36"/>
      <c r="J103" s="37"/>
      <c r="K103" s="34"/>
    </row>
    <row r="104" spans="1:11" ht="12.75" customHeight="1" x14ac:dyDescent="0.2">
      <c r="A104" s="95"/>
      <c r="B104" s="205" t="s">
        <v>52</v>
      </c>
      <c r="C104" s="54"/>
      <c r="D104" s="54"/>
      <c r="E104" s="59"/>
      <c r="F104" s="69"/>
      <c r="G104" s="99"/>
      <c r="H104" s="35"/>
      <c r="I104" s="36"/>
      <c r="J104" s="37"/>
      <c r="K104" s="34"/>
    </row>
    <row r="105" spans="1:11" ht="12.75" customHeight="1" x14ac:dyDescent="0.2">
      <c r="A105" s="95"/>
      <c r="B105" s="205" t="s">
        <v>53</v>
      </c>
      <c r="C105" s="54"/>
      <c r="D105" s="54"/>
      <c r="E105" s="59"/>
      <c r="F105" s="69"/>
      <c r="G105" s="99"/>
      <c r="H105" s="35"/>
      <c r="I105" s="36"/>
      <c r="J105" s="37"/>
      <c r="K105" s="34"/>
    </row>
    <row r="106" spans="1:11" ht="12.75" customHeight="1" x14ac:dyDescent="0.2">
      <c r="A106" s="95"/>
      <c r="B106" s="205" t="s">
        <v>54</v>
      </c>
      <c r="C106" s="54"/>
      <c r="D106" s="54"/>
      <c r="E106" s="59"/>
      <c r="F106" s="69"/>
      <c r="G106" s="99"/>
      <c r="H106" s="35"/>
      <c r="I106" s="36"/>
      <c r="J106" s="37"/>
      <c r="K106" s="34"/>
    </row>
    <row r="107" spans="1:11" ht="12.75" customHeight="1" x14ac:dyDescent="0.2">
      <c r="A107" s="95"/>
      <c r="B107" s="205" t="s">
        <v>105</v>
      </c>
      <c r="C107" s="54"/>
      <c r="D107" s="54"/>
      <c r="E107" s="59"/>
      <c r="F107" s="69"/>
      <c r="G107" s="99"/>
      <c r="H107" s="35"/>
      <c r="I107" s="36"/>
      <c r="J107" s="37"/>
      <c r="K107" s="34"/>
    </row>
    <row r="108" spans="1:11" ht="12.75" customHeight="1" x14ac:dyDescent="0.2">
      <c r="A108" s="95"/>
      <c r="B108" s="205" t="s">
        <v>71</v>
      </c>
      <c r="C108" s="54"/>
      <c r="D108" s="54"/>
      <c r="E108" s="59"/>
      <c r="F108" s="69"/>
      <c r="G108" s="99"/>
      <c r="H108" s="35"/>
      <c r="I108" s="36"/>
      <c r="J108" s="37"/>
      <c r="K108" s="34"/>
    </row>
    <row r="109" spans="1:11" ht="12.75" customHeight="1" x14ac:dyDescent="0.2">
      <c r="A109" s="95"/>
      <c r="B109" s="199"/>
      <c r="C109" s="54"/>
      <c r="D109" s="54"/>
      <c r="E109" s="59"/>
      <c r="F109" s="69"/>
      <c r="G109" s="99"/>
      <c r="H109" s="35"/>
      <c r="I109" s="36"/>
      <c r="J109" s="37"/>
      <c r="K109" s="34"/>
    </row>
    <row r="110" spans="1:11" ht="12.75" customHeight="1" x14ac:dyDescent="0.2">
      <c r="A110" s="95"/>
      <c r="B110" s="199" t="s">
        <v>56</v>
      </c>
      <c r="C110" s="53"/>
      <c r="D110" s="53"/>
      <c r="E110" s="59"/>
      <c r="F110" s="69"/>
      <c r="G110" s="99"/>
      <c r="H110" s="35"/>
      <c r="I110" s="36"/>
      <c r="J110" s="37"/>
      <c r="K110" s="34"/>
    </row>
    <row r="111" spans="1:11" ht="12.75" customHeight="1" x14ac:dyDescent="0.2">
      <c r="A111" s="95"/>
      <c r="B111" s="205" t="s">
        <v>57</v>
      </c>
      <c r="C111" s="53">
        <v>3</v>
      </c>
      <c r="D111" s="53"/>
      <c r="E111" s="59" t="s">
        <v>2</v>
      </c>
      <c r="F111" s="69"/>
      <c r="G111" s="99">
        <f t="shared" ref="G111:G119" si="14">$D111*F111</f>
        <v>0</v>
      </c>
      <c r="H111" s="35"/>
      <c r="I111" s="36"/>
      <c r="J111" s="37"/>
      <c r="K111" s="34"/>
    </row>
    <row r="112" spans="1:11" ht="12.75" customHeight="1" x14ac:dyDescent="0.2">
      <c r="A112" s="95"/>
      <c r="B112" s="205" t="s">
        <v>58</v>
      </c>
      <c r="C112" s="53">
        <v>20</v>
      </c>
      <c r="D112" s="53"/>
      <c r="E112" s="59" t="s">
        <v>2</v>
      </c>
      <c r="F112" s="69"/>
      <c r="G112" s="99">
        <f t="shared" si="14"/>
        <v>0</v>
      </c>
      <c r="H112" s="35"/>
      <c r="I112" s="36"/>
      <c r="J112" s="37"/>
      <c r="K112" s="34"/>
    </row>
    <row r="113" spans="1:11" ht="12.75" customHeight="1" x14ac:dyDescent="0.2">
      <c r="A113" s="95"/>
      <c r="B113" s="205" t="s">
        <v>59</v>
      </c>
      <c r="C113" s="53">
        <v>3</v>
      </c>
      <c r="D113" s="53"/>
      <c r="E113" s="59" t="s">
        <v>2</v>
      </c>
      <c r="F113" s="69"/>
      <c r="G113" s="99">
        <f t="shared" si="14"/>
        <v>0</v>
      </c>
      <c r="H113" s="35"/>
      <c r="I113" s="36"/>
      <c r="J113" s="37"/>
      <c r="K113" s="34"/>
    </row>
    <row r="114" spans="1:11" ht="12.75" customHeight="1" x14ac:dyDescent="0.2">
      <c r="A114" s="95"/>
      <c r="B114" s="205" t="s">
        <v>72</v>
      </c>
      <c r="C114" s="53">
        <v>3</v>
      </c>
      <c r="D114" s="53"/>
      <c r="E114" s="59" t="s">
        <v>2</v>
      </c>
      <c r="F114" s="69"/>
      <c r="G114" s="99">
        <f t="shared" si="14"/>
        <v>0</v>
      </c>
      <c r="H114" s="35"/>
      <c r="I114" s="36"/>
      <c r="J114" s="37"/>
      <c r="K114" s="34"/>
    </row>
    <row r="115" spans="1:11" ht="12.75" customHeight="1" x14ac:dyDescent="0.2">
      <c r="A115" s="95"/>
      <c r="B115" s="205" t="s">
        <v>60</v>
      </c>
      <c r="C115" s="53">
        <v>20</v>
      </c>
      <c r="D115" s="53"/>
      <c r="E115" s="59" t="s">
        <v>2</v>
      </c>
      <c r="F115" s="69"/>
      <c r="G115" s="99">
        <f t="shared" si="14"/>
        <v>0</v>
      </c>
      <c r="H115" s="35"/>
      <c r="I115" s="36"/>
      <c r="J115" s="37"/>
      <c r="K115" s="34"/>
    </row>
    <row r="116" spans="1:11" ht="12.75" customHeight="1" x14ac:dyDescent="0.2">
      <c r="A116" s="95"/>
      <c r="B116" s="205"/>
      <c r="C116" s="53"/>
      <c r="D116" s="53"/>
      <c r="E116" s="59"/>
      <c r="F116" s="69"/>
      <c r="G116" s="99"/>
      <c r="H116" s="35"/>
      <c r="I116" s="36"/>
      <c r="J116" s="37"/>
      <c r="K116" s="34"/>
    </row>
    <row r="117" spans="1:11" ht="12.75" customHeight="1" x14ac:dyDescent="0.2">
      <c r="A117" s="95"/>
      <c r="B117" s="206" t="s">
        <v>101</v>
      </c>
      <c r="C117" s="53">
        <v>50</v>
      </c>
      <c r="D117" s="53"/>
      <c r="E117" s="59" t="s">
        <v>2</v>
      </c>
      <c r="F117" s="69"/>
      <c r="G117" s="99">
        <f t="shared" si="14"/>
        <v>0</v>
      </c>
      <c r="H117" s="35"/>
      <c r="I117" s="36"/>
      <c r="J117" s="37"/>
      <c r="K117" s="34"/>
    </row>
    <row r="118" spans="1:11" ht="12.75" customHeight="1" x14ac:dyDescent="0.2">
      <c r="A118" s="95"/>
      <c r="B118" s="199"/>
      <c r="C118" s="54"/>
      <c r="D118" s="54"/>
      <c r="E118" s="59"/>
      <c r="F118" s="69"/>
      <c r="G118" s="99"/>
      <c r="H118" s="35"/>
      <c r="I118" s="36"/>
      <c r="J118" s="37"/>
      <c r="K118" s="34"/>
    </row>
    <row r="119" spans="1:11" ht="12.75" customHeight="1" x14ac:dyDescent="0.2">
      <c r="A119" s="95"/>
      <c r="B119" s="199" t="s">
        <v>61</v>
      </c>
      <c r="C119" s="53">
        <v>2</v>
      </c>
      <c r="D119" s="53"/>
      <c r="E119" s="59" t="s">
        <v>1</v>
      </c>
      <c r="F119" s="69"/>
      <c r="G119" s="99">
        <f t="shared" si="14"/>
        <v>0</v>
      </c>
      <c r="H119" s="35"/>
      <c r="I119" s="36"/>
      <c r="J119" s="37"/>
      <c r="K119" s="34"/>
    </row>
    <row r="120" spans="1:11" ht="12.75" customHeight="1" x14ac:dyDescent="0.2">
      <c r="A120" s="95"/>
      <c r="B120" s="205" t="s">
        <v>62</v>
      </c>
      <c r="C120" s="54"/>
      <c r="D120" s="54"/>
      <c r="E120" s="59"/>
      <c r="F120" s="69"/>
      <c r="G120" s="99"/>
      <c r="H120" s="35"/>
      <c r="I120" s="36"/>
      <c r="J120" s="37"/>
      <c r="K120" s="34"/>
    </row>
    <row r="121" spans="1:11" ht="12.75" customHeight="1" x14ac:dyDescent="0.2">
      <c r="A121" s="95"/>
      <c r="B121" s="205"/>
      <c r="C121" s="54"/>
      <c r="D121" s="54"/>
      <c r="E121" s="59"/>
      <c r="F121" s="69"/>
      <c r="G121" s="99"/>
      <c r="H121" s="35"/>
      <c r="I121" s="36"/>
      <c r="J121" s="37"/>
      <c r="K121" s="34"/>
    </row>
    <row r="122" spans="1:11" ht="12.75" customHeight="1" x14ac:dyDescent="0.2">
      <c r="A122" s="95"/>
      <c r="B122" s="199" t="s">
        <v>74</v>
      </c>
      <c r="C122" s="53">
        <v>1</v>
      </c>
      <c r="D122" s="53"/>
      <c r="E122" s="59" t="s">
        <v>38</v>
      </c>
      <c r="F122" s="69"/>
      <c r="G122" s="99">
        <f t="shared" ref="G122" si="15">$D122*F122</f>
        <v>0</v>
      </c>
      <c r="H122" s="35"/>
      <c r="I122" s="36"/>
      <c r="J122" s="37"/>
      <c r="K122" s="34"/>
    </row>
    <row r="123" spans="1:11" ht="12.75" customHeight="1" x14ac:dyDescent="0.2">
      <c r="A123" s="95"/>
      <c r="B123" s="205" t="s">
        <v>62</v>
      </c>
      <c r="C123" s="54"/>
      <c r="D123" s="54"/>
      <c r="E123" s="59"/>
      <c r="F123" s="69"/>
      <c r="G123" s="99"/>
      <c r="H123" s="35"/>
      <c r="I123" s="36"/>
      <c r="J123" s="37"/>
      <c r="K123" s="34"/>
    </row>
    <row r="124" spans="1:11" ht="12.75" customHeight="1" x14ac:dyDescent="0.2">
      <c r="A124" s="95"/>
      <c r="B124" s="205" t="s">
        <v>79</v>
      </c>
      <c r="C124" s="54"/>
      <c r="D124" s="54"/>
      <c r="E124" s="59"/>
      <c r="F124" s="69"/>
      <c r="G124" s="99"/>
      <c r="H124" s="35"/>
      <c r="I124" s="36"/>
      <c r="J124" s="37"/>
      <c r="K124" s="34"/>
    </row>
    <row r="125" spans="1:11" ht="12.75" customHeight="1" x14ac:dyDescent="0.2">
      <c r="A125" s="95"/>
      <c r="B125" s="205" t="s">
        <v>78</v>
      </c>
      <c r="C125" s="54"/>
      <c r="D125" s="54"/>
      <c r="E125" s="59"/>
      <c r="F125" s="69"/>
      <c r="G125" s="99"/>
      <c r="H125" s="35"/>
      <c r="I125" s="36"/>
      <c r="J125" s="37"/>
      <c r="K125" s="34"/>
    </row>
    <row r="126" spans="1:11" ht="12.75" customHeight="1" x14ac:dyDescent="0.2">
      <c r="A126" s="95"/>
      <c r="B126" s="205" t="s">
        <v>77</v>
      </c>
      <c r="C126" s="54"/>
      <c r="D126" s="54"/>
      <c r="E126" s="59"/>
      <c r="F126" s="69"/>
      <c r="G126" s="99"/>
      <c r="H126" s="35"/>
      <c r="I126" s="36"/>
      <c r="J126" s="37"/>
      <c r="K126" s="34"/>
    </row>
    <row r="127" spans="1:11" ht="12.75" customHeight="1" x14ac:dyDescent="0.2">
      <c r="A127" s="95"/>
      <c r="B127" s="205"/>
      <c r="C127" s="54"/>
      <c r="D127" s="54"/>
      <c r="E127" s="59"/>
      <c r="F127" s="69"/>
      <c r="G127" s="99"/>
      <c r="H127" s="35"/>
      <c r="I127" s="36"/>
      <c r="J127" s="37"/>
      <c r="K127" s="34"/>
    </row>
    <row r="128" spans="1:11" ht="12.75" customHeight="1" x14ac:dyDescent="0.2">
      <c r="A128" s="95"/>
      <c r="B128" s="199" t="s">
        <v>81</v>
      </c>
      <c r="C128" s="53">
        <v>14</v>
      </c>
      <c r="D128" s="53"/>
      <c r="E128" s="59" t="s">
        <v>1</v>
      </c>
      <c r="F128" s="69"/>
      <c r="G128" s="99">
        <f t="shared" ref="G128" si="16">$D128*F128</f>
        <v>0</v>
      </c>
      <c r="H128" s="35"/>
      <c r="I128" s="36"/>
      <c r="J128" s="37"/>
      <c r="K128" s="34"/>
    </row>
    <row r="129" spans="1:11" ht="12.75" customHeight="1" x14ac:dyDescent="0.2">
      <c r="A129" s="95"/>
      <c r="B129" s="205" t="s">
        <v>62</v>
      </c>
      <c r="C129" s="54"/>
      <c r="D129" s="54"/>
      <c r="E129" s="59"/>
      <c r="F129" s="69"/>
      <c r="G129" s="99"/>
      <c r="H129" s="35"/>
      <c r="I129" s="36"/>
      <c r="J129" s="37"/>
      <c r="K129" s="34"/>
    </row>
    <row r="130" spans="1:11" ht="12.75" customHeight="1" x14ac:dyDescent="0.2">
      <c r="A130" s="95"/>
      <c r="B130" s="205" t="s">
        <v>82</v>
      </c>
      <c r="C130" s="54"/>
      <c r="D130" s="54"/>
      <c r="E130" s="59"/>
      <c r="F130" s="69"/>
      <c r="G130" s="99"/>
      <c r="H130" s="35"/>
      <c r="I130" s="36"/>
      <c r="J130" s="37"/>
      <c r="K130" s="34"/>
    </row>
    <row r="131" spans="1:11" ht="12.75" customHeight="1" x14ac:dyDescent="0.2">
      <c r="A131" s="95"/>
      <c r="B131" s="199"/>
      <c r="C131" s="54"/>
      <c r="D131" s="54"/>
      <c r="E131" s="59"/>
      <c r="F131" s="69"/>
      <c r="G131" s="99"/>
      <c r="H131" s="35"/>
      <c r="I131" s="36"/>
      <c r="J131" s="37"/>
      <c r="K131" s="34"/>
    </row>
    <row r="132" spans="1:11" ht="12.75" customHeight="1" x14ac:dyDescent="0.2">
      <c r="A132" s="95"/>
      <c r="B132" s="199" t="s">
        <v>63</v>
      </c>
      <c r="C132" s="53">
        <v>13</v>
      </c>
      <c r="D132" s="53"/>
      <c r="E132" s="59" t="s">
        <v>1</v>
      </c>
      <c r="F132" s="69"/>
      <c r="G132" s="99">
        <f t="shared" ref="G132" si="17">$D132*F132</f>
        <v>0</v>
      </c>
      <c r="H132" s="35"/>
      <c r="I132" s="36"/>
      <c r="J132" s="37"/>
      <c r="K132" s="34"/>
    </row>
    <row r="133" spans="1:11" ht="12.75" customHeight="1" x14ac:dyDescent="0.2">
      <c r="A133" s="95"/>
      <c r="B133" s="205" t="s">
        <v>62</v>
      </c>
      <c r="C133" s="54"/>
      <c r="D133" s="54"/>
      <c r="E133" s="59"/>
      <c r="F133" s="69"/>
      <c r="G133" s="99"/>
      <c r="H133" s="35"/>
      <c r="I133" s="36"/>
      <c r="J133" s="37"/>
      <c r="K133" s="34"/>
    </row>
    <row r="134" spans="1:11" ht="12.75" customHeight="1" x14ac:dyDescent="0.2">
      <c r="A134" s="95"/>
      <c r="B134" s="205" t="s">
        <v>83</v>
      </c>
      <c r="C134" s="54"/>
      <c r="D134" s="54"/>
      <c r="E134" s="59"/>
      <c r="F134" s="69"/>
      <c r="G134" s="99"/>
      <c r="H134" s="35"/>
      <c r="I134" s="36"/>
      <c r="J134" s="37"/>
      <c r="K134" s="34"/>
    </row>
    <row r="135" spans="1:11" ht="12.75" customHeight="1" x14ac:dyDescent="0.2">
      <c r="A135" s="95"/>
      <c r="B135" s="199"/>
      <c r="C135" s="54"/>
      <c r="D135" s="54"/>
      <c r="E135" s="59"/>
      <c r="F135" s="69"/>
      <c r="G135" s="99"/>
      <c r="H135" s="35"/>
      <c r="I135" s="36"/>
      <c r="J135" s="37"/>
      <c r="K135" s="34"/>
    </row>
    <row r="136" spans="1:11" ht="12.75" customHeight="1" x14ac:dyDescent="0.2">
      <c r="A136" s="95"/>
      <c r="B136" s="199" t="s">
        <v>64</v>
      </c>
      <c r="C136" s="53">
        <v>1</v>
      </c>
      <c r="D136" s="53"/>
      <c r="E136" s="59" t="s">
        <v>1</v>
      </c>
      <c r="F136" s="69"/>
      <c r="G136" s="99">
        <f t="shared" ref="G136" si="18">$D136*F136</f>
        <v>0</v>
      </c>
      <c r="H136" s="35"/>
      <c r="I136" s="36"/>
      <c r="J136" s="37"/>
      <c r="K136" s="34"/>
    </row>
    <row r="137" spans="1:11" ht="12.75" customHeight="1" x14ac:dyDescent="0.2">
      <c r="A137" s="95"/>
      <c r="B137" s="205" t="s">
        <v>62</v>
      </c>
      <c r="C137" s="54"/>
      <c r="D137" s="54"/>
      <c r="E137" s="59"/>
      <c r="F137" s="69"/>
      <c r="G137" s="99"/>
      <c r="H137" s="35"/>
      <c r="I137" s="36"/>
      <c r="J137" s="37"/>
      <c r="K137" s="34"/>
    </row>
    <row r="138" spans="1:11" ht="12.75" customHeight="1" x14ac:dyDescent="0.2">
      <c r="A138" s="95"/>
      <c r="B138" s="205" t="s">
        <v>65</v>
      </c>
      <c r="C138" s="54"/>
      <c r="D138" s="54"/>
      <c r="E138" s="59"/>
      <c r="F138" s="69"/>
      <c r="G138" s="99"/>
      <c r="H138" s="35"/>
      <c r="I138" s="36"/>
      <c r="J138" s="37"/>
      <c r="K138" s="34"/>
    </row>
    <row r="139" spans="1:11" ht="12.75" customHeight="1" x14ac:dyDescent="0.2">
      <c r="A139" s="95"/>
      <c r="B139" s="205" t="s">
        <v>73</v>
      </c>
      <c r="C139" s="54"/>
      <c r="D139" s="54"/>
      <c r="E139" s="59"/>
      <c r="F139" s="69"/>
      <c r="G139" s="99"/>
      <c r="H139" s="35"/>
      <c r="I139" s="36"/>
      <c r="J139" s="37"/>
      <c r="K139" s="34"/>
    </row>
    <row r="140" spans="1:11" ht="12.75" customHeight="1" x14ac:dyDescent="0.2">
      <c r="A140" s="95"/>
      <c r="B140" s="199"/>
      <c r="C140" s="54"/>
      <c r="D140" s="54"/>
      <c r="E140" s="59"/>
      <c r="F140" s="69"/>
      <c r="G140" s="99"/>
      <c r="H140" s="35"/>
      <c r="I140" s="36"/>
      <c r="J140" s="37"/>
      <c r="K140" s="34"/>
    </row>
    <row r="141" spans="1:11" ht="12.75" customHeight="1" x14ac:dyDescent="0.2">
      <c r="A141" s="95"/>
      <c r="B141" s="199" t="s">
        <v>67</v>
      </c>
      <c r="C141" s="53">
        <v>19</v>
      </c>
      <c r="D141" s="53"/>
      <c r="E141" s="59" t="s">
        <v>1</v>
      </c>
      <c r="F141" s="69"/>
      <c r="G141" s="99">
        <f>$D141*F141</f>
        <v>0</v>
      </c>
      <c r="H141" s="35"/>
      <c r="I141" s="36"/>
      <c r="J141" s="37"/>
      <c r="K141" s="34"/>
    </row>
    <row r="142" spans="1:11" ht="12.75" customHeight="1" x14ac:dyDescent="0.2">
      <c r="A142" s="95"/>
      <c r="B142" s="205" t="s">
        <v>62</v>
      </c>
      <c r="C142" s="54"/>
      <c r="D142" s="54"/>
      <c r="E142" s="59"/>
      <c r="F142" s="69"/>
      <c r="G142" s="99"/>
      <c r="H142" s="35"/>
      <c r="I142" s="36"/>
      <c r="J142" s="37"/>
      <c r="K142" s="34"/>
    </row>
    <row r="143" spans="1:11" ht="12.75" customHeight="1" x14ac:dyDescent="0.2">
      <c r="A143" s="95"/>
      <c r="B143" s="205" t="s">
        <v>68</v>
      </c>
      <c r="C143" s="54"/>
      <c r="D143" s="54"/>
      <c r="E143" s="59"/>
      <c r="F143" s="69"/>
      <c r="G143" s="99"/>
      <c r="H143" s="35"/>
      <c r="I143" s="36"/>
      <c r="J143" s="37"/>
      <c r="K143" s="34"/>
    </row>
    <row r="144" spans="1:11" ht="12.75" customHeight="1" x14ac:dyDescent="0.2">
      <c r="A144" s="95"/>
      <c r="B144" s="205" t="s">
        <v>69</v>
      </c>
      <c r="C144" s="54"/>
      <c r="D144" s="54"/>
      <c r="E144" s="59"/>
      <c r="F144" s="69"/>
      <c r="G144" s="99"/>
      <c r="H144" s="35"/>
      <c r="I144" s="36"/>
      <c r="J144" s="37"/>
      <c r="K144" s="34"/>
    </row>
    <row r="145" spans="1:11" ht="12.75" customHeight="1" x14ac:dyDescent="0.2">
      <c r="A145" s="95"/>
      <c r="B145" s="199"/>
      <c r="C145" s="54"/>
      <c r="D145" s="54"/>
      <c r="E145" s="59"/>
      <c r="F145" s="69"/>
      <c r="G145" s="99"/>
      <c r="H145" s="35"/>
      <c r="I145" s="36"/>
      <c r="J145" s="37"/>
      <c r="K145" s="34"/>
    </row>
    <row r="146" spans="1:11" ht="25.5" x14ac:dyDescent="0.2">
      <c r="A146" s="95"/>
      <c r="B146" s="207" t="s">
        <v>84</v>
      </c>
      <c r="C146" s="53">
        <v>10</v>
      </c>
      <c r="D146" s="53"/>
      <c r="E146" s="59" t="s">
        <v>1</v>
      </c>
      <c r="F146" s="69"/>
      <c r="G146" s="99">
        <f>$D146*F146</f>
        <v>0</v>
      </c>
      <c r="H146" s="35"/>
      <c r="I146" s="36"/>
      <c r="J146" s="37"/>
      <c r="K146" s="34"/>
    </row>
    <row r="147" spans="1:11" ht="12.75" customHeight="1" x14ac:dyDescent="0.2">
      <c r="A147" s="95"/>
      <c r="B147" s="199"/>
      <c r="C147" s="54"/>
      <c r="D147" s="54"/>
      <c r="E147" s="59"/>
      <c r="F147" s="69"/>
      <c r="G147" s="99"/>
      <c r="H147" s="35"/>
      <c r="I147" s="36"/>
      <c r="J147" s="37"/>
      <c r="K147" s="34"/>
    </row>
    <row r="148" spans="1:11" ht="12.75" customHeight="1" x14ac:dyDescent="0.2">
      <c r="A148" s="95"/>
      <c r="B148" s="199" t="s">
        <v>70</v>
      </c>
      <c r="C148" s="53">
        <v>1</v>
      </c>
      <c r="D148" s="53"/>
      <c r="E148" s="59" t="s">
        <v>1</v>
      </c>
      <c r="F148" s="69"/>
      <c r="G148" s="99">
        <f>$D148*F148</f>
        <v>0</v>
      </c>
      <c r="H148" s="35"/>
      <c r="I148" s="36"/>
      <c r="J148" s="37"/>
      <c r="K148" s="34"/>
    </row>
    <row r="149" spans="1:11" ht="12.75" customHeight="1" x14ac:dyDescent="0.2">
      <c r="A149" s="95"/>
      <c r="B149" s="199"/>
      <c r="C149" s="54"/>
      <c r="D149" s="54"/>
      <c r="E149" s="59"/>
      <c r="F149" s="69"/>
      <c r="G149" s="99"/>
      <c r="H149" s="35"/>
      <c r="I149" s="36"/>
      <c r="J149" s="37"/>
      <c r="K149" s="34"/>
    </row>
    <row r="150" spans="1:11" x14ac:dyDescent="0.2">
      <c r="A150" s="95"/>
      <c r="B150" s="200" t="str">
        <f>"SOUS TOTAL "&amp;A100&amp;" : "&amp;B100</f>
        <v>SOUS TOTAL 3 : VENTILATION ZONE 2 AILE DROITE</v>
      </c>
      <c r="C150" s="53"/>
      <c r="D150" s="53"/>
      <c r="E150" s="59"/>
      <c r="F150" s="69"/>
      <c r="G150" s="101">
        <f>SUM(G99:G149)</f>
        <v>0</v>
      </c>
      <c r="H150" s="35"/>
      <c r="I150" s="36"/>
      <c r="J150" s="37"/>
      <c r="K150" s="34"/>
    </row>
    <row r="151" spans="1:11" ht="12.75" customHeight="1" x14ac:dyDescent="0.2">
      <c r="A151" s="95"/>
      <c r="B151" s="204"/>
      <c r="C151" s="54"/>
      <c r="D151" s="54"/>
      <c r="E151" s="59"/>
      <c r="F151" s="69"/>
      <c r="G151" s="99"/>
      <c r="H151" s="35"/>
      <c r="I151" s="36"/>
      <c r="J151" s="37"/>
      <c r="K151" s="34"/>
    </row>
    <row r="152" spans="1:11" x14ac:dyDescent="0.2">
      <c r="A152" s="95"/>
      <c r="B152" s="200" t="str">
        <f>"SOUS TOTAL "&amp;A40&amp;" : "&amp;B40</f>
        <v>SOUS TOTAL  : DESCRIPTION DES TRAVAUX BASE DE VENTILATION</v>
      </c>
      <c r="C152" s="53"/>
      <c r="D152" s="53"/>
      <c r="E152" s="59"/>
      <c r="F152" s="69"/>
      <c r="G152" s="101">
        <f>G150+G98</f>
        <v>0</v>
      </c>
      <c r="H152" s="35"/>
      <c r="I152" s="36"/>
      <c r="J152" s="37"/>
      <c r="K152" s="34"/>
    </row>
    <row r="153" spans="1:11" x14ac:dyDescent="0.2">
      <c r="A153" s="95"/>
      <c r="B153" s="200"/>
      <c r="C153" s="53"/>
      <c r="D153" s="53"/>
      <c r="E153" s="59"/>
      <c r="F153" s="69"/>
      <c r="G153" s="117"/>
      <c r="H153" s="35"/>
      <c r="I153" s="36"/>
      <c r="J153" s="37"/>
      <c r="K153" s="34"/>
    </row>
    <row r="154" spans="1:11" s="31" customFormat="1" ht="15.75" x14ac:dyDescent="0.2">
      <c r="A154" s="97"/>
      <c r="B154" s="195" t="s">
        <v>106</v>
      </c>
      <c r="C154" s="77"/>
      <c r="D154" s="77"/>
      <c r="E154" s="60"/>
      <c r="F154" s="72"/>
      <c r="G154" s="104"/>
      <c r="H154" s="33"/>
    </row>
    <row r="155" spans="1:11" ht="12.75" customHeight="1" x14ac:dyDescent="0.2">
      <c r="A155" s="95"/>
      <c r="B155" s="204"/>
      <c r="C155" s="54"/>
      <c r="D155" s="54"/>
      <c r="E155" s="59"/>
      <c r="F155" s="69"/>
      <c r="G155" s="99"/>
      <c r="H155" s="35"/>
      <c r="I155" s="36"/>
      <c r="J155" s="37"/>
      <c r="K155" s="34"/>
    </row>
    <row r="156" spans="1:11" s="1" customFormat="1" x14ac:dyDescent="0.2">
      <c r="A156" s="102">
        <v>1</v>
      </c>
      <c r="B156" s="201" t="s">
        <v>98</v>
      </c>
      <c r="C156" s="59"/>
      <c r="D156" s="59"/>
      <c r="E156" s="59"/>
      <c r="F156" s="69"/>
      <c r="G156" s="99"/>
      <c r="H156" s="2"/>
    </row>
    <row r="157" spans="1:11" x14ac:dyDescent="0.2">
      <c r="A157" s="95"/>
      <c r="B157" s="204"/>
      <c r="C157" s="54"/>
      <c r="D157" s="54"/>
      <c r="E157" s="59"/>
      <c r="F157" s="69"/>
      <c r="G157" s="99"/>
      <c r="H157" s="35"/>
      <c r="I157" s="36"/>
      <c r="J157" s="37"/>
      <c r="K157" s="34"/>
    </row>
    <row r="158" spans="1:11" s="1" customFormat="1" x14ac:dyDescent="0.2">
      <c r="A158" s="102">
        <v>2</v>
      </c>
      <c r="B158" s="201" t="s">
        <v>107</v>
      </c>
      <c r="C158" s="59"/>
      <c r="D158" s="59"/>
      <c r="E158" s="59"/>
      <c r="F158" s="69"/>
      <c r="G158" s="99"/>
      <c r="H158" s="2"/>
    </row>
    <row r="159" spans="1:11" s="1" customFormat="1" x14ac:dyDescent="0.2">
      <c r="A159" s="102"/>
      <c r="B159" s="201"/>
      <c r="C159" s="59"/>
      <c r="D159" s="59"/>
      <c r="E159" s="59"/>
      <c r="F159" s="69"/>
      <c r="G159" s="99"/>
      <c r="H159" s="2"/>
    </row>
    <row r="160" spans="1:11" s="1" customFormat="1" ht="25.5" x14ac:dyDescent="0.2">
      <c r="A160" s="102"/>
      <c r="B160" s="207" t="s">
        <v>108</v>
      </c>
      <c r="C160" s="53">
        <v>6</v>
      </c>
      <c r="D160" s="53"/>
      <c r="E160" s="59" t="s">
        <v>2</v>
      </c>
      <c r="F160" s="69"/>
      <c r="G160" s="99">
        <f>$D160*F160</f>
        <v>0</v>
      </c>
      <c r="H160" s="2"/>
    </row>
    <row r="161" spans="1:11" s="1" customFormat="1" x14ac:dyDescent="0.2">
      <c r="A161" s="102"/>
      <c r="B161" s="201"/>
      <c r="C161" s="59"/>
      <c r="D161" s="59"/>
      <c r="E161" s="59"/>
      <c r="F161" s="69"/>
      <c r="G161" s="99"/>
      <c r="H161" s="2"/>
    </row>
    <row r="162" spans="1:11" x14ac:dyDescent="0.2">
      <c r="A162" s="95"/>
      <c r="B162" s="200" t="str">
        <f>"SOUS TOTAL "&amp;A158&amp;" : "&amp;B158</f>
        <v>SOUS TOTAL 2 : CALORIFUGE</v>
      </c>
      <c r="C162" s="53"/>
      <c r="D162" s="53"/>
      <c r="E162" s="59"/>
      <c r="F162" s="69"/>
      <c r="G162" s="101">
        <f>SUM(G158:G161)</f>
        <v>0</v>
      </c>
      <c r="H162" s="35"/>
      <c r="I162" s="36"/>
      <c r="J162" s="37"/>
      <c r="K162" s="34"/>
    </row>
    <row r="163" spans="1:11" s="1" customFormat="1" x14ac:dyDescent="0.2">
      <c r="A163" s="102"/>
      <c r="B163" s="201"/>
      <c r="C163" s="59"/>
      <c r="D163" s="59"/>
      <c r="E163" s="59"/>
      <c r="F163" s="69"/>
      <c r="G163" s="99"/>
      <c r="H163" s="2"/>
    </row>
    <row r="164" spans="1:11" s="1" customFormat="1" x14ac:dyDescent="0.2">
      <c r="A164" s="102">
        <v>3</v>
      </c>
      <c r="B164" s="201" t="s">
        <v>113</v>
      </c>
      <c r="C164" s="59"/>
      <c r="D164" s="59"/>
      <c r="E164" s="59"/>
      <c r="F164" s="69"/>
      <c r="G164" s="99"/>
      <c r="H164" s="2"/>
    </row>
    <row r="165" spans="1:11" s="1" customFormat="1" x14ac:dyDescent="0.2">
      <c r="A165" s="102"/>
      <c r="B165" s="201"/>
      <c r="C165" s="59"/>
      <c r="D165" s="59"/>
      <c r="E165" s="59"/>
      <c r="F165" s="69"/>
      <c r="G165" s="99"/>
      <c r="H165" s="2"/>
    </row>
    <row r="166" spans="1:11" s="1" customFormat="1" x14ac:dyDescent="0.2">
      <c r="A166" s="102"/>
      <c r="B166" s="207" t="s">
        <v>109</v>
      </c>
      <c r="C166" s="53">
        <v>1</v>
      </c>
      <c r="D166" s="53"/>
      <c r="E166" s="59" t="s">
        <v>1</v>
      </c>
      <c r="F166" s="69"/>
      <c r="G166" s="99">
        <f t="shared" ref="G166:G168" si="19">$D166*F166</f>
        <v>0</v>
      </c>
      <c r="H166" s="2"/>
    </row>
    <row r="167" spans="1:11" s="1" customFormat="1" x14ac:dyDescent="0.2">
      <c r="A167" s="102"/>
      <c r="B167" s="207" t="s">
        <v>110</v>
      </c>
      <c r="C167" s="53">
        <v>1</v>
      </c>
      <c r="D167" s="53"/>
      <c r="E167" s="59" t="s">
        <v>1</v>
      </c>
      <c r="F167" s="69"/>
      <c r="G167" s="99">
        <f t="shared" si="19"/>
        <v>0</v>
      </c>
      <c r="H167" s="2"/>
    </row>
    <row r="168" spans="1:11" s="1" customFormat="1" x14ac:dyDescent="0.2">
      <c r="A168" s="102"/>
      <c r="B168" s="207" t="s">
        <v>111</v>
      </c>
      <c r="C168" s="53">
        <v>1</v>
      </c>
      <c r="D168" s="53"/>
      <c r="E168" s="59" t="s">
        <v>1</v>
      </c>
      <c r="F168" s="69"/>
      <c r="G168" s="99">
        <f t="shared" si="19"/>
        <v>0</v>
      </c>
      <c r="H168" s="2"/>
    </row>
    <row r="169" spans="1:11" s="1" customFormat="1" x14ac:dyDescent="0.2">
      <c r="A169" s="102"/>
      <c r="B169" s="201"/>
      <c r="C169" s="59"/>
      <c r="D169" s="59"/>
      <c r="E169" s="59"/>
      <c r="F169" s="69"/>
      <c r="G169" s="99"/>
      <c r="H169" s="2"/>
    </row>
    <row r="170" spans="1:11" s="1" customFormat="1" x14ac:dyDescent="0.2">
      <c r="A170" s="102"/>
      <c r="B170" s="201"/>
      <c r="C170" s="59"/>
      <c r="D170" s="59"/>
      <c r="E170" s="59"/>
      <c r="F170" s="69"/>
      <c r="G170" s="99"/>
      <c r="H170" s="2"/>
    </row>
    <row r="171" spans="1:11" s="1" customFormat="1" x14ac:dyDescent="0.2">
      <c r="A171" s="102"/>
      <c r="B171" s="199" t="s">
        <v>112</v>
      </c>
      <c r="C171" s="79">
        <v>7</v>
      </c>
      <c r="D171" s="79"/>
      <c r="E171" s="78" t="s">
        <v>1</v>
      </c>
      <c r="F171" s="80"/>
      <c r="G171" s="99">
        <f>$D171*F171</f>
        <v>0</v>
      </c>
      <c r="H171" s="2"/>
    </row>
    <row r="172" spans="1:11" s="1" customFormat="1" x14ac:dyDescent="0.2">
      <c r="A172" s="102"/>
      <c r="B172" s="199"/>
      <c r="C172" s="79"/>
      <c r="D172" s="79"/>
      <c r="E172" s="78"/>
      <c r="F172" s="80"/>
      <c r="G172" s="116"/>
      <c r="H172" s="2"/>
    </row>
    <row r="173" spans="1:11" x14ac:dyDescent="0.2">
      <c r="A173" s="95"/>
      <c r="B173" s="200" t="str">
        <f>"SOUS TOTAL "&amp;A164&amp;" : "&amp;B164</f>
        <v>SOUS TOTAL 3 : REMPLACEMENT DES VANNES MANUELLES</v>
      </c>
      <c r="C173" s="53"/>
      <c r="D173" s="53"/>
      <c r="E173" s="59"/>
      <c r="F173" s="69"/>
      <c r="G173" s="101">
        <f>SUM(G163:G171)</f>
        <v>0</v>
      </c>
      <c r="H173" s="35"/>
      <c r="I173" s="36"/>
      <c r="J173" s="37"/>
      <c r="K173" s="34"/>
    </row>
    <row r="174" spans="1:11" ht="13.5" thickBot="1" x14ac:dyDescent="0.25">
      <c r="A174" s="105"/>
      <c r="B174" s="125"/>
      <c r="C174" s="107"/>
      <c r="D174" s="107"/>
      <c r="E174" s="108"/>
      <c r="F174" s="109"/>
      <c r="G174" s="126"/>
      <c r="H174" s="35"/>
      <c r="I174" s="36"/>
      <c r="J174" s="37"/>
      <c r="K174" s="34"/>
    </row>
    <row r="175" spans="1:11" s="1" customFormat="1" x14ac:dyDescent="0.2">
      <c r="A175" s="111">
        <v>4</v>
      </c>
      <c r="B175" s="112" t="s">
        <v>114</v>
      </c>
      <c r="C175" s="113"/>
      <c r="D175" s="113"/>
      <c r="E175" s="113"/>
      <c r="F175" s="114"/>
      <c r="G175" s="115"/>
      <c r="H175" s="2"/>
    </row>
    <row r="176" spans="1:11" s="1" customFormat="1" x14ac:dyDescent="0.2">
      <c r="A176" s="102"/>
      <c r="B176" s="201"/>
      <c r="C176" s="59"/>
      <c r="D176" s="59"/>
      <c r="E176" s="59"/>
      <c r="F176" s="69"/>
      <c r="G176" s="99"/>
      <c r="H176" s="2"/>
    </row>
    <row r="177" spans="1:11" s="1" customFormat="1" x14ac:dyDescent="0.2">
      <c r="A177" s="102"/>
      <c r="B177" s="199" t="s">
        <v>115</v>
      </c>
      <c r="C177" s="79">
        <v>1</v>
      </c>
      <c r="D177" s="79"/>
      <c r="E177" s="78" t="s">
        <v>1</v>
      </c>
      <c r="F177" s="80"/>
      <c r="G177" s="99">
        <f>$D177*F177</f>
        <v>0</v>
      </c>
      <c r="H177" s="2"/>
    </row>
    <row r="178" spans="1:11" s="1" customFormat="1" x14ac:dyDescent="0.2">
      <c r="A178" s="102"/>
      <c r="B178" s="199"/>
      <c r="C178" s="79"/>
      <c r="D178" s="79"/>
      <c r="E178" s="78"/>
      <c r="F178" s="80"/>
      <c r="G178" s="116"/>
      <c r="H178" s="2"/>
    </row>
    <row r="179" spans="1:11" x14ac:dyDescent="0.2">
      <c r="A179" s="95"/>
      <c r="B179" s="200" t="str">
        <f>"SOUS TOTAL "&amp;A175&amp;" : "&amp;B175</f>
        <v>SOUS TOTAL 4 : EQUILIBRAGE HYDRAULIQUE DE L'INSTALLATION</v>
      </c>
      <c r="C179" s="53"/>
      <c r="D179" s="53"/>
      <c r="E179" s="59"/>
      <c r="F179" s="69"/>
      <c r="G179" s="101">
        <f>SUM(G175:G178)</f>
        <v>0</v>
      </c>
      <c r="H179" s="35"/>
      <c r="I179" s="36"/>
      <c r="J179" s="37"/>
      <c r="K179" s="34"/>
    </row>
    <row r="180" spans="1:11" x14ac:dyDescent="0.2">
      <c r="A180" s="95"/>
      <c r="B180" s="200"/>
      <c r="C180" s="53"/>
      <c r="D180" s="53"/>
      <c r="E180" s="59"/>
      <c r="F180" s="69"/>
      <c r="G180" s="117"/>
      <c r="H180" s="35"/>
      <c r="I180" s="36"/>
      <c r="J180" s="37"/>
      <c r="K180" s="34"/>
    </row>
    <row r="181" spans="1:11" s="1" customFormat="1" x14ac:dyDescent="0.2">
      <c r="A181" s="102">
        <v>5</v>
      </c>
      <c r="B181" s="201" t="s">
        <v>116</v>
      </c>
      <c r="C181" s="65"/>
      <c r="D181" s="65"/>
      <c r="E181" s="67"/>
      <c r="F181" s="70"/>
      <c r="G181" s="103"/>
      <c r="H181" s="2"/>
    </row>
    <row r="182" spans="1:11" s="1" customFormat="1" x14ac:dyDescent="0.2">
      <c r="A182" s="102"/>
      <c r="B182" s="201"/>
      <c r="C182" s="65"/>
      <c r="D182" s="65"/>
      <c r="E182" s="67"/>
      <c r="F182" s="70"/>
      <c r="G182" s="103"/>
      <c r="H182" s="2"/>
    </row>
    <row r="183" spans="1:11" s="85" customFormat="1" x14ac:dyDescent="0.2">
      <c r="A183" s="118"/>
      <c r="B183" s="208" t="s">
        <v>46</v>
      </c>
      <c r="C183" s="81"/>
      <c r="D183" s="81"/>
      <c r="E183" s="82"/>
      <c r="F183" s="83"/>
      <c r="G183" s="119"/>
      <c r="H183" s="84"/>
    </row>
    <row r="184" spans="1:11" s="1" customFormat="1" x14ac:dyDescent="0.2">
      <c r="A184" s="102"/>
      <c r="B184" s="201"/>
      <c r="C184" s="65"/>
      <c r="D184" s="65"/>
      <c r="E184" s="67"/>
      <c r="F184" s="70"/>
      <c r="G184" s="103"/>
      <c r="H184" s="2"/>
    </row>
    <row r="185" spans="1:11" s="1" customFormat="1" ht="25.5" x14ac:dyDescent="0.2">
      <c r="A185" s="102"/>
      <c r="B185" s="199" t="s">
        <v>47</v>
      </c>
      <c r="C185" s="79">
        <v>1</v>
      </c>
      <c r="D185" s="79"/>
      <c r="E185" s="78" t="s">
        <v>1</v>
      </c>
      <c r="F185" s="80"/>
      <c r="G185" s="99">
        <f t="shared" ref="G185:G187" si="20">$D185*F185</f>
        <v>0</v>
      </c>
      <c r="H185" s="2"/>
    </row>
    <row r="186" spans="1:11" s="1" customFormat="1" ht="25.5" x14ac:dyDescent="0.2">
      <c r="A186" s="102"/>
      <c r="B186" s="199" t="s">
        <v>48</v>
      </c>
      <c r="C186" s="79">
        <v>1</v>
      </c>
      <c r="D186" s="79"/>
      <c r="E186" s="78" t="s">
        <v>1</v>
      </c>
      <c r="F186" s="80"/>
      <c r="G186" s="99">
        <f t="shared" si="20"/>
        <v>0</v>
      </c>
      <c r="H186" s="2"/>
    </row>
    <row r="187" spans="1:11" s="1" customFormat="1" x14ac:dyDescent="0.2">
      <c r="A187" s="102"/>
      <c r="B187" s="199" t="s">
        <v>49</v>
      </c>
      <c r="C187" s="79">
        <v>1</v>
      </c>
      <c r="D187" s="79"/>
      <c r="E187" s="78" t="s">
        <v>1</v>
      </c>
      <c r="F187" s="80"/>
      <c r="G187" s="99">
        <f t="shared" si="20"/>
        <v>0</v>
      </c>
      <c r="H187" s="2"/>
    </row>
    <row r="188" spans="1:11" s="1" customFormat="1" x14ac:dyDescent="0.2">
      <c r="A188" s="102"/>
      <c r="B188" s="201"/>
      <c r="C188" s="79"/>
      <c r="D188" s="79"/>
      <c r="E188" s="78"/>
      <c r="F188" s="80"/>
      <c r="G188" s="116"/>
      <c r="H188" s="2"/>
    </row>
    <row r="189" spans="1:11" s="85" customFormat="1" x14ac:dyDescent="0.2">
      <c r="A189" s="118"/>
      <c r="B189" s="208" t="s">
        <v>117</v>
      </c>
      <c r="C189" s="81"/>
      <c r="D189" s="81"/>
      <c r="E189" s="82"/>
      <c r="F189" s="83"/>
      <c r="G189" s="119"/>
      <c r="H189" s="84"/>
    </row>
    <row r="190" spans="1:11" s="1" customFormat="1" x14ac:dyDescent="0.2">
      <c r="A190" s="102"/>
      <c r="B190" s="201"/>
      <c r="C190" s="65"/>
      <c r="D190" s="65"/>
      <c r="E190" s="67"/>
      <c r="F190" s="70"/>
      <c r="G190" s="103"/>
      <c r="H190" s="2"/>
    </row>
    <row r="191" spans="1:11" s="1" customFormat="1" x14ac:dyDescent="0.2">
      <c r="A191" s="102"/>
      <c r="B191" s="199" t="s">
        <v>118</v>
      </c>
      <c r="C191" s="79">
        <v>1</v>
      </c>
      <c r="D191" s="79"/>
      <c r="E191" s="78" t="s">
        <v>1</v>
      </c>
      <c r="F191" s="80"/>
      <c r="G191" s="99">
        <f>$D191*F191</f>
        <v>0</v>
      </c>
      <c r="H191" s="2"/>
    </row>
    <row r="192" spans="1:11" s="1" customFormat="1" x14ac:dyDescent="0.2">
      <c r="A192" s="102"/>
      <c r="B192" s="205" t="s">
        <v>119</v>
      </c>
      <c r="C192" s="79"/>
      <c r="D192" s="79"/>
      <c r="E192" s="78"/>
      <c r="F192" s="80"/>
      <c r="G192" s="116"/>
      <c r="H192" s="2"/>
    </row>
    <row r="193" spans="1:8" s="1" customFormat="1" x14ac:dyDescent="0.2">
      <c r="A193" s="102"/>
      <c r="B193" s="205" t="s">
        <v>120</v>
      </c>
      <c r="C193" s="79"/>
      <c r="D193" s="79"/>
      <c r="E193" s="78"/>
      <c r="F193" s="80"/>
      <c r="G193" s="116"/>
      <c r="H193" s="2"/>
    </row>
    <row r="194" spans="1:8" s="1" customFormat="1" x14ac:dyDescent="0.2">
      <c r="A194" s="102"/>
      <c r="B194" s="205" t="s">
        <v>121</v>
      </c>
      <c r="C194" s="79"/>
      <c r="D194" s="79"/>
      <c r="E194" s="78"/>
      <c r="F194" s="80"/>
      <c r="G194" s="116"/>
      <c r="H194" s="2"/>
    </row>
    <row r="195" spans="1:8" s="1" customFormat="1" x14ac:dyDescent="0.2">
      <c r="A195" s="102"/>
      <c r="B195" s="205" t="s">
        <v>122</v>
      </c>
      <c r="C195" s="79"/>
      <c r="D195" s="79"/>
      <c r="E195" s="78"/>
      <c r="F195" s="80"/>
      <c r="G195" s="116"/>
      <c r="H195" s="2"/>
    </row>
    <row r="196" spans="1:8" s="1" customFormat="1" x14ac:dyDescent="0.2">
      <c r="A196" s="102"/>
      <c r="B196" s="205" t="s">
        <v>123</v>
      </c>
      <c r="C196" s="79"/>
      <c r="D196" s="79"/>
      <c r="E196" s="78"/>
      <c r="F196" s="80"/>
      <c r="G196" s="116"/>
      <c r="H196" s="2"/>
    </row>
    <row r="197" spans="1:8" s="1" customFormat="1" x14ac:dyDescent="0.2">
      <c r="A197" s="102"/>
      <c r="B197" s="201"/>
      <c r="C197" s="79"/>
      <c r="D197" s="79"/>
      <c r="E197" s="78"/>
      <c r="F197" s="80"/>
      <c r="G197" s="116"/>
      <c r="H197" s="2"/>
    </row>
    <row r="198" spans="1:8" s="85" customFormat="1" x14ac:dyDescent="0.2">
      <c r="A198" s="118"/>
      <c r="B198" s="208" t="s">
        <v>124</v>
      </c>
      <c r="C198" s="81"/>
      <c r="D198" s="81"/>
      <c r="E198" s="82"/>
      <c r="F198" s="83"/>
      <c r="G198" s="119"/>
      <c r="H198" s="84"/>
    </row>
    <row r="199" spans="1:8" s="85" customFormat="1" x14ac:dyDescent="0.2">
      <c r="A199" s="118"/>
      <c r="B199" s="208"/>
      <c r="C199" s="81"/>
      <c r="D199" s="81"/>
      <c r="E199" s="82"/>
      <c r="F199" s="83"/>
      <c r="G199" s="119"/>
      <c r="H199" s="84"/>
    </row>
    <row r="200" spans="1:8" s="1" customFormat="1" x14ac:dyDescent="0.2">
      <c r="A200" s="102"/>
      <c r="B200" s="199" t="s">
        <v>134</v>
      </c>
      <c r="C200" s="79">
        <v>1</v>
      </c>
      <c r="D200" s="79"/>
      <c r="E200" s="78" t="s">
        <v>1</v>
      </c>
      <c r="F200" s="80"/>
      <c r="G200" s="99">
        <f>$D200*F200</f>
        <v>0</v>
      </c>
      <c r="H200" s="2"/>
    </row>
    <row r="201" spans="1:8" s="1" customFormat="1" x14ac:dyDescent="0.2">
      <c r="A201" s="102"/>
      <c r="B201" s="205" t="s">
        <v>129</v>
      </c>
      <c r="C201" s="79"/>
      <c r="D201" s="79"/>
      <c r="E201" s="78"/>
      <c r="F201" s="80"/>
      <c r="G201" s="116"/>
      <c r="H201" s="2"/>
    </row>
    <row r="202" spans="1:8" s="1" customFormat="1" x14ac:dyDescent="0.2">
      <c r="A202" s="102"/>
      <c r="B202" s="205" t="s">
        <v>130</v>
      </c>
      <c r="C202" s="79"/>
      <c r="D202" s="79"/>
      <c r="E202" s="78"/>
      <c r="F202" s="80"/>
      <c r="G202" s="116"/>
      <c r="H202" s="2"/>
    </row>
    <row r="203" spans="1:8" s="1" customFormat="1" x14ac:dyDescent="0.2">
      <c r="A203" s="102"/>
      <c r="B203" s="205" t="s">
        <v>131</v>
      </c>
      <c r="C203" s="79"/>
      <c r="D203" s="79"/>
      <c r="E203" s="78"/>
      <c r="F203" s="80"/>
      <c r="G203" s="116"/>
      <c r="H203" s="2"/>
    </row>
    <row r="204" spans="1:8" s="1" customFormat="1" x14ac:dyDescent="0.2">
      <c r="A204" s="102"/>
      <c r="B204" s="205" t="s">
        <v>132</v>
      </c>
      <c r="C204" s="79"/>
      <c r="D204" s="79"/>
      <c r="E204" s="78"/>
      <c r="F204" s="80"/>
      <c r="G204" s="116"/>
      <c r="H204" s="2"/>
    </row>
    <row r="205" spans="1:8" s="1" customFormat="1" x14ac:dyDescent="0.2">
      <c r="A205" s="102"/>
      <c r="B205" s="205" t="s">
        <v>133</v>
      </c>
      <c r="C205" s="79"/>
      <c r="D205" s="79"/>
      <c r="E205" s="78"/>
      <c r="F205" s="80"/>
      <c r="G205" s="116"/>
      <c r="H205" s="2"/>
    </row>
    <row r="206" spans="1:8" s="1" customFormat="1" x14ac:dyDescent="0.2">
      <c r="A206" s="102"/>
      <c r="B206" s="209"/>
      <c r="C206" s="79"/>
      <c r="D206" s="79"/>
      <c r="E206" s="78"/>
      <c r="F206" s="80"/>
      <c r="G206" s="116"/>
      <c r="H206" s="2"/>
    </row>
    <row r="207" spans="1:8" s="1" customFormat="1" x14ac:dyDescent="0.2">
      <c r="A207" s="102"/>
      <c r="B207" s="199" t="s">
        <v>125</v>
      </c>
      <c r="C207" s="79">
        <v>1</v>
      </c>
      <c r="D207" s="79"/>
      <c r="E207" s="78" t="s">
        <v>1</v>
      </c>
      <c r="F207" s="80"/>
      <c r="G207" s="99">
        <f>$D207*F207</f>
        <v>0</v>
      </c>
      <c r="H207" s="2"/>
    </row>
    <row r="208" spans="1:8" s="1" customFormat="1" x14ac:dyDescent="0.2">
      <c r="A208" s="102"/>
      <c r="B208" s="205" t="s">
        <v>126</v>
      </c>
      <c r="C208" s="79"/>
      <c r="D208" s="79"/>
      <c r="E208" s="78"/>
      <c r="F208" s="80"/>
      <c r="G208" s="116"/>
      <c r="H208" s="2"/>
    </row>
    <row r="209" spans="1:188" s="1" customFormat="1" x14ac:dyDescent="0.2">
      <c r="A209" s="102"/>
      <c r="B209" s="205" t="s">
        <v>127</v>
      </c>
      <c r="C209" s="79"/>
      <c r="D209" s="79"/>
      <c r="E209" s="78"/>
      <c r="F209" s="80"/>
      <c r="G209" s="116"/>
      <c r="H209" s="2"/>
    </row>
    <row r="210" spans="1:188" s="1" customFormat="1" x14ac:dyDescent="0.2">
      <c r="A210" s="102"/>
      <c r="B210" s="205" t="s">
        <v>128</v>
      </c>
      <c r="C210" s="79"/>
      <c r="D210" s="79"/>
      <c r="E210" s="78"/>
      <c r="F210" s="80"/>
      <c r="G210" s="116"/>
      <c r="H210" s="2"/>
    </row>
    <row r="211" spans="1:188" s="1" customFormat="1" x14ac:dyDescent="0.2">
      <c r="A211" s="102"/>
      <c r="B211" s="210"/>
      <c r="C211" s="79"/>
      <c r="D211" s="79"/>
      <c r="E211" s="78"/>
      <c r="F211" s="80"/>
      <c r="G211" s="116"/>
      <c r="H211" s="2"/>
    </row>
    <row r="212" spans="1:188" s="1" customFormat="1" x14ac:dyDescent="0.2">
      <c r="A212" s="102"/>
      <c r="B212" s="199"/>
      <c r="C212" s="79"/>
      <c r="D212" s="79"/>
      <c r="E212" s="78"/>
      <c r="F212" s="80"/>
      <c r="G212" s="116"/>
      <c r="H212" s="2"/>
    </row>
    <row r="213" spans="1:188" x14ac:dyDescent="0.2">
      <c r="A213" s="95"/>
      <c r="B213" s="200" t="str">
        <f>"SOUS TOTAL "&amp;A181&amp;" : "&amp;B181</f>
        <v>SOUS TOTAL 5 : MISE EN SERVICE</v>
      </c>
      <c r="C213" s="53"/>
      <c r="D213" s="53"/>
      <c r="E213" s="59"/>
      <c r="F213" s="69"/>
      <c r="G213" s="101">
        <f>SUM(G181:G211)</f>
        <v>0</v>
      </c>
      <c r="H213" s="35"/>
      <c r="I213" s="36"/>
      <c r="J213" s="37"/>
      <c r="K213" s="34"/>
    </row>
    <row r="214" spans="1:188" x14ac:dyDescent="0.2">
      <c r="A214" s="95"/>
      <c r="B214" s="211"/>
      <c r="C214" s="53"/>
      <c r="D214" s="53"/>
      <c r="E214" s="59"/>
      <c r="F214" s="69"/>
      <c r="G214" s="117"/>
      <c r="H214" s="35"/>
      <c r="I214" s="36"/>
      <c r="J214" s="37"/>
      <c r="K214" s="34"/>
    </row>
    <row r="215" spans="1:188" x14ac:dyDescent="0.2">
      <c r="A215" s="95"/>
      <c r="B215" s="200" t="str">
        <f>"SOUS TOTAL "&amp;A154&amp;" : "&amp;B154</f>
        <v>SOUS TOTAL  : DESCRIPTION DES TRAVAUX BASE DE CHAUFFAGE</v>
      </c>
      <c r="C215" s="53"/>
      <c r="D215" s="53"/>
      <c r="E215" s="59"/>
      <c r="F215" s="69"/>
      <c r="G215" s="101">
        <f>G213+G179+G173+G162</f>
        <v>0</v>
      </c>
      <c r="H215" s="35"/>
      <c r="I215" s="36"/>
      <c r="J215" s="37"/>
      <c r="K215" s="34"/>
    </row>
    <row r="216" spans="1:188" ht="12.75" customHeight="1" x14ac:dyDescent="0.2">
      <c r="A216" s="95"/>
      <c r="B216" s="204"/>
      <c r="C216" s="54"/>
      <c r="D216" s="54"/>
      <c r="E216" s="59"/>
      <c r="F216" s="69"/>
      <c r="G216" s="99"/>
      <c r="H216" s="35"/>
      <c r="I216" s="36"/>
      <c r="J216" s="37"/>
      <c r="K216" s="34"/>
    </row>
    <row r="217" spans="1:188" ht="12.75" customHeight="1" thickBot="1" x14ac:dyDescent="0.25">
      <c r="A217" s="105"/>
      <c r="B217" s="120"/>
      <c r="C217" s="121"/>
      <c r="D217" s="121"/>
      <c r="E217" s="108"/>
      <c r="F217" s="109"/>
      <c r="G217" s="110"/>
      <c r="H217" s="35"/>
      <c r="I217" s="36"/>
      <c r="J217" s="37"/>
      <c r="K217" s="34"/>
    </row>
    <row r="218" spans="1:188" ht="23.25" x14ac:dyDescent="0.2">
      <c r="A218" s="173" t="s">
        <v>136</v>
      </c>
      <c r="B218" s="174"/>
      <c r="C218" s="174"/>
      <c r="D218" s="174"/>
      <c r="E218" s="174"/>
      <c r="F218" s="174"/>
      <c r="G218" s="175"/>
      <c r="H218" s="35"/>
      <c r="I218" s="35"/>
      <c r="J218" s="35"/>
      <c r="K218" s="34"/>
    </row>
    <row r="219" spans="1:188" s="22" customFormat="1" x14ac:dyDescent="0.2">
      <c r="A219" s="95"/>
      <c r="B219" s="212"/>
      <c r="C219" s="54"/>
      <c r="D219" s="54"/>
      <c r="E219" s="59"/>
      <c r="F219" s="71"/>
      <c r="G219" s="127"/>
      <c r="H219" s="35"/>
      <c r="I219" s="35"/>
      <c r="J219" s="35"/>
      <c r="K219" s="21"/>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1"/>
      <c r="CF219" s="21"/>
      <c r="CG219" s="21"/>
      <c r="CH219" s="21"/>
      <c r="CI219" s="21"/>
      <c r="CJ219" s="21"/>
      <c r="CK219" s="21"/>
      <c r="CL219" s="21"/>
      <c r="CM219" s="21"/>
      <c r="CN219" s="21"/>
      <c r="CO219" s="21"/>
      <c r="CP219" s="21"/>
      <c r="CQ219" s="21"/>
      <c r="CR219" s="21"/>
      <c r="CS219" s="21"/>
      <c r="CT219" s="21"/>
      <c r="CU219" s="21"/>
      <c r="CV219" s="21"/>
      <c r="CW219" s="21"/>
      <c r="CX219" s="21"/>
      <c r="CY219" s="21"/>
      <c r="CZ219" s="21"/>
      <c r="DA219" s="21"/>
      <c r="DB219" s="21"/>
      <c r="DC219" s="21"/>
      <c r="DD219" s="21"/>
      <c r="DE219" s="21"/>
      <c r="DF219" s="21"/>
      <c r="DG219" s="21"/>
      <c r="DH219" s="21"/>
      <c r="DI219" s="21"/>
      <c r="DJ219" s="21"/>
      <c r="DK219" s="21"/>
      <c r="DL219" s="21"/>
      <c r="DM219" s="21"/>
      <c r="DN219" s="21"/>
      <c r="DO219" s="21"/>
      <c r="DP219" s="21"/>
      <c r="DQ219" s="21"/>
      <c r="DR219" s="21"/>
      <c r="DS219" s="21"/>
      <c r="DT219" s="21"/>
      <c r="DU219" s="21"/>
      <c r="DV219" s="21"/>
      <c r="DW219" s="21"/>
      <c r="DX219" s="21"/>
      <c r="DY219" s="21"/>
      <c r="DZ219" s="21"/>
      <c r="EA219" s="21"/>
      <c r="EB219" s="21"/>
      <c r="EC219" s="21"/>
      <c r="ED219" s="21"/>
      <c r="EE219" s="21"/>
      <c r="EF219" s="21"/>
      <c r="EG219" s="21"/>
      <c r="EH219" s="21"/>
      <c r="EI219" s="21"/>
      <c r="EJ219" s="21"/>
      <c r="EK219" s="21"/>
      <c r="EL219" s="21"/>
      <c r="EM219" s="21"/>
      <c r="EN219" s="21"/>
      <c r="EO219" s="21"/>
      <c r="EP219" s="21"/>
      <c r="EQ219" s="21"/>
      <c r="ER219" s="21"/>
      <c r="ES219" s="21"/>
      <c r="ET219" s="21"/>
      <c r="EU219" s="21"/>
      <c r="EV219" s="21"/>
      <c r="EW219" s="21"/>
      <c r="EX219" s="21"/>
      <c r="EY219" s="21"/>
      <c r="EZ219" s="21"/>
      <c r="FA219" s="21"/>
      <c r="FB219" s="21"/>
      <c r="FC219" s="21"/>
      <c r="FD219" s="21"/>
      <c r="FE219" s="21"/>
      <c r="FF219" s="21"/>
      <c r="FG219" s="21"/>
      <c r="FH219" s="21"/>
      <c r="FI219" s="21"/>
      <c r="FJ219" s="21"/>
      <c r="FK219" s="21"/>
      <c r="FL219" s="21"/>
      <c r="FM219" s="21"/>
      <c r="FN219" s="21"/>
      <c r="FO219" s="21"/>
      <c r="FP219" s="21"/>
      <c r="FQ219" s="21"/>
      <c r="FR219" s="21"/>
      <c r="FS219" s="21"/>
      <c r="FT219" s="21"/>
      <c r="FU219" s="21"/>
      <c r="FV219" s="21"/>
      <c r="FW219" s="21"/>
      <c r="FX219" s="21"/>
      <c r="FY219" s="21"/>
      <c r="FZ219" s="21"/>
      <c r="GA219" s="21"/>
      <c r="GB219" s="21"/>
      <c r="GC219" s="21"/>
      <c r="GD219" s="21"/>
      <c r="GE219" s="21"/>
      <c r="GF219" s="21"/>
    </row>
    <row r="220" spans="1:188" ht="15" x14ac:dyDescent="0.25">
      <c r="A220" s="128"/>
      <c r="B220" s="213" t="str">
        <f>B7</f>
        <v>PRESENTATION DU SITE</v>
      </c>
      <c r="C220" s="55"/>
      <c r="D220" s="55"/>
      <c r="E220" s="60"/>
      <c r="F220" s="72"/>
      <c r="G220" s="129"/>
      <c r="H220" s="35"/>
      <c r="I220" s="36"/>
      <c r="J220" s="37"/>
      <c r="K220" s="34"/>
    </row>
    <row r="221" spans="1:188" x14ac:dyDescent="0.2">
      <c r="A221" s="95"/>
      <c r="B221" s="204">
        <f>B8</f>
        <v>0</v>
      </c>
      <c r="C221" s="54"/>
      <c r="D221" s="54"/>
      <c r="E221" s="59"/>
      <c r="F221" s="69"/>
      <c r="G221" s="130">
        <f>G8</f>
        <v>0</v>
      </c>
      <c r="H221" s="35"/>
      <c r="I221" s="36"/>
      <c r="J221" s="37"/>
      <c r="K221" s="34"/>
    </row>
    <row r="222" spans="1:188" ht="15" x14ac:dyDescent="0.25">
      <c r="A222" s="128"/>
      <c r="B222" s="213" t="str">
        <f t="shared" ref="B222:B224" si="21">B9</f>
        <v>ETAT DES LIEUX</v>
      </c>
      <c r="C222" s="55"/>
      <c r="D222" s="55"/>
      <c r="E222" s="60"/>
      <c r="F222" s="72"/>
      <c r="G222" s="129"/>
      <c r="H222" s="35"/>
      <c r="I222" s="36"/>
      <c r="J222" s="37"/>
      <c r="K222" s="34"/>
    </row>
    <row r="223" spans="1:188" x14ac:dyDescent="0.2">
      <c r="A223" s="95"/>
      <c r="B223" s="204">
        <f t="shared" si="21"/>
        <v>0</v>
      </c>
      <c r="C223" s="54"/>
      <c r="D223" s="54"/>
      <c r="E223" s="59"/>
      <c r="F223" s="69"/>
      <c r="G223" s="130"/>
      <c r="H223" s="35"/>
      <c r="I223" s="36"/>
      <c r="J223" s="37"/>
      <c r="K223" s="34"/>
    </row>
    <row r="224" spans="1:188" ht="15" x14ac:dyDescent="0.25">
      <c r="A224" s="128"/>
      <c r="B224" s="213" t="str">
        <f t="shared" si="21"/>
        <v>GENERALITES</v>
      </c>
      <c r="C224" s="55"/>
      <c r="D224" s="55"/>
      <c r="E224" s="60"/>
      <c r="F224" s="72"/>
      <c r="G224" s="129"/>
      <c r="H224" s="35"/>
      <c r="I224" s="36"/>
      <c r="J224" s="37"/>
      <c r="K224" s="34"/>
    </row>
    <row r="225" spans="1:188" s="22" customFormat="1" x14ac:dyDescent="0.2">
      <c r="A225" s="95"/>
      <c r="B225" s="212"/>
      <c r="C225" s="54"/>
      <c r="D225" s="54"/>
      <c r="E225" s="59"/>
      <c r="F225" s="71"/>
      <c r="G225" s="127"/>
      <c r="I225" s="21"/>
      <c r="J225" s="21"/>
      <c r="K225" s="21"/>
      <c r="L225" s="21"/>
      <c r="M225" s="21"/>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1"/>
      <c r="CF225" s="21"/>
      <c r="CG225" s="21"/>
      <c r="CH225" s="21"/>
      <c r="CI225" s="21"/>
      <c r="CJ225" s="21"/>
      <c r="CK225" s="21"/>
      <c r="CL225" s="21"/>
      <c r="CM225" s="21"/>
      <c r="CN225" s="21"/>
      <c r="CO225" s="21"/>
      <c r="CP225" s="21"/>
      <c r="CQ225" s="21"/>
      <c r="CR225" s="21"/>
      <c r="CS225" s="21"/>
      <c r="CT225" s="21"/>
      <c r="CU225" s="21"/>
      <c r="CV225" s="21"/>
      <c r="CW225" s="21"/>
      <c r="CX225" s="21"/>
      <c r="CY225" s="21"/>
      <c r="CZ225" s="21"/>
      <c r="DA225" s="21"/>
      <c r="DB225" s="21"/>
      <c r="DC225" s="21"/>
      <c r="DD225" s="21"/>
      <c r="DE225" s="21"/>
      <c r="DF225" s="21"/>
      <c r="DG225" s="21"/>
      <c r="DH225" s="21"/>
      <c r="DI225" s="21"/>
      <c r="DJ225" s="21"/>
      <c r="DK225" s="21"/>
      <c r="DL225" s="21"/>
      <c r="DM225" s="21"/>
      <c r="DN225" s="21"/>
      <c r="DO225" s="21"/>
      <c r="DP225" s="21"/>
      <c r="DQ225" s="21"/>
      <c r="DR225" s="21"/>
      <c r="DS225" s="21"/>
      <c r="DT225" s="21"/>
      <c r="DU225" s="21"/>
      <c r="DV225" s="21"/>
      <c r="DW225" s="21"/>
      <c r="DX225" s="21"/>
      <c r="DY225" s="21"/>
      <c r="DZ225" s="21"/>
      <c r="EA225" s="21"/>
      <c r="EB225" s="21"/>
      <c r="EC225" s="21"/>
      <c r="ED225" s="21"/>
      <c r="EE225" s="21"/>
      <c r="EF225" s="21"/>
      <c r="EG225" s="21"/>
      <c r="EH225" s="21"/>
      <c r="EI225" s="21"/>
      <c r="EJ225" s="21"/>
      <c r="EK225" s="21"/>
      <c r="EL225" s="21"/>
      <c r="EM225" s="21"/>
      <c r="EN225" s="21"/>
      <c r="EO225" s="21"/>
      <c r="EP225" s="21"/>
      <c r="EQ225" s="21"/>
      <c r="ER225" s="21"/>
      <c r="ES225" s="21"/>
      <c r="ET225" s="21"/>
      <c r="EU225" s="21"/>
      <c r="EV225" s="21"/>
      <c r="EW225" s="21"/>
      <c r="EX225" s="21"/>
      <c r="EY225" s="21"/>
      <c r="EZ225" s="21"/>
      <c r="FA225" s="21"/>
      <c r="FB225" s="21"/>
      <c r="FC225" s="21"/>
      <c r="FD225" s="21"/>
      <c r="FE225" s="21"/>
      <c r="FF225" s="21"/>
      <c r="FG225" s="21"/>
      <c r="FH225" s="21"/>
      <c r="FI225" s="21"/>
      <c r="FJ225" s="21"/>
      <c r="FK225" s="21"/>
      <c r="FL225" s="21"/>
      <c r="FM225" s="21"/>
      <c r="FN225" s="21"/>
      <c r="FO225" s="21"/>
      <c r="FP225" s="21"/>
      <c r="FQ225" s="21"/>
      <c r="FR225" s="21"/>
      <c r="FS225" s="21"/>
      <c r="FT225" s="21"/>
      <c r="FU225" s="21"/>
      <c r="FV225" s="21"/>
      <c r="FW225" s="21"/>
      <c r="FX225" s="21"/>
      <c r="FY225" s="21"/>
      <c r="FZ225" s="21"/>
      <c r="GA225" s="21"/>
      <c r="GB225" s="21"/>
      <c r="GC225" s="21"/>
      <c r="GD225" s="21"/>
      <c r="GE225" s="21"/>
      <c r="GF225" s="21"/>
    </row>
    <row r="226" spans="1:188" ht="15" x14ac:dyDescent="0.25">
      <c r="A226" s="128"/>
      <c r="B226" s="213" t="str">
        <f>B13</f>
        <v>REALISATIONS</v>
      </c>
      <c r="C226" s="55"/>
      <c r="D226" s="55"/>
      <c r="E226" s="60"/>
      <c r="F226" s="72"/>
      <c r="G226" s="129"/>
      <c r="H226" s="35"/>
      <c r="I226" s="36"/>
      <c r="J226" s="37"/>
      <c r="K226" s="34"/>
    </row>
    <row r="227" spans="1:188" s="22" customFormat="1" x14ac:dyDescent="0.2">
      <c r="A227" s="95"/>
      <c r="B227" s="212"/>
      <c r="C227" s="54"/>
      <c r="D227" s="54"/>
      <c r="E227" s="59"/>
      <c r="F227" s="71"/>
      <c r="G227" s="127"/>
      <c r="I227" s="21"/>
      <c r="J227" s="21"/>
      <c r="K227" s="21"/>
      <c r="L227" s="21"/>
      <c r="M227" s="21"/>
      <c r="N227" s="21"/>
      <c r="O227" s="21"/>
      <c r="P227" s="21"/>
      <c r="Q227" s="21"/>
      <c r="R227" s="21"/>
      <c r="S227" s="21"/>
      <c r="T227" s="21"/>
      <c r="U227" s="21"/>
      <c r="V227" s="21"/>
      <c r="W227" s="21"/>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c r="DL227" s="21"/>
      <c r="DM227" s="21"/>
      <c r="DN227" s="21"/>
      <c r="DO227" s="21"/>
      <c r="DP227" s="21"/>
      <c r="DQ227" s="21"/>
      <c r="DR227" s="21"/>
      <c r="DS227" s="21"/>
      <c r="DT227" s="21"/>
      <c r="DU227" s="21"/>
      <c r="DV227" s="21"/>
      <c r="DW227" s="21"/>
      <c r="DX227" s="21"/>
      <c r="DY227" s="21"/>
      <c r="DZ227" s="21"/>
      <c r="EA227" s="21"/>
      <c r="EB227" s="21"/>
      <c r="EC227" s="21"/>
      <c r="ED227" s="21"/>
      <c r="EE227" s="21"/>
      <c r="EF227" s="21"/>
      <c r="EG227" s="21"/>
      <c r="EH227" s="21"/>
      <c r="EI227" s="21"/>
      <c r="EJ227" s="21"/>
      <c r="EK227" s="21"/>
      <c r="EL227" s="21"/>
      <c r="EM227" s="21"/>
      <c r="EN227" s="21"/>
      <c r="EO227" s="21"/>
      <c r="EP227" s="21"/>
      <c r="EQ227" s="21"/>
      <c r="ER227" s="21"/>
      <c r="ES227" s="21"/>
      <c r="ET227" s="21"/>
      <c r="EU227" s="21"/>
      <c r="EV227" s="21"/>
      <c r="EW227" s="21"/>
      <c r="EX227" s="21"/>
      <c r="EY227" s="21"/>
      <c r="EZ227" s="21"/>
      <c r="FA227" s="21"/>
      <c r="FB227" s="21"/>
      <c r="FC227" s="21"/>
      <c r="FD227" s="21"/>
      <c r="FE227" s="21"/>
      <c r="FF227" s="21"/>
      <c r="FG227" s="21"/>
      <c r="FH227" s="21"/>
      <c r="FI227" s="21"/>
      <c r="FJ227" s="21"/>
      <c r="FK227" s="21"/>
      <c r="FL227" s="21"/>
      <c r="FM227" s="21"/>
      <c r="FN227" s="21"/>
      <c r="FO227" s="21"/>
      <c r="FP227" s="21"/>
      <c r="FQ227" s="21"/>
      <c r="FR227" s="21"/>
      <c r="FS227" s="21"/>
      <c r="FT227" s="21"/>
      <c r="FU227" s="21"/>
      <c r="FV227" s="21"/>
      <c r="FW227" s="21"/>
      <c r="FX227" s="21"/>
      <c r="FY227" s="21"/>
      <c r="FZ227" s="21"/>
      <c r="GA227" s="21"/>
      <c r="GB227" s="21"/>
      <c r="GC227" s="21"/>
      <c r="GD227" s="21"/>
      <c r="GE227" s="21"/>
      <c r="GF227" s="21"/>
    </row>
    <row r="228" spans="1:188" ht="15" x14ac:dyDescent="0.25">
      <c r="A228" s="128"/>
      <c r="B228" s="213" t="str">
        <f>B15</f>
        <v>ELEMENTS A FOUNIR PAR L'ENTREPRISE</v>
      </c>
      <c r="C228" s="55"/>
      <c r="D228" s="55"/>
      <c r="E228" s="60"/>
      <c r="F228" s="72"/>
      <c r="G228" s="129">
        <f>+G18</f>
        <v>0</v>
      </c>
      <c r="H228" s="35"/>
      <c r="I228" s="36"/>
      <c r="J228" s="37"/>
      <c r="K228" s="34"/>
    </row>
    <row r="229" spans="1:188" s="91" customFormat="1" ht="15" x14ac:dyDescent="0.25">
      <c r="A229" s="95"/>
      <c r="B229" s="214" t="str">
        <f>B16</f>
        <v>Réalisation des plans d'exécutions et détails</v>
      </c>
      <c r="C229" s="54"/>
      <c r="D229" s="54"/>
      <c r="E229" s="59"/>
      <c r="F229" s="69"/>
      <c r="G229" s="130">
        <f>G16</f>
        <v>0</v>
      </c>
      <c r="H229" s="87"/>
      <c r="I229" s="88"/>
      <c r="J229" s="89"/>
      <c r="K229" s="90"/>
    </row>
    <row r="230" spans="1:188" s="91" customFormat="1" ht="15" x14ac:dyDescent="0.25">
      <c r="A230" s="95"/>
      <c r="B230" s="214" t="str">
        <f>B17</f>
        <v>Réalisation du dossier des d'ouvrages exécutés</v>
      </c>
      <c r="C230" s="54"/>
      <c r="D230" s="54"/>
      <c r="E230" s="59"/>
      <c r="F230" s="69"/>
      <c r="G230" s="130">
        <f>G17</f>
        <v>0</v>
      </c>
      <c r="H230" s="87"/>
      <c r="I230" s="88"/>
      <c r="J230" s="89"/>
      <c r="K230" s="90"/>
    </row>
    <row r="231" spans="1:188" s="92" customFormat="1" x14ac:dyDescent="0.2">
      <c r="A231" s="95"/>
      <c r="B231" s="212"/>
      <c r="C231" s="54"/>
      <c r="D231" s="54"/>
      <c r="E231" s="59"/>
      <c r="F231" s="71"/>
      <c r="G231" s="127"/>
      <c r="I231" s="91"/>
      <c r="J231" s="91"/>
      <c r="K231" s="91"/>
      <c r="L231" s="91"/>
      <c r="M231" s="91"/>
      <c r="N231" s="91"/>
      <c r="O231" s="91"/>
      <c r="P231" s="91"/>
      <c r="Q231" s="91"/>
      <c r="R231" s="91"/>
      <c r="S231" s="91"/>
      <c r="T231" s="91"/>
      <c r="U231" s="91"/>
      <c r="V231" s="91"/>
      <c r="W231" s="91"/>
      <c r="X231" s="91"/>
      <c r="Y231" s="91"/>
      <c r="Z231" s="91"/>
      <c r="AA231" s="91"/>
      <c r="AB231" s="91"/>
      <c r="AC231" s="91"/>
      <c r="AD231" s="91"/>
      <c r="AE231" s="91"/>
      <c r="AF231" s="91"/>
      <c r="AG231" s="91"/>
      <c r="AH231" s="91"/>
      <c r="AI231" s="91"/>
      <c r="AJ231" s="91"/>
      <c r="AK231" s="91"/>
      <c r="AL231" s="91"/>
      <c r="AM231" s="91"/>
      <c r="AN231" s="91"/>
      <c r="AO231" s="91"/>
      <c r="AP231" s="91"/>
      <c r="AQ231" s="91"/>
      <c r="AR231" s="91"/>
      <c r="AS231" s="91"/>
      <c r="AT231" s="91"/>
      <c r="AU231" s="91"/>
      <c r="AV231" s="91"/>
      <c r="AW231" s="91"/>
      <c r="AX231" s="91"/>
      <c r="AY231" s="91"/>
      <c r="AZ231" s="91"/>
      <c r="BA231" s="91"/>
      <c r="BB231" s="91"/>
      <c r="BC231" s="91"/>
      <c r="BD231" s="91"/>
      <c r="BE231" s="91"/>
      <c r="BF231" s="91"/>
      <c r="BG231" s="91"/>
      <c r="BH231" s="91"/>
      <c r="BI231" s="91"/>
      <c r="BJ231" s="91"/>
      <c r="BK231" s="91"/>
      <c r="BL231" s="91"/>
      <c r="BM231" s="91"/>
      <c r="BN231" s="91"/>
      <c r="BO231" s="91"/>
      <c r="BP231" s="91"/>
      <c r="BQ231" s="91"/>
      <c r="BR231" s="91"/>
      <c r="BS231" s="91"/>
      <c r="BT231" s="91"/>
      <c r="BU231" s="91"/>
      <c r="BV231" s="91"/>
      <c r="BW231" s="91"/>
      <c r="BX231" s="91"/>
      <c r="BY231" s="91"/>
      <c r="BZ231" s="91"/>
      <c r="CA231" s="91"/>
      <c r="CB231" s="91"/>
      <c r="CC231" s="91"/>
      <c r="CD231" s="91"/>
      <c r="CE231" s="91"/>
      <c r="CF231" s="91"/>
      <c r="CG231" s="91"/>
      <c r="CH231" s="91"/>
      <c r="CI231" s="91"/>
      <c r="CJ231" s="91"/>
      <c r="CK231" s="91"/>
      <c r="CL231" s="91"/>
      <c r="CM231" s="91"/>
      <c r="CN231" s="91"/>
      <c r="CO231" s="91"/>
      <c r="CP231" s="91"/>
      <c r="CQ231" s="91"/>
      <c r="CR231" s="91"/>
      <c r="CS231" s="91"/>
      <c r="CT231" s="91"/>
      <c r="CU231" s="91"/>
      <c r="CV231" s="91"/>
      <c r="CW231" s="91"/>
      <c r="CX231" s="91"/>
      <c r="CY231" s="91"/>
      <c r="CZ231" s="91"/>
      <c r="DA231" s="91"/>
      <c r="DB231" s="91"/>
      <c r="DC231" s="91"/>
      <c r="DD231" s="91"/>
      <c r="DE231" s="91"/>
      <c r="DF231" s="91"/>
      <c r="DG231" s="91"/>
      <c r="DH231" s="91"/>
      <c r="DI231" s="91"/>
      <c r="DJ231" s="91"/>
      <c r="DK231" s="91"/>
      <c r="DL231" s="91"/>
      <c r="DM231" s="91"/>
      <c r="DN231" s="91"/>
      <c r="DO231" s="91"/>
      <c r="DP231" s="91"/>
      <c r="DQ231" s="91"/>
      <c r="DR231" s="91"/>
      <c r="DS231" s="91"/>
      <c r="DT231" s="91"/>
      <c r="DU231" s="91"/>
      <c r="DV231" s="91"/>
      <c r="DW231" s="91"/>
      <c r="DX231" s="91"/>
      <c r="DY231" s="91"/>
      <c r="DZ231" s="91"/>
      <c r="EA231" s="91"/>
      <c r="EB231" s="91"/>
      <c r="EC231" s="91"/>
      <c r="ED231" s="91"/>
      <c r="EE231" s="91"/>
      <c r="EF231" s="91"/>
      <c r="EG231" s="91"/>
      <c r="EH231" s="91"/>
      <c r="EI231" s="91"/>
      <c r="EJ231" s="91"/>
      <c r="EK231" s="91"/>
      <c r="EL231" s="91"/>
      <c r="EM231" s="91"/>
      <c r="EN231" s="91"/>
      <c r="EO231" s="91"/>
      <c r="EP231" s="91"/>
      <c r="EQ231" s="91"/>
      <c r="ER231" s="91"/>
      <c r="ES231" s="91"/>
      <c r="ET231" s="91"/>
      <c r="EU231" s="91"/>
      <c r="EV231" s="91"/>
      <c r="EW231" s="91"/>
      <c r="EX231" s="91"/>
      <c r="EY231" s="91"/>
      <c r="EZ231" s="91"/>
      <c r="FA231" s="91"/>
      <c r="FB231" s="91"/>
      <c r="FC231" s="91"/>
      <c r="FD231" s="91"/>
      <c r="FE231" s="91"/>
      <c r="FF231" s="91"/>
      <c r="FG231" s="91"/>
      <c r="FH231" s="91"/>
      <c r="FI231" s="91"/>
      <c r="FJ231" s="91"/>
      <c r="FK231" s="91"/>
      <c r="FL231" s="91"/>
      <c r="FM231" s="91"/>
      <c r="FN231" s="91"/>
      <c r="FO231" s="91"/>
      <c r="FP231" s="91"/>
      <c r="FQ231" s="91"/>
      <c r="FR231" s="91"/>
      <c r="FS231" s="91"/>
      <c r="FT231" s="91"/>
      <c r="FU231" s="91"/>
      <c r="FV231" s="91"/>
      <c r="FW231" s="91"/>
      <c r="FX231" s="91"/>
      <c r="FY231" s="91"/>
      <c r="FZ231" s="91"/>
      <c r="GA231" s="91"/>
      <c r="GB231" s="91"/>
      <c r="GC231" s="91"/>
      <c r="GD231" s="91"/>
      <c r="GE231" s="91"/>
      <c r="GF231" s="91"/>
    </row>
    <row r="232" spans="1:188" ht="15" x14ac:dyDescent="0.25">
      <c r="A232" s="128"/>
      <c r="B232" s="213" t="str">
        <f>B20</f>
        <v>RECEPTION DES INSTALLATIONS</v>
      </c>
      <c r="C232" s="55"/>
      <c r="D232" s="55"/>
      <c r="E232" s="60"/>
      <c r="F232" s="72"/>
      <c r="G232" s="129"/>
      <c r="H232" s="35"/>
      <c r="I232" s="36"/>
      <c r="J232" s="37"/>
      <c r="K232" s="34"/>
    </row>
    <row r="233" spans="1:188" s="22" customFormat="1" x14ac:dyDescent="0.2">
      <c r="A233" s="95"/>
      <c r="B233" s="212"/>
      <c r="C233" s="54"/>
      <c r="D233" s="54"/>
      <c r="E233" s="59"/>
      <c r="F233" s="71"/>
      <c r="G233" s="127"/>
      <c r="I233" s="21"/>
      <c r="J233" s="21"/>
      <c r="K233" s="21"/>
      <c r="L233" s="21"/>
      <c r="M233" s="21"/>
      <c r="N233" s="21"/>
      <c r="O233" s="21"/>
      <c r="P233" s="21"/>
      <c r="Q233" s="21"/>
      <c r="R233" s="21"/>
      <c r="S233" s="21"/>
      <c r="T233" s="21"/>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1"/>
      <c r="CF233" s="21"/>
      <c r="CG233" s="21"/>
      <c r="CH233" s="21"/>
      <c r="CI233" s="21"/>
      <c r="CJ233" s="21"/>
      <c r="CK233" s="21"/>
      <c r="CL233" s="21"/>
      <c r="CM233" s="21"/>
      <c r="CN233" s="21"/>
      <c r="CO233" s="21"/>
      <c r="CP233" s="21"/>
      <c r="CQ233" s="21"/>
      <c r="CR233" s="21"/>
      <c r="CS233" s="21"/>
      <c r="CT233" s="21"/>
      <c r="CU233" s="21"/>
      <c r="CV233" s="21"/>
      <c r="CW233" s="21"/>
      <c r="CX233" s="21"/>
      <c r="CY233" s="21"/>
      <c r="CZ233" s="21"/>
      <c r="DA233" s="21"/>
      <c r="DB233" s="21"/>
      <c r="DC233" s="21"/>
      <c r="DD233" s="21"/>
      <c r="DE233" s="21"/>
      <c r="DF233" s="21"/>
      <c r="DG233" s="21"/>
      <c r="DH233" s="21"/>
      <c r="DI233" s="21"/>
      <c r="DJ233" s="21"/>
      <c r="DK233" s="21"/>
      <c r="DL233" s="21"/>
      <c r="DM233" s="21"/>
      <c r="DN233" s="21"/>
      <c r="DO233" s="21"/>
      <c r="DP233" s="21"/>
      <c r="DQ233" s="21"/>
      <c r="DR233" s="21"/>
      <c r="DS233" s="21"/>
      <c r="DT233" s="21"/>
      <c r="DU233" s="21"/>
      <c r="DV233" s="21"/>
      <c r="DW233" s="21"/>
      <c r="DX233" s="21"/>
      <c r="DY233" s="21"/>
      <c r="DZ233" s="21"/>
      <c r="EA233" s="21"/>
      <c r="EB233" s="21"/>
      <c r="EC233" s="21"/>
      <c r="ED233" s="21"/>
      <c r="EE233" s="21"/>
      <c r="EF233" s="21"/>
      <c r="EG233" s="21"/>
      <c r="EH233" s="21"/>
      <c r="EI233" s="21"/>
      <c r="EJ233" s="21"/>
      <c r="EK233" s="21"/>
      <c r="EL233" s="21"/>
      <c r="EM233" s="21"/>
      <c r="EN233" s="21"/>
      <c r="EO233" s="21"/>
      <c r="EP233" s="21"/>
      <c r="EQ233" s="21"/>
      <c r="ER233" s="21"/>
      <c r="ES233" s="21"/>
      <c r="ET233" s="21"/>
      <c r="EU233" s="21"/>
      <c r="EV233" s="21"/>
      <c r="EW233" s="21"/>
      <c r="EX233" s="21"/>
      <c r="EY233" s="21"/>
      <c r="EZ233" s="21"/>
      <c r="FA233" s="21"/>
      <c r="FB233" s="21"/>
      <c r="FC233" s="21"/>
      <c r="FD233" s="21"/>
      <c r="FE233" s="21"/>
      <c r="FF233" s="21"/>
      <c r="FG233" s="21"/>
      <c r="FH233" s="21"/>
      <c r="FI233" s="21"/>
      <c r="FJ233" s="21"/>
      <c r="FK233" s="21"/>
      <c r="FL233" s="21"/>
      <c r="FM233" s="21"/>
      <c r="FN233" s="21"/>
      <c r="FO233" s="21"/>
      <c r="FP233" s="21"/>
      <c r="FQ233" s="21"/>
      <c r="FR233" s="21"/>
      <c r="FS233" s="21"/>
      <c r="FT233" s="21"/>
      <c r="FU233" s="21"/>
      <c r="FV233" s="21"/>
      <c r="FW233" s="21"/>
      <c r="FX233" s="21"/>
      <c r="FY233" s="21"/>
      <c r="FZ233" s="21"/>
      <c r="GA233" s="21"/>
      <c r="GB233" s="21"/>
      <c r="GC233" s="21"/>
      <c r="GD233" s="21"/>
      <c r="GE233" s="21"/>
      <c r="GF233" s="21"/>
    </row>
    <row r="234" spans="1:188" ht="15" x14ac:dyDescent="0.25">
      <c r="A234" s="128"/>
      <c r="B234" s="213" t="str">
        <f>B22</f>
        <v>DESCRIPTION DES TRAVAUX DE PREPARATION DE CHANTIER</v>
      </c>
      <c r="C234" s="55"/>
      <c r="D234" s="55"/>
      <c r="E234" s="60"/>
      <c r="F234" s="72"/>
      <c r="G234" s="129">
        <f>+G38</f>
        <v>0</v>
      </c>
      <c r="H234" s="35"/>
      <c r="I234" s="36"/>
      <c r="J234" s="37"/>
      <c r="K234" s="34"/>
    </row>
    <row r="235" spans="1:188" x14ac:dyDescent="0.2">
      <c r="A235" s="131">
        <f>A24</f>
        <v>1</v>
      </c>
      <c r="B235" s="215" t="str">
        <f>B24</f>
        <v>INSTALLATION DE CHANTIER</v>
      </c>
      <c r="C235" s="54"/>
      <c r="D235" s="54"/>
      <c r="E235" s="59"/>
      <c r="F235" s="71"/>
      <c r="G235" s="127"/>
    </row>
    <row r="236" spans="1:188" x14ac:dyDescent="0.2">
      <c r="A236" s="131">
        <f>A26</f>
        <v>2</v>
      </c>
      <c r="B236" s="215" t="str">
        <f>B26</f>
        <v>DEPOSE DES INSTALLATIONS</v>
      </c>
      <c r="C236" s="54"/>
      <c r="D236" s="54"/>
      <c r="E236" s="59"/>
      <c r="F236" s="71"/>
      <c r="G236" s="127">
        <f>G38</f>
        <v>0</v>
      </c>
    </row>
    <row r="237" spans="1:188" x14ac:dyDescent="0.2">
      <c r="A237" s="131"/>
      <c r="B237" s="216"/>
      <c r="C237" s="54"/>
      <c r="D237" s="54"/>
      <c r="E237" s="59"/>
      <c r="F237" s="71"/>
      <c r="G237" s="127"/>
    </row>
    <row r="238" spans="1:188" ht="15" x14ac:dyDescent="0.25">
      <c r="A238" s="128"/>
      <c r="B238" s="213" t="str">
        <f>B40</f>
        <v>DESCRIPTION DES TRAVAUX BASE DE VENTILATION</v>
      </c>
      <c r="C238" s="55"/>
      <c r="D238" s="55"/>
      <c r="E238" s="60"/>
      <c r="F238" s="72"/>
      <c r="G238" s="129">
        <f>+G152</f>
        <v>0</v>
      </c>
      <c r="H238" s="35"/>
      <c r="I238" s="36"/>
      <c r="J238" s="37"/>
      <c r="K238" s="34"/>
    </row>
    <row r="239" spans="1:188" x14ac:dyDescent="0.2">
      <c r="A239" s="131">
        <f>A42</f>
        <v>1</v>
      </c>
      <c r="B239" s="215" t="str">
        <f>B42</f>
        <v>PRINCIPE</v>
      </c>
      <c r="C239" s="54"/>
      <c r="D239" s="54"/>
      <c r="E239" s="59"/>
      <c r="F239" s="71"/>
      <c r="G239" s="127"/>
    </row>
    <row r="240" spans="1:188" x14ac:dyDescent="0.2">
      <c r="A240" s="131">
        <f>A43</f>
        <v>2</v>
      </c>
      <c r="B240" s="215" t="str">
        <f>B43</f>
        <v>VENTILATION ZONE 1 AILE GAUCHE</v>
      </c>
      <c r="C240" s="54"/>
      <c r="D240" s="54"/>
      <c r="E240" s="59"/>
      <c r="F240" s="71"/>
      <c r="G240" s="127">
        <f>G98</f>
        <v>0</v>
      </c>
    </row>
    <row r="241" spans="1:11" x14ac:dyDescent="0.2">
      <c r="A241" s="131">
        <f>A100</f>
        <v>3</v>
      </c>
      <c r="B241" s="215" t="str">
        <f>B100</f>
        <v>VENTILATION ZONE 2 AILE DROITE</v>
      </c>
      <c r="C241" s="54"/>
      <c r="D241" s="54"/>
      <c r="E241" s="59"/>
      <c r="F241" s="71"/>
      <c r="G241" s="127">
        <f>G150</f>
        <v>0</v>
      </c>
    </row>
    <row r="242" spans="1:11" x14ac:dyDescent="0.2">
      <c r="A242" s="131"/>
      <c r="B242" s="215"/>
      <c r="C242" s="54"/>
      <c r="D242" s="54"/>
      <c r="E242" s="59"/>
      <c r="F242" s="71"/>
      <c r="G242" s="127"/>
    </row>
    <row r="243" spans="1:11" ht="15" x14ac:dyDescent="0.25">
      <c r="A243" s="128"/>
      <c r="B243" s="213" t="str">
        <f>B154</f>
        <v>DESCRIPTION DES TRAVAUX BASE DE CHAUFFAGE</v>
      </c>
      <c r="C243" s="55"/>
      <c r="D243" s="55"/>
      <c r="E243" s="60"/>
      <c r="F243" s="72"/>
      <c r="G243" s="129">
        <f>+G215</f>
        <v>0</v>
      </c>
      <c r="H243" s="35"/>
      <c r="I243" s="36"/>
      <c r="J243" s="37"/>
      <c r="K243" s="34"/>
    </row>
    <row r="244" spans="1:11" x14ac:dyDescent="0.2">
      <c r="A244" s="131">
        <f>A156</f>
        <v>1</v>
      </c>
      <c r="B244" s="215" t="str">
        <f>B156</f>
        <v>PRINCIPE</v>
      </c>
      <c r="C244" s="54"/>
      <c r="D244" s="54"/>
      <c r="E244" s="59"/>
      <c r="F244" s="71"/>
      <c r="G244" s="127"/>
    </row>
    <row r="245" spans="1:11" x14ac:dyDescent="0.2">
      <c r="A245" s="131">
        <f>A158</f>
        <v>2</v>
      </c>
      <c r="B245" s="215" t="str">
        <f>B158</f>
        <v>CALORIFUGE</v>
      </c>
      <c r="C245" s="54"/>
      <c r="D245" s="54"/>
      <c r="E245" s="59"/>
      <c r="F245" s="71"/>
      <c r="G245" s="127">
        <f>G162</f>
        <v>0</v>
      </c>
    </row>
    <row r="246" spans="1:11" x14ac:dyDescent="0.2">
      <c r="A246" s="131">
        <f>A164</f>
        <v>3</v>
      </c>
      <c r="B246" s="215" t="str">
        <f>B164</f>
        <v>REMPLACEMENT DES VANNES MANUELLES</v>
      </c>
      <c r="C246" s="54"/>
      <c r="D246" s="54"/>
      <c r="E246" s="59"/>
      <c r="F246" s="71"/>
      <c r="G246" s="127">
        <f>G173</f>
        <v>0</v>
      </c>
    </row>
    <row r="247" spans="1:11" x14ac:dyDescent="0.2">
      <c r="A247" s="131">
        <f>A175</f>
        <v>4</v>
      </c>
      <c r="B247" s="215" t="str">
        <f>B175</f>
        <v>EQUILIBRAGE HYDRAULIQUE DE L'INSTALLATION</v>
      </c>
      <c r="C247" s="54"/>
      <c r="D247" s="54"/>
      <c r="E247" s="59"/>
      <c r="F247" s="71"/>
      <c r="G247" s="127">
        <f>G179</f>
        <v>0</v>
      </c>
    </row>
    <row r="248" spans="1:11" x14ac:dyDescent="0.2">
      <c r="A248" s="131">
        <f>A181</f>
        <v>5</v>
      </c>
      <c r="B248" s="215" t="str">
        <f>B181</f>
        <v>MISE EN SERVICE</v>
      </c>
      <c r="C248" s="54"/>
      <c r="D248" s="54"/>
      <c r="E248" s="59"/>
      <c r="F248" s="71"/>
      <c r="G248" s="127">
        <f>G213</f>
        <v>0</v>
      </c>
    </row>
    <row r="249" spans="1:11" x14ac:dyDescent="0.2">
      <c r="A249" s="131"/>
      <c r="B249" s="215"/>
      <c r="C249" s="54"/>
      <c r="D249" s="54"/>
      <c r="E249" s="59"/>
      <c r="F249" s="71"/>
      <c r="G249" s="127"/>
    </row>
    <row r="250" spans="1:11" x14ac:dyDescent="0.2">
      <c r="A250" s="95"/>
      <c r="B250" s="204"/>
      <c r="C250" s="56"/>
      <c r="D250" s="56"/>
      <c r="E250" s="61"/>
      <c r="F250" s="73"/>
      <c r="G250" s="130"/>
      <c r="J250" s="38"/>
    </row>
    <row r="251" spans="1:11" x14ac:dyDescent="0.2">
      <c r="A251" s="95"/>
      <c r="B251" s="217" t="s">
        <v>6</v>
      </c>
      <c r="C251" s="54"/>
      <c r="D251" s="54"/>
      <c r="E251" s="59"/>
      <c r="F251" s="71"/>
      <c r="G251" s="127">
        <f>+G243+G238+G234+G228</f>
        <v>0</v>
      </c>
      <c r="H251" s="39"/>
      <c r="J251" s="40"/>
    </row>
    <row r="252" spans="1:11" x14ac:dyDescent="0.2">
      <c r="A252" s="95"/>
      <c r="B252" s="204"/>
      <c r="C252" s="54"/>
      <c r="D252" s="54"/>
      <c r="E252" s="59"/>
      <c r="F252" s="71"/>
      <c r="G252" s="127"/>
      <c r="H252" s="41"/>
    </row>
    <row r="253" spans="1:11" x14ac:dyDescent="0.2">
      <c r="A253" s="95"/>
      <c r="B253" s="218" t="s">
        <v>8</v>
      </c>
      <c r="C253" s="57"/>
      <c r="D253" s="57"/>
      <c r="E253" s="62"/>
      <c r="F253" s="74"/>
      <c r="G253" s="132">
        <f>0.2*G251</f>
        <v>0</v>
      </c>
    </row>
    <row r="254" spans="1:11" x14ac:dyDescent="0.2">
      <c r="A254" s="95"/>
      <c r="B254" s="204"/>
      <c r="C254" s="54"/>
      <c r="D254" s="54"/>
      <c r="E254" s="59"/>
      <c r="F254" s="71"/>
      <c r="G254" s="127"/>
    </row>
    <row r="255" spans="1:11" ht="15" x14ac:dyDescent="0.25">
      <c r="A255" s="95"/>
      <c r="B255" s="219" t="s">
        <v>7</v>
      </c>
      <c r="C255" s="58"/>
      <c r="D255" s="58"/>
      <c r="E255" s="63"/>
      <c r="F255" s="75"/>
      <c r="G255" s="133">
        <f>SUM(G251:G254)</f>
        <v>0</v>
      </c>
    </row>
    <row r="256" spans="1:11" ht="13.5" thickBot="1" x14ac:dyDescent="0.25">
      <c r="A256" s="105"/>
      <c r="B256" s="134"/>
      <c r="C256" s="121"/>
      <c r="D256" s="121"/>
      <c r="E256" s="108"/>
      <c r="F256" s="135"/>
      <c r="G256" s="136"/>
    </row>
    <row r="257" spans="1:188" s="22" customFormat="1" x14ac:dyDescent="0.2">
      <c r="A257" s="42"/>
      <c r="B257" s="20"/>
      <c r="C257" s="26"/>
      <c r="D257" s="26"/>
      <c r="E257" s="24"/>
      <c r="F257" s="25"/>
      <c r="G257" s="27"/>
      <c r="I257" s="21"/>
      <c r="J257" s="21"/>
      <c r="K257" s="21"/>
      <c r="L257" s="21"/>
      <c r="M257" s="21"/>
      <c r="N257" s="21"/>
      <c r="O257" s="21"/>
      <c r="P257" s="21"/>
      <c r="Q257" s="21"/>
      <c r="R257" s="21"/>
      <c r="S257" s="21"/>
      <c r="T257" s="21"/>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c r="DL257" s="21"/>
      <c r="DM257" s="21"/>
      <c r="DN257" s="21"/>
      <c r="DO257" s="21"/>
      <c r="DP257" s="21"/>
      <c r="DQ257" s="21"/>
      <c r="DR257" s="21"/>
      <c r="DS257" s="21"/>
      <c r="DT257" s="21"/>
      <c r="DU257" s="21"/>
      <c r="DV257" s="21"/>
      <c r="DW257" s="21"/>
      <c r="DX257" s="21"/>
      <c r="DY257" s="21"/>
      <c r="DZ257" s="21"/>
      <c r="EA257" s="21"/>
      <c r="EB257" s="21"/>
      <c r="EC257" s="21"/>
      <c r="ED257" s="21"/>
      <c r="EE257" s="21"/>
      <c r="EF257" s="21"/>
      <c r="EG257" s="21"/>
      <c r="EH257" s="21"/>
      <c r="EI257" s="21"/>
      <c r="EJ257" s="21"/>
      <c r="EK257" s="21"/>
      <c r="EL257" s="21"/>
      <c r="EM257" s="21"/>
      <c r="EN257" s="21"/>
      <c r="EO257" s="21"/>
      <c r="EP257" s="21"/>
      <c r="EQ257" s="21"/>
      <c r="ER257" s="21"/>
      <c r="ES257" s="21"/>
      <c r="ET257" s="21"/>
      <c r="EU257" s="21"/>
      <c r="EV257" s="21"/>
      <c r="EW257" s="21"/>
      <c r="EX257" s="21"/>
      <c r="EY257" s="21"/>
      <c r="EZ257" s="21"/>
      <c r="FA257" s="21"/>
      <c r="FB257" s="21"/>
      <c r="FC257" s="21"/>
      <c r="FD257" s="21"/>
      <c r="FE257" s="21"/>
      <c r="FF257" s="21"/>
      <c r="FG257" s="21"/>
      <c r="FH257" s="21"/>
      <c r="FI257" s="21"/>
      <c r="FJ257" s="21"/>
      <c r="FK257" s="21"/>
      <c r="FL257" s="21"/>
      <c r="FM257" s="21"/>
      <c r="FN257" s="21"/>
      <c r="FO257" s="21"/>
      <c r="FP257" s="21"/>
      <c r="FQ257" s="21"/>
      <c r="FR257" s="21"/>
      <c r="FS257" s="21"/>
      <c r="FT257" s="21"/>
      <c r="FU257" s="21"/>
      <c r="FV257" s="21"/>
      <c r="FW257" s="21"/>
      <c r="FX257" s="21"/>
      <c r="FY257" s="21"/>
      <c r="FZ257" s="21"/>
      <c r="GA257" s="21"/>
      <c r="GB257" s="21"/>
      <c r="GC257" s="21"/>
      <c r="GD257" s="21"/>
      <c r="GE257" s="21"/>
      <c r="GF257" s="21"/>
    </row>
    <row r="258" spans="1:188" s="22" customFormat="1" x14ac:dyDescent="0.2">
      <c r="A258" s="42"/>
      <c r="B258" s="20"/>
      <c r="C258" s="26"/>
      <c r="D258" s="26"/>
      <c r="E258" s="24"/>
      <c r="F258" s="25"/>
      <c r="G258" s="27"/>
      <c r="I258" s="21"/>
      <c r="J258" s="21"/>
      <c r="K258" s="21"/>
      <c r="L258" s="21"/>
      <c r="M258" s="21"/>
      <c r="N258" s="21"/>
      <c r="O258" s="21"/>
      <c r="P258" s="21"/>
      <c r="Q258" s="21"/>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c r="DL258" s="21"/>
      <c r="DM258" s="21"/>
      <c r="DN258" s="21"/>
      <c r="DO258" s="21"/>
      <c r="DP258" s="21"/>
      <c r="DQ258" s="21"/>
      <c r="DR258" s="21"/>
      <c r="DS258" s="21"/>
      <c r="DT258" s="21"/>
      <c r="DU258" s="21"/>
      <c r="DV258" s="21"/>
      <c r="DW258" s="21"/>
      <c r="DX258" s="21"/>
      <c r="DY258" s="21"/>
      <c r="DZ258" s="21"/>
      <c r="EA258" s="21"/>
      <c r="EB258" s="21"/>
      <c r="EC258" s="21"/>
      <c r="ED258" s="21"/>
      <c r="EE258" s="21"/>
      <c r="EF258" s="21"/>
      <c r="EG258" s="21"/>
      <c r="EH258" s="21"/>
      <c r="EI258" s="21"/>
      <c r="EJ258" s="21"/>
      <c r="EK258" s="21"/>
      <c r="EL258" s="21"/>
      <c r="EM258" s="21"/>
      <c r="EN258" s="21"/>
      <c r="EO258" s="21"/>
      <c r="EP258" s="21"/>
      <c r="EQ258" s="21"/>
      <c r="ER258" s="21"/>
      <c r="ES258" s="21"/>
      <c r="ET258" s="21"/>
      <c r="EU258" s="21"/>
      <c r="EV258" s="21"/>
      <c r="EW258" s="21"/>
      <c r="EX258" s="21"/>
      <c r="EY258" s="21"/>
      <c r="EZ258" s="21"/>
      <c r="FA258" s="21"/>
      <c r="FB258" s="21"/>
      <c r="FC258" s="21"/>
      <c r="FD258" s="21"/>
      <c r="FE258" s="21"/>
      <c r="FF258" s="21"/>
      <c r="FG258" s="21"/>
      <c r="FH258" s="21"/>
      <c r="FI258" s="21"/>
      <c r="FJ258" s="21"/>
      <c r="FK258" s="21"/>
      <c r="FL258" s="21"/>
      <c r="FM258" s="21"/>
      <c r="FN258" s="21"/>
      <c r="FO258" s="21"/>
      <c r="FP258" s="21"/>
      <c r="FQ258" s="21"/>
      <c r="FR258" s="21"/>
      <c r="FS258" s="21"/>
      <c r="FT258" s="21"/>
      <c r="FU258" s="21"/>
      <c r="FV258" s="21"/>
      <c r="FW258" s="21"/>
      <c r="FX258" s="21"/>
      <c r="FY258" s="21"/>
      <c r="FZ258" s="21"/>
      <c r="GA258" s="21"/>
      <c r="GB258" s="21"/>
      <c r="GC258" s="21"/>
      <c r="GD258" s="21"/>
      <c r="GE258" s="21"/>
      <c r="GF258" s="21"/>
    </row>
    <row r="259" spans="1:188" s="22" customFormat="1" x14ac:dyDescent="0.2">
      <c r="A259" s="42"/>
      <c r="B259" s="20"/>
      <c r="C259" s="26"/>
      <c r="D259" s="26"/>
      <c r="E259" s="24"/>
      <c r="F259" s="25"/>
      <c r="G259" s="27"/>
      <c r="I259" s="21"/>
      <c r="J259" s="21"/>
      <c r="K259" s="21"/>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c r="DL259" s="21"/>
      <c r="DM259" s="21"/>
      <c r="DN259" s="21"/>
      <c r="DO259" s="21"/>
      <c r="DP259" s="21"/>
      <c r="DQ259" s="21"/>
      <c r="DR259" s="21"/>
      <c r="DS259" s="21"/>
      <c r="DT259" s="21"/>
      <c r="DU259" s="21"/>
      <c r="DV259" s="21"/>
      <c r="DW259" s="21"/>
      <c r="DX259" s="21"/>
      <c r="DY259" s="21"/>
      <c r="DZ259" s="21"/>
      <c r="EA259" s="21"/>
      <c r="EB259" s="21"/>
      <c r="EC259" s="21"/>
      <c r="ED259" s="21"/>
      <c r="EE259" s="21"/>
      <c r="EF259" s="21"/>
      <c r="EG259" s="21"/>
      <c r="EH259" s="21"/>
      <c r="EI259" s="21"/>
      <c r="EJ259" s="21"/>
      <c r="EK259" s="21"/>
      <c r="EL259" s="21"/>
      <c r="EM259" s="21"/>
      <c r="EN259" s="21"/>
      <c r="EO259" s="21"/>
      <c r="EP259" s="21"/>
      <c r="EQ259" s="21"/>
      <c r="ER259" s="21"/>
      <c r="ES259" s="21"/>
      <c r="ET259" s="21"/>
      <c r="EU259" s="21"/>
      <c r="EV259" s="21"/>
      <c r="EW259" s="21"/>
      <c r="EX259" s="21"/>
      <c r="EY259" s="21"/>
      <c r="EZ259" s="21"/>
      <c r="FA259" s="21"/>
      <c r="FB259" s="21"/>
      <c r="FC259" s="21"/>
      <c r="FD259" s="21"/>
      <c r="FE259" s="21"/>
      <c r="FF259" s="21"/>
      <c r="FG259" s="21"/>
      <c r="FH259" s="21"/>
      <c r="FI259" s="21"/>
      <c r="FJ259" s="21"/>
      <c r="FK259" s="21"/>
      <c r="FL259" s="21"/>
      <c r="FM259" s="21"/>
      <c r="FN259" s="21"/>
      <c r="FO259" s="21"/>
      <c r="FP259" s="21"/>
      <c r="FQ259" s="21"/>
      <c r="FR259" s="21"/>
      <c r="FS259" s="21"/>
      <c r="FT259" s="21"/>
      <c r="FU259" s="21"/>
      <c r="FV259" s="21"/>
      <c r="FW259" s="21"/>
      <c r="FX259" s="21"/>
      <c r="FY259" s="21"/>
      <c r="FZ259" s="21"/>
      <c r="GA259" s="21"/>
      <c r="GB259" s="21"/>
      <c r="GC259" s="21"/>
      <c r="GD259" s="21"/>
      <c r="GE259" s="21"/>
      <c r="GF259" s="21"/>
    </row>
    <row r="260" spans="1:188" s="22" customFormat="1" x14ac:dyDescent="0.2">
      <c r="A260" s="42"/>
      <c r="B260" s="20"/>
      <c r="C260" s="26"/>
      <c r="D260" s="26"/>
      <c r="E260" s="24"/>
      <c r="F260" s="25"/>
      <c r="G260" s="27"/>
      <c r="I260" s="21"/>
      <c r="J260" s="21"/>
      <c r="K260" s="21"/>
      <c r="L260" s="21"/>
      <c r="M260" s="21"/>
      <c r="N260" s="21"/>
      <c r="O260" s="21"/>
      <c r="P260" s="21"/>
      <c r="Q260" s="21"/>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c r="DL260" s="21"/>
      <c r="DM260" s="21"/>
      <c r="DN260" s="21"/>
      <c r="DO260" s="21"/>
      <c r="DP260" s="21"/>
      <c r="DQ260" s="21"/>
      <c r="DR260" s="21"/>
      <c r="DS260" s="21"/>
      <c r="DT260" s="21"/>
      <c r="DU260" s="21"/>
      <c r="DV260" s="21"/>
      <c r="DW260" s="21"/>
      <c r="DX260" s="21"/>
      <c r="DY260" s="21"/>
      <c r="DZ260" s="21"/>
      <c r="EA260" s="21"/>
      <c r="EB260" s="21"/>
      <c r="EC260" s="21"/>
      <c r="ED260" s="21"/>
      <c r="EE260" s="21"/>
      <c r="EF260" s="21"/>
      <c r="EG260" s="21"/>
      <c r="EH260" s="21"/>
      <c r="EI260" s="21"/>
      <c r="EJ260" s="21"/>
      <c r="EK260" s="21"/>
      <c r="EL260" s="21"/>
      <c r="EM260" s="21"/>
      <c r="EN260" s="21"/>
      <c r="EO260" s="21"/>
      <c r="EP260" s="21"/>
      <c r="EQ260" s="21"/>
      <c r="ER260" s="21"/>
      <c r="ES260" s="21"/>
      <c r="ET260" s="21"/>
      <c r="EU260" s="21"/>
      <c r="EV260" s="21"/>
      <c r="EW260" s="21"/>
      <c r="EX260" s="21"/>
      <c r="EY260" s="21"/>
      <c r="EZ260" s="21"/>
      <c r="FA260" s="21"/>
      <c r="FB260" s="21"/>
      <c r="FC260" s="21"/>
      <c r="FD260" s="21"/>
      <c r="FE260" s="21"/>
      <c r="FF260" s="21"/>
      <c r="FG260" s="21"/>
      <c r="FH260" s="21"/>
      <c r="FI260" s="21"/>
      <c r="FJ260" s="21"/>
      <c r="FK260" s="21"/>
      <c r="FL260" s="21"/>
      <c r="FM260" s="21"/>
      <c r="FN260" s="21"/>
      <c r="FO260" s="21"/>
      <c r="FP260" s="21"/>
      <c r="FQ260" s="21"/>
      <c r="FR260" s="21"/>
      <c r="FS260" s="21"/>
      <c r="FT260" s="21"/>
      <c r="FU260" s="21"/>
      <c r="FV260" s="21"/>
      <c r="FW260" s="21"/>
      <c r="FX260" s="21"/>
      <c r="FY260" s="21"/>
      <c r="FZ260" s="21"/>
      <c r="GA260" s="21"/>
      <c r="GB260" s="21"/>
      <c r="GC260" s="21"/>
      <c r="GD260" s="21"/>
      <c r="GE260" s="21"/>
      <c r="GF260" s="21"/>
    </row>
    <row r="261" spans="1:188" s="22" customFormat="1" x14ac:dyDescent="0.2">
      <c r="A261" s="42"/>
      <c r="B261" s="20"/>
      <c r="C261" s="26"/>
      <c r="D261" s="26"/>
      <c r="E261" s="24"/>
      <c r="F261" s="25"/>
      <c r="G261" s="27"/>
      <c r="I261" s="21"/>
      <c r="J261" s="21"/>
      <c r="K261" s="21"/>
      <c r="L261" s="21"/>
      <c r="M261" s="21"/>
      <c r="N261" s="21"/>
      <c r="O261" s="21"/>
      <c r="P261" s="21"/>
      <c r="Q261" s="21"/>
      <c r="R261" s="21"/>
      <c r="S261" s="21"/>
      <c r="T261" s="21"/>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c r="DL261" s="21"/>
      <c r="DM261" s="21"/>
      <c r="DN261" s="21"/>
      <c r="DO261" s="21"/>
      <c r="DP261" s="21"/>
      <c r="DQ261" s="21"/>
      <c r="DR261" s="21"/>
      <c r="DS261" s="21"/>
      <c r="DT261" s="21"/>
      <c r="DU261" s="21"/>
      <c r="DV261" s="21"/>
      <c r="DW261" s="21"/>
      <c r="DX261" s="21"/>
      <c r="DY261" s="21"/>
      <c r="DZ261" s="21"/>
      <c r="EA261" s="21"/>
      <c r="EB261" s="21"/>
      <c r="EC261" s="21"/>
      <c r="ED261" s="21"/>
      <c r="EE261" s="21"/>
      <c r="EF261" s="21"/>
      <c r="EG261" s="21"/>
      <c r="EH261" s="21"/>
      <c r="EI261" s="21"/>
      <c r="EJ261" s="21"/>
      <c r="EK261" s="21"/>
      <c r="EL261" s="21"/>
      <c r="EM261" s="21"/>
      <c r="EN261" s="21"/>
      <c r="EO261" s="21"/>
      <c r="EP261" s="21"/>
      <c r="EQ261" s="21"/>
      <c r="ER261" s="21"/>
      <c r="ES261" s="21"/>
      <c r="ET261" s="21"/>
      <c r="EU261" s="21"/>
      <c r="EV261" s="21"/>
      <c r="EW261" s="21"/>
      <c r="EX261" s="21"/>
      <c r="EY261" s="21"/>
      <c r="EZ261" s="21"/>
      <c r="FA261" s="21"/>
      <c r="FB261" s="21"/>
      <c r="FC261" s="21"/>
      <c r="FD261" s="21"/>
      <c r="FE261" s="21"/>
      <c r="FF261" s="21"/>
      <c r="FG261" s="21"/>
      <c r="FH261" s="21"/>
      <c r="FI261" s="21"/>
      <c r="FJ261" s="21"/>
      <c r="FK261" s="21"/>
      <c r="FL261" s="21"/>
      <c r="FM261" s="21"/>
      <c r="FN261" s="21"/>
      <c r="FO261" s="21"/>
      <c r="FP261" s="21"/>
      <c r="FQ261" s="21"/>
      <c r="FR261" s="21"/>
      <c r="FS261" s="21"/>
      <c r="FT261" s="21"/>
      <c r="FU261" s="21"/>
      <c r="FV261" s="21"/>
      <c r="FW261" s="21"/>
      <c r="FX261" s="21"/>
      <c r="FY261" s="21"/>
      <c r="FZ261" s="21"/>
      <c r="GA261" s="21"/>
      <c r="GB261" s="21"/>
      <c r="GC261" s="21"/>
      <c r="GD261" s="21"/>
      <c r="GE261" s="21"/>
      <c r="GF261" s="21"/>
    </row>
    <row r="262" spans="1:188" s="22" customFormat="1" x14ac:dyDescent="0.2">
      <c r="A262" s="42"/>
      <c r="B262" s="20"/>
      <c r="C262" s="26"/>
      <c r="D262" s="26"/>
      <c r="E262" s="24"/>
      <c r="F262" s="25"/>
      <c r="G262" s="27"/>
      <c r="I262" s="21"/>
      <c r="J262" s="21"/>
      <c r="K262" s="21"/>
      <c r="L262" s="21"/>
      <c r="M262" s="21"/>
      <c r="N262" s="21"/>
      <c r="O262" s="21"/>
      <c r="P262" s="21"/>
      <c r="Q262" s="21"/>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c r="DL262" s="21"/>
      <c r="DM262" s="21"/>
      <c r="DN262" s="21"/>
      <c r="DO262" s="21"/>
      <c r="DP262" s="21"/>
      <c r="DQ262" s="21"/>
      <c r="DR262" s="21"/>
      <c r="DS262" s="21"/>
      <c r="DT262" s="21"/>
      <c r="DU262" s="21"/>
      <c r="DV262" s="21"/>
      <c r="DW262" s="21"/>
      <c r="DX262" s="21"/>
      <c r="DY262" s="21"/>
      <c r="DZ262" s="21"/>
      <c r="EA262" s="21"/>
      <c r="EB262" s="21"/>
      <c r="EC262" s="21"/>
      <c r="ED262" s="21"/>
      <c r="EE262" s="21"/>
      <c r="EF262" s="21"/>
      <c r="EG262" s="21"/>
      <c r="EH262" s="21"/>
      <c r="EI262" s="21"/>
      <c r="EJ262" s="21"/>
      <c r="EK262" s="21"/>
      <c r="EL262" s="21"/>
      <c r="EM262" s="21"/>
      <c r="EN262" s="21"/>
      <c r="EO262" s="21"/>
      <c r="EP262" s="21"/>
      <c r="EQ262" s="21"/>
      <c r="ER262" s="21"/>
      <c r="ES262" s="21"/>
      <c r="ET262" s="21"/>
      <c r="EU262" s="21"/>
      <c r="EV262" s="21"/>
      <c r="EW262" s="21"/>
      <c r="EX262" s="21"/>
      <c r="EY262" s="21"/>
      <c r="EZ262" s="21"/>
      <c r="FA262" s="21"/>
      <c r="FB262" s="21"/>
      <c r="FC262" s="21"/>
      <c r="FD262" s="21"/>
      <c r="FE262" s="21"/>
      <c r="FF262" s="21"/>
      <c r="FG262" s="21"/>
      <c r="FH262" s="21"/>
      <c r="FI262" s="21"/>
      <c r="FJ262" s="21"/>
      <c r="FK262" s="21"/>
      <c r="FL262" s="21"/>
      <c r="FM262" s="21"/>
      <c r="FN262" s="21"/>
      <c r="FO262" s="21"/>
      <c r="FP262" s="21"/>
      <c r="FQ262" s="21"/>
      <c r="FR262" s="21"/>
      <c r="FS262" s="21"/>
      <c r="FT262" s="21"/>
      <c r="FU262" s="21"/>
      <c r="FV262" s="21"/>
      <c r="FW262" s="21"/>
      <c r="FX262" s="21"/>
      <c r="FY262" s="21"/>
      <c r="FZ262" s="21"/>
      <c r="GA262" s="21"/>
      <c r="GB262" s="21"/>
      <c r="GC262" s="21"/>
      <c r="GD262" s="21"/>
      <c r="GE262" s="21"/>
      <c r="GF262" s="21"/>
    </row>
  </sheetData>
  <mergeCells count="14">
    <mergeCell ref="A218:G218"/>
    <mergeCell ref="A3:A5"/>
    <mergeCell ref="A1:G2"/>
    <mergeCell ref="F3:G3"/>
    <mergeCell ref="C32:G32"/>
    <mergeCell ref="C24:G24"/>
    <mergeCell ref="C26:G26"/>
    <mergeCell ref="C7:G7"/>
    <mergeCell ref="C9:G9"/>
    <mergeCell ref="C11:G11"/>
    <mergeCell ref="C13:G13"/>
    <mergeCell ref="C15:G15"/>
    <mergeCell ref="C20:G20"/>
    <mergeCell ref="C22:G22"/>
  </mergeCells>
  <printOptions horizontalCentered="1"/>
  <pageMargins left="0" right="0" top="0.19685039370078741" bottom="0.78740157480314965" header="0.51181102362204722" footer="0.19685039370078741"/>
  <pageSetup paperSize="9" scale="60" firstPageNumber="2" fitToHeight="0" orientation="portrait" useFirstPageNumber="1" r:id="rId1"/>
  <headerFooter scaleWithDoc="0" alignWithMargins="0">
    <oddFooter>&amp;RPage - &amp;P</oddFooter>
  </headerFooter>
  <rowBreaks count="3" manualBreakCount="3">
    <brk id="89" max="6" man="1"/>
    <brk id="174" max="5" man="1"/>
    <brk id="21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88A9B-5535-4F52-B057-16CAA33E3352}">
  <sheetPr>
    <pageSetUpPr fitToPage="1"/>
  </sheetPr>
  <dimension ref="A1:GF164"/>
  <sheetViews>
    <sheetView showZeros="0" tabSelected="1" view="pageBreakPreview" zoomScaleNormal="100" zoomScaleSheetLayoutView="100" workbookViewId="0">
      <pane ySplit="5" topLeftCell="A138" activePane="bottomLeft" state="frozen"/>
      <selection activeCell="K16" sqref="K16"/>
      <selection pane="bottomLeft" activeCell="K16" sqref="K16"/>
    </sheetView>
  </sheetViews>
  <sheetFormatPr baseColWidth="10" defaultColWidth="11.42578125" defaultRowHeight="12.75" x14ac:dyDescent="0.2"/>
  <cols>
    <col min="1" max="1" width="8.7109375" style="28" customWidth="1"/>
    <col min="2" max="2" width="106.42578125" style="20" customWidth="1"/>
    <col min="3" max="4" width="9" style="26" customWidth="1"/>
    <col min="5" max="5" width="9" style="24" customWidth="1"/>
    <col min="6" max="7" width="12.7109375" style="25" customWidth="1"/>
    <col min="8" max="8" width="11.42578125" style="22"/>
    <col min="9" max="9" width="11.42578125" style="21"/>
    <col min="10" max="10" width="12.28515625" style="21" bestFit="1" customWidth="1"/>
    <col min="11" max="16384" width="11.42578125" style="21"/>
  </cols>
  <sheetData>
    <row r="1" spans="1:8" ht="12.75" customHeight="1" x14ac:dyDescent="0.2">
      <c r="A1" s="179" t="s">
        <v>26</v>
      </c>
      <c r="B1" s="180"/>
      <c r="C1" s="180"/>
      <c r="D1" s="180"/>
      <c r="E1" s="180"/>
      <c r="F1" s="180"/>
      <c r="G1" s="181"/>
    </row>
    <row r="2" spans="1:8" ht="37.5" customHeight="1" x14ac:dyDescent="0.2">
      <c r="A2" s="182"/>
      <c r="B2" s="192"/>
      <c r="C2" s="192"/>
      <c r="D2" s="192"/>
      <c r="E2" s="192"/>
      <c r="F2" s="192"/>
      <c r="G2" s="183"/>
    </row>
    <row r="3" spans="1:8" x14ac:dyDescent="0.2">
      <c r="A3" s="176" t="s">
        <v>135</v>
      </c>
      <c r="B3" s="43"/>
      <c r="C3" s="137"/>
      <c r="D3" s="137"/>
      <c r="E3" s="44"/>
      <c r="F3" s="184" t="s">
        <v>19</v>
      </c>
      <c r="G3" s="185"/>
    </row>
    <row r="4" spans="1:8" ht="30" customHeight="1" x14ac:dyDescent="0.2">
      <c r="A4" s="177"/>
      <c r="B4" s="193" t="s">
        <v>0</v>
      </c>
      <c r="C4" s="138" t="s">
        <v>199</v>
      </c>
      <c r="D4" s="138" t="s">
        <v>200</v>
      </c>
      <c r="E4" s="23" t="s">
        <v>18</v>
      </c>
      <c r="F4" s="23" t="s">
        <v>4</v>
      </c>
      <c r="G4" s="93" t="s">
        <v>5</v>
      </c>
    </row>
    <row r="5" spans="1:8" ht="15.75" customHeight="1" x14ac:dyDescent="0.2">
      <c r="A5" s="178"/>
      <c r="B5" s="86"/>
      <c r="C5" s="139"/>
      <c r="D5" s="139"/>
      <c r="E5" s="45"/>
      <c r="F5" s="46" t="s">
        <v>3</v>
      </c>
      <c r="G5" s="94" t="s">
        <v>3</v>
      </c>
    </row>
    <row r="6" spans="1:8" x14ac:dyDescent="0.2">
      <c r="A6" s="95"/>
      <c r="B6" s="220"/>
      <c r="C6" s="64"/>
      <c r="D6" s="64"/>
      <c r="E6" s="66"/>
      <c r="F6" s="68"/>
      <c r="G6" s="96"/>
    </row>
    <row r="7" spans="1:8" s="31" customFormat="1" ht="15.75" x14ac:dyDescent="0.2">
      <c r="A7" s="97"/>
      <c r="B7" s="195" t="s">
        <v>183</v>
      </c>
      <c r="C7" s="60"/>
      <c r="D7" s="60"/>
      <c r="E7" s="60"/>
      <c r="F7" s="72"/>
      <c r="G7" s="104"/>
      <c r="H7" s="33"/>
    </row>
    <row r="8" spans="1:8" s="1" customFormat="1" x14ac:dyDescent="0.2">
      <c r="A8" s="102">
        <v>1</v>
      </c>
      <c r="B8" s="201" t="s">
        <v>197</v>
      </c>
      <c r="C8" s="59"/>
      <c r="D8" s="59"/>
      <c r="E8" s="59"/>
      <c r="F8" s="69"/>
      <c r="G8" s="99"/>
      <c r="H8" s="2"/>
    </row>
    <row r="9" spans="1:8" s="1" customFormat="1" x14ac:dyDescent="0.2">
      <c r="A9" s="102"/>
      <c r="B9" s="201"/>
      <c r="C9" s="59"/>
      <c r="D9" s="59"/>
      <c r="E9" s="59"/>
      <c r="F9" s="69"/>
      <c r="G9" s="99"/>
      <c r="H9" s="2"/>
    </row>
    <row r="10" spans="1:8" s="1" customFormat="1" x14ac:dyDescent="0.2">
      <c r="A10" s="102"/>
      <c r="B10" s="199" t="s">
        <v>137</v>
      </c>
      <c r="C10" s="79"/>
      <c r="D10" s="79"/>
      <c r="E10" s="78"/>
      <c r="F10" s="80"/>
      <c r="G10" s="116"/>
      <c r="H10" s="2"/>
    </row>
    <row r="11" spans="1:8" s="1" customFormat="1" x14ac:dyDescent="0.2">
      <c r="A11" s="102"/>
      <c r="B11" s="221" t="s">
        <v>138</v>
      </c>
      <c r="C11" s="79">
        <v>1</v>
      </c>
      <c r="D11" s="79"/>
      <c r="E11" s="78" t="s">
        <v>38</v>
      </c>
      <c r="F11" s="80"/>
      <c r="G11" s="116">
        <f>$D11*F11</f>
        <v>0</v>
      </c>
      <c r="H11" s="2"/>
    </row>
    <row r="12" spans="1:8" s="1" customFormat="1" x14ac:dyDescent="0.2">
      <c r="A12" s="102"/>
      <c r="B12" s="221" t="s">
        <v>139</v>
      </c>
      <c r="C12" s="79">
        <v>3</v>
      </c>
      <c r="D12" s="79"/>
      <c r="E12" s="78" t="s">
        <v>38</v>
      </c>
      <c r="F12" s="80"/>
      <c r="G12" s="116">
        <f t="shared" ref="G12:G16" si="0">$D12*F12</f>
        <v>0</v>
      </c>
      <c r="H12" s="2"/>
    </row>
    <row r="13" spans="1:8" s="1" customFormat="1" x14ac:dyDescent="0.2">
      <c r="A13" s="102"/>
      <c r="B13" s="221" t="s">
        <v>140</v>
      </c>
      <c r="C13" s="79">
        <v>2</v>
      </c>
      <c r="D13" s="79"/>
      <c r="E13" s="78" t="s">
        <v>38</v>
      </c>
      <c r="F13" s="80"/>
      <c r="G13" s="116">
        <f t="shared" si="0"/>
        <v>0</v>
      </c>
      <c r="H13" s="2"/>
    </row>
    <row r="14" spans="1:8" s="1" customFormat="1" x14ac:dyDescent="0.2">
      <c r="A14" s="102"/>
      <c r="B14" s="221" t="s">
        <v>141</v>
      </c>
      <c r="C14" s="79">
        <v>9</v>
      </c>
      <c r="D14" s="79"/>
      <c r="E14" s="78" t="s">
        <v>38</v>
      </c>
      <c r="F14" s="80"/>
      <c r="G14" s="116">
        <f t="shared" si="0"/>
        <v>0</v>
      </c>
      <c r="H14" s="2"/>
    </row>
    <row r="15" spans="1:8" s="1" customFormat="1" x14ac:dyDescent="0.2">
      <c r="A15" s="102"/>
      <c r="B15" s="205" t="s">
        <v>142</v>
      </c>
      <c r="C15" s="79">
        <v>4</v>
      </c>
      <c r="D15" s="79"/>
      <c r="E15" s="78" t="s">
        <v>38</v>
      </c>
      <c r="F15" s="80"/>
      <c r="G15" s="116">
        <f t="shared" si="0"/>
        <v>0</v>
      </c>
      <c r="H15" s="2"/>
    </row>
    <row r="16" spans="1:8" s="1" customFormat="1" x14ac:dyDescent="0.2">
      <c r="A16" s="102"/>
      <c r="B16" s="205" t="s">
        <v>143</v>
      </c>
      <c r="C16" s="79">
        <v>1</v>
      </c>
      <c r="D16" s="79"/>
      <c r="E16" s="78" t="s">
        <v>38</v>
      </c>
      <c r="F16" s="80"/>
      <c r="G16" s="116">
        <f t="shared" si="0"/>
        <v>0</v>
      </c>
      <c r="H16" s="2"/>
    </row>
    <row r="17" spans="1:11" s="1" customFormat="1" x14ac:dyDescent="0.2">
      <c r="A17" s="102"/>
      <c r="B17" s="205"/>
      <c r="C17" s="79"/>
      <c r="D17" s="79"/>
      <c r="E17" s="78"/>
      <c r="F17" s="80"/>
      <c r="G17" s="116"/>
      <c r="H17" s="2"/>
    </row>
    <row r="18" spans="1:11" s="1" customFormat="1" x14ac:dyDescent="0.2">
      <c r="A18" s="102"/>
      <c r="B18" s="199" t="s">
        <v>45</v>
      </c>
      <c r="C18" s="79">
        <v>20</v>
      </c>
      <c r="D18" s="79"/>
      <c r="E18" s="78" t="s">
        <v>1</v>
      </c>
      <c r="F18" s="80"/>
      <c r="G18" s="116">
        <f>$D18*F18</f>
        <v>0</v>
      </c>
      <c r="H18" s="2"/>
    </row>
    <row r="19" spans="1:11" s="1" customFormat="1" x14ac:dyDescent="0.2">
      <c r="A19" s="102"/>
      <c r="B19" s="221" t="s">
        <v>39</v>
      </c>
      <c r="C19" s="79"/>
      <c r="D19" s="79"/>
      <c r="E19" s="78"/>
      <c r="F19" s="80"/>
      <c r="G19" s="116"/>
      <c r="H19" s="2"/>
    </row>
    <row r="20" spans="1:11" s="1" customFormat="1" x14ac:dyDescent="0.2">
      <c r="A20" s="102"/>
      <c r="B20" s="221" t="s">
        <v>40</v>
      </c>
      <c r="C20" s="79"/>
      <c r="D20" s="79"/>
      <c r="E20" s="78"/>
      <c r="F20" s="80"/>
      <c r="G20" s="116"/>
      <c r="H20" s="2"/>
    </row>
    <row r="21" spans="1:11" s="1" customFormat="1" x14ac:dyDescent="0.2">
      <c r="A21" s="102"/>
      <c r="B21" s="221" t="s">
        <v>43</v>
      </c>
      <c r="C21" s="79"/>
      <c r="D21" s="79"/>
      <c r="E21" s="78"/>
      <c r="F21" s="80"/>
      <c r="G21" s="116"/>
      <c r="H21" s="2"/>
    </row>
    <row r="22" spans="1:11" s="1" customFormat="1" x14ac:dyDescent="0.2">
      <c r="A22" s="102"/>
      <c r="B22" s="221" t="s">
        <v>41</v>
      </c>
      <c r="C22" s="79"/>
      <c r="D22" s="79"/>
      <c r="E22" s="78"/>
      <c r="F22" s="80"/>
      <c r="G22" s="116"/>
      <c r="H22" s="2"/>
    </row>
    <row r="23" spans="1:11" s="1" customFormat="1" x14ac:dyDescent="0.2">
      <c r="A23" s="102"/>
      <c r="B23" s="221" t="s">
        <v>42</v>
      </c>
      <c r="C23" s="79"/>
      <c r="D23" s="79"/>
      <c r="E23" s="78"/>
      <c r="F23" s="80"/>
      <c r="G23" s="116"/>
      <c r="H23" s="2"/>
    </row>
    <row r="24" spans="1:11" s="1" customFormat="1" x14ac:dyDescent="0.2">
      <c r="A24" s="102"/>
      <c r="B24" s="221" t="s">
        <v>44</v>
      </c>
      <c r="C24" s="79"/>
      <c r="D24" s="79"/>
      <c r="E24" s="78"/>
      <c r="F24" s="80"/>
      <c r="G24" s="116"/>
      <c r="H24" s="2"/>
    </row>
    <row r="25" spans="1:11" s="1" customFormat="1" x14ac:dyDescent="0.2">
      <c r="A25" s="102"/>
      <c r="B25" s="221"/>
      <c r="C25" s="79"/>
      <c r="D25" s="79"/>
      <c r="E25" s="78"/>
      <c r="F25" s="80"/>
      <c r="G25" s="116"/>
      <c r="H25" s="2"/>
    </row>
    <row r="26" spans="1:11" s="1" customFormat="1" ht="25.5" x14ac:dyDescent="0.2">
      <c r="A26" s="102"/>
      <c r="B26" s="199" t="s">
        <v>144</v>
      </c>
      <c r="C26" s="79">
        <v>20</v>
      </c>
      <c r="D26" s="79"/>
      <c r="E26" s="78" t="s">
        <v>2</v>
      </c>
      <c r="F26" s="80"/>
      <c r="G26" s="116">
        <f>$D26*F26</f>
        <v>0</v>
      </c>
      <c r="H26" s="2"/>
    </row>
    <row r="27" spans="1:11" s="1" customFormat="1" x14ac:dyDescent="0.2">
      <c r="A27" s="102"/>
      <c r="B27" s="221"/>
      <c r="C27" s="79"/>
      <c r="D27" s="79"/>
      <c r="E27" s="78"/>
      <c r="F27" s="80"/>
      <c r="G27" s="116"/>
      <c r="H27" s="2"/>
    </row>
    <row r="28" spans="1:11" x14ac:dyDescent="0.2">
      <c r="A28" s="95"/>
      <c r="B28" s="200" t="str">
        <f>"SOUS TOTAL "&amp;A8&amp;" : "&amp;B8</f>
        <v>SOUS TOTAL 1 : PSE 06-01 : REMPLACEMENT DES EMETTEURS DE CHAUFFAGE</v>
      </c>
      <c r="C28" s="53"/>
      <c r="D28" s="53"/>
      <c r="E28" s="59"/>
      <c r="F28" s="69"/>
      <c r="G28" s="101">
        <f>SUM(G8:G27)</f>
        <v>0</v>
      </c>
      <c r="H28" s="35"/>
      <c r="I28" s="36"/>
      <c r="J28" s="37"/>
      <c r="K28" s="34"/>
    </row>
    <row r="29" spans="1:11" s="1" customFormat="1" x14ac:dyDescent="0.2">
      <c r="A29" s="102"/>
      <c r="B29" s="221"/>
      <c r="C29" s="79"/>
      <c r="D29" s="79"/>
      <c r="E29" s="78"/>
      <c r="F29" s="80"/>
      <c r="G29" s="116"/>
      <c r="H29" s="2"/>
    </row>
    <row r="30" spans="1:11" s="1" customFormat="1" x14ac:dyDescent="0.2">
      <c r="A30" s="102">
        <v>2</v>
      </c>
      <c r="B30" s="201" t="s">
        <v>198</v>
      </c>
      <c r="C30" s="59"/>
      <c r="D30" s="59"/>
      <c r="E30" s="59"/>
      <c r="F30" s="69"/>
      <c r="G30" s="99"/>
      <c r="H30" s="2"/>
    </row>
    <row r="31" spans="1:11" s="1" customFormat="1" x14ac:dyDescent="0.2">
      <c r="A31" s="102" t="s">
        <v>184</v>
      </c>
      <c r="B31" s="201" t="s">
        <v>97</v>
      </c>
      <c r="C31" s="65"/>
      <c r="D31" s="65"/>
      <c r="E31" s="67"/>
      <c r="F31" s="70"/>
      <c r="G31" s="103"/>
      <c r="H31" s="2"/>
    </row>
    <row r="32" spans="1:11" s="1" customFormat="1" x14ac:dyDescent="0.2">
      <c r="A32" s="102"/>
      <c r="B32" s="201"/>
      <c r="C32" s="65"/>
      <c r="D32" s="65"/>
      <c r="E32" s="67"/>
      <c r="F32" s="70"/>
      <c r="G32" s="103"/>
      <c r="H32" s="2"/>
    </row>
    <row r="33" spans="1:11" s="1" customFormat="1" x14ac:dyDescent="0.2">
      <c r="A33" s="102" t="s">
        <v>185</v>
      </c>
      <c r="B33" s="201" t="s">
        <v>145</v>
      </c>
      <c r="C33" s="65"/>
      <c r="D33" s="65"/>
      <c r="E33" s="67"/>
      <c r="F33" s="70"/>
      <c r="G33" s="103"/>
      <c r="H33" s="2"/>
    </row>
    <row r="34" spans="1:11" ht="16.899999999999999" customHeight="1" x14ac:dyDescent="0.2">
      <c r="A34" s="95"/>
      <c r="B34" s="199" t="s">
        <v>146</v>
      </c>
      <c r="C34" s="53"/>
      <c r="D34" s="53"/>
      <c r="E34" s="59"/>
      <c r="F34" s="69"/>
      <c r="G34" s="99"/>
      <c r="H34" s="35"/>
      <c r="I34" s="36"/>
      <c r="J34" s="37"/>
      <c r="K34" s="34"/>
    </row>
    <row r="35" spans="1:11" ht="12.75" customHeight="1" x14ac:dyDescent="0.2">
      <c r="A35" s="95"/>
      <c r="B35" s="199" t="s">
        <v>147</v>
      </c>
      <c r="C35" s="53">
        <v>15</v>
      </c>
      <c r="D35" s="53"/>
      <c r="E35" s="59" t="s">
        <v>2</v>
      </c>
      <c r="F35" s="69"/>
      <c r="G35" s="116">
        <f>$D35*F35</f>
        <v>0</v>
      </c>
      <c r="H35" s="35"/>
      <c r="I35" s="36"/>
      <c r="J35" s="37"/>
      <c r="K35" s="34"/>
    </row>
    <row r="36" spans="1:11" ht="12.6" customHeight="1" x14ac:dyDescent="0.2">
      <c r="A36" s="95"/>
      <c r="B36" s="199"/>
      <c r="C36" s="53"/>
      <c r="D36" s="53"/>
      <c r="E36" s="59"/>
      <c r="F36" s="69"/>
      <c r="G36" s="99"/>
      <c r="H36" s="35"/>
      <c r="I36" s="36"/>
      <c r="J36" s="37"/>
      <c r="K36" s="34"/>
    </row>
    <row r="37" spans="1:11" ht="17.45" customHeight="1" x14ac:dyDescent="0.2">
      <c r="A37" s="95"/>
      <c r="B37" s="199" t="s">
        <v>148</v>
      </c>
      <c r="C37" s="53"/>
      <c r="D37" s="53"/>
      <c r="E37" s="59"/>
      <c r="F37" s="69"/>
      <c r="G37" s="99"/>
      <c r="H37" s="35"/>
      <c r="I37" s="36"/>
      <c r="J37" s="37"/>
      <c r="K37" s="34"/>
    </row>
    <row r="38" spans="1:11" ht="12.75" customHeight="1" x14ac:dyDescent="0.2">
      <c r="A38" s="95"/>
      <c r="B38" s="199" t="s">
        <v>149</v>
      </c>
      <c r="C38" s="53">
        <v>5</v>
      </c>
      <c r="D38" s="53"/>
      <c r="E38" s="59" t="s">
        <v>2</v>
      </c>
      <c r="F38" s="69"/>
      <c r="G38" s="116">
        <f t="shared" ref="G38:G40" si="1">$D38*F38</f>
        <v>0</v>
      </c>
      <c r="H38" s="35"/>
      <c r="I38" s="36"/>
      <c r="J38" s="37"/>
      <c r="K38" s="34"/>
    </row>
    <row r="39" spans="1:11" ht="12.75" customHeight="1" x14ac:dyDescent="0.2">
      <c r="A39" s="95"/>
      <c r="B39" s="199" t="s">
        <v>150</v>
      </c>
      <c r="C39" s="53">
        <v>15</v>
      </c>
      <c r="D39" s="53"/>
      <c r="E39" s="59" t="s">
        <v>2</v>
      </c>
      <c r="F39" s="69"/>
      <c r="G39" s="116">
        <f t="shared" si="1"/>
        <v>0</v>
      </c>
      <c r="H39" s="35"/>
      <c r="I39" s="36"/>
      <c r="J39" s="37"/>
      <c r="K39" s="34"/>
    </row>
    <row r="40" spans="1:11" ht="12.75" customHeight="1" x14ac:dyDescent="0.2">
      <c r="A40" s="95"/>
      <c r="B40" s="199" t="s">
        <v>147</v>
      </c>
      <c r="C40" s="53">
        <v>15</v>
      </c>
      <c r="D40" s="53"/>
      <c r="E40" s="59" t="s">
        <v>2</v>
      </c>
      <c r="F40" s="69"/>
      <c r="G40" s="116">
        <f t="shared" si="1"/>
        <v>0</v>
      </c>
      <c r="H40" s="35"/>
      <c r="I40" s="36"/>
      <c r="J40" s="37"/>
      <c r="K40" s="34"/>
    </row>
    <row r="41" spans="1:11" ht="12.75" customHeight="1" x14ac:dyDescent="0.2">
      <c r="A41" s="95"/>
      <c r="B41" s="199"/>
      <c r="C41" s="53"/>
      <c r="D41" s="53"/>
      <c r="E41" s="59"/>
      <c r="F41" s="69"/>
      <c r="G41" s="99"/>
      <c r="H41" s="35"/>
      <c r="I41" s="36"/>
      <c r="J41" s="37"/>
      <c r="K41" s="34"/>
    </row>
    <row r="42" spans="1:11" x14ac:dyDescent="0.2">
      <c r="A42" s="95"/>
      <c r="B42" s="200" t="str">
        <f>"SOUS TOTAL "&amp;A33&amp;" : "&amp;B33</f>
        <v>SOUS TOTAL 2.2 : Distribution EFS ECS</v>
      </c>
      <c r="C42" s="53"/>
      <c r="D42" s="53"/>
      <c r="E42" s="59"/>
      <c r="F42" s="69"/>
      <c r="G42" s="101">
        <f>SUM(G31:G40)</f>
        <v>0</v>
      </c>
      <c r="H42" s="35"/>
      <c r="I42" s="36"/>
      <c r="J42" s="37"/>
      <c r="K42" s="34"/>
    </row>
    <row r="43" spans="1:11" s="1" customFormat="1" x14ac:dyDescent="0.2">
      <c r="A43" s="102"/>
      <c r="B43" s="209"/>
      <c r="C43" s="65"/>
      <c r="D43" s="65"/>
      <c r="E43" s="67"/>
      <c r="F43" s="70"/>
      <c r="G43" s="103"/>
      <c r="H43" s="2"/>
    </row>
    <row r="44" spans="1:11" s="1" customFormat="1" x14ac:dyDescent="0.2">
      <c r="A44" s="102" t="s">
        <v>186</v>
      </c>
      <c r="B44" s="201" t="s">
        <v>151</v>
      </c>
      <c r="C44" s="65"/>
      <c r="D44" s="65"/>
      <c r="E44" s="67"/>
      <c r="F44" s="70"/>
      <c r="G44" s="103"/>
      <c r="H44" s="2"/>
    </row>
    <row r="45" spans="1:11" ht="12.75" customHeight="1" x14ac:dyDescent="0.2">
      <c r="A45" s="95"/>
      <c r="B45" s="199" t="s">
        <v>152</v>
      </c>
      <c r="C45" s="53">
        <v>1</v>
      </c>
      <c r="D45" s="53"/>
      <c r="E45" s="59" t="s">
        <v>1</v>
      </c>
      <c r="F45" s="69"/>
      <c r="G45" s="116">
        <f>$D45*F45</f>
        <v>0</v>
      </c>
      <c r="H45" s="35"/>
      <c r="I45" s="36"/>
      <c r="J45" s="37"/>
      <c r="K45" s="34"/>
    </row>
    <row r="46" spans="1:11" ht="12.75" customHeight="1" x14ac:dyDescent="0.2">
      <c r="A46" s="95"/>
      <c r="B46" s="205" t="s">
        <v>51</v>
      </c>
      <c r="C46" s="53"/>
      <c r="D46" s="53"/>
      <c r="E46" s="59"/>
      <c r="F46" s="69"/>
      <c r="G46" s="99"/>
      <c r="H46" s="35"/>
      <c r="I46" s="36"/>
      <c r="J46" s="37"/>
      <c r="K46" s="34"/>
    </row>
    <row r="47" spans="1:11" ht="12.75" customHeight="1" x14ac:dyDescent="0.2">
      <c r="A47" s="95"/>
      <c r="B47" s="205" t="s">
        <v>153</v>
      </c>
      <c r="C47" s="53"/>
      <c r="D47" s="53"/>
      <c r="E47" s="59"/>
      <c r="F47" s="69"/>
      <c r="G47" s="99"/>
      <c r="H47" s="35"/>
      <c r="I47" s="36"/>
      <c r="J47" s="37"/>
      <c r="K47" s="34"/>
    </row>
    <row r="48" spans="1:11" ht="12.75" customHeight="1" x14ac:dyDescent="0.2">
      <c r="A48" s="95"/>
      <c r="B48" s="205" t="s">
        <v>154</v>
      </c>
      <c r="C48" s="53"/>
      <c r="D48" s="53"/>
      <c r="E48" s="59"/>
      <c r="F48" s="69"/>
      <c r="G48" s="99"/>
      <c r="H48" s="35"/>
      <c r="I48" s="36"/>
      <c r="J48" s="37"/>
      <c r="K48" s="34"/>
    </row>
    <row r="49" spans="1:11" ht="12.75" customHeight="1" x14ac:dyDescent="0.2">
      <c r="A49" s="95"/>
      <c r="B49" s="205" t="s">
        <v>155</v>
      </c>
      <c r="C49" s="53"/>
      <c r="D49" s="53"/>
      <c r="E49" s="59"/>
      <c r="F49" s="69"/>
      <c r="G49" s="99"/>
      <c r="H49" s="35"/>
      <c r="I49" s="36"/>
      <c r="J49" s="37"/>
      <c r="K49" s="34"/>
    </row>
    <row r="50" spans="1:11" ht="12.75" customHeight="1" x14ac:dyDescent="0.2">
      <c r="A50" s="95"/>
      <c r="B50" s="205" t="s">
        <v>156</v>
      </c>
      <c r="C50" s="53"/>
      <c r="D50" s="53"/>
      <c r="E50" s="59"/>
      <c r="F50" s="69"/>
      <c r="G50" s="99"/>
      <c r="H50" s="35"/>
      <c r="I50" s="36"/>
      <c r="J50" s="37"/>
      <c r="K50" s="34"/>
    </row>
    <row r="51" spans="1:11" ht="12.75" customHeight="1" x14ac:dyDescent="0.2">
      <c r="A51" s="95"/>
      <c r="B51" s="205" t="s">
        <v>157</v>
      </c>
      <c r="C51" s="53"/>
      <c r="D51" s="53"/>
      <c r="E51" s="59"/>
      <c r="F51" s="69"/>
      <c r="G51" s="99"/>
      <c r="H51" s="35"/>
      <c r="I51" s="36"/>
      <c r="J51" s="37"/>
      <c r="K51" s="34"/>
    </row>
    <row r="52" spans="1:11" ht="12.75" customHeight="1" x14ac:dyDescent="0.2">
      <c r="A52" s="95"/>
      <c r="B52" s="205" t="s">
        <v>158</v>
      </c>
      <c r="C52" s="53"/>
      <c r="D52" s="53"/>
      <c r="E52" s="59"/>
      <c r="F52" s="69"/>
      <c r="G52" s="99"/>
      <c r="H52" s="35"/>
      <c r="I52" s="36"/>
      <c r="J52" s="37"/>
      <c r="K52" s="34"/>
    </row>
    <row r="53" spans="1:11" ht="12.75" customHeight="1" x14ac:dyDescent="0.2">
      <c r="A53" s="95"/>
      <c r="B53" s="205" t="s">
        <v>159</v>
      </c>
      <c r="C53" s="53"/>
      <c r="D53" s="53"/>
      <c r="E53" s="59"/>
      <c r="F53" s="69"/>
      <c r="G53" s="99"/>
      <c r="H53" s="35"/>
      <c r="I53" s="36"/>
      <c r="J53" s="37"/>
      <c r="K53" s="34"/>
    </row>
    <row r="54" spans="1:11" ht="12.75" customHeight="1" x14ac:dyDescent="0.2">
      <c r="A54" s="95"/>
      <c r="B54" s="205" t="s">
        <v>160</v>
      </c>
      <c r="C54" s="53"/>
      <c r="D54" s="53"/>
      <c r="E54" s="59"/>
      <c r="F54" s="69"/>
      <c r="G54" s="99"/>
      <c r="H54" s="35"/>
      <c r="I54" s="36"/>
      <c r="J54" s="37"/>
      <c r="K54" s="34"/>
    </row>
    <row r="55" spans="1:11" ht="12.75" customHeight="1" x14ac:dyDescent="0.2">
      <c r="A55" s="95"/>
      <c r="B55" s="205" t="s">
        <v>161</v>
      </c>
      <c r="C55" s="53"/>
      <c r="D55" s="53"/>
      <c r="E55" s="59"/>
      <c r="F55" s="69"/>
      <c r="G55" s="99"/>
      <c r="H55" s="35"/>
      <c r="I55" s="36"/>
      <c r="J55" s="37"/>
      <c r="K55" s="34"/>
    </row>
    <row r="56" spans="1:11" ht="12.75" customHeight="1" x14ac:dyDescent="0.2">
      <c r="A56" s="95"/>
      <c r="B56" s="205" t="s">
        <v>162</v>
      </c>
      <c r="C56" s="53"/>
      <c r="D56" s="53"/>
      <c r="E56" s="59"/>
      <c r="F56" s="69"/>
      <c r="G56" s="99"/>
      <c r="H56" s="35"/>
      <c r="I56" s="36"/>
      <c r="J56" s="37"/>
      <c r="K56" s="34"/>
    </row>
    <row r="57" spans="1:11" ht="12.75" customHeight="1" x14ac:dyDescent="0.2">
      <c r="A57" s="95"/>
      <c r="B57" s="205" t="s">
        <v>163</v>
      </c>
      <c r="C57" s="53"/>
      <c r="D57" s="53"/>
      <c r="E57" s="59"/>
      <c r="F57" s="69"/>
      <c r="G57" s="99"/>
      <c r="H57" s="35"/>
      <c r="I57" s="36"/>
      <c r="J57" s="37"/>
      <c r="K57" s="34"/>
    </row>
    <row r="58" spans="1:11" ht="12.75" customHeight="1" x14ac:dyDescent="0.2">
      <c r="A58" s="95"/>
      <c r="B58" s="199"/>
      <c r="C58" s="53"/>
      <c r="D58" s="53"/>
      <c r="E58" s="59"/>
      <c r="F58" s="69"/>
      <c r="G58" s="99"/>
      <c r="H58" s="35"/>
      <c r="I58" s="36"/>
      <c r="J58" s="37"/>
      <c r="K58" s="34"/>
    </row>
    <row r="59" spans="1:11" ht="12.75" customHeight="1" x14ac:dyDescent="0.2">
      <c r="A59" s="95"/>
      <c r="B59" s="199" t="s">
        <v>164</v>
      </c>
      <c r="C59" s="53">
        <v>1</v>
      </c>
      <c r="D59" s="53"/>
      <c r="E59" s="59" t="s">
        <v>1</v>
      </c>
      <c r="F59" s="69"/>
      <c r="G59" s="116">
        <f>$D59*F59</f>
        <v>0</v>
      </c>
      <c r="H59" s="35"/>
      <c r="I59" s="36"/>
      <c r="J59" s="37"/>
      <c r="K59" s="34"/>
    </row>
    <row r="60" spans="1:11" ht="12.75" customHeight="1" x14ac:dyDescent="0.2">
      <c r="A60" s="95"/>
      <c r="B60" s="205" t="s">
        <v>51</v>
      </c>
      <c r="C60" s="53"/>
      <c r="D60" s="53"/>
      <c r="E60" s="59"/>
      <c r="F60" s="69"/>
      <c r="G60" s="99"/>
      <c r="H60" s="35"/>
      <c r="I60" s="36"/>
      <c r="J60" s="37"/>
      <c r="K60" s="34"/>
    </row>
    <row r="61" spans="1:11" ht="12.75" customHeight="1" x14ac:dyDescent="0.2">
      <c r="A61" s="95"/>
      <c r="B61" s="205" t="s">
        <v>165</v>
      </c>
      <c r="C61" s="53"/>
      <c r="D61" s="53"/>
      <c r="E61" s="59"/>
      <c r="F61" s="69"/>
      <c r="G61" s="99"/>
      <c r="H61" s="35"/>
      <c r="I61" s="36"/>
      <c r="J61" s="37"/>
      <c r="K61" s="34"/>
    </row>
    <row r="62" spans="1:11" ht="12.75" customHeight="1" x14ac:dyDescent="0.2">
      <c r="A62" s="95"/>
      <c r="B62" s="205" t="s">
        <v>166</v>
      </c>
      <c r="C62" s="53"/>
      <c r="D62" s="53"/>
      <c r="E62" s="59"/>
      <c r="F62" s="69"/>
      <c r="G62" s="99"/>
      <c r="H62" s="35"/>
      <c r="I62" s="36"/>
      <c r="J62" s="37"/>
      <c r="K62" s="34"/>
    </row>
    <row r="63" spans="1:11" ht="12.75" customHeight="1" x14ac:dyDescent="0.2">
      <c r="A63" s="95"/>
      <c r="B63" s="205" t="s">
        <v>159</v>
      </c>
      <c r="C63" s="53"/>
      <c r="D63" s="53"/>
      <c r="E63" s="59"/>
      <c r="F63" s="69"/>
      <c r="G63" s="99"/>
      <c r="H63" s="35"/>
      <c r="I63" s="36"/>
      <c r="J63" s="37"/>
      <c r="K63" s="34"/>
    </row>
    <row r="64" spans="1:11" ht="12.75" customHeight="1" x14ac:dyDescent="0.2">
      <c r="A64" s="95"/>
      <c r="B64" s="205" t="s">
        <v>167</v>
      </c>
      <c r="C64" s="53"/>
      <c r="D64" s="53"/>
      <c r="E64" s="59"/>
      <c r="F64" s="69"/>
      <c r="G64" s="99"/>
      <c r="H64" s="35"/>
      <c r="I64" s="36"/>
      <c r="J64" s="37"/>
      <c r="K64" s="34"/>
    </row>
    <row r="65" spans="1:11" ht="12.75" customHeight="1" x14ac:dyDescent="0.2">
      <c r="A65" s="95"/>
      <c r="B65" s="205" t="s">
        <v>163</v>
      </c>
      <c r="C65" s="53"/>
      <c r="D65" s="53"/>
      <c r="E65" s="59"/>
      <c r="F65" s="69"/>
      <c r="G65" s="99"/>
      <c r="H65" s="35"/>
      <c r="I65" s="36"/>
      <c r="J65" s="37"/>
      <c r="K65" s="34"/>
    </row>
    <row r="66" spans="1:11" ht="12.75" customHeight="1" x14ac:dyDescent="0.2">
      <c r="A66" s="95"/>
      <c r="B66" s="205" t="s">
        <v>168</v>
      </c>
      <c r="C66" s="53"/>
      <c r="D66" s="53"/>
      <c r="E66" s="59"/>
      <c r="F66" s="69"/>
      <c r="G66" s="99"/>
      <c r="H66" s="35"/>
      <c r="I66" s="36"/>
      <c r="J66" s="37"/>
      <c r="K66" s="34"/>
    </row>
    <row r="67" spans="1:11" ht="12.75" customHeight="1" x14ac:dyDescent="0.2">
      <c r="A67" s="95"/>
      <c r="B67" s="205" t="s">
        <v>169</v>
      </c>
      <c r="C67" s="53"/>
      <c r="D67" s="53"/>
      <c r="E67" s="59"/>
      <c r="F67" s="69"/>
      <c r="G67" s="99"/>
      <c r="H67" s="35"/>
      <c r="I67" s="36"/>
      <c r="J67" s="37"/>
      <c r="K67" s="34"/>
    </row>
    <row r="68" spans="1:11" ht="12.75" customHeight="1" x14ac:dyDescent="0.2">
      <c r="A68" s="95"/>
      <c r="B68" s="205" t="s">
        <v>170</v>
      </c>
      <c r="C68" s="53"/>
      <c r="D68" s="53"/>
      <c r="E68" s="59"/>
      <c r="F68" s="69"/>
      <c r="G68" s="99"/>
      <c r="H68" s="35"/>
      <c r="I68" s="36"/>
      <c r="J68" s="37"/>
      <c r="K68" s="34"/>
    </row>
    <row r="69" spans="1:11" ht="12.75" customHeight="1" x14ac:dyDescent="0.2">
      <c r="A69" s="95"/>
      <c r="B69" s="199"/>
      <c r="C69" s="53"/>
      <c r="D69" s="53"/>
      <c r="E69" s="59"/>
      <c r="F69" s="69"/>
      <c r="G69" s="99"/>
      <c r="H69" s="35"/>
      <c r="I69" s="36"/>
      <c r="J69" s="37"/>
      <c r="K69" s="34"/>
    </row>
    <row r="70" spans="1:11" ht="12.75" customHeight="1" x14ac:dyDescent="0.2">
      <c r="A70" s="95"/>
      <c r="B70" s="199" t="s">
        <v>171</v>
      </c>
      <c r="C70" s="53">
        <v>1</v>
      </c>
      <c r="D70" s="53"/>
      <c r="E70" s="59" t="s">
        <v>1</v>
      </c>
      <c r="F70" s="69"/>
      <c r="G70" s="116">
        <f>$D70*F70</f>
        <v>0</v>
      </c>
      <c r="H70" s="35"/>
      <c r="I70" s="36"/>
      <c r="J70" s="37"/>
      <c r="K70" s="34"/>
    </row>
    <row r="71" spans="1:11" ht="12.75" customHeight="1" x14ac:dyDescent="0.2">
      <c r="A71" s="95"/>
      <c r="B71" s="205" t="s">
        <v>51</v>
      </c>
      <c r="C71" s="53"/>
      <c r="D71" s="53"/>
      <c r="E71" s="59"/>
      <c r="F71" s="69"/>
      <c r="G71" s="99"/>
      <c r="H71" s="35"/>
      <c r="I71" s="36"/>
      <c r="J71" s="37"/>
      <c r="K71" s="34"/>
    </row>
    <row r="72" spans="1:11" ht="12.75" customHeight="1" x14ac:dyDescent="0.2">
      <c r="A72" s="95"/>
      <c r="B72" s="205" t="s">
        <v>172</v>
      </c>
      <c r="C72" s="53"/>
      <c r="D72" s="53"/>
      <c r="E72" s="59"/>
      <c r="F72" s="69"/>
      <c r="G72" s="99"/>
      <c r="H72" s="35"/>
      <c r="I72" s="36"/>
      <c r="J72" s="37"/>
      <c r="K72" s="34"/>
    </row>
    <row r="73" spans="1:11" ht="12.75" customHeight="1" x14ac:dyDescent="0.2">
      <c r="A73" s="95"/>
      <c r="B73" s="205" t="s">
        <v>154</v>
      </c>
      <c r="C73" s="53"/>
      <c r="D73" s="53"/>
      <c r="E73" s="59"/>
      <c r="F73" s="69"/>
      <c r="G73" s="99"/>
      <c r="H73" s="35"/>
      <c r="I73" s="36"/>
      <c r="J73" s="37"/>
      <c r="K73" s="34"/>
    </row>
    <row r="74" spans="1:11" ht="12.75" customHeight="1" x14ac:dyDescent="0.2">
      <c r="A74" s="95"/>
      <c r="B74" s="205" t="s">
        <v>155</v>
      </c>
      <c r="C74" s="53"/>
      <c r="D74" s="53"/>
      <c r="E74" s="59"/>
      <c r="F74" s="69"/>
      <c r="G74" s="99"/>
      <c r="H74" s="35"/>
      <c r="I74" s="36"/>
      <c r="J74" s="37"/>
      <c r="K74" s="34"/>
    </row>
    <row r="75" spans="1:11" ht="12.75" customHeight="1" x14ac:dyDescent="0.2">
      <c r="A75" s="95"/>
      <c r="B75" s="205" t="s">
        <v>173</v>
      </c>
      <c r="C75" s="53"/>
      <c r="D75" s="53"/>
      <c r="E75" s="59"/>
      <c r="F75" s="69"/>
      <c r="G75" s="99"/>
      <c r="H75" s="35"/>
      <c r="I75" s="36"/>
      <c r="J75" s="37"/>
      <c r="K75" s="34"/>
    </row>
    <row r="76" spans="1:11" ht="12.75" customHeight="1" x14ac:dyDescent="0.2">
      <c r="A76" s="95"/>
      <c r="B76" s="205" t="s">
        <v>157</v>
      </c>
      <c r="C76" s="53"/>
      <c r="D76" s="53"/>
      <c r="E76" s="59"/>
      <c r="F76" s="69"/>
      <c r="G76" s="99"/>
      <c r="H76" s="35"/>
      <c r="I76" s="36"/>
      <c r="J76" s="37"/>
      <c r="K76" s="34"/>
    </row>
    <row r="77" spans="1:11" ht="12.75" customHeight="1" x14ac:dyDescent="0.2">
      <c r="A77" s="95"/>
      <c r="B77" s="205" t="s">
        <v>158</v>
      </c>
      <c r="C77" s="53"/>
      <c r="D77" s="53"/>
      <c r="E77" s="59"/>
      <c r="F77" s="69"/>
      <c r="G77" s="99"/>
      <c r="H77" s="35"/>
      <c r="I77" s="36"/>
      <c r="J77" s="37"/>
      <c r="K77" s="34"/>
    </row>
    <row r="78" spans="1:11" ht="12.75" customHeight="1" x14ac:dyDescent="0.2">
      <c r="A78" s="95"/>
      <c r="B78" s="205" t="s">
        <v>159</v>
      </c>
      <c r="C78" s="53"/>
      <c r="D78" s="53"/>
      <c r="E78" s="59"/>
      <c r="F78" s="69"/>
      <c r="G78" s="99"/>
      <c r="H78" s="35"/>
      <c r="I78" s="36"/>
      <c r="J78" s="37"/>
      <c r="K78" s="34"/>
    </row>
    <row r="79" spans="1:11" ht="12.75" customHeight="1" x14ac:dyDescent="0.2">
      <c r="A79" s="95"/>
      <c r="B79" s="205" t="s">
        <v>160</v>
      </c>
      <c r="C79" s="53"/>
      <c r="D79" s="53"/>
      <c r="E79" s="59"/>
      <c r="F79" s="69"/>
      <c r="G79" s="99"/>
      <c r="H79" s="35"/>
      <c r="I79" s="36"/>
      <c r="J79" s="37"/>
      <c r="K79" s="34"/>
    </row>
    <row r="80" spans="1:11" ht="12.75" customHeight="1" x14ac:dyDescent="0.2">
      <c r="A80" s="95"/>
      <c r="B80" s="205" t="s">
        <v>174</v>
      </c>
      <c r="C80" s="53"/>
      <c r="D80" s="53"/>
      <c r="E80" s="59"/>
      <c r="F80" s="69"/>
      <c r="G80" s="99"/>
      <c r="H80" s="35"/>
      <c r="I80" s="36"/>
      <c r="J80" s="37"/>
      <c r="K80" s="34"/>
    </row>
    <row r="81" spans="1:11" ht="12.75" customHeight="1" x14ac:dyDescent="0.2">
      <c r="A81" s="95"/>
      <c r="B81" s="205" t="s">
        <v>175</v>
      </c>
      <c r="C81" s="53"/>
      <c r="D81" s="53"/>
      <c r="E81" s="59"/>
      <c r="F81" s="69"/>
      <c r="G81" s="99"/>
      <c r="H81" s="35"/>
      <c r="I81" s="36"/>
      <c r="J81" s="37"/>
      <c r="K81" s="34"/>
    </row>
    <row r="82" spans="1:11" ht="12.75" customHeight="1" x14ac:dyDescent="0.2">
      <c r="A82" s="95"/>
      <c r="B82" s="199"/>
      <c r="C82" s="53"/>
      <c r="D82" s="53"/>
      <c r="E82" s="59"/>
      <c r="F82" s="69"/>
      <c r="G82" s="99"/>
      <c r="H82" s="35"/>
      <c r="I82" s="36"/>
      <c r="J82" s="37"/>
      <c r="K82" s="34"/>
    </row>
    <row r="83" spans="1:11" ht="12.75" customHeight="1" x14ac:dyDescent="0.2">
      <c r="A83" s="95"/>
      <c r="B83" s="199" t="s">
        <v>176</v>
      </c>
      <c r="C83" s="53">
        <v>1</v>
      </c>
      <c r="D83" s="53"/>
      <c r="E83" s="59" t="s">
        <v>1</v>
      </c>
      <c r="F83" s="69"/>
      <c r="G83" s="116">
        <f>$D83*F83</f>
        <v>0</v>
      </c>
      <c r="H83" s="35"/>
      <c r="I83" s="36"/>
      <c r="J83" s="37"/>
      <c r="K83" s="34"/>
    </row>
    <row r="84" spans="1:11" ht="12.75" customHeight="1" x14ac:dyDescent="0.2">
      <c r="A84" s="95"/>
      <c r="B84" s="205" t="s">
        <v>51</v>
      </c>
      <c r="C84" s="53"/>
      <c r="D84" s="53"/>
      <c r="E84" s="59"/>
      <c r="F84" s="69"/>
      <c r="G84" s="99"/>
      <c r="H84" s="35"/>
      <c r="I84" s="36"/>
      <c r="J84" s="37"/>
      <c r="K84" s="34"/>
    </row>
    <row r="85" spans="1:11" ht="12.75" customHeight="1" x14ac:dyDescent="0.2">
      <c r="A85" s="95"/>
      <c r="B85" s="205" t="s">
        <v>165</v>
      </c>
      <c r="C85" s="53"/>
      <c r="D85" s="53"/>
      <c r="E85" s="59"/>
      <c r="F85" s="69"/>
      <c r="G85" s="99"/>
      <c r="H85" s="35"/>
      <c r="I85" s="36"/>
      <c r="J85" s="37"/>
      <c r="K85" s="34"/>
    </row>
    <row r="86" spans="1:11" ht="12.75" customHeight="1" x14ac:dyDescent="0.2">
      <c r="A86" s="95"/>
      <c r="B86" s="205" t="s">
        <v>177</v>
      </c>
      <c r="C86" s="53"/>
      <c r="D86" s="53"/>
      <c r="E86" s="59"/>
      <c r="F86" s="69"/>
      <c r="G86" s="99"/>
      <c r="H86" s="35"/>
      <c r="I86" s="36"/>
      <c r="J86" s="37"/>
      <c r="K86" s="34"/>
    </row>
    <row r="87" spans="1:11" ht="12.75" customHeight="1" x14ac:dyDescent="0.2">
      <c r="A87" s="95"/>
      <c r="B87" s="205" t="s">
        <v>159</v>
      </c>
      <c r="C87" s="53"/>
      <c r="D87" s="53"/>
      <c r="E87" s="59"/>
      <c r="F87" s="69"/>
      <c r="G87" s="99"/>
      <c r="H87" s="35"/>
      <c r="I87" s="36"/>
      <c r="J87" s="37"/>
      <c r="K87" s="34"/>
    </row>
    <row r="88" spans="1:11" ht="12.75" customHeight="1" x14ac:dyDescent="0.2">
      <c r="A88" s="95"/>
      <c r="B88" s="205" t="s">
        <v>178</v>
      </c>
      <c r="C88" s="53"/>
      <c r="D88" s="53"/>
      <c r="E88" s="59"/>
      <c r="F88" s="69"/>
      <c r="G88" s="99"/>
      <c r="H88" s="35"/>
      <c r="I88" s="36"/>
      <c r="J88" s="37"/>
      <c r="K88" s="34"/>
    </row>
    <row r="89" spans="1:11" ht="12.75" customHeight="1" x14ac:dyDescent="0.2">
      <c r="A89" s="95"/>
      <c r="B89" s="205" t="s">
        <v>163</v>
      </c>
      <c r="C89" s="53"/>
      <c r="D89" s="53"/>
      <c r="E89" s="59"/>
      <c r="F89" s="69"/>
      <c r="G89" s="99"/>
      <c r="H89" s="35"/>
      <c r="I89" s="36"/>
      <c r="J89" s="37"/>
      <c r="K89" s="34"/>
    </row>
    <row r="90" spans="1:11" ht="12.75" customHeight="1" x14ac:dyDescent="0.2">
      <c r="A90" s="95"/>
      <c r="B90" s="205" t="s">
        <v>168</v>
      </c>
      <c r="C90" s="53"/>
      <c r="D90" s="53"/>
      <c r="E90" s="59"/>
      <c r="F90" s="69"/>
      <c r="G90" s="99"/>
      <c r="H90" s="35"/>
      <c r="I90" s="36"/>
      <c r="J90" s="37"/>
      <c r="K90" s="34"/>
    </row>
    <row r="91" spans="1:11" ht="12.75" customHeight="1" x14ac:dyDescent="0.2">
      <c r="A91" s="95"/>
      <c r="B91" s="205" t="s">
        <v>169</v>
      </c>
      <c r="C91" s="53"/>
      <c r="D91" s="53"/>
      <c r="E91" s="59"/>
      <c r="F91" s="69"/>
      <c r="G91" s="99"/>
      <c r="H91" s="35"/>
      <c r="I91" s="36"/>
      <c r="J91" s="37"/>
      <c r="K91" s="34"/>
    </row>
    <row r="92" spans="1:11" ht="12.75" customHeight="1" x14ac:dyDescent="0.2">
      <c r="A92" s="95"/>
      <c r="B92" s="205" t="s">
        <v>170</v>
      </c>
      <c r="C92" s="53"/>
      <c r="D92" s="53"/>
      <c r="E92" s="59"/>
      <c r="F92" s="69"/>
      <c r="G92" s="99"/>
      <c r="H92" s="35"/>
      <c r="I92" s="36"/>
      <c r="J92" s="37"/>
      <c r="K92" s="34"/>
    </row>
    <row r="93" spans="1:11" ht="12.75" customHeight="1" thickBot="1" x14ac:dyDescent="0.25">
      <c r="A93" s="105"/>
      <c r="B93" s="106"/>
      <c r="C93" s="107"/>
      <c r="D93" s="107"/>
      <c r="E93" s="108"/>
      <c r="F93" s="109"/>
      <c r="G93" s="110"/>
      <c r="H93" s="35"/>
      <c r="I93" s="36"/>
      <c r="J93" s="37"/>
      <c r="K93" s="34"/>
    </row>
    <row r="94" spans="1:11" ht="12.75" customHeight="1" x14ac:dyDescent="0.2">
      <c r="A94" s="122"/>
      <c r="B94" s="123" t="s">
        <v>179</v>
      </c>
      <c r="C94" s="124">
        <v>1</v>
      </c>
      <c r="D94" s="124"/>
      <c r="E94" s="113" t="s">
        <v>1</v>
      </c>
      <c r="F94" s="114"/>
      <c r="G94" s="222">
        <f>$D94*F94</f>
        <v>0</v>
      </c>
      <c r="H94" s="35"/>
      <c r="I94" s="36"/>
      <c r="J94" s="37"/>
      <c r="K94" s="34"/>
    </row>
    <row r="95" spans="1:11" ht="12.75" customHeight="1" x14ac:dyDescent="0.2">
      <c r="A95" s="95"/>
      <c r="B95" s="205" t="s">
        <v>51</v>
      </c>
      <c r="C95" s="53"/>
      <c r="D95" s="53"/>
      <c r="E95" s="59"/>
      <c r="F95" s="69"/>
      <c r="G95" s="99"/>
      <c r="H95" s="35"/>
      <c r="I95" s="36"/>
      <c r="J95" s="37"/>
      <c r="K95" s="34"/>
    </row>
    <row r="96" spans="1:11" ht="12.75" customHeight="1" x14ac:dyDescent="0.2">
      <c r="A96" s="95"/>
      <c r="B96" s="205" t="s">
        <v>172</v>
      </c>
      <c r="C96" s="53"/>
      <c r="D96" s="53"/>
      <c r="E96" s="59"/>
      <c r="F96" s="69"/>
      <c r="G96" s="99"/>
      <c r="H96" s="35"/>
      <c r="I96" s="36"/>
      <c r="J96" s="37"/>
      <c r="K96" s="34"/>
    </row>
    <row r="97" spans="1:11" ht="12.75" customHeight="1" x14ac:dyDescent="0.2">
      <c r="A97" s="95"/>
      <c r="B97" s="205" t="s">
        <v>154</v>
      </c>
      <c r="C97" s="53"/>
      <c r="D97" s="53"/>
      <c r="E97" s="59"/>
      <c r="F97" s="69"/>
      <c r="G97" s="99"/>
      <c r="H97" s="35"/>
      <c r="I97" s="36"/>
      <c r="J97" s="37"/>
      <c r="K97" s="34"/>
    </row>
    <row r="98" spans="1:11" ht="12.75" customHeight="1" x14ac:dyDescent="0.2">
      <c r="A98" s="95"/>
      <c r="B98" s="205" t="s">
        <v>155</v>
      </c>
      <c r="C98" s="53"/>
      <c r="D98" s="53"/>
      <c r="E98" s="59"/>
      <c r="F98" s="69"/>
      <c r="G98" s="99"/>
      <c r="H98" s="35"/>
      <c r="I98" s="36"/>
      <c r="J98" s="37"/>
      <c r="K98" s="34"/>
    </row>
    <row r="99" spans="1:11" ht="12.75" customHeight="1" x14ac:dyDescent="0.2">
      <c r="A99" s="95"/>
      <c r="B99" s="205" t="s">
        <v>173</v>
      </c>
      <c r="C99" s="53"/>
      <c r="D99" s="53"/>
      <c r="E99" s="59"/>
      <c r="F99" s="69"/>
      <c r="G99" s="99"/>
      <c r="H99" s="35"/>
      <c r="I99" s="36"/>
      <c r="J99" s="37"/>
      <c r="K99" s="34"/>
    </row>
    <row r="100" spans="1:11" ht="12.75" customHeight="1" x14ac:dyDescent="0.2">
      <c r="A100" s="95"/>
      <c r="B100" s="205" t="s">
        <v>157</v>
      </c>
      <c r="C100" s="53"/>
      <c r="D100" s="53"/>
      <c r="E100" s="59"/>
      <c r="F100" s="69"/>
      <c r="G100" s="99"/>
      <c r="H100" s="35"/>
      <c r="I100" s="36"/>
      <c r="J100" s="37"/>
      <c r="K100" s="34"/>
    </row>
    <row r="101" spans="1:11" ht="12.75" customHeight="1" x14ac:dyDescent="0.2">
      <c r="A101" s="95"/>
      <c r="B101" s="205" t="s">
        <v>158</v>
      </c>
      <c r="C101" s="53"/>
      <c r="D101" s="53"/>
      <c r="E101" s="59"/>
      <c r="F101" s="69"/>
      <c r="G101" s="99"/>
      <c r="H101" s="35"/>
      <c r="I101" s="36"/>
      <c r="J101" s="37"/>
      <c r="K101" s="34"/>
    </row>
    <row r="102" spans="1:11" ht="12.75" customHeight="1" x14ac:dyDescent="0.2">
      <c r="A102" s="95"/>
      <c r="B102" s="205" t="s">
        <v>159</v>
      </c>
      <c r="C102" s="53"/>
      <c r="D102" s="53"/>
      <c r="E102" s="59"/>
      <c r="F102" s="69"/>
      <c r="G102" s="99"/>
      <c r="H102" s="35"/>
      <c r="I102" s="36"/>
      <c r="J102" s="37"/>
      <c r="K102" s="34"/>
    </row>
    <row r="103" spans="1:11" ht="12.75" customHeight="1" x14ac:dyDescent="0.2">
      <c r="A103" s="95"/>
      <c r="B103" s="205" t="s">
        <v>160</v>
      </c>
      <c r="C103" s="53"/>
      <c r="D103" s="53"/>
      <c r="E103" s="59"/>
      <c r="F103" s="69"/>
      <c r="G103" s="99"/>
      <c r="H103" s="35"/>
      <c r="I103" s="36"/>
      <c r="J103" s="37"/>
      <c r="K103" s="34"/>
    </row>
    <row r="104" spans="1:11" ht="12.75" customHeight="1" x14ac:dyDescent="0.2">
      <c r="A104" s="95"/>
      <c r="B104" s="205" t="s">
        <v>174</v>
      </c>
      <c r="C104" s="53"/>
      <c r="D104" s="53"/>
      <c r="E104" s="59"/>
      <c r="F104" s="69"/>
      <c r="G104" s="99"/>
      <c r="H104" s="35"/>
      <c r="I104" s="36"/>
      <c r="J104" s="37"/>
      <c r="K104" s="34"/>
    </row>
    <row r="105" spans="1:11" ht="12.75" customHeight="1" x14ac:dyDescent="0.2">
      <c r="A105" s="95"/>
      <c r="B105" s="205" t="s">
        <v>175</v>
      </c>
      <c r="C105" s="53"/>
      <c r="D105" s="53"/>
      <c r="E105" s="59"/>
      <c r="F105" s="69"/>
      <c r="G105" s="99"/>
      <c r="H105" s="35"/>
      <c r="I105" s="36"/>
      <c r="J105" s="37"/>
      <c r="K105" s="34"/>
    </row>
    <row r="106" spans="1:11" ht="12.75" customHeight="1" x14ac:dyDescent="0.2">
      <c r="A106" s="95"/>
      <c r="B106" s="205"/>
      <c r="C106" s="53"/>
      <c r="D106" s="53"/>
      <c r="E106" s="59"/>
      <c r="F106" s="69"/>
      <c r="G106" s="99"/>
      <c r="H106" s="35"/>
      <c r="I106" s="36"/>
      <c r="J106" s="37"/>
      <c r="K106" s="34"/>
    </row>
    <row r="107" spans="1:11" ht="12.75" customHeight="1" x14ac:dyDescent="0.2">
      <c r="A107" s="95"/>
      <c r="B107" s="205"/>
      <c r="C107" s="53"/>
      <c r="D107" s="53"/>
      <c r="E107" s="59"/>
      <c r="F107" s="69"/>
      <c r="G107" s="99"/>
      <c r="H107" s="35"/>
      <c r="I107" s="36"/>
      <c r="J107" s="37"/>
      <c r="K107" s="34"/>
    </row>
    <row r="108" spans="1:11" ht="12.75" customHeight="1" x14ac:dyDescent="0.2">
      <c r="A108" s="95"/>
      <c r="B108" s="199" t="s">
        <v>180</v>
      </c>
      <c r="C108" s="53">
        <v>1</v>
      </c>
      <c r="D108" s="53"/>
      <c r="E108" s="59" t="s">
        <v>1</v>
      </c>
      <c r="F108" s="69"/>
      <c r="G108" s="116">
        <f>$D108*F108</f>
        <v>0</v>
      </c>
      <c r="H108" s="35"/>
      <c r="I108" s="36"/>
      <c r="J108" s="37"/>
      <c r="K108" s="34"/>
    </row>
    <row r="109" spans="1:11" ht="12.75" customHeight="1" x14ac:dyDescent="0.2">
      <c r="A109" s="95"/>
      <c r="B109" s="205" t="s">
        <v>51</v>
      </c>
      <c r="C109" s="53"/>
      <c r="D109" s="53"/>
      <c r="E109" s="59"/>
      <c r="F109" s="69"/>
      <c r="G109" s="99"/>
      <c r="H109" s="35"/>
      <c r="I109" s="36"/>
      <c r="J109" s="37"/>
      <c r="K109" s="34"/>
    </row>
    <row r="110" spans="1:11" ht="12.75" customHeight="1" x14ac:dyDescent="0.2">
      <c r="A110" s="95"/>
      <c r="B110" s="205" t="s">
        <v>172</v>
      </c>
      <c r="C110" s="53"/>
      <c r="D110" s="53"/>
      <c r="E110" s="59"/>
      <c r="F110" s="69"/>
      <c r="G110" s="99"/>
      <c r="H110" s="35"/>
      <c r="I110" s="36"/>
      <c r="J110" s="37"/>
      <c r="K110" s="34"/>
    </row>
    <row r="111" spans="1:11" ht="12.75" customHeight="1" x14ac:dyDescent="0.2">
      <c r="A111" s="95"/>
      <c r="B111" s="205" t="s">
        <v>154</v>
      </c>
      <c r="C111" s="53"/>
      <c r="D111" s="53"/>
      <c r="E111" s="59"/>
      <c r="F111" s="69"/>
      <c r="G111" s="99"/>
      <c r="H111" s="35"/>
      <c r="I111" s="36"/>
      <c r="J111" s="37"/>
      <c r="K111" s="34"/>
    </row>
    <row r="112" spans="1:11" ht="12.75" customHeight="1" x14ac:dyDescent="0.2">
      <c r="A112" s="95"/>
      <c r="B112" s="205" t="s">
        <v>155</v>
      </c>
      <c r="C112" s="53"/>
      <c r="D112" s="53"/>
      <c r="E112" s="59"/>
      <c r="F112" s="69"/>
      <c r="G112" s="99"/>
      <c r="H112" s="35"/>
      <c r="I112" s="36"/>
      <c r="J112" s="37"/>
      <c r="K112" s="34"/>
    </row>
    <row r="113" spans="1:11" ht="12.75" customHeight="1" x14ac:dyDescent="0.2">
      <c r="A113" s="95"/>
      <c r="B113" s="205" t="s">
        <v>173</v>
      </c>
      <c r="C113" s="53"/>
      <c r="D113" s="53"/>
      <c r="E113" s="59"/>
      <c r="F113" s="69"/>
      <c r="G113" s="99"/>
      <c r="H113" s="35"/>
      <c r="I113" s="36"/>
      <c r="J113" s="37"/>
      <c r="K113" s="34"/>
    </row>
    <row r="114" spans="1:11" ht="12.75" customHeight="1" x14ac:dyDescent="0.2">
      <c r="A114" s="95"/>
      <c r="B114" s="205" t="s">
        <v>157</v>
      </c>
      <c r="C114" s="53"/>
      <c r="D114" s="53"/>
      <c r="E114" s="59"/>
      <c r="F114" s="69"/>
      <c r="G114" s="99"/>
      <c r="H114" s="35"/>
      <c r="I114" s="36"/>
      <c r="J114" s="37"/>
      <c r="K114" s="34"/>
    </row>
    <row r="115" spans="1:11" ht="12.75" customHeight="1" x14ac:dyDescent="0.2">
      <c r="A115" s="95"/>
      <c r="B115" s="205" t="s">
        <v>158</v>
      </c>
      <c r="C115" s="53"/>
      <c r="D115" s="53"/>
      <c r="E115" s="59"/>
      <c r="F115" s="69"/>
      <c r="G115" s="99"/>
      <c r="H115" s="35"/>
      <c r="I115" s="36"/>
      <c r="J115" s="37"/>
      <c r="K115" s="34"/>
    </row>
    <row r="116" spans="1:11" ht="12.75" customHeight="1" x14ac:dyDescent="0.2">
      <c r="A116" s="95"/>
      <c r="B116" s="205" t="s">
        <v>159</v>
      </c>
      <c r="C116" s="53"/>
      <c r="D116" s="53"/>
      <c r="E116" s="59"/>
      <c r="F116" s="69"/>
      <c r="G116" s="99"/>
      <c r="H116" s="35"/>
      <c r="I116" s="36"/>
      <c r="J116" s="37"/>
      <c r="K116" s="34"/>
    </row>
    <row r="117" spans="1:11" ht="12.75" customHeight="1" x14ac:dyDescent="0.2">
      <c r="A117" s="95"/>
      <c r="B117" s="205" t="s">
        <v>160</v>
      </c>
      <c r="C117" s="53"/>
      <c r="D117" s="53"/>
      <c r="E117" s="59"/>
      <c r="F117" s="69"/>
      <c r="G117" s="99"/>
      <c r="H117" s="35"/>
      <c r="I117" s="36"/>
      <c r="J117" s="37"/>
      <c r="K117" s="34"/>
    </row>
    <row r="118" spans="1:11" ht="12.75" customHeight="1" x14ac:dyDescent="0.2">
      <c r="A118" s="95"/>
      <c r="B118" s="205" t="s">
        <v>174</v>
      </c>
      <c r="C118" s="53"/>
      <c r="D118" s="53"/>
      <c r="E118" s="59"/>
      <c r="F118" s="69"/>
      <c r="G118" s="99"/>
      <c r="H118" s="35"/>
      <c r="I118" s="36"/>
      <c r="J118" s="37"/>
      <c r="K118" s="34"/>
    </row>
    <row r="119" spans="1:11" ht="12.75" customHeight="1" x14ac:dyDescent="0.2">
      <c r="A119" s="95"/>
      <c r="B119" s="205" t="s">
        <v>175</v>
      </c>
      <c r="C119" s="53"/>
      <c r="D119" s="53"/>
      <c r="E119" s="59"/>
      <c r="F119" s="69"/>
      <c r="G119" s="99"/>
      <c r="H119" s="35"/>
      <c r="I119" s="36"/>
      <c r="J119" s="37"/>
      <c r="K119" s="34"/>
    </row>
    <row r="120" spans="1:11" ht="12.75" customHeight="1" x14ac:dyDescent="0.2">
      <c r="A120" s="95"/>
      <c r="B120" s="205"/>
      <c r="C120" s="53"/>
      <c r="D120" s="53"/>
      <c r="E120" s="59"/>
      <c r="F120" s="69"/>
      <c r="G120" s="99"/>
      <c r="H120" s="35"/>
      <c r="I120" s="36"/>
      <c r="J120" s="37"/>
      <c r="K120" s="34"/>
    </row>
    <row r="121" spans="1:11" x14ac:dyDescent="0.2">
      <c r="A121" s="95"/>
      <c r="B121" s="200" t="str">
        <f>"SOUS TOTAL "&amp;A44&amp;" : "&amp;B44</f>
        <v>SOUS TOTAL 2.3 : Production d'eau chaude sanitaire</v>
      </c>
      <c r="C121" s="53"/>
      <c r="D121" s="53"/>
      <c r="E121" s="59"/>
      <c r="F121" s="69"/>
      <c r="G121" s="101">
        <f>SUM(G43:G119)</f>
        <v>0</v>
      </c>
      <c r="H121" s="35"/>
      <c r="I121" s="36"/>
      <c r="J121" s="37"/>
      <c r="K121" s="34"/>
    </row>
    <row r="122" spans="1:11" x14ac:dyDescent="0.2">
      <c r="A122" s="95"/>
      <c r="B122" s="200"/>
      <c r="C122" s="53"/>
      <c r="D122" s="53"/>
      <c r="E122" s="59"/>
      <c r="F122" s="69"/>
      <c r="G122" s="117"/>
      <c r="H122" s="35"/>
      <c r="I122" s="36"/>
      <c r="J122" s="37"/>
      <c r="K122" s="34"/>
    </row>
    <row r="123" spans="1:11" s="1" customFormat="1" x14ac:dyDescent="0.2">
      <c r="A123" s="102" t="s">
        <v>187</v>
      </c>
      <c r="B123" s="201" t="s">
        <v>181</v>
      </c>
      <c r="C123" s="65"/>
      <c r="D123" s="65"/>
      <c r="E123" s="67"/>
      <c r="F123" s="70"/>
      <c r="G123" s="103"/>
      <c r="H123" s="2"/>
    </row>
    <row r="124" spans="1:11" x14ac:dyDescent="0.2">
      <c r="A124" s="95"/>
      <c r="B124" s="206" t="s">
        <v>182</v>
      </c>
      <c r="C124" s="53">
        <v>12</v>
      </c>
      <c r="D124" s="53"/>
      <c r="E124" s="59" t="s">
        <v>2</v>
      </c>
      <c r="F124" s="69"/>
      <c r="G124" s="116">
        <f>$D124*F124</f>
        <v>0</v>
      </c>
      <c r="H124" s="35"/>
      <c r="I124" s="36"/>
      <c r="J124" s="37"/>
      <c r="K124" s="34"/>
    </row>
    <row r="125" spans="1:11" x14ac:dyDescent="0.2">
      <c r="A125" s="95"/>
      <c r="B125" s="200"/>
      <c r="C125" s="53"/>
      <c r="D125" s="53"/>
      <c r="E125" s="59"/>
      <c r="F125" s="69"/>
      <c r="G125" s="117"/>
      <c r="H125" s="35"/>
      <c r="I125" s="36"/>
      <c r="J125" s="37"/>
      <c r="K125" s="34"/>
    </row>
    <row r="126" spans="1:11" x14ac:dyDescent="0.2">
      <c r="A126" s="95"/>
      <c r="B126" s="200" t="str">
        <f>"SOUS TOTAL "&amp;A123&amp;" : "&amp;B123</f>
        <v>SOUS TOTAL 2.4 : Evacuation des eaux usées</v>
      </c>
      <c r="C126" s="53"/>
      <c r="D126" s="53"/>
      <c r="E126" s="59"/>
      <c r="F126" s="69"/>
      <c r="G126" s="101">
        <f>SUM(G122:G124)</f>
        <v>0</v>
      </c>
      <c r="H126" s="35"/>
      <c r="I126" s="36"/>
      <c r="J126" s="37"/>
      <c r="K126" s="34"/>
    </row>
    <row r="127" spans="1:11" x14ac:dyDescent="0.2">
      <c r="A127" s="95"/>
      <c r="B127" s="200"/>
      <c r="C127" s="53"/>
      <c r="D127" s="53"/>
      <c r="E127" s="59"/>
      <c r="F127" s="69"/>
      <c r="G127" s="117"/>
      <c r="H127" s="35"/>
      <c r="I127" s="36"/>
      <c r="J127" s="37"/>
      <c r="K127" s="34"/>
    </row>
    <row r="128" spans="1:11" s="1" customFormat="1" x14ac:dyDescent="0.2">
      <c r="A128" s="102" t="s">
        <v>188</v>
      </c>
      <c r="B128" s="201" t="s">
        <v>189</v>
      </c>
      <c r="C128" s="65"/>
      <c r="D128" s="65"/>
      <c r="E128" s="67"/>
      <c r="F128" s="70"/>
      <c r="G128" s="103"/>
      <c r="H128" s="2"/>
    </row>
    <row r="129" spans="1:11" x14ac:dyDescent="0.2">
      <c r="A129" s="95"/>
      <c r="B129" s="206" t="s">
        <v>190</v>
      </c>
      <c r="C129" s="53">
        <v>1</v>
      </c>
      <c r="D129" s="53"/>
      <c r="E129" s="59" t="s">
        <v>1</v>
      </c>
      <c r="F129" s="69"/>
      <c r="G129" s="116">
        <f>$D129*F129</f>
        <v>0</v>
      </c>
      <c r="H129" s="35"/>
      <c r="I129" s="36"/>
      <c r="J129" s="37"/>
      <c r="K129" s="34"/>
    </row>
    <row r="130" spans="1:11" x14ac:dyDescent="0.2">
      <c r="A130" s="95"/>
      <c r="B130" s="200"/>
      <c r="C130" s="53"/>
      <c r="D130" s="53"/>
      <c r="E130" s="59"/>
      <c r="F130" s="69"/>
      <c r="G130" s="117"/>
      <c r="H130" s="35"/>
      <c r="I130" s="36"/>
      <c r="J130" s="37"/>
      <c r="K130" s="34"/>
    </row>
    <row r="131" spans="1:11" x14ac:dyDescent="0.2">
      <c r="A131" s="95"/>
      <c r="B131" s="200" t="str">
        <f>"SOUS TOTAL "&amp;A128&amp;" : "&amp;B128</f>
        <v>SOUS TOTAL 2.5 : Désinfection des réseaux</v>
      </c>
      <c r="C131" s="53"/>
      <c r="D131" s="53"/>
      <c r="E131" s="59"/>
      <c r="F131" s="69"/>
      <c r="G131" s="101">
        <f>SUM(G127:G130)</f>
        <v>0</v>
      </c>
      <c r="H131" s="35"/>
      <c r="I131" s="36"/>
      <c r="J131" s="37"/>
      <c r="K131" s="34"/>
    </row>
    <row r="132" spans="1:11" x14ac:dyDescent="0.2">
      <c r="A132" s="95"/>
      <c r="B132" s="200"/>
      <c r="C132" s="53"/>
      <c r="D132" s="53"/>
      <c r="E132" s="59"/>
      <c r="F132" s="69"/>
      <c r="G132" s="117"/>
      <c r="H132" s="35"/>
      <c r="I132" s="36"/>
      <c r="J132" s="37"/>
      <c r="K132" s="34"/>
    </row>
    <row r="133" spans="1:11" s="1" customFormat="1" x14ac:dyDescent="0.2">
      <c r="A133" s="102" t="s">
        <v>191</v>
      </c>
      <c r="B133" s="201" t="s">
        <v>124</v>
      </c>
      <c r="C133" s="65"/>
      <c r="D133" s="65"/>
      <c r="E133" s="67"/>
      <c r="F133" s="70"/>
      <c r="G133" s="103"/>
      <c r="H133" s="2"/>
    </row>
    <row r="134" spans="1:11" x14ac:dyDescent="0.2">
      <c r="A134" s="95"/>
      <c r="B134" s="206" t="s">
        <v>192</v>
      </c>
      <c r="C134" s="53">
        <v>1</v>
      </c>
      <c r="D134" s="53"/>
      <c r="E134" s="59" t="s">
        <v>1</v>
      </c>
      <c r="F134" s="69"/>
      <c r="G134" s="116">
        <f>$D134*F134</f>
        <v>0</v>
      </c>
      <c r="H134" s="35"/>
      <c r="I134" s="36"/>
      <c r="J134" s="37"/>
      <c r="K134" s="34"/>
    </row>
    <row r="135" spans="1:11" x14ac:dyDescent="0.2">
      <c r="A135" s="95"/>
      <c r="B135" s="200"/>
      <c r="C135" s="53"/>
      <c r="D135" s="53"/>
      <c r="E135" s="59"/>
      <c r="F135" s="69"/>
      <c r="G135" s="117"/>
      <c r="H135" s="35"/>
      <c r="I135" s="36"/>
      <c r="J135" s="37"/>
      <c r="K135" s="34"/>
    </row>
    <row r="136" spans="1:11" x14ac:dyDescent="0.2">
      <c r="A136" s="95"/>
      <c r="B136" s="200" t="str">
        <f>"SOUS TOTAL "&amp;A133&amp;" : "&amp;B133</f>
        <v>SOUS TOTAL 2.6 : Analyse d'eau</v>
      </c>
      <c r="C136" s="53"/>
      <c r="D136" s="53"/>
      <c r="E136" s="59"/>
      <c r="F136" s="69"/>
      <c r="G136" s="101">
        <f>SUM(G132:G135)</f>
        <v>0</v>
      </c>
      <c r="H136" s="35"/>
      <c r="I136" s="36"/>
      <c r="J136" s="37"/>
      <c r="K136" s="34"/>
    </row>
    <row r="137" spans="1:11" s="1" customFormat="1" x14ac:dyDescent="0.2">
      <c r="A137" s="102"/>
      <c r="B137" s="221"/>
      <c r="C137" s="79"/>
      <c r="D137" s="79"/>
      <c r="E137" s="78"/>
      <c r="F137" s="80"/>
      <c r="G137" s="116"/>
      <c r="H137" s="2"/>
    </row>
    <row r="138" spans="1:11" x14ac:dyDescent="0.2">
      <c r="A138" s="95"/>
      <c r="B138" s="200" t="str">
        <f>"SOUS TOTAL "&amp;A30&amp;" : "&amp;B30</f>
        <v>SOUS TOTAL 2 : PSE 06-02 : REFECTION DES INSTALLATIONS D'EAU CHAUDE SANITAIRE</v>
      </c>
      <c r="C138" s="53"/>
      <c r="D138" s="53"/>
      <c r="E138" s="59"/>
      <c r="F138" s="69"/>
      <c r="G138" s="101">
        <f>+G136+G131+G126+G121+G42</f>
        <v>0</v>
      </c>
      <c r="H138" s="35"/>
      <c r="I138" s="36"/>
      <c r="J138" s="37"/>
      <c r="K138" s="34"/>
    </row>
    <row r="139" spans="1:11" s="1" customFormat="1" x14ac:dyDescent="0.2">
      <c r="A139" s="102"/>
      <c r="B139" s="221"/>
      <c r="C139" s="79"/>
      <c r="D139" s="79"/>
      <c r="E139" s="78"/>
      <c r="F139" s="80"/>
      <c r="G139" s="116"/>
      <c r="H139" s="2"/>
    </row>
    <row r="140" spans="1:11" x14ac:dyDescent="0.2">
      <c r="A140" s="95"/>
      <c r="B140" s="200" t="str">
        <f>"SOUS TOTAL "&amp;A32&amp;" : "&amp;B7</f>
        <v>SOUS TOTAL  : DESCRIPTION DES TRAVAUX PSE</v>
      </c>
      <c r="C140" s="53"/>
      <c r="D140" s="53"/>
      <c r="E140" s="59"/>
      <c r="F140" s="69"/>
      <c r="G140" s="101">
        <f>+G138+G28</f>
        <v>0</v>
      </c>
      <c r="H140" s="35"/>
      <c r="I140" s="36"/>
      <c r="J140" s="37"/>
      <c r="K140" s="34"/>
    </row>
    <row r="141" spans="1:11" s="1" customFormat="1" x14ac:dyDescent="0.2">
      <c r="A141" s="102"/>
      <c r="B141" s="221"/>
      <c r="C141" s="79"/>
      <c r="D141" s="79"/>
      <c r="E141" s="78"/>
      <c r="F141" s="80"/>
      <c r="G141" s="116"/>
      <c r="H141" s="2"/>
    </row>
    <row r="142" spans="1:11" s="1" customFormat="1" x14ac:dyDescent="0.2">
      <c r="A142" s="102"/>
      <c r="B142" s="221"/>
      <c r="C142" s="79"/>
      <c r="D142" s="79"/>
      <c r="E142" s="78"/>
      <c r="F142" s="80"/>
      <c r="G142" s="116"/>
      <c r="H142" s="2"/>
    </row>
    <row r="143" spans="1:11" s="1" customFormat="1" x14ac:dyDescent="0.2">
      <c r="A143" s="102"/>
      <c r="B143" s="221"/>
      <c r="C143" s="79"/>
      <c r="D143" s="79"/>
      <c r="E143" s="78"/>
      <c r="F143" s="80"/>
      <c r="G143" s="116"/>
      <c r="H143" s="2"/>
    </row>
    <row r="144" spans="1:11" ht="13.5" thickBot="1" x14ac:dyDescent="0.25">
      <c r="A144" s="223"/>
      <c r="B144" s="224"/>
      <c r="C144" s="107"/>
      <c r="D144" s="107"/>
      <c r="E144" s="108"/>
      <c r="F144" s="109"/>
      <c r="G144" s="110"/>
      <c r="H144" s="35"/>
      <c r="I144" s="36"/>
      <c r="J144" s="37"/>
      <c r="K144" s="34"/>
    </row>
    <row r="145" spans="1:188" ht="23.25" x14ac:dyDescent="0.2">
      <c r="A145" s="173" t="s">
        <v>193</v>
      </c>
      <c r="B145" s="174"/>
      <c r="C145" s="174"/>
      <c r="D145" s="174"/>
      <c r="E145" s="174"/>
      <c r="F145" s="174"/>
      <c r="G145" s="175"/>
      <c r="H145" s="35"/>
      <c r="I145" s="35"/>
      <c r="J145" s="35"/>
      <c r="K145" s="34"/>
    </row>
    <row r="146" spans="1:188" s="22" customFormat="1" x14ac:dyDescent="0.2">
      <c r="A146" s="95"/>
      <c r="B146" s="212"/>
      <c r="C146" s="54"/>
      <c r="D146" s="54"/>
      <c r="E146" s="59"/>
      <c r="F146" s="71"/>
      <c r="G146" s="127"/>
      <c r="H146" s="35"/>
      <c r="I146" s="35"/>
      <c r="J146" s="35"/>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21"/>
      <c r="DM146" s="21"/>
      <c r="DN146" s="21"/>
      <c r="DO146" s="21"/>
      <c r="DP146" s="21"/>
      <c r="DQ146" s="21"/>
      <c r="DR146" s="21"/>
      <c r="DS146" s="21"/>
      <c r="DT146" s="21"/>
      <c r="DU146" s="21"/>
      <c r="DV146" s="21"/>
      <c r="DW146" s="21"/>
      <c r="DX146" s="21"/>
      <c r="DY146" s="21"/>
      <c r="DZ146" s="21"/>
      <c r="EA146" s="21"/>
      <c r="EB146" s="21"/>
      <c r="EC146" s="21"/>
      <c r="ED146" s="21"/>
      <c r="EE146" s="21"/>
      <c r="EF146" s="21"/>
      <c r="EG146" s="21"/>
      <c r="EH146" s="21"/>
      <c r="EI146" s="21"/>
      <c r="EJ146" s="21"/>
      <c r="EK146" s="21"/>
      <c r="EL146" s="21"/>
      <c r="EM146" s="21"/>
      <c r="EN146" s="21"/>
      <c r="EO146" s="21"/>
      <c r="EP146" s="21"/>
      <c r="EQ146" s="21"/>
      <c r="ER146" s="21"/>
      <c r="ES146" s="21"/>
      <c r="ET146" s="21"/>
      <c r="EU146" s="21"/>
      <c r="EV146" s="21"/>
      <c r="EW146" s="21"/>
      <c r="EX146" s="21"/>
      <c r="EY146" s="21"/>
      <c r="EZ146" s="21"/>
      <c r="FA146" s="21"/>
      <c r="FB146" s="21"/>
      <c r="FC146" s="21"/>
      <c r="FD146" s="21"/>
      <c r="FE146" s="21"/>
      <c r="FF146" s="21"/>
      <c r="FG146" s="21"/>
      <c r="FH146" s="21"/>
      <c r="FI146" s="21"/>
      <c r="FJ146" s="21"/>
      <c r="FK146" s="21"/>
      <c r="FL146" s="21"/>
      <c r="FM146" s="21"/>
      <c r="FN146" s="21"/>
      <c r="FO146" s="21"/>
      <c r="FP146" s="21"/>
      <c r="FQ146" s="21"/>
      <c r="FR146" s="21"/>
      <c r="FS146" s="21"/>
      <c r="FT146" s="21"/>
      <c r="FU146" s="21"/>
      <c r="FV146" s="21"/>
      <c r="FW146" s="21"/>
      <c r="FX146" s="21"/>
      <c r="FY146" s="21"/>
      <c r="FZ146" s="21"/>
      <c r="GA146" s="21"/>
      <c r="GB146" s="21"/>
      <c r="GC146" s="21"/>
      <c r="GD146" s="21"/>
      <c r="GE146" s="21"/>
      <c r="GF146" s="21"/>
    </row>
    <row r="147" spans="1:188" s="22" customFormat="1" x14ac:dyDescent="0.2">
      <c r="A147" s="95"/>
      <c r="B147" s="212"/>
      <c r="C147" s="54"/>
      <c r="D147" s="54"/>
      <c r="E147" s="59"/>
      <c r="F147" s="71"/>
      <c r="G147" s="127"/>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c r="DL147" s="21"/>
      <c r="DM147" s="21"/>
      <c r="DN147" s="21"/>
      <c r="DO147" s="21"/>
      <c r="DP147" s="21"/>
      <c r="DQ147" s="21"/>
      <c r="DR147" s="21"/>
      <c r="DS147" s="21"/>
      <c r="DT147" s="21"/>
      <c r="DU147" s="21"/>
      <c r="DV147" s="21"/>
      <c r="DW147" s="21"/>
      <c r="DX147" s="21"/>
      <c r="DY147" s="21"/>
      <c r="DZ147" s="21"/>
      <c r="EA147" s="21"/>
      <c r="EB147" s="21"/>
      <c r="EC147" s="21"/>
      <c r="ED147" s="21"/>
      <c r="EE147" s="21"/>
      <c r="EF147" s="21"/>
      <c r="EG147" s="21"/>
      <c r="EH147" s="21"/>
      <c r="EI147" s="21"/>
      <c r="EJ147" s="21"/>
      <c r="EK147" s="21"/>
      <c r="EL147" s="21"/>
      <c r="EM147" s="21"/>
      <c r="EN147" s="21"/>
      <c r="EO147" s="21"/>
      <c r="EP147" s="21"/>
      <c r="EQ147" s="21"/>
      <c r="ER147" s="21"/>
      <c r="ES147" s="21"/>
      <c r="ET147" s="21"/>
      <c r="EU147" s="21"/>
      <c r="EV147" s="21"/>
      <c r="EW147" s="21"/>
      <c r="EX147" s="21"/>
      <c r="EY147" s="21"/>
      <c r="EZ147" s="21"/>
      <c r="FA147" s="21"/>
      <c r="FB147" s="21"/>
      <c r="FC147" s="21"/>
      <c r="FD147" s="21"/>
      <c r="FE147" s="21"/>
      <c r="FF147" s="21"/>
      <c r="FG147" s="21"/>
      <c r="FH147" s="21"/>
      <c r="FI147" s="21"/>
      <c r="FJ147" s="21"/>
      <c r="FK147" s="21"/>
      <c r="FL147" s="21"/>
      <c r="FM147" s="21"/>
      <c r="FN147" s="21"/>
      <c r="FO147" s="21"/>
      <c r="FP147" s="21"/>
      <c r="FQ147" s="21"/>
      <c r="FR147" s="21"/>
      <c r="FS147" s="21"/>
      <c r="FT147" s="21"/>
      <c r="FU147" s="21"/>
      <c r="FV147" s="21"/>
      <c r="FW147" s="21"/>
      <c r="FX147" s="21"/>
      <c r="FY147" s="21"/>
      <c r="FZ147" s="21"/>
      <c r="GA147" s="21"/>
      <c r="GB147" s="21"/>
      <c r="GC147" s="21"/>
      <c r="GD147" s="21"/>
      <c r="GE147" s="21"/>
      <c r="GF147" s="21"/>
    </row>
    <row r="148" spans="1:188" ht="15" x14ac:dyDescent="0.25">
      <c r="A148" s="128"/>
      <c r="B148" s="213" t="str">
        <f>B7</f>
        <v>DESCRIPTION DES TRAVAUX PSE</v>
      </c>
      <c r="C148" s="55"/>
      <c r="D148" s="55"/>
      <c r="E148" s="60"/>
      <c r="F148" s="72"/>
      <c r="G148" s="129">
        <f>+G140</f>
        <v>0</v>
      </c>
      <c r="H148" s="35"/>
      <c r="I148" s="36"/>
      <c r="J148" s="37"/>
      <c r="K148" s="34"/>
    </row>
    <row r="149" spans="1:188" x14ac:dyDescent="0.2">
      <c r="A149" s="131">
        <f>A8</f>
        <v>1</v>
      </c>
      <c r="B149" s="215" t="str">
        <f>B8</f>
        <v>PSE 06-01 : REMPLACEMENT DES EMETTEURS DE CHAUFFAGE</v>
      </c>
      <c r="C149" s="54"/>
      <c r="D149" s="54"/>
      <c r="E149" s="59"/>
      <c r="F149" s="71"/>
      <c r="G149" s="127">
        <f>G28</f>
        <v>0</v>
      </c>
    </row>
    <row r="150" spans="1:188" x14ac:dyDescent="0.2">
      <c r="A150" s="131">
        <f>A30</f>
        <v>2</v>
      </c>
      <c r="B150" s="215" t="str">
        <f>B30</f>
        <v>PSE 06-02 : REFECTION DES INSTALLATIONS D'EAU CHAUDE SANITAIRE</v>
      </c>
      <c r="C150" s="54"/>
      <c r="D150" s="54"/>
      <c r="E150" s="59"/>
      <c r="F150" s="71"/>
      <c r="G150" s="127">
        <f>G138</f>
        <v>0</v>
      </c>
    </row>
    <row r="151" spans="1:188" x14ac:dyDescent="0.2">
      <c r="A151" s="131"/>
      <c r="B151" s="215"/>
      <c r="C151" s="54"/>
      <c r="D151" s="54"/>
      <c r="E151" s="59"/>
      <c r="F151" s="71"/>
      <c r="G151" s="127"/>
    </row>
    <row r="152" spans="1:188" x14ac:dyDescent="0.2">
      <c r="A152" s="95"/>
      <c r="B152" s="204"/>
      <c r="C152" s="56"/>
      <c r="D152" s="56"/>
      <c r="E152" s="61"/>
      <c r="F152" s="73"/>
      <c r="G152" s="130"/>
      <c r="J152" s="38"/>
    </row>
    <row r="153" spans="1:188" x14ac:dyDescent="0.2">
      <c r="A153" s="95"/>
      <c r="B153" s="217" t="s">
        <v>6</v>
      </c>
      <c r="C153" s="54"/>
      <c r="D153" s="54"/>
      <c r="E153" s="59"/>
      <c r="F153" s="71"/>
      <c r="G153" s="127">
        <f>+G148</f>
        <v>0</v>
      </c>
      <c r="H153" s="39"/>
      <c r="J153" s="40"/>
    </row>
    <row r="154" spans="1:188" x14ac:dyDescent="0.2">
      <c r="A154" s="95"/>
      <c r="B154" s="204"/>
      <c r="C154" s="54"/>
      <c r="D154" s="54"/>
      <c r="E154" s="59"/>
      <c r="F154" s="71"/>
      <c r="G154" s="127"/>
      <c r="H154" s="41"/>
    </row>
    <row r="155" spans="1:188" x14ac:dyDescent="0.2">
      <c r="A155" s="95"/>
      <c r="B155" s="218" t="s">
        <v>8</v>
      </c>
      <c r="C155" s="57"/>
      <c r="D155" s="57"/>
      <c r="E155" s="62"/>
      <c r="F155" s="74"/>
      <c r="G155" s="132">
        <f>0.2*G153</f>
        <v>0</v>
      </c>
    </row>
    <row r="156" spans="1:188" x14ac:dyDescent="0.2">
      <c r="A156" s="95"/>
      <c r="B156" s="204"/>
      <c r="C156" s="54"/>
      <c r="D156" s="54"/>
      <c r="E156" s="59"/>
      <c r="F156" s="71"/>
      <c r="G156" s="127"/>
    </row>
    <row r="157" spans="1:188" ht="15" x14ac:dyDescent="0.25">
      <c r="A157" s="95"/>
      <c r="B157" s="219" t="s">
        <v>7</v>
      </c>
      <c r="C157" s="58"/>
      <c r="D157" s="58"/>
      <c r="E157" s="63"/>
      <c r="F157" s="75"/>
      <c r="G157" s="133">
        <f>SUM(G153:G156)</f>
        <v>0</v>
      </c>
    </row>
    <row r="158" spans="1:188" ht="13.5" thickBot="1" x14ac:dyDescent="0.25">
      <c r="A158" s="105"/>
      <c r="B158" s="134"/>
      <c r="C158" s="121"/>
      <c r="D158" s="121"/>
      <c r="E158" s="108"/>
      <c r="F158" s="135"/>
      <c r="G158" s="136"/>
    </row>
    <row r="159" spans="1:188" s="22" customFormat="1" x14ac:dyDescent="0.2">
      <c r="A159" s="42"/>
      <c r="B159" s="20"/>
      <c r="C159" s="26"/>
      <c r="D159" s="26"/>
      <c r="E159" s="24"/>
      <c r="F159" s="25"/>
      <c r="G159" s="27"/>
      <c r="I159" s="21"/>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c r="DL159" s="21"/>
      <c r="DM159" s="21"/>
      <c r="DN159" s="21"/>
      <c r="DO159" s="21"/>
      <c r="DP159" s="21"/>
      <c r="DQ159" s="21"/>
      <c r="DR159" s="21"/>
      <c r="DS159" s="21"/>
      <c r="DT159" s="21"/>
      <c r="DU159" s="21"/>
      <c r="DV159" s="21"/>
      <c r="DW159" s="21"/>
      <c r="DX159" s="21"/>
      <c r="DY159" s="21"/>
      <c r="DZ159" s="21"/>
      <c r="EA159" s="21"/>
      <c r="EB159" s="21"/>
      <c r="EC159" s="21"/>
      <c r="ED159" s="21"/>
      <c r="EE159" s="21"/>
      <c r="EF159" s="21"/>
      <c r="EG159" s="21"/>
      <c r="EH159" s="21"/>
      <c r="EI159" s="21"/>
      <c r="EJ159" s="21"/>
      <c r="EK159" s="21"/>
      <c r="EL159" s="21"/>
      <c r="EM159" s="21"/>
      <c r="EN159" s="21"/>
      <c r="EO159" s="21"/>
      <c r="EP159" s="21"/>
      <c r="EQ159" s="21"/>
      <c r="ER159" s="21"/>
      <c r="ES159" s="21"/>
      <c r="ET159" s="21"/>
      <c r="EU159" s="21"/>
      <c r="EV159" s="21"/>
      <c r="EW159" s="21"/>
      <c r="EX159" s="21"/>
      <c r="EY159" s="21"/>
      <c r="EZ159" s="21"/>
      <c r="FA159" s="21"/>
      <c r="FB159" s="21"/>
      <c r="FC159" s="21"/>
      <c r="FD159" s="21"/>
      <c r="FE159" s="21"/>
      <c r="FF159" s="21"/>
      <c r="FG159" s="21"/>
      <c r="FH159" s="21"/>
      <c r="FI159" s="21"/>
      <c r="FJ159" s="21"/>
      <c r="FK159" s="21"/>
      <c r="FL159" s="21"/>
      <c r="FM159" s="21"/>
      <c r="FN159" s="21"/>
      <c r="FO159" s="21"/>
      <c r="FP159" s="21"/>
      <c r="FQ159" s="21"/>
      <c r="FR159" s="21"/>
      <c r="FS159" s="21"/>
      <c r="FT159" s="21"/>
      <c r="FU159" s="21"/>
      <c r="FV159" s="21"/>
      <c r="FW159" s="21"/>
      <c r="FX159" s="21"/>
      <c r="FY159" s="21"/>
      <c r="FZ159" s="21"/>
      <c r="GA159" s="21"/>
      <c r="GB159" s="21"/>
      <c r="GC159" s="21"/>
      <c r="GD159" s="21"/>
      <c r="GE159" s="21"/>
      <c r="GF159" s="21"/>
    </row>
    <row r="160" spans="1:188" s="22" customFormat="1" x14ac:dyDescent="0.2">
      <c r="A160" s="42"/>
      <c r="B160" s="20"/>
      <c r="C160" s="26"/>
      <c r="D160" s="26"/>
      <c r="E160" s="24"/>
      <c r="F160" s="25"/>
      <c r="G160" s="27"/>
      <c r="I160" s="21"/>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c r="DL160" s="21"/>
      <c r="DM160" s="21"/>
      <c r="DN160" s="21"/>
      <c r="DO160" s="21"/>
      <c r="DP160" s="21"/>
      <c r="DQ160" s="21"/>
      <c r="DR160" s="21"/>
      <c r="DS160" s="21"/>
      <c r="DT160" s="21"/>
      <c r="DU160" s="21"/>
      <c r="DV160" s="21"/>
      <c r="DW160" s="21"/>
      <c r="DX160" s="21"/>
      <c r="DY160" s="21"/>
      <c r="DZ160" s="21"/>
      <c r="EA160" s="21"/>
      <c r="EB160" s="21"/>
      <c r="EC160" s="21"/>
      <c r="ED160" s="21"/>
      <c r="EE160" s="21"/>
      <c r="EF160" s="21"/>
      <c r="EG160" s="21"/>
      <c r="EH160" s="21"/>
      <c r="EI160" s="21"/>
      <c r="EJ160" s="21"/>
      <c r="EK160" s="21"/>
      <c r="EL160" s="21"/>
      <c r="EM160" s="21"/>
      <c r="EN160" s="21"/>
      <c r="EO160" s="21"/>
      <c r="EP160" s="21"/>
      <c r="EQ160" s="21"/>
      <c r="ER160" s="21"/>
      <c r="ES160" s="21"/>
      <c r="ET160" s="21"/>
      <c r="EU160" s="21"/>
      <c r="EV160" s="21"/>
      <c r="EW160" s="21"/>
      <c r="EX160" s="21"/>
      <c r="EY160" s="21"/>
      <c r="EZ160" s="21"/>
      <c r="FA160" s="21"/>
      <c r="FB160" s="21"/>
      <c r="FC160" s="21"/>
      <c r="FD160" s="21"/>
      <c r="FE160" s="21"/>
      <c r="FF160" s="21"/>
      <c r="FG160" s="21"/>
      <c r="FH160" s="21"/>
      <c r="FI160" s="21"/>
      <c r="FJ160" s="21"/>
      <c r="FK160" s="21"/>
      <c r="FL160" s="21"/>
      <c r="FM160" s="21"/>
      <c r="FN160" s="21"/>
      <c r="FO160" s="21"/>
      <c r="FP160" s="21"/>
      <c r="FQ160" s="21"/>
      <c r="FR160" s="21"/>
      <c r="FS160" s="21"/>
      <c r="FT160" s="21"/>
      <c r="FU160" s="21"/>
      <c r="FV160" s="21"/>
      <c r="FW160" s="21"/>
      <c r="FX160" s="21"/>
      <c r="FY160" s="21"/>
      <c r="FZ160" s="21"/>
      <c r="GA160" s="21"/>
      <c r="GB160" s="21"/>
      <c r="GC160" s="21"/>
      <c r="GD160" s="21"/>
      <c r="GE160" s="21"/>
      <c r="GF160" s="21"/>
    </row>
    <row r="161" spans="1:188" s="22" customFormat="1" x14ac:dyDescent="0.2">
      <c r="A161" s="42"/>
      <c r="B161" s="20"/>
      <c r="C161" s="26"/>
      <c r="D161" s="26"/>
      <c r="E161" s="24"/>
      <c r="F161" s="25"/>
      <c r="G161" s="27"/>
      <c r="I161" s="21"/>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c r="DL161" s="21"/>
      <c r="DM161" s="21"/>
      <c r="DN161" s="21"/>
      <c r="DO161" s="21"/>
      <c r="DP161" s="21"/>
      <c r="DQ161" s="21"/>
      <c r="DR161" s="21"/>
      <c r="DS161" s="21"/>
      <c r="DT161" s="21"/>
      <c r="DU161" s="21"/>
      <c r="DV161" s="21"/>
      <c r="DW161" s="21"/>
      <c r="DX161" s="21"/>
      <c r="DY161" s="21"/>
      <c r="DZ161" s="21"/>
      <c r="EA161" s="21"/>
      <c r="EB161" s="21"/>
      <c r="EC161" s="21"/>
      <c r="ED161" s="21"/>
      <c r="EE161" s="21"/>
      <c r="EF161" s="21"/>
      <c r="EG161" s="21"/>
      <c r="EH161" s="21"/>
      <c r="EI161" s="21"/>
      <c r="EJ161" s="21"/>
      <c r="EK161" s="21"/>
      <c r="EL161" s="21"/>
      <c r="EM161" s="21"/>
      <c r="EN161" s="21"/>
      <c r="EO161" s="21"/>
      <c r="EP161" s="21"/>
      <c r="EQ161" s="21"/>
      <c r="ER161" s="21"/>
      <c r="ES161" s="21"/>
      <c r="ET161" s="21"/>
      <c r="EU161" s="21"/>
      <c r="EV161" s="21"/>
      <c r="EW161" s="21"/>
      <c r="EX161" s="21"/>
      <c r="EY161" s="21"/>
      <c r="EZ161" s="21"/>
      <c r="FA161" s="21"/>
      <c r="FB161" s="21"/>
      <c r="FC161" s="21"/>
      <c r="FD161" s="21"/>
      <c r="FE161" s="21"/>
      <c r="FF161" s="21"/>
      <c r="FG161" s="21"/>
      <c r="FH161" s="21"/>
      <c r="FI161" s="21"/>
      <c r="FJ161" s="21"/>
      <c r="FK161" s="21"/>
      <c r="FL161" s="21"/>
      <c r="FM161" s="21"/>
      <c r="FN161" s="21"/>
      <c r="FO161" s="21"/>
      <c r="FP161" s="21"/>
      <c r="FQ161" s="21"/>
      <c r="FR161" s="21"/>
      <c r="FS161" s="21"/>
      <c r="FT161" s="21"/>
      <c r="FU161" s="21"/>
      <c r="FV161" s="21"/>
      <c r="FW161" s="21"/>
      <c r="FX161" s="21"/>
      <c r="FY161" s="21"/>
      <c r="FZ161" s="21"/>
      <c r="GA161" s="21"/>
      <c r="GB161" s="21"/>
      <c r="GC161" s="21"/>
      <c r="GD161" s="21"/>
      <c r="GE161" s="21"/>
      <c r="GF161" s="21"/>
    </row>
    <row r="162" spans="1:188" s="22" customFormat="1" x14ac:dyDescent="0.2">
      <c r="A162" s="42"/>
      <c r="B162" s="20"/>
      <c r="C162" s="26"/>
      <c r="D162" s="26"/>
      <c r="E162" s="24"/>
      <c r="F162" s="25"/>
      <c r="G162" s="27"/>
      <c r="I162" s="21"/>
      <c r="J162" s="21"/>
      <c r="K162" s="21"/>
      <c r="L162" s="21"/>
      <c r="M162" s="21"/>
      <c r="N162" s="21"/>
      <c r="O162" s="21"/>
      <c r="P162" s="2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c r="DL162" s="21"/>
      <c r="DM162" s="21"/>
      <c r="DN162" s="21"/>
      <c r="DO162" s="21"/>
      <c r="DP162" s="21"/>
      <c r="DQ162" s="21"/>
      <c r="DR162" s="21"/>
      <c r="DS162" s="21"/>
      <c r="DT162" s="21"/>
      <c r="DU162" s="21"/>
      <c r="DV162" s="21"/>
      <c r="DW162" s="21"/>
      <c r="DX162" s="21"/>
      <c r="DY162" s="21"/>
      <c r="DZ162" s="21"/>
      <c r="EA162" s="21"/>
      <c r="EB162" s="21"/>
      <c r="EC162" s="21"/>
      <c r="ED162" s="21"/>
      <c r="EE162" s="21"/>
      <c r="EF162" s="21"/>
      <c r="EG162" s="21"/>
      <c r="EH162" s="21"/>
      <c r="EI162" s="21"/>
      <c r="EJ162" s="21"/>
      <c r="EK162" s="21"/>
      <c r="EL162" s="21"/>
      <c r="EM162" s="21"/>
      <c r="EN162" s="21"/>
      <c r="EO162" s="21"/>
      <c r="EP162" s="21"/>
      <c r="EQ162" s="21"/>
      <c r="ER162" s="21"/>
      <c r="ES162" s="21"/>
      <c r="ET162" s="21"/>
      <c r="EU162" s="21"/>
      <c r="EV162" s="21"/>
      <c r="EW162" s="21"/>
      <c r="EX162" s="21"/>
      <c r="EY162" s="21"/>
      <c r="EZ162" s="21"/>
      <c r="FA162" s="21"/>
      <c r="FB162" s="21"/>
      <c r="FC162" s="21"/>
      <c r="FD162" s="21"/>
      <c r="FE162" s="21"/>
      <c r="FF162" s="21"/>
      <c r="FG162" s="21"/>
      <c r="FH162" s="21"/>
      <c r="FI162" s="21"/>
      <c r="FJ162" s="21"/>
      <c r="FK162" s="21"/>
      <c r="FL162" s="21"/>
      <c r="FM162" s="21"/>
      <c r="FN162" s="21"/>
      <c r="FO162" s="21"/>
      <c r="FP162" s="21"/>
      <c r="FQ162" s="21"/>
      <c r="FR162" s="21"/>
      <c r="FS162" s="21"/>
      <c r="FT162" s="21"/>
      <c r="FU162" s="21"/>
      <c r="FV162" s="21"/>
      <c r="FW162" s="21"/>
      <c r="FX162" s="21"/>
      <c r="FY162" s="21"/>
      <c r="FZ162" s="21"/>
      <c r="GA162" s="21"/>
      <c r="GB162" s="21"/>
      <c r="GC162" s="21"/>
      <c r="GD162" s="21"/>
      <c r="GE162" s="21"/>
      <c r="GF162" s="21"/>
    </row>
    <row r="163" spans="1:188" s="22" customFormat="1" x14ac:dyDescent="0.2">
      <c r="A163" s="42"/>
      <c r="B163" s="20"/>
      <c r="C163" s="26"/>
      <c r="D163" s="26"/>
      <c r="E163" s="24"/>
      <c r="F163" s="25"/>
      <c r="G163" s="27"/>
      <c r="I163" s="21"/>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c r="DL163" s="21"/>
      <c r="DM163" s="21"/>
      <c r="DN163" s="21"/>
      <c r="DO163" s="21"/>
      <c r="DP163" s="21"/>
      <c r="DQ163" s="21"/>
      <c r="DR163" s="21"/>
      <c r="DS163" s="21"/>
      <c r="DT163" s="21"/>
      <c r="DU163" s="21"/>
      <c r="DV163" s="21"/>
      <c r="DW163" s="21"/>
      <c r="DX163" s="21"/>
      <c r="DY163" s="21"/>
      <c r="DZ163" s="21"/>
      <c r="EA163" s="21"/>
      <c r="EB163" s="21"/>
      <c r="EC163" s="21"/>
      <c r="ED163" s="21"/>
      <c r="EE163" s="21"/>
      <c r="EF163" s="21"/>
      <c r="EG163" s="21"/>
      <c r="EH163" s="21"/>
      <c r="EI163" s="21"/>
      <c r="EJ163" s="21"/>
      <c r="EK163" s="21"/>
      <c r="EL163" s="21"/>
      <c r="EM163" s="21"/>
      <c r="EN163" s="21"/>
      <c r="EO163" s="21"/>
      <c r="EP163" s="21"/>
      <c r="EQ163" s="21"/>
      <c r="ER163" s="21"/>
      <c r="ES163" s="21"/>
      <c r="ET163" s="21"/>
      <c r="EU163" s="21"/>
      <c r="EV163" s="21"/>
      <c r="EW163" s="21"/>
      <c r="EX163" s="21"/>
      <c r="EY163" s="21"/>
      <c r="EZ163" s="21"/>
      <c r="FA163" s="21"/>
      <c r="FB163" s="21"/>
      <c r="FC163" s="21"/>
      <c r="FD163" s="21"/>
      <c r="FE163" s="21"/>
      <c r="FF163" s="21"/>
      <c r="FG163" s="21"/>
      <c r="FH163" s="21"/>
      <c r="FI163" s="21"/>
      <c r="FJ163" s="21"/>
      <c r="FK163" s="21"/>
      <c r="FL163" s="21"/>
      <c r="FM163" s="21"/>
      <c r="FN163" s="21"/>
      <c r="FO163" s="21"/>
      <c r="FP163" s="21"/>
      <c r="FQ163" s="21"/>
      <c r="FR163" s="21"/>
      <c r="FS163" s="21"/>
      <c r="FT163" s="21"/>
      <c r="FU163" s="21"/>
      <c r="FV163" s="21"/>
      <c r="FW163" s="21"/>
      <c r="FX163" s="21"/>
      <c r="FY163" s="21"/>
      <c r="FZ163" s="21"/>
      <c r="GA163" s="21"/>
      <c r="GB163" s="21"/>
      <c r="GC163" s="21"/>
      <c r="GD163" s="21"/>
      <c r="GE163" s="21"/>
      <c r="GF163" s="21"/>
    </row>
    <row r="164" spans="1:188" s="22" customFormat="1" x14ac:dyDescent="0.2">
      <c r="A164" s="42"/>
      <c r="B164" s="20"/>
      <c r="C164" s="26"/>
      <c r="D164" s="26"/>
      <c r="E164" s="24"/>
      <c r="F164" s="25"/>
      <c r="G164" s="27"/>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c r="DL164" s="21"/>
      <c r="DM164" s="21"/>
      <c r="DN164" s="21"/>
      <c r="DO164" s="21"/>
      <c r="DP164" s="21"/>
      <c r="DQ164" s="21"/>
      <c r="DR164" s="21"/>
      <c r="DS164" s="21"/>
      <c r="DT164" s="21"/>
      <c r="DU164" s="21"/>
      <c r="DV164" s="21"/>
      <c r="DW164" s="21"/>
      <c r="DX164" s="21"/>
      <c r="DY164" s="21"/>
      <c r="DZ164" s="21"/>
      <c r="EA164" s="21"/>
      <c r="EB164" s="21"/>
      <c r="EC164" s="21"/>
      <c r="ED164" s="21"/>
      <c r="EE164" s="21"/>
      <c r="EF164" s="21"/>
      <c r="EG164" s="21"/>
      <c r="EH164" s="21"/>
      <c r="EI164" s="21"/>
      <c r="EJ164" s="21"/>
      <c r="EK164" s="21"/>
      <c r="EL164" s="21"/>
      <c r="EM164" s="21"/>
      <c r="EN164" s="21"/>
      <c r="EO164" s="21"/>
      <c r="EP164" s="21"/>
      <c r="EQ164" s="21"/>
      <c r="ER164" s="21"/>
      <c r="ES164" s="21"/>
      <c r="ET164" s="21"/>
      <c r="EU164" s="21"/>
      <c r="EV164" s="21"/>
      <c r="EW164" s="21"/>
      <c r="EX164" s="21"/>
      <c r="EY164" s="21"/>
      <c r="EZ164" s="21"/>
      <c r="FA164" s="21"/>
      <c r="FB164" s="21"/>
      <c r="FC164" s="21"/>
      <c r="FD164" s="21"/>
      <c r="FE164" s="21"/>
      <c r="FF164" s="21"/>
      <c r="FG164" s="21"/>
      <c r="FH164" s="21"/>
      <c r="FI164" s="21"/>
      <c r="FJ164" s="21"/>
      <c r="FK164" s="21"/>
      <c r="FL164" s="21"/>
      <c r="FM164" s="21"/>
      <c r="FN164" s="21"/>
      <c r="FO164" s="21"/>
      <c r="FP164" s="21"/>
      <c r="FQ164" s="21"/>
      <c r="FR164" s="21"/>
      <c r="FS164" s="21"/>
      <c r="FT164" s="21"/>
      <c r="FU164" s="21"/>
      <c r="FV164" s="21"/>
      <c r="FW164" s="21"/>
      <c r="FX164" s="21"/>
      <c r="FY164" s="21"/>
      <c r="FZ164" s="21"/>
      <c r="GA164" s="21"/>
      <c r="GB164" s="21"/>
      <c r="GC164" s="21"/>
      <c r="GD164" s="21"/>
      <c r="GE164" s="21"/>
      <c r="GF164" s="21"/>
    </row>
  </sheetData>
  <mergeCells count="4">
    <mergeCell ref="A145:G145"/>
    <mergeCell ref="A1:G2"/>
    <mergeCell ref="A3:A5"/>
    <mergeCell ref="F3:G3"/>
  </mergeCells>
  <printOptions horizontalCentered="1"/>
  <pageMargins left="0" right="0" top="0.19685039370078741" bottom="0.78740157480314965" header="0.51181102362204722" footer="0.19685039370078741"/>
  <pageSetup paperSize="9" scale="60" firstPageNumber="2" fitToHeight="0" orientation="portrait" useFirstPageNumber="1" r:id="rId1"/>
  <headerFooter scaleWithDoc="0" alignWithMargins="0">
    <oddFooter>&amp;RPage - &amp;P</oddFooter>
  </headerFooter>
  <rowBreaks count="2" manualBreakCount="2">
    <brk id="93" max="5" man="1"/>
    <brk id="14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9</vt:i4>
      </vt:variant>
    </vt:vector>
  </HeadingPairs>
  <TitlesOfParts>
    <vt:vector size="12" baseType="lpstr">
      <vt:lpstr>Page de garde</vt:lpstr>
      <vt:lpstr>DPGF BASE</vt:lpstr>
      <vt:lpstr>DPGF PSE</vt:lpstr>
      <vt:lpstr>'DPGF BASE'!Impression_des_titres</vt:lpstr>
      <vt:lpstr>'DPGF PSE'!Impression_des_titres</vt:lpstr>
      <vt:lpstr>'Page de garde'!OLE_LINK12</vt:lpstr>
      <vt:lpstr>'Page de garde'!OLE_LINK13</vt:lpstr>
      <vt:lpstr>'Page de garde'!OLE_LINK7</vt:lpstr>
      <vt:lpstr>'Page de garde'!OLE_LINK9</vt:lpstr>
      <vt:lpstr>'DPGF BASE'!Zone_d_impression</vt:lpstr>
      <vt:lpstr>'DPGF PSE'!Zone_d_impression</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Utilisateur</cp:lastModifiedBy>
  <cp:lastPrinted>2025-02-10T09:26:29Z</cp:lastPrinted>
  <dcterms:created xsi:type="dcterms:W3CDTF">1999-03-25T10:14:54Z</dcterms:created>
  <dcterms:modified xsi:type="dcterms:W3CDTF">2025-02-10T09:26:55Z</dcterms:modified>
</cp:coreProperties>
</file>