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odie LAFITTE\BETEL Dropbox\BETEL-CHANTIER-LANDES\DAX\FRANCE TRAVAIL\04-PRO DCE\RENDU\LOT 04 - EL\Pièces Ecrites\"/>
    </mc:Choice>
  </mc:AlternateContent>
  <xr:revisionPtr revIDLastSave="0" documentId="13_ncr:1_{B6533FFF-DDEF-48A6-8B41-17999C0DEE99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Page de garde" sheetId="13" r:id="rId1"/>
    <sheet name="LOT 4 SANS PRIX" sheetId="12" r:id="rId2"/>
    <sheet name="Coordonnées Entreprise" sheetId="14" r:id="rId3"/>
    <sheet name="Prestations supplémentaires" sheetId="15" r:id="rId4"/>
  </sheets>
  <externalReferences>
    <externalReference r:id="rId5"/>
  </externalReferences>
  <definedNames>
    <definedName name="_xlnm.Print_Titles" localSheetId="1">'LOT 4 SANS PRIX'!$5:$6</definedName>
    <definedName name="OBSERVATIONCONSULTE">'Coordonnées Entreprise'!$C$28:$J$28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_xlnm.Print_Area" localSheetId="1">'LOT 4 SANS PRIX'!$A$1:$G$278</definedName>
  </definedNames>
  <calcPr calcId="191029"/>
  <fileRecoveryPr autoRecover="0"/>
</workbook>
</file>

<file path=xl/calcChain.xml><?xml version="1.0" encoding="utf-8"?>
<calcChain xmlns="http://schemas.openxmlformats.org/spreadsheetml/2006/main">
  <c r="B218" i="12" l="1"/>
  <c r="B208" i="12"/>
  <c r="B202" i="12"/>
  <c r="B196" i="12"/>
  <c r="B190" i="12"/>
  <c r="B184" i="12"/>
  <c r="D100" i="12"/>
  <c r="F54" i="15"/>
  <c r="F52" i="15"/>
  <c r="F50" i="15"/>
  <c r="F48" i="15"/>
  <c r="F46" i="15"/>
  <c r="F44" i="15"/>
  <c r="F42" i="15"/>
  <c r="F40" i="15"/>
  <c r="F38" i="15"/>
  <c r="F36" i="15"/>
  <c r="F34" i="15"/>
  <c r="F32" i="15"/>
  <c r="F30" i="15"/>
  <c r="F28" i="15"/>
  <c r="F26" i="15"/>
  <c r="F24" i="15"/>
  <c r="F22" i="15"/>
  <c r="F20" i="15"/>
  <c r="F18" i="15"/>
  <c r="F16" i="15"/>
  <c r="F14" i="15"/>
  <c r="F12" i="15"/>
  <c r="F10" i="15"/>
  <c r="F8" i="15"/>
  <c r="F6" i="15"/>
  <c r="G82" i="13"/>
  <c r="E70" i="13"/>
  <c r="E20" i="13"/>
  <c r="E11" i="13"/>
  <c r="B252" i="12"/>
  <c r="B277" i="12"/>
  <c r="B267" i="12"/>
  <c r="B231" i="12"/>
  <c r="B174" i="12"/>
  <c r="B159" i="12"/>
  <c r="D152" i="12"/>
  <c r="D153" i="12" s="1"/>
  <c r="B137" i="12"/>
  <c r="B128" i="12"/>
  <c r="B118" i="12"/>
  <c r="B109" i="12"/>
  <c r="B84" i="12"/>
  <c r="B71" i="12"/>
  <c r="B41" i="12"/>
  <c r="B33" i="12"/>
  <c r="B26" i="12"/>
  <c r="D98" i="12"/>
  <c r="D169" i="12"/>
  <c r="D168" i="12"/>
  <c r="D167" i="12"/>
</calcChain>
</file>

<file path=xl/sharedStrings.xml><?xml version="1.0" encoding="utf-8"?>
<sst xmlns="http://schemas.openxmlformats.org/spreadsheetml/2006/main" count="371" uniqueCount="246">
  <si>
    <t>PRIX</t>
  </si>
  <si>
    <t xml:space="preserve">DESIGNATION </t>
  </si>
  <si>
    <t>U</t>
  </si>
  <si>
    <t>UNITAIRE</t>
  </si>
  <si>
    <t>u</t>
  </si>
  <si>
    <t>Point lumineux sur simple allumage et ligne</t>
  </si>
  <si>
    <t>ens</t>
  </si>
  <si>
    <t>pm</t>
  </si>
  <si>
    <t>ml</t>
  </si>
  <si>
    <t>DISPOSITIONS GENERALES</t>
  </si>
  <si>
    <t>Essais, mise en service, PV COPREC, compris toutes sujétions</t>
  </si>
  <si>
    <t>Dossier DOE suivant CCTP</t>
  </si>
  <si>
    <t>TVA 20%</t>
  </si>
  <si>
    <t>Compte-prorata</t>
  </si>
  <si>
    <t>Divers ingrédients de montage</t>
  </si>
  <si>
    <t>Interconnexion câblette cuivre</t>
  </si>
  <si>
    <t>Repérage et équilibrage des phases</t>
  </si>
  <si>
    <t>L'entreprise réalisera la mise à la terre de toutes les parties métalliques</t>
  </si>
  <si>
    <t>Câble V/J et accessoires de raccordement</t>
  </si>
  <si>
    <t>Barrette de mesure</t>
  </si>
  <si>
    <t>ALARME INCENDIE</t>
  </si>
  <si>
    <t>Déclencheur manuel à membranes déformables</t>
  </si>
  <si>
    <t>Câblages DM sous tube</t>
  </si>
  <si>
    <t>Câblages sirène sous tube</t>
  </si>
  <si>
    <t>Câblages flash lumineux sous tube</t>
  </si>
  <si>
    <t>Nettoyage de chantier</t>
  </si>
  <si>
    <t>Dossier EXE suivant CCTP</t>
  </si>
  <si>
    <t xml:space="preserve">de la construction ainsi que les canalisations, chemins de câbles, … </t>
  </si>
  <si>
    <t>Liaisons équipotentielles</t>
  </si>
  <si>
    <t>Câblages sous tubes, fourreaux, moulures ou goulottes</t>
  </si>
  <si>
    <t>Prises VDI et tube (sans câble)</t>
  </si>
  <si>
    <t>Télécommande</t>
  </si>
  <si>
    <t>Raccordements et divers, recettage</t>
  </si>
  <si>
    <t>Point lumineux sur simple allumage étanche et ligne</t>
  </si>
  <si>
    <t>Commande sur horloge</t>
  </si>
  <si>
    <t>APPAREILLAGES</t>
  </si>
  <si>
    <t>LUMINAIRES</t>
  </si>
  <si>
    <t>Type 1</t>
  </si>
  <si>
    <t>Type 2</t>
  </si>
  <si>
    <t>Type 3</t>
  </si>
  <si>
    <t>Type 4</t>
  </si>
  <si>
    <t>Commande M/D volets roulants</t>
  </si>
  <si>
    <t>Chauffe-eau</t>
  </si>
  <si>
    <t>Alarme incendie</t>
  </si>
  <si>
    <t>Plinthe électrique comprenant 2 compartiments</t>
  </si>
  <si>
    <t>MISE A LA TERRE</t>
  </si>
  <si>
    <t>Moulures et goulottes</t>
  </si>
  <si>
    <t>Boîtes d'encastrement</t>
  </si>
  <si>
    <t>ECLAIRAGE DE SECURITE</t>
  </si>
  <si>
    <t>Blocs de balisage</t>
  </si>
  <si>
    <t>RESEAUX VDI</t>
  </si>
  <si>
    <t>Baie informatique</t>
  </si>
  <si>
    <t>Cordons de brassage</t>
  </si>
  <si>
    <t>Câbles VDI catégorie 6 A 4P sous tubes</t>
  </si>
  <si>
    <t>Raccordement sur prises VDI</t>
  </si>
  <si>
    <t>Mise à la terre</t>
  </si>
  <si>
    <t>Formations personnel et exploitant</t>
  </si>
  <si>
    <t>DPGF</t>
  </si>
  <si>
    <t>TOTAL</t>
  </si>
  <si>
    <t>N° MARCHE :</t>
  </si>
  <si>
    <t>SIRET M. ŒUVRE :</t>
  </si>
  <si>
    <t>ENTREPRISE :</t>
  </si>
  <si>
    <t>SIRET ENTREPRISE :</t>
  </si>
  <si>
    <t xml:space="preserve">N° ENGAGEMENT : </t>
  </si>
  <si>
    <t>Attestation CONSUEL</t>
  </si>
  <si>
    <t>Pose et raccordements</t>
  </si>
  <si>
    <t>Arrêt d'urgence ventilation</t>
  </si>
  <si>
    <t>Arrêt d'urgence TGBT</t>
  </si>
  <si>
    <t>Plaques électriques</t>
  </si>
  <si>
    <t>TGBT selon CCTP</t>
  </si>
  <si>
    <t>Coordination avec ENEDIS et ORANGE</t>
  </si>
  <si>
    <t>Fourreaux et tubes (ICTA, IRL, …), boîtes de raccordement</t>
  </si>
  <si>
    <t>Percements et rebouchages</t>
  </si>
  <si>
    <t>Chemins de câbles courants forts compris accessoires et supports</t>
  </si>
  <si>
    <t>Chemins de câbles courants faibles compris accessoires et supports</t>
  </si>
  <si>
    <t>Commande sur minuterie</t>
  </si>
  <si>
    <t>Prises HDMI et tube (sans câble)</t>
  </si>
  <si>
    <t>Liaisons HDMI, câblages et raccordement de l'ensemble</t>
  </si>
  <si>
    <t>Commande par détecteur de mouvement</t>
  </si>
  <si>
    <r>
      <t>LOT n°4 :</t>
    </r>
    <r>
      <rPr>
        <b/>
        <sz val="10"/>
        <rFont val="Trebuchet MS"/>
        <family val="2"/>
      </rPr>
      <t xml:space="preserve"> ELECTRICITE COURANTS FORTS ET FAIBLES</t>
    </r>
  </si>
  <si>
    <t xml:space="preserve">SERVICE : </t>
  </si>
  <si>
    <t>Point lumineux sur va et vient  et ligne</t>
  </si>
  <si>
    <t>Point lumineux sur simple allumage avec voyant lumineux et ligne</t>
  </si>
  <si>
    <t>Boutons poussoir lumineux et ligne</t>
  </si>
  <si>
    <t>PCS 2P+T 10/16 A et ligne spécialisées</t>
  </si>
  <si>
    <t>PT1- Nourisse composée de 1pc+1rj</t>
  </si>
  <si>
    <t>PT2- Nourisse composée de 2pc+2rj</t>
  </si>
  <si>
    <t>PT3- Nourisse composée de 1pc+1rj+1 hdmi</t>
  </si>
  <si>
    <t>Bloc d'ambiance</t>
  </si>
  <si>
    <t>Programmation, Essai, mise en service, formation</t>
  </si>
  <si>
    <t>Adduction téléphone / fibre à la charge du maître d'ouvrage / promoteur</t>
  </si>
  <si>
    <t>Bloc 6 PC réseau normal</t>
  </si>
  <si>
    <t>Bloc 6 PC réseau ondulé</t>
  </si>
  <si>
    <t>BAAS</t>
  </si>
  <si>
    <t>BAAL</t>
  </si>
  <si>
    <t>Centrale d'alarme incendie TYPE 3</t>
  </si>
  <si>
    <t>Système d'alerte</t>
  </si>
  <si>
    <t>CONTRÔLE D'ACCES</t>
  </si>
  <si>
    <t xml:space="preserve">bbg vert lumineux </t>
  </si>
  <si>
    <t>câblage et raccordement ventouse</t>
  </si>
  <si>
    <t xml:space="preserve">BP et câblage avec 3ml de mou dans boite </t>
  </si>
  <si>
    <t>Fourreaux aiguillé pour lecteur</t>
  </si>
  <si>
    <t>cablage local technique / porte - repérage</t>
  </si>
  <si>
    <t>INTRUSION</t>
  </si>
  <si>
    <t xml:space="preserve">ens </t>
  </si>
  <si>
    <t>Cablage pour contacts de porte, détecteurs, clavier y/c repérage</t>
  </si>
  <si>
    <t>ALARME ANTI AGRESSION</t>
  </si>
  <si>
    <t>Cablage pour récepteurs et BPHU, y/c repérage</t>
  </si>
  <si>
    <t>VIDEO SURVEILLANCE</t>
  </si>
  <si>
    <t>Cablage pour camera y/c repérage</t>
  </si>
  <si>
    <t>VIDEOPHONIE</t>
  </si>
  <si>
    <t>Cablage</t>
  </si>
  <si>
    <t>Platine videophonique à défilement 2 fils</t>
  </si>
  <si>
    <t>Moniteur couleur mural</t>
  </si>
  <si>
    <t>Alimentation, boitiers de gestions</t>
  </si>
  <si>
    <t>Mise en service</t>
  </si>
  <si>
    <t xml:space="preserve">Vidéoprojecteur </t>
  </si>
  <si>
    <t>Contrôleur ethernet</t>
  </si>
  <si>
    <t>switch</t>
  </si>
  <si>
    <t>Captation vidéo et audio</t>
  </si>
  <si>
    <t>lecteur blue-ray</t>
  </si>
  <si>
    <t xml:space="preserve">enceintes externes </t>
  </si>
  <si>
    <t>câblage et raccordement</t>
  </si>
  <si>
    <t>Mise en service et formation</t>
  </si>
  <si>
    <t>TOTAL LOT n°4        HT</t>
  </si>
  <si>
    <t>TOTAL LOT n°4       TTC</t>
  </si>
  <si>
    <t xml:space="preserve">dalle encastrée LED 600X600 par des dalles plus qualitatives avec un UGR &lt; 16 </t>
  </si>
  <si>
    <t>et une luminance &lt; 200 Cd/m² à 65° et fabriqué en France</t>
  </si>
  <si>
    <t xml:space="preserve">Remplacement des luminaires des bureaux type 1 : </t>
  </si>
  <si>
    <t>Moins value Type 1 base</t>
  </si>
  <si>
    <t>OPEN SPACE, luminaires sur pieds individuels à chaque poste de travail</t>
  </si>
  <si>
    <t xml:space="preserve"> en lieux et place des luminaires en plafond </t>
  </si>
  <si>
    <t>Plus value Type 1 PSE2</t>
  </si>
  <si>
    <t>Plus value Type 1 PSE1</t>
  </si>
  <si>
    <r>
      <t>Maître d'ouvrage :</t>
    </r>
    <r>
      <rPr>
        <b/>
        <sz val="10"/>
        <rFont val="Trebuchet MS"/>
        <family val="2"/>
      </rPr>
      <t xml:space="preserve"> FRANCE TRAVAIL</t>
    </r>
  </si>
  <si>
    <r>
      <t>Maître d'œuvre :</t>
    </r>
    <r>
      <rPr>
        <b/>
        <sz val="10"/>
        <rFont val="Trebuchet MS"/>
        <family val="2"/>
      </rPr>
      <t xml:space="preserve"> CAMILLE LORIN</t>
    </r>
  </si>
  <si>
    <r>
      <t>Affaire :</t>
    </r>
    <r>
      <rPr>
        <b/>
        <sz val="10"/>
        <rFont val="Trebuchet MS"/>
        <family val="2"/>
      </rPr>
      <t xml:space="preserve"> AMENAGEMENTS INTERIEURS DU PROJET GRAND DAX "ADOUR"</t>
    </r>
  </si>
  <si>
    <t>Le présent cadre de bordereau a été établi suivant les prescriptions techniques décrites dans le CCTP et les équipements mentionnés sur les plans du dossier de consultation. Il appartiendra à l'entreprise de mettre en œuvre tous les moyens nécessaires à la réalisation parfaite des ouvrages décrits.</t>
  </si>
  <si>
    <t>MAITRE D'OUVRAGE : FRANCE TRAVAIL</t>
  </si>
  <si>
    <t xml:space="preserve">SIRET M. OUVRAGE : </t>
  </si>
  <si>
    <t>MAITRE D'OEUVRE : CAMILLE LORIN</t>
  </si>
  <si>
    <t>Qté BETEL</t>
  </si>
  <si>
    <t>Qté ENT.</t>
  </si>
  <si>
    <t>5.5</t>
  </si>
  <si>
    <t>5.7</t>
  </si>
  <si>
    <t>ALIMENTATION ELECTRIQUE</t>
  </si>
  <si>
    <t>5.8</t>
  </si>
  <si>
    <t>BRANCHEMENT GENERAL</t>
  </si>
  <si>
    <t>5.9</t>
  </si>
  <si>
    <t>TABLEAUX DE PROTECTION</t>
  </si>
  <si>
    <t>5.10</t>
  </si>
  <si>
    <t>DISTRIBUTIONS ET CANALISATIONS</t>
  </si>
  <si>
    <t>5.11</t>
  </si>
  <si>
    <t>PT4- Nourisse composée de 4pc+4rj</t>
  </si>
  <si>
    <t>5.12</t>
  </si>
  <si>
    <t>Alimentation forces :</t>
  </si>
  <si>
    <t>Armoire CVC</t>
  </si>
  <si>
    <t>5.13</t>
  </si>
  <si>
    <t>BAPI</t>
  </si>
  <si>
    <t>5.14</t>
  </si>
  <si>
    <t>ECRANS</t>
  </si>
  <si>
    <t>DAPE</t>
  </si>
  <si>
    <t>Coworking</t>
  </si>
  <si>
    <t>Atelier 1</t>
  </si>
  <si>
    <t>Atelier 2</t>
  </si>
  <si>
    <t>ELECTRICITE COURANTS FAIBLES</t>
  </si>
  <si>
    <t>ELECTRICITE COURANTS FORTS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</si>
  <si>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</si>
  <si>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</si>
  <si>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</si>
  <si>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</si>
  <si>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</si>
  <si>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</si>
  <si>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</si>
  <si>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</si>
  <si>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</si>
  <si>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EQUIPEMENT DES SALLES DE REUNIONS ET ATELIER 2</t>
  </si>
  <si>
    <t>PSE1 : LUMINAIRES BUREAUX</t>
  </si>
  <si>
    <t>PSE2 : LUMINAIRES SUR PIEDS INDIVIDUELS</t>
  </si>
  <si>
    <t>6.13</t>
  </si>
  <si>
    <t>6.14</t>
  </si>
  <si>
    <t>TOTAL 6 - ELECTRICITE COURANTS FAIBLES     HT</t>
  </si>
  <si>
    <t>TOTAL 5 - ELECTRICITE COURANTS FORTS     HT</t>
  </si>
  <si>
    <t>Dossier</t>
  </si>
  <si>
    <t>Date</t>
  </si>
  <si>
    <t>Phase</t>
  </si>
  <si>
    <t>Indice</t>
  </si>
  <si>
    <t>A</t>
  </si>
  <si>
    <t>Lot n°4</t>
  </si>
  <si>
    <t>ELECTRICITE COURANTS FORTS ET FAIBLES</t>
  </si>
  <si>
    <t>Coordonnées entreprise</t>
  </si>
  <si>
    <t>1.</t>
  </si>
  <si>
    <t>Nom de l'entreprise</t>
  </si>
  <si>
    <t>2.</t>
  </si>
  <si>
    <t>Nom du contact</t>
  </si>
  <si>
    <t>3.</t>
  </si>
  <si>
    <t>Adresse postale</t>
  </si>
  <si>
    <t>4.</t>
  </si>
  <si>
    <t>Code postal</t>
  </si>
  <si>
    <t>5.</t>
  </si>
  <si>
    <t>Ville</t>
  </si>
  <si>
    <t>6.</t>
  </si>
  <si>
    <t>Localité</t>
  </si>
  <si>
    <t>7.</t>
  </si>
  <si>
    <t>Boîte postale</t>
  </si>
  <si>
    <t>8.</t>
  </si>
  <si>
    <t>Téléphone</t>
  </si>
  <si>
    <t>9.</t>
  </si>
  <si>
    <t>Fax</t>
  </si>
  <si>
    <t>10.</t>
  </si>
  <si>
    <t>Tél. Portable</t>
  </si>
  <si>
    <t>11.</t>
  </si>
  <si>
    <t>E-mail</t>
  </si>
  <si>
    <t>12.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</si>
  <si>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</si>
  <si>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</si>
  <si>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</si>
  <si>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</si>
  <si>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</si>
  <si>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</si>
  <si>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</si>
  <si>
    <t>PSE 1</t>
  </si>
  <si>
    <t>PSE 2</t>
  </si>
  <si>
    <t>Alimentation local depuis local transfo à charge du bailleur</t>
  </si>
  <si>
    <t>Dimensionnement câble et disjoncteur général de coupure en phase EXE</t>
  </si>
  <si>
    <t>Liaison tarif vers TGBT</t>
  </si>
  <si>
    <t>Disjoncteur AGCP</t>
  </si>
  <si>
    <t>Tarif C4, interrupteur / sectionneur à charge du bailleur</t>
  </si>
  <si>
    <t>Ventouse</t>
  </si>
  <si>
    <t>Gâche électrique (alim secourue)</t>
  </si>
  <si>
    <t>Ventouse avec asservissement au contrôle d'accès par badges (alim secourue)</t>
  </si>
  <si>
    <t>Commande de porte par inter à clé et ligne</t>
  </si>
  <si>
    <t>PC 2P+T 10/16 A et ligne (bâtiment)</t>
  </si>
  <si>
    <t>PC 2P+T 10/16 A ondulées et ligne</t>
  </si>
  <si>
    <t>Coupure générale éclairage</t>
  </si>
  <si>
    <t>UTL</t>
  </si>
  <si>
    <t>HP</t>
  </si>
  <si>
    <t>Caméra</t>
  </si>
  <si>
    <t>Micro</t>
  </si>
  <si>
    <t>Plateaux amovibles</t>
  </si>
  <si>
    <t>Eclairage LED</t>
  </si>
  <si>
    <t>Sèche-mains</t>
  </si>
  <si>
    <t>Coffret d'alarmes techniques</t>
  </si>
  <si>
    <t>Horloges de programmation modulaires</t>
  </si>
  <si>
    <t>ALARMES TECHNIQUES</t>
  </si>
  <si>
    <t>Coffret complet d'alarmes techniques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</si>
</sst>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0.00;[Red]0.00"/>
    <numFmt numFmtId="166" formatCode="[$-40C]mmm\-yy;@"/>
    <numFmt numFmtId="167" formatCode="00000"/>
    <numFmt numFmtId="168" formatCode="0#&quot; &quot;##&quot; &quot;##&quot; &quot;##&quot; &quot;##"/>
    <numFmt numFmtId="169" formatCode="#,##0.000"/>
    <numFmt numFmtId="170" formatCode="#,##0.00\ [$€];[Red]\-#,##0.00\ [$€]"/>
  </numFmts>
  <fonts count="29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b/>
      <u/>
      <sz val="12"/>
      <name val="Times New Roman"/>
      <family val="1"/>
    </font>
    <font>
      <b/>
      <i/>
      <sz val="10"/>
      <name val="Trebuchet MS"/>
      <family val="2"/>
    </font>
    <font>
      <b/>
      <sz val="10"/>
      <name val="Trebuchet MS"/>
      <family val="2"/>
    </font>
    <font>
      <sz val="10"/>
      <name val="Trebuchet MS"/>
      <family val="2"/>
    </font>
    <font>
      <b/>
      <sz val="8"/>
      <name val="Trebuchet MS"/>
      <family val="2"/>
    </font>
    <font>
      <sz val="6.5"/>
      <name val="Trebuchet MS"/>
      <family val="2"/>
    </font>
    <font>
      <b/>
      <sz val="9"/>
      <name val="Trebuchet MS"/>
      <family val="2"/>
    </font>
    <font>
      <b/>
      <u/>
      <sz val="10"/>
      <name val="Trebuchet MS"/>
      <family val="2"/>
    </font>
    <font>
      <sz val="9"/>
      <name val="Trebuchet MS"/>
      <family val="2"/>
    </font>
    <font>
      <b/>
      <u/>
      <sz val="9"/>
      <name val="Trebuchet MS"/>
      <family val="2"/>
    </font>
    <font>
      <i/>
      <sz val="9"/>
      <name val="Trebuchet MS"/>
      <family val="2"/>
    </font>
    <font>
      <b/>
      <i/>
      <sz val="9"/>
      <name val="Trebuchet MS"/>
      <family val="2"/>
    </font>
    <font>
      <i/>
      <sz val="10"/>
      <name val="Trebuchet MS"/>
      <family val="2"/>
    </font>
    <font>
      <sz val="9"/>
      <color indexed="8"/>
      <name val="Trebuchet MS"/>
      <family val="2"/>
    </font>
    <font>
      <b/>
      <sz val="10"/>
      <color indexed="8"/>
      <name val="Trebuchet MS"/>
      <family val="2"/>
    </font>
    <font>
      <b/>
      <sz val="9"/>
      <color indexed="8"/>
      <name val="Trebuchet MS"/>
      <family val="2"/>
    </font>
    <font>
      <u/>
      <sz val="9"/>
      <color indexed="8"/>
      <name val="Trebuchet MS"/>
      <family val="2"/>
    </font>
    <font>
      <sz val="11"/>
      <name val="Trebuchet MS"/>
      <family val="2"/>
    </font>
    <font>
      <sz val="10"/>
      <color indexed="8"/>
      <name val="Trebuchet MS"/>
      <family val="2"/>
    </font>
    <font>
      <b/>
      <i/>
      <u/>
      <sz val="10"/>
      <name val="Trebuchet MS"/>
      <family val="2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FDFDF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5">
    <xf numFmtId="0" fontId="0" fillId="0" borderId="0"/>
    <xf numFmtId="4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1" applyBorder="0" applyAlignment="0">
      <alignment horizontal="center"/>
    </xf>
    <xf numFmtId="0" fontId="1" fillId="0" borderId="0"/>
  </cellStyleXfs>
  <cellXfs count="186">
    <xf numFmtId="0" fontId="0" fillId="0" borderId="0" xfId="0"/>
    <xf numFmtId="0" fontId="6" fillId="0" borderId="0" xfId="0" applyFont="1"/>
    <xf numFmtId="0" fontId="5" fillId="0" borderId="2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5" fillId="0" borderId="7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2" fontId="11" fillId="0" borderId="12" xfId="0" applyNumberFormat="1" applyFont="1" applyBorder="1" applyAlignment="1">
      <alignment horizontal="right" vertical="center"/>
    </xf>
    <xf numFmtId="2" fontId="6" fillId="0" borderId="12" xfId="0" applyNumberFormat="1" applyFont="1" applyBorder="1" applyAlignment="1">
      <alignment horizontal="right"/>
    </xf>
    <xf numFmtId="0" fontId="11" fillId="0" borderId="0" xfId="0" applyFont="1" applyAlignment="1">
      <alignment vertical="center"/>
    </xf>
    <xf numFmtId="0" fontId="11" fillId="0" borderId="12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12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13" fillId="0" borderId="12" xfId="0" applyFont="1" applyBorder="1" applyAlignment="1">
      <alignment horizontal="right" vertical="center"/>
    </xf>
    <xf numFmtId="40" fontId="11" fillId="0" borderId="12" xfId="1" applyFont="1" applyBorder="1" applyAlignment="1">
      <alignment vertical="center"/>
    </xf>
    <xf numFmtId="40" fontId="11" fillId="0" borderId="12" xfId="1" applyFont="1" applyFill="1" applyBorder="1" applyAlignment="1">
      <alignment horizontal="right" vertical="center"/>
    </xf>
    <xf numFmtId="2" fontId="9" fillId="0" borderId="12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vertical="center" wrapText="1"/>
    </xf>
    <xf numFmtId="1" fontId="11" fillId="0" borderId="12" xfId="1" applyNumberFormat="1" applyFont="1" applyBorder="1" applyAlignment="1">
      <alignment horizontal="center" vertical="center"/>
    </xf>
    <xf numFmtId="2" fontId="11" fillId="0" borderId="12" xfId="0" applyNumberFormat="1" applyFont="1" applyBorder="1" applyAlignment="1">
      <alignment vertical="center"/>
    </xf>
    <xf numFmtId="0" fontId="6" fillId="0" borderId="8" xfId="0" applyFont="1" applyBorder="1" applyAlignment="1">
      <alignment horizontal="centerContinuous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right" vertical="center"/>
    </xf>
    <xf numFmtId="2" fontId="6" fillId="2" borderId="22" xfId="0" applyNumberFormat="1" applyFont="1" applyFill="1" applyBorder="1" applyAlignment="1">
      <alignment horizontal="right" vertical="center"/>
    </xf>
    <xf numFmtId="2" fontId="4" fillId="2" borderId="23" xfId="0" applyNumberFormat="1" applyFont="1" applyFill="1" applyBorder="1" applyAlignment="1">
      <alignment horizontal="right" vertical="center"/>
    </xf>
    <xf numFmtId="165" fontId="6" fillId="2" borderId="22" xfId="0" applyNumberFormat="1" applyFont="1" applyFill="1" applyBorder="1" applyAlignment="1">
      <alignment horizontal="right" vertical="center"/>
    </xf>
    <xf numFmtId="165" fontId="6" fillId="2" borderId="23" xfId="0" applyNumberFormat="1" applyFont="1" applyFill="1" applyBorder="1" applyAlignment="1">
      <alignment horizontal="right" vertical="center"/>
    </xf>
    <xf numFmtId="0" fontId="6" fillId="0" borderId="3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/>
    </xf>
    <xf numFmtId="40" fontId="5" fillId="0" borderId="6" xfId="1" applyFont="1" applyFill="1" applyBorder="1" applyAlignment="1">
      <alignment horizontal="centerContinuous"/>
    </xf>
    <xf numFmtId="40" fontId="5" fillId="0" borderId="6" xfId="1" applyFont="1" applyFill="1" applyBorder="1" applyAlignment="1">
      <alignment horizontal="center"/>
    </xf>
    <xf numFmtId="0" fontId="4" fillId="0" borderId="7" xfId="0" applyFont="1" applyBorder="1" applyAlignment="1">
      <alignment horizontal="left" vertical="center"/>
    </xf>
    <xf numFmtId="2" fontId="6" fillId="0" borderId="12" xfId="0" applyNumberFormat="1" applyFont="1" applyBorder="1" applyAlignment="1">
      <alignment vertical="center"/>
    </xf>
    <xf numFmtId="165" fontId="11" fillId="0" borderId="12" xfId="0" applyNumberFormat="1" applyFont="1" applyBorder="1" applyAlignment="1">
      <alignment vertical="center"/>
    </xf>
    <xf numFmtId="2" fontId="13" fillId="0" borderId="12" xfId="0" applyNumberFormat="1" applyFont="1" applyBorder="1" applyAlignment="1">
      <alignment vertical="center"/>
    </xf>
    <xf numFmtId="1" fontId="11" fillId="0" borderId="12" xfId="0" applyNumberFormat="1" applyFont="1" applyBorder="1" applyAlignment="1">
      <alignment horizontal="center" vertical="center"/>
    </xf>
    <xf numFmtId="0" fontId="14" fillId="0" borderId="12" xfId="0" applyFont="1" applyBorder="1" applyAlignment="1">
      <alignment horizontal="right" vertical="center"/>
    </xf>
    <xf numFmtId="2" fontId="9" fillId="0" borderId="12" xfId="0" applyNumberFormat="1" applyFont="1" applyBorder="1" applyAlignment="1">
      <alignment vertical="center"/>
    </xf>
    <xf numFmtId="2" fontId="14" fillId="0" borderId="12" xfId="2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40" fontId="13" fillId="0" borderId="12" xfId="1" applyFont="1" applyBorder="1" applyAlignment="1">
      <alignment vertical="center"/>
    </xf>
    <xf numFmtId="2" fontId="11" fillId="0" borderId="12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2" fontId="6" fillId="0" borderId="14" xfId="0" applyNumberFormat="1" applyFont="1" applyBorder="1" applyAlignment="1">
      <alignment vertical="center"/>
    </xf>
    <xf numFmtId="2" fontId="5" fillId="0" borderId="15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right" vertical="center"/>
    </xf>
    <xf numFmtId="2" fontId="6" fillId="0" borderId="17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0" fontId="6" fillId="0" borderId="19" xfId="0" applyFont="1" applyBorder="1" applyAlignment="1">
      <alignment horizontal="center" vertical="center"/>
    </xf>
    <xf numFmtId="2" fontId="6" fillId="0" borderId="19" xfId="0" applyNumberFormat="1" applyFont="1" applyBorder="1" applyAlignment="1">
      <alignment vertical="center"/>
    </xf>
    <xf numFmtId="2" fontId="5" fillId="0" borderId="20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2" fontId="11" fillId="0" borderId="12" xfId="0" applyNumberFormat="1" applyFont="1" applyBorder="1"/>
    <xf numFmtId="0" fontId="11" fillId="0" borderId="0" xfId="0" applyFont="1"/>
    <xf numFmtId="0" fontId="14" fillId="0" borderId="12" xfId="0" applyFont="1" applyBorder="1" applyAlignment="1">
      <alignment horizontal="right"/>
    </xf>
    <xf numFmtId="40" fontId="11" fillId="0" borderId="12" xfId="1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0" fontId="8" fillId="0" borderId="8" xfId="1" applyFont="1" applyBorder="1" applyAlignment="1">
      <alignment horizontal="centerContinuous" vertical="center"/>
    </xf>
    <xf numFmtId="0" fontId="6" fillId="0" borderId="6" xfId="0" applyFont="1" applyBorder="1" applyAlignment="1">
      <alignment horizontal="center"/>
    </xf>
    <xf numFmtId="0" fontId="11" fillId="0" borderId="6" xfId="0" applyFont="1" applyBorder="1" applyAlignment="1">
      <alignment vertical="center"/>
    </xf>
    <xf numFmtId="14" fontId="4" fillId="0" borderId="2" xfId="0" applyNumberFormat="1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left" vertical="center"/>
    </xf>
    <xf numFmtId="0" fontId="6" fillId="0" borderId="0" xfId="0" applyFont="1" applyAlignment="1">
      <alignment horizontal="justify" vertical="center"/>
    </xf>
    <xf numFmtId="166" fontId="7" fillId="0" borderId="4" xfId="1" applyNumberFormat="1" applyFont="1" applyFill="1" applyBorder="1" applyAlignment="1">
      <alignment horizontal="center"/>
    </xf>
    <xf numFmtId="0" fontId="9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44" fontId="9" fillId="0" borderId="12" xfId="0" applyNumberFormat="1" applyFont="1" applyBorder="1" applyAlignment="1">
      <alignment horizontal="center" vertical="top" wrapText="1"/>
    </xf>
    <xf numFmtId="44" fontId="9" fillId="0" borderId="6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6" fillId="0" borderId="3" xfId="0" applyFont="1" applyBorder="1" applyProtection="1"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44" fontId="18" fillId="0" borderId="4" xfId="0" applyNumberFormat="1" applyFont="1" applyBorder="1" applyAlignment="1">
      <alignment horizontal="right" vertical="center"/>
    </xf>
    <xf numFmtId="44" fontId="18" fillId="0" borderId="6" xfId="0" applyNumberFormat="1" applyFont="1" applyBorder="1" applyAlignment="1">
      <alignment horizontal="right" vertical="center"/>
    </xf>
    <xf numFmtId="0" fontId="17" fillId="0" borderId="10" xfId="0" applyFont="1" applyBorder="1" applyAlignment="1">
      <alignment horizontal="center" vertical="top"/>
    </xf>
    <xf numFmtId="0" fontId="17" fillId="0" borderId="12" xfId="0" applyFont="1" applyBorder="1" applyAlignment="1">
      <alignment horizontal="center" vertical="top"/>
    </xf>
    <xf numFmtId="0" fontId="5" fillId="0" borderId="3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8" xfId="0" applyFont="1" applyBorder="1" applyAlignment="1">
      <alignment horizontal="centerContinuous"/>
    </xf>
    <xf numFmtId="0" fontId="16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top"/>
    </xf>
    <xf numFmtId="0" fontId="16" fillId="0" borderId="12" xfId="0" applyFont="1" applyBorder="1" applyAlignment="1">
      <alignment horizontal="center" vertical="top"/>
    </xf>
    <xf numFmtId="0" fontId="19" fillId="0" borderId="12" xfId="0" applyFont="1" applyBorder="1" applyAlignment="1">
      <alignment horizontal="center" vertical="top"/>
    </xf>
    <xf numFmtId="0" fontId="11" fillId="0" borderId="12" xfId="0" applyFont="1" applyBorder="1" applyAlignment="1">
      <alignment vertical="top"/>
    </xf>
    <xf numFmtId="0" fontId="20" fillId="0" borderId="12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0" fillId="0" borderId="12" xfId="0" applyFont="1" applyBorder="1"/>
    <xf numFmtId="0" fontId="6" fillId="0" borderId="2" xfId="0" applyFont="1" applyBorder="1" applyProtection="1">
      <protection locked="0"/>
    </xf>
    <xf numFmtId="0" fontId="6" fillId="0" borderId="5" xfId="0" applyFont="1" applyBorder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0" borderId="7" xfId="0" applyFont="1" applyBorder="1" applyProtection="1">
      <protection locked="0"/>
    </xf>
    <xf numFmtId="0" fontId="6" fillId="0" borderId="8" xfId="0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44" fontId="18" fillId="0" borderId="9" xfId="0" applyNumberFormat="1" applyFont="1" applyBorder="1" applyAlignment="1">
      <alignment horizontal="right" vertical="center"/>
    </xf>
    <xf numFmtId="0" fontId="10" fillId="0" borderId="12" xfId="0" applyFont="1" applyBorder="1" applyAlignment="1">
      <alignment horizontal="right" vertical="top"/>
    </xf>
    <xf numFmtId="0" fontId="22" fillId="0" borderId="12" xfId="0" applyFont="1" applyBorder="1" applyAlignment="1">
      <alignment horizontal="right" vertical="top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165" fontId="6" fillId="0" borderId="12" xfId="0" applyNumberFormat="1" applyFont="1" applyBorder="1" applyAlignment="1">
      <alignment horizontal="right" vertical="center"/>
    </xf>
    <xf numFmtId="165" fontId="6" fillId="0" borderId="5" xfId="0" applyNumberFormat="1" applyFont="1" applyBorder="1" applyAlignment="1">
      <alignment horizontal="right" vertical="center"/>
    </xf>
    <xf numFmtId="0" fontId="9" fillId="2" borderId="22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/>
    </xf>
    <xf numFmtId="40" fontId="11" fillId="0" borderId="6" xfId="1" applyFont="1" applyBorder="1" applyAlignment="1">
      <alignment vertical="center"/>
    </xf>
    <xf numFmtId="0" fontId="11" fillId="0" borderId="0" xfId="0" applyFont="1" applyAlignment="1">
      <alignment horizontal="center" vertical="top"/>
    </xf>
    <xf numFmtId="0" fontId="12" fillId="0" borderId="12" xfId="0" applyFont="1" applyBorder="1" applyAlignment="1">
      <alignment vertical="top" wrapText="1"/>
    </xf>
    <xf numFmtId="0" fontId="21" fillId="2" borderId="24" xfId="0" applyFont="1" applyFill="1" applyBorder="1" applyAlignment="1">
      <alignment vertical="center"/>
    </xf>
    <xf numFmtId="0" fontId="21" fillId="0" borderId="25" xfId="0" applyFont="1" applyBorder="1" applyAlignment="1">
      <alignment vertical="center"/>
    </xf>
    <xf numFmtId="0" fontId="21" fillId="0" borderId="26" xfId="0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2" fontId="6" fillId="0" borderId="12" xfId="0" applyNumberFormat="1" applyFont="1" applyBorder="1" applyAlignment="1">
      <alignment horizontal="right" vertical="center"/>
    </xf>
    <xf numFmtId="0" fontId="9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horizontal="right" vertical="center"/>
    </xf>
    <xf numFmtId="0" fontId="11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top"/>
    </xf>
    <xf numFmtId="40" fontId="11" fillId="0" borderId="19" xfId="1" applyFont="1" applyBorder="1" applyAlignment="1">
      <alignment vertical="center"/>
    </xf>
    <xf numFmtId="40" fontId="13" fillId="0" borderId="19" xfId="1" applyFont="1" applyBorder="1" applyAlignment="1">
      <alignment vertical="center"/>
    </xf>
    <xf numFmtId="0" fontId="23" fillId="3" borderId="2" xfId="4" applyFont="1" applyFill="1" applyBorder="1" applyAlignment="1">
      <alignment vertical="top" wrapText="1"/>
    </xf>
    <xf numFmtId="0" fontId="23" fillId="3" borderId="3" xfId="4" applyFont="1" applyFill="1" applyBorder="1" applyAlignment="1">
      <alignment vertical="top" wrapText="1"/>
    </xf>
    <xf numFmtId="0" fontId="23" fillId="0" borderId="3" xfId="4" applyFont="1" applyBorder="1" applyAlignment="1">
      <alignment vertical="top" wrapText="1"/>
    </xf>
    <xf numFmtId="0" fontId="23" fillId="0" borderId="4" xfId="4" applyFont="1" applyBorder="1" applyAlignment="1">
      <alignment vertical="top" wrapText="1"/>
    </xf>
    <xf numFmtId="0" fontId="1" fillId="0" borderId="0" xfId="4"/>
    <xf numFmtId="0" fontId="23" fillId="3" borderId="5" xfId="4" applyFont="1" applyFill="1" applyBorder="1" applyAlignment="1">
      <alignment vertical="top" wrapText="1"/>
    </xf>
    <xf numFmtId="0" fontId="23" fillId="3" borderId="0" xfId="4" applyFont="1" applyFill="1" applyAlignment="1">
      <alignment vertical="top" wrapText="1"/>
    </xf>
    <xf numFmtId="0" fontId="23" fillId="0" borderId="0" xfId="4" applyFont="1" applyAlignment="1">
      <alignment vertical="top" wrapText="1"/>
    </xf>
    <xf numFmtId="0" fontId="23" fillId="0" borderId="6" xfId="4" applyFont="1" applyBorder="1" applyAlignment="1">
      <alignment vertical="top" wrapText="1"/>
    </xf>
    <xf numFmtId="0" fontId="23" fillId="3" borderId="7" xfId="4" applyFont="1" applyFill="1" applyBorder="1" applyAlignment="1">
      <alignment vertical="top" wrapText="1"/>
    </xf>
    <xf numFmtId="0" fontId="23" fillId="3" borderId="8" xfId="4" applyFont="1" applyFill="1" applyBorder="1" applyAlignment="1">
      <alignment vertical="top" wrapText="1"/>
    </xf>
    <xf numFmtId="0" fontId="23" fillId="0" borderId="8" xfId="4" applyFont="1" applyBorder="1" applyAlignment="1">
      <alignment vertical="top" wrapText="1"/>
    </xf>
    <xf numFmtId="0" fontId="23" fillId="0" borderId="9" xfId="4" applyFont="1" applyBorder="1" applyAlignment="1">
      <alignment vertical="top" wrapText="1"/>
    </xf>
    <xf numFmtId="0" fontId="26" fillId="0" borderId="0" xfId="4" applyFont="1" applyAlignment="1">
      <alignment horizontal="right" vertical="top" wrapText="1"/>
    </xf>
    <xf numFmtId="0" fontId="26" fillId="0" borderId="0" xfId="4" applyFont="1" applyAlignment="1">
      <alignment vertical="top" wrapText="1"/>
    </xf>
    <xf numFmtId="0" fontId="26" fillId="0" borderId="0" xfId="4" applyFont="1" applyAlignment="1">
      <alignment horizontal="center" vertical="top" wrapText="1"/>
    </xf>
    <xf numFmtId="0" fontId="26" fillId="0" borderId="28" xfId="4" applyFont="1" applyBorder="1" applyAlignment="1" applyProtection="1">
      <alignment horizontal="left" vertical="top" wrapText="1"/>
      <protection locked="0"/>
    </xf>
    <xf numFmtId="0" fontId="26" fillId="0" borderId="28" xfId="4" applyFont="1" applyBorder="1" applyAlignment="1" applyProtection="1">
      <alignment horizontal="center" vertical="top" wrapText="1"/>
      <protection locked="0"/>
    </xf>
    <xf numFmtId="169" fontId="26" fillId="0" borderId="28" xfId="4" applyNumberFormat="1" applyFont="1" applyBorder="1" applyAlignment="1" applyProtection="1">
      <alignment horizontal="right" vertical="top" wrapText="1"/>
      <protection locked="0"/>
    </xf>
    <xf numFmtId="170" fontId="26" fillId="0" borderId="28" xfId="4" applyNumberFormat="1" applyFont="1" applyBorder="1" applyAlignment="1" applyProtection="1">
      <alignment horizontal="right" vertical="top" wrapText="1"/>
      <protection locked="0"/>
    </xf>
    <xf numFmtId="170" fontId="26" fillId="0" borderId="27" xfId="4" applyNumberFormat="1" applyFont="1" applyBorder="1" applyAlignment="1">
      <alignment horizontal="right" vertical="top" wrapText="1"/>
    </xf>
    <xf numFmtId="0" fontId="23" fillId="0" borderId="0" xfId="4" applyFont="1" applyAlignment="1">
      <alignment vertical="top" wrapText="1"/>
    </xf>
    <xf numFmtId="0" fontId="24" fillId="0" borderId="0" xfId="4" applyFont="1" applyAlignment="1">
      <alignment horizontal="center" vertical="center" wrapText="1"/>
    </xf>
    <xf numFmtId="0" fontId="26" fillId="0" borderId="27" xfId="4" applyFont="1" applyBorder="1" applyAlignment="1">
      <alignment horizontal="center" vertical="center" wrapText="1"/>
    </xf>
    <xf numFmtId="0" fontId="25" fillId="0" borderId="0" xfId="4" applyFont="1" applyAlignment="1">
      <alignment horizontal="center" vertical="center" wrapText="1"/>
    </xf>
    <xf numFmtId="0" fontId="24" fillId="0" borderId="2" xfId="4" applyFont="1" applyBorder="1" applyAlignment="1">
      <alignment horizontal="center" vertical="center" wrapText="1"/>
    </xf>
    <xf numFmtId="0" fontId="24" fillId="0" borderId="3" xfId="4" applyFont="1" applyBorder="1" applyAlignment="1">
      <alignment horizontal="center" vertical="center" wrapText="1"/>
    </xf>
    <xf numFmtId="0" fontId="24" fillId="0" borderId="4" xfId="4" applyFont="1" applyBorder="1" applyAlignment="1">
      <alignment horizontal="center" vertical="center" wrapText="1"/>
    </xf>
    <xf numFmtId="0" fontId="24" fillId="0" borderId="5" xfId="4" applyFont="1" applyBorder="1" applyAlignment="1">
      <alignment horizontal="center" vertical="center" wrapText="1"/>
    </xf>
    <xf numFmtId="0" fontId="24" fillId="0" borderId="6" xfId="4" applyFont="1" applyBorder="1" applyAlignment="1">
      <alignment horizontal="center" vertical="center" wrapText="1"/>
    </xf>
    <xf numFmtId="0" fontId="24" fillId="0" borderId="7" xfId="4" applyFont="1" applyBorder="1" applyAlignment="1">
      <alignment horizontal="center" vertical="center" wrapText="1"/>
    </xf>
    <xf numFmtId="0" fontId="24" fillId="0" borderId="8" xfId="4" applyFont="1" applyBorder="1" applyAlignment="1">
      <alignment horizontal="center" vertical="center" wrapText="1"/>
    </xf>
    <xf numFmtId="0" fontId="24" fillId="0" borderId="9" xfId="4" applyFont="1" applyBorder="1" applyAlignment="1">
      <alignment horizontal="center" vertical="center" wrapText="1"/>
    </xf>
    <xf numFmtId="167" fontId="26" fillId="0" borderId="27" xfId="4" applyNumberFormat="1" applyFont="1" applyBorder="1" applyAlignment="1">
      <alignment horizontal="center" vertical="center" wrapText="1"/>
    </xf>
    <xf numFmtId="14" fontId="26" fillId="0" borderId="27" xfId="4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26" fillId="0" borderId="28" xfId="4" applyFont="1" applyBorder="1" applyAlignment="1" applyProtection="1">
      <alignment vertical="top" wrapText="1"/>
      <protection locked="0"/>
    </xf>
    <xf numFmtId="0" fontId="27" fillId="0" borderId="0" xfId="4" applyFont="1" applyAlignment="1">
      <alignment horizontal="center" vertical="top" wrapText="1"/>
    </xf>
    <xf numFmtId="167" fontId="26" fillId="0" borderId="28" xfId="4" applyNumberFormat="1" applyFont="1" applyBorder="1" applyAlignment="1" applyProtection="1">
      <alignment vertical="top" wrapText="1"/>
      <protection locked="0"/>
    </xf>
    <xf numFmtId="168" fontId="26" fillId="0" borderId="28" xfId="4" applyNumberFormat="1" applyFont="1" applyBorder="1" applyAlignment="1" applyProtection="1">
      <alignment vertical="top" wrapText="1"/>
      <protection locked="0"/>
    </xf>
    <xf numFmtId="0" fontId="28" fillId="0" borderId="0" xfId="4" applyFont="1" applyAlignment="1">
      <alignment horizontal="center" vertical="top" wrapText="1"/>
    </xf>
  </cellXfs>
  <cellStyles count="5">
    <cellStyle name="Milliers" xfId="1" builtinId="3"/>
    <cellStyle name="Monétaire" xfId="2" builtinId="4"/>
    <cellStyle name="Normal" xfId="0" builtinId="0"/>
    <cellStyle name="Normal 2" xfId="4" xr:uid="{CD87B9F5-747C-4FA5-B476-E2FFA8B52826}"/>
    <cellStyle name="titre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433388</xdr:colOff>
      <xdr:row>27</xdr:row>
      <xdr:rowOff>0</xdr:rowOff>
    </xdr:from>
    <xdr:to>
      <xdr:col>7</xdr:col>
      <xdr:colOff>530458</xdr:colOff>
      <xdr:row>44</xdr:row>
      <xdr:rowOff>114043</xdr:rowOff>
    </xdr:to>
    <xdr:pic>
      <xdr:nvPicPr>
        <xdr:cNvPr id="2" name="Picture 2" descr="{47fc4951-1b01-4324-8c7a-b99459217ce2}">
          <a:extLst>
            <a:ext uri="{FF2B5EF4-FFF2-40B4-BE49-F238E27FC236}">
              <a16:creationId xmlns:a16="http://schemas.microsoft.com/office/drawing/2014/main" id="{7B5EE446-2EF6-4ADE-BFB0-F7C7D0C0F4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57563" y="3086100"/>
          <a:ext cx="2745020" cy="2057143"/>
        </a:xfrm>
        <a:prstGeom prst="rect">
          <a:avLst/>
        </a:prstGeom>
      </xdr:spPr>
    </xdr:pic>
    <xdr:clientData/>
  </xdr:twoCellAnchor>
  <xdr:twoCellAnchor editAs="oneCell">
    <xdr:from>
      <xdr:col>5</xdr:col>
      <xdr:colOff>238125</xdr:colOff>
      <xdr:row>0</xdr:row>
      <xdr:rowOff>0</xdr:rowOff>
    </xdr:from>
    <xdr:to>
      <xdr:col>6</xdr:col>
      <xdr:colOff>609600</xdr:colOff>
      <xdr:row>9</xdr:row>
      <xdr:rowOff>80344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E0A9435-ACC1-433E-A895-0ED98A25E1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4325" y="0"/>
          <a:ext cx="1228725" cy="11090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lodie%20LAFITTE\AppData\Local\Microsoft\Windows\INetCache\Content.Outlook\KKF7VIJ4\FRANCE%20TRAVAIL%20-%20AGENCE%20DE%20DAX%20-%20DPGF%20-%20Lot%20n2%20-%20STORES.xlsx" TargetMode="External"/><Relationship Id="rId1" Type="http://schemas.openxmlformats.org/officeDocument/2006/relationships/externalLinkPath" Target="/Users/Elodie%20LAFITTE/AppData/Local/Microsoft/Windows/INetCache/Content.Outlook/KKF7VIJ4/FRANCE%20TRAVAIL%20-%20AGENCE%20DE%20DAX%20-%20DPGF%20-%20Lot%20n2%20-%20STO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ge de garde"/>
      <sheetName val="DPGF"/>
      <sheetName val="Paramètres"/>
      <sheetName val="Version"/>
      <sheetName val="Coordonnées Entreprise"/>
      <sheetName val="Prestations supplémentaires"/>
    </sheetNames>
    <sheetDataSet>
      <sheetData sheetId="0" refreshError="1"/>
      <sheetData sheetId="1" refreshError="1"/>
      <sheetData sheetId="2">
        <row r="3">
          <cell r="C3" t="str">
            <v>DPGF</v>
          </cell>
        </row>
        <row r="5">
          <cell r="C5" t="str">
            <v xml:space="preserve">AMÉNAGEMENTS INTÉRIEURS DU PROJET GRAND DAX "ADOUR"
51, Avenue Georges Chaulet
40100 DAX
</v>
          </cell>
        </row>
        <row r="15">
          <cell r="C15" t="str">
            <v>DCE</v>
          </cell>
        </row>
        <row r="24">
          <cell r="C24" t="str">
            <v>Maitre d'ouvrage : Direction Régionale France Travail Nouvelle Aquitaine Service Immobilier et Logistique</v>
          </cell>
        </row>
        <row r="26">
          <cell r="C26" t="str">
            <v>33056 Bordeaux Cedex</v>
          </cell>
        </row>
        <row r="28">
          <cell r="C28" t="str">
            <v>87 rue Nuyens TSA 90001</v>
          </cell>
        </row>
      </sheetData>
      <sheetData sheetId="3" refreshError="1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56595-C73F-4C39-9F1E-C392DEE36527}">
  <sheetPr>
    <outlinePr summaryBelow="0" summaryRight="0"/>
    <pageSetUpPr fitToPage="1"/>
  </sheetPr>
  <dimension ref="B1:I86"/>
  <sheetViews>
    <sheetView showGridLines="0" workbookViewId="0">
      <selection activeCell="E70" sqref="E70:H76"/>
    </sheetView>
  </sheetViews>
  <sheetFormatPr baseColWidth="10" defaultColWidth="9.140625" defaultRowHeight="9" customHeight="1" x14ac:dyDescent="0.25"/>
  <cols>
    <col min="1" max="1" width="0.140625" style="146" customWidth="1"/>
    <col min="2" max="2" width="10.140625" style="146" customWidth="1"/>
    <col min="3" max="3" width="31.28515625" style="146" customWidth="1"/>
    <col min="4" max="4" width="2.28515625" style="146" customWidth="1"/>
    <col min="5" max="5" width="14.42578125" style="146" customWidth="1"/>
    <col min="6" max="6" width="12.85546875" style="146" customWidth="1"/>
    <col min="7" max="7" width="12.42578125" style="146" customWidth="1"/>
    <col min="8" max="8" width="14.5703125" style="146" customWidth="1"/>
    <col min="9" max="9" width="2.140625" style="146" customWidth="1"/>
    <col min="10" max="69" width="10.7109375" style="146" customWidth="1"/>
    <col min="70" max="16384" width="9.140625" style="146"/>
  </cols>
  <sheetData>
    <row r="1" spans="2:9" ht="9" customHeight="1" x14ac:dyDescent="0.25">
      <c r="B1" s="142"/>
      <c r="C1" s="143"/>
      <c r="D1" s="144"/>
      <c r="E1" s="144"/>
      <c r="F1" s="144"/>
      <c r="G1" s="144"/>
      <c r="H1" s="144"/>
      <c r="I1" s="145"/>
    </row>
    <row r="2" spans="2:9" ht="9" customHeight="1" x14ac:dyDescent="0.25">
      <c r="B2" s="147"/>
      <c r="C2" s="148"/>
      <c r="D2" s="149"/>
      <c r="E2" s="163"/>
      <c r="F2" s="163"/>
      <c r="G2" s="163"/>
      <c r="H2" s="163"/>
      <c r="I2" s="150"/>
    </row>
    <row r="3" spans="2:9" ht="9" customHeight="1" x14ac:dyDescent="0.25">
      <c r="B3" s="147"/>
      <c r="C3" s="148"/>
      <c r="D3" s="149"/>
      <c r="E3" s="163"/>
      <c r="F3" s="163"/>
      <c r="G3" s="163"/>
      <c r="H3" s="163"/>
      <c r="I3" s="150"/>
    </row>
    <row r="4" spans="2:9" ht="9" customHeight="1" x14ac:dyDescent="0.25">
      <c r="B4" s="147"/>
      <c r="C4" s="148"/>
      <c r="D4" s="149"/>
      <c r="E4" s="163"/>
      <c r="F4" s="163"/>
      <c r="G4" s="163"/>
      <c r="H4" s="163"/>
      <c r="I4" s="150"/>
    </row>
    <row r="5" spans="2:9" ht="9" customHeight="1" x14ac:dyDescent="0.25">
      <c r="B5" s="147"/>
      <c r="C5" s="148"/>
      <c r="D5" s="149"/>
      <c r="E5" s="163"/>
      <c r="F5" s="163"/>
      <c r="G5" s="163"/>
      <c r="H5" s="163"/>
      <c r="I5" s="150"/>
    </row>
    <row r="6" spans="2:9" ht="9" customHeight="1" x14ac:dyDescent="0.25">
      <c r="B6" s="147"/>
      <c r="C6" s="148"/>
      <c r="D6" s="149"/>
      <c r="E6" s="163"/>
      <c r="F6" s="163"/>
      <c r="G6" s="163"/>
      <c r="H6" s="163"/>
      <c r="I6" s="150"/>
    </row>
    <row r="7" spans="2:9" ht="9" customHeight="1" x14ac:dyDescent="0.25">
      <c r="B7" s="147"/>
      <c r="C7" s="148"/>
      <c r="D7" s="149"/>
      <c r="E7" s="163"/>
      <c r="F7" s="163"/>
      <c r="G7" s="163"/>
      <c r="H7" s="163"/>
      <c r="I7" s="150"/>
    </row>
    <row r="8" spans="2:9" ht="9" customHeight="1" x14ac:dyDescent="0.25">
      <c r="B8" s="147"/>
      <c r="C8" s="148"/>
      <c r="D8" s="149"/>
      <c r="E8" s="163"/>
      <c r="F8" s="163"/>
      <c r="G8" s="163"/>
      <c r="H8" s="163"/>
      <c r="I8" s="150"/>
    </row>
    <row r="9" spans="2:9" ht="9" customHeight="1" x14ac:dyDescent="0.25">
      <c r="B9" s="147"/>
      <c r="C9" s="148"/>
      <c r="D9" s="149"/>
      <c r="E9" s="163"/>
      <c r="F9" s="163"/>
      <c r="G9" s="163"/>
      <c r="H9" s="163"/>
      <c r="I9" s="150"/>
    </row>
    <row r="10" spans="2:9" ht="9" customHeight="1" x14ac:dyDescent="0.25">
      <c r="B10" s="147"/>
      <c r="C10" s="148"/>
      <c r="D10" s="149"/>
      <c r="E10" s="163"/>
      <c r="F10" s="163"/>
      <c r="G10" s="163"/>
      <c r="H10" s="163"/>
      <c r="I10" s="150"/>
    </row>
    <row r="11" spans="2:9" ht="9" customHeight="1" x14ac:dyDescent="0.25">
      <c r="B11" s="147"/>
      <c r="C11" s="148"/>
      <c r="D11" s="149"/>
      <c r="E11" s="164" t="str">
        <f>IF([1]Paramètres!C5&lt;&gt;"",[1]Paramètres!C5,"")</f>
        <v xml:space="preserve">AMÉNAGEMENTS INTÉRIEURS DU PROJET GRAND DAX "ADOUR"
51, Avenue Georges Chaulet
40100 DAX
</v>
      </c>
      <c r="F11" s="164"/>
      <c r="G11" s="164"/>
      <c r="H11" s="164"/>
      <c r="I11" s="150"/>
    </row>
    <row r="12" spans="2:9" ht="9" customHeight="1" x14ac:dyDescent="0.25">
      <c r="B12" s="147"/>
      <c r="C12" s="148"/>
      <c r="D12" s="149"/>
      <c r="E12" s="164"/>
      <c r="F12" s="164"/>
      <c r="G12" s="164"/>
      <c r="H12" s="164"/>
      <c r="I12" s="150"/>
    </row>
    <row r="13" spans="2:9" ht="9" customHeight="1" x14ac:dyDescent="0.25">
      <c r="B13" s="147"/>
      <c r="C13" s="148"/>
      <c r="D13" s="149"/>
      <c r="E13" s="164"/>
      <c r="F13" s="164"/>
      <c r="G13" s="164"/>
      <c r="H13" s="164"/>
      <c r="I13" s="150"/>
    </row>
    <row r="14" spans="2:9" ht="9" customHeight="1" x14ac:dyDescent="0.25">
      <c r="B14" s="147"/>
      <c r="C14" s="148"/>
      <c r="D14" s="149"/>
      <c r="E14" s="164"/>
      <c r="F14" s="164"/>
      <c r="G14" s="164"/>
      <c r="H14" s="164"/>
      <c r="I14" s="150"/>
    </row>
    <row r="15" spans="2:9" ht="9" customHeight="1" x14ac:dyDescent="0.25">
      <c r="B15" s="147"/>
      <c r="C15" s="148"/>
      <c r="D15" s="149"/>
      <c r="E15" s="164"/>
      <c r="F15" s="164"/>
      <c r="G15" s="164"/>
      <c r="H15" s="164"/>
      <c r="I15" s="150"/>
    </row>
    <row r="16" spans="2:9" ht="9" customHeight="1" x14ac:dyDescent="0.25">
      <c r="B16" s="147"/>
      <c r="C16" s="148"/>
      <c r="D16" s="149"/>
      <c r="E16" s="164"/>
      <c r="F16" s="164"/>
      <c r="G16" s="164"/>
      <c r="H16" s="164"/>
      <c r="I16" s="150"/>
    </row>
    <row r="17" spans="2:9" ht="9" customHeight="1" x14ac:dyDescent="0.25">
      <c r="B17" s="147"/>
      <c r="C17" s="148"/>
      <c r="D17" s="149"/>
      <c r="E17" s="164"/>
      <c r="F17" s="164"/>
      <c r="G17" s="164"/>
      <c r="H17" s="164"/>
      <c r="I17" s="150"/>
    </row>
    <row r="18" spans="2:9" ht="9" customHeight="1" x14ac:dyDescent="0.25">
      <c r="B18" s="147"/>
      <c r="C18" s="148"/>
      <c r="D18" s="149"/>
      <c r="E18" s="164"/>
      <c r="F18" s="164"/>
      <c r="G18" s="164"/>
      <c r="H18" s="164"/>
      <c r="I18" s="150"/>
    </row>
    <row r="19" spans="2:9" ht="9" customHeight="1" x14ac:dyDescent="0.25">
      <c r="B19" s="147"/>
      <c r="C19" s="148"/>
      <c r="D19" s="149"/>
      <c r="E19" s="164"/>
      <c r="F19" s="164"/>
      <c r="G19" s="164"/>
      <c r="H19" s="164"/>
      <c r="I19" s="150"/>
    </row>
    <row r="20" spans="2:9" ht="9" customHeight="1" x14ac:dyDescent="0.25">
      <c r="B20" s="147"/>
      <c r="C20" s="148"/>
      <c r="D20" s="149"/>
      <c r="E20" s="164" t="str">
        <f>IF([1]Paramètres!C24&lt;&gt;"",[1]Paramètres!C24,"") &amp; CHAR(10) &amp; IF([1]Paramètres!C26&lt;&gt;"",[1]Paramètres!C26,"") &amp; CHAR(10) &amp; IF([1]Paramètres!C28&lt;&gt;"",[1]Paramètres!C28,"")</f>
        <v>Maitre d'ouvrage : Direction Régionale France Travail Nouvelle Aquitaine Service Immobilier et Logistique
33056 Bordeaux Cedex
87 rue Nuyens TSA 90001</v>
      </c>
      <c r="F20" s="164"/>
      <c r="G20" s="164"/>
      <c r="H20" s="164"/>
      <c r="I20" s="150"/>
    </row>
    <row r="21" spans="2:9" ht="9" customHeight="1" x14ac:dyDescent="0.25">
      <c r="B21" s="147"/>
      <c r="C21" s="148"/>
      <c r="D21" s="149"/>
      <c r="E21" s="164"/>
      <c r="F21" s="164"/>
      <c r="G21" s="164"/>
      <c r="H21" s="164"/>
      <c r="I21" s="150"/>
    </row>
    <row r="22" spans="2:9" ht="9" customHeight="1" x14ac:dyDescent="0.25">
      <c r="B22" s="147"/>
      <c r="C22" s="148"/>
      <c r="D22" s="149"/>
      <c r="E22" s="164"/>
      <c r="F22" s="164"/>
      <c r="G22" s="164"/>
      <c r="H22" s="164"/>
      <c r="I22" s="150"/>
    </row>
    <row r="23" spans="2:9" ht="9" customHeight="1" x14ac:dyDescent="0.25">
      <c r="B23" s="147"/>
      <c r="C23" s="148"/>
      <c r="D23" s="149"/>
      <c r="E23" s="164"/>
      <c r="F23" s="164"/>
      <c r="G23" s="164"/>
      <c r="H23" s="164"/>
      <c r="I23" s="150"/>
    </row>
    <row r="24" spans="2:9" ht="9" customHeight="1" x14ac:dyDescent="0.25">
      <c r="B24" s="147"/>
      <c r="C24" s="148"/>
      <c r="D24" s="149"/>
      <c r="E24" s="164"/>
      <c r="F24" s="164"/>
      <c r="G24" s="164"/>
      <c r="H24" s="164"/>
      <c r="I24" s="150"/>
    </row>
    <row r="25" spans="2:9" ht="9" customHeight="1" x14ac:dyDescent="0.25">
      <c r="B25" s="147"/>
      <c r="C25" s="148"/>
      <c r="D25" s="149"/>
      <c r="E25" s="164"/>
      <c r="F25" s="164"/>
      <c r="G25" s="164"/>
      <c r="H25" s="164"/>
      <c r="I25" s="150"/>
    </row>
    <row r="26" spans="2:9" ht="9" customHeight="1" x14ac:dyDescent="0.25">
      <c r="B26" s="147"/>
      <c r="C26" s="148"/>
      <c r="D26" s="149"/>
      <c r="E26" s="164"/>
      <c r="F26" s="164"/>
      <c r="G26" s="164"/>
      <c r="H26" s="164"/>
      <c r="I26" s="150"/>
    </row>
    <row r="27" spans="2:9" ht="9" customHeight="1" x14ac:dyDescent="0.25">
      <c r="B27" s="147"/>
      <c r="C27" s="148"/>
      <c r="D27" s="149"/>
      <c r="E27" s="164"/>
      <c r="F27" s="164"/>
      <c r="G27" s="164"/>
      <c r="H27" s="164"/>
      <c r="I27" s="150"/>
    </row>
    <row r="28" spans="2:9" ht="9" customHeight="1" x14ac:dyDescent="0.25">
      <c r="B28" s="147"/>
      <c r="C28" s="148"/>
      <c r="D28" s="149"/>
      <c r="E28" s="163"/>
      <c r="F28" s="163"/>
      <c r="G28" s="163"/>
      <c r="H28" s="163"/>
      <c r="I28" s="150"/>
    </row>
    <row r="29" spans="2:9" ht="9" customHeight="1" x14ac:dyDescent="0.25">
      <c r="B29" s="147"/>
      <c r="C29" s="148"/>
      <c r="D29" s="149"/>
      <c r="E29" s="163"/>
      <c r="F29" s="163"/>
      <c r="G29" s="163"/>
      <c r="H29" s="163"/>
      <c r="I29" s="150"/>
    </row>
    <row r="30" spans="2:9" ht="9" customHeight="1" x14ac:dyDescent="0.25">
      <c r="B30" s="147"/>
      <c r="C30" s="148"/>
      <c r="D30" s="149"/>
      <c r="E30" s="163"/>
      <c r="F30" s="163"/>
      <c r="G30" s="163"/>
      <c r="H30" s="163"/>
      <c r="I30" s="150"/>
    </row>
    <row r="31" spans="2:9" ht="9" customHeight="1" x14ac:dyDescent="0.25">
      <c r="B31" s="147"/>
      <c r="C31" s="148"/>
      <c r="D31" s="149"/>
      <c r="E31" s="163"/>
      <c r="F31" s="163"/>
      <c r="G31" s="163"/>
      <c r="H31" s="163"/>
      <c r="I31" s="150"/>
    </row>
    <row r="32" spans="2:9" ht="9" customHeight="1" x14ac:dyDescent="0.25">
      <c r="B32" s="147"/>
      <c r="C32" s="148"/>
      <c r="D32" s="149"/>
      <c r="E32" s="163"/>
      <c r="F32" s="163"/>
      <c r="G32" s="163"/>
      <c r="H32" s="163"/>
      <c r="I32" s="150"/>
    </row>
    <row r="33" spans="2:9" ht="9" customHeight="1" x14ac:dyDescent="0.25">
      <c r="B33" s="147"/>
      <c r="C33" s="148"/>
      <c r="D33" s="149"/>
      <c r="E33" s="163"/>
      <c r="F33" s="163"/>
      <c r="G33" s="163"/>
      <c r="H33" s="163"/>
      <c r="I33" s="150"/>
    </row>
    <row r="34" spans="2:9" ht="9" customHeight="1" x14ac:dyDescent="0.25">
      <c r="B34" s="147"/>
      <c r="C34" s="148"/>
      <c r="D34" s="149"/>
      <c r="E34" s="163"/>
      <c r="F34" s="163"/>
      <c r="G34" s="163"/>
      <c r="H34" s="163"/>
      <c r="I34" s="150"/>
    </row>
    <row r="35" spans="2:9" ht="9" customHeight="1" x14ac:dyDescent="0.25">
      <c r="B35" s="147"/>
      <c r="C35" s="148"/>
      <c r="D35" s="149"/>
      <c r="E35" s="163"/>
      <c r="F35" s="163"/>
      <c r="G35" s="163"/>
      <c r="H35" s="163"/>
      <c r="I35" s="150"/>
    </row>
    <row r="36" spans="2:9" ht="9" customHeight="1" x14ac:dyDescent="0.25">
      <c r="B36" s="147"/>
      <c r="C36" s="148"/>
      <c r="D36" s="149"/>
      <c r="E36" s="163"/>
      <c r="F36" s="163"/>
      <c r="G36" s="163"/>
      <c r="H36" s="163"/>
      <c r="I36" s="150"/>
    </row>
    <row r="37" spans="2:9" ht="9" customHeight="1" x14ac:dyDescent="0.25">
      <c r="B37" s="147"/>
      <c r="C37" s="148"/>
      <c r="D37" s="149"/>
      <c r="E37" s="163"/>
      <c r="F37" s="163"/>
      <c r="G37" s="163"/>
      <c r="H37" s="163"/>
      <c r="I37" s="150"/>
    </row>
    <row r="38" spans="2:9" ht="9" customHeight="1" x14ac:dyDescent="0.25">
      <c r="B38" s="147"/>
      <c r="C38" s="148"/>
      <c r="D38" s="149"/>
      <c r="E38" s="163"/>
      <c r="F38" s="163"/>
      <c r="G38" s="163"/>
      <c r="H38" s="163"/>
      <c r="I38" s="150"/>
    </row>
    <row r="39" spans="2:9" ht="9" customHeight="1" x14ac:dyDescent="0.25">
      <c r="B39" s="147"/>
      <c r="C39" s="148"/>
      <c r="D39" s="149"/>
      <c r="E39" s="163"/>
      <c r="F39" s="163"/>
      <c r="G39" s="163"/>
      <c r="H39" s="163"/>
      <c r="I39" s="150"/>
    </row>
    <row r="40" spans="2:9" ht="9" customHeight="1" x14ac:dyDescent="0.25">
      <c r="B40" s="147"/>
      <c r="C40" s="148"/>
      <c r="D40" s="149"/>
      <c r="E40" s="163"/>
      <c r="F40" s="163"/>
      <c r="G40" s="163"/>
      <c r="H40" s="163"/>
      <c r="I40" s="150"/>
    </row>
    <row r="41" spans="2:9" ht="9" customHeight="1" x14ac:dyDescent="0.25">
      <c r="B41" s="147"/>
      <c r="C41" s="148"/>
      <c r="D41" s="149"/>
      <c r="E41" s="163"/>
      <c r="F41" s="163"/>
      <c r="G41" s="163"/>
      <c r="H41" s="163"/>
      <c r="I41" s="150"/>
    </row>
    <row r="42" spans="2:9" ht="9" customHeight="1" x14ac:dyDescent="0.25">
      <c r="B42" s="147"/>
      <c r="C42" s="148"/>
      <c r="D42" s="149"/>
      <c r="E42" s="163"/>
      <c r="F42" s="163"/>
      <c r="G42" s="163"/>
      <c r="H42" s="163"/>
      <c r="I42" s="150"/>
    </row>
    <row r="43" spans="2:9" ht="9" customHeight="1" x14ac:dyDescent="0.25">
      <c r="B43" s="147"/>
      <c r="C43" s="148"/>
      <c r="D43" s="149"/>
      <c r="E43" s="163"/>
      <c r="F43" s="163"/>
      <c r="G43" s="163"/>
      <c r="H43" s="163"/>
      <c r="I43" s="150"/>
    </row>
    <row r="44" spans="2:9" ht="9" customHeight="1" x14ac:dyDescent="0.25">
      <c r="B44" s="147"/>
      <c r="C44" s="148"/>
      <c r="D44" s="149"/>
      <c r="E44" s="163"/>
      <c r="F44" s="163"/>
      <c r="G44" s="163"/>
      <c r="H44" s="163"/>
      <c r="I44" s="150"/>
    </row>
    <row r="45" spans="2:9" ht="9" customHeight="1" x14ac:dyDescent="0.25">
      <c r="B45" s="147"/>
      <c r="C45" s="148"/>
      <c r="D45" s="149"/>
      <c r="E45" s="163"/>
      <c r="F45" s="163"/>
      <c r="G45" s="163"/>
      <c r="H45" s="163"/>
      <c r="I45" s="150"/>
    </row>
    <row r="46" spans="2:9" ht="9" customHeight="1" x14ac:dyDescent="0.25">
      <c r="B46" s="147"/>
      <c r="C46" s="148"/>
      <c r="D46" s="149"/>
      <c r="E46" s="149"/>
      <c r="F46" s="149"/>
      <c r="G46" s="149"/>
      <c r="H46" s="149"/>
      <c r="I46" s="150"/>
    </row>
    <row r="47" spans="2:9" ht="9" customHeight="1" x14ac:dyDescent="0.25">
      <c r="B47" s="147"/>
      <c r="C47" s="148"/>
      <c r="D47" s="149"/>
      <c r="E47" s="163"/>
      <c r="F47" s="163"/>
      <c r="G47" s="163"/>
      <c r="H47" s="163"/>
      <c r="I47" s="150"/>
    </row>
    <row r="48" spans="2:9" ht="9" customHeight="1" x14ac:dyDescent="0.25">
      <c r="B48" s="147"/>
      <c r="C48" s="148"/>
      <c r="D48" s="149"/>
      <c r="E48" s="163"/>
      <c r="F48" s="163"/>
      <c r="G48" s="163"/>
      <c r="H48" s="163"/>
      <c r="I48" s="150"/>
    </row>
    <row r="49" spans="2:9" ht="9" customHeight="1" x14ac:dyDescent="0.25">
      <c r="B49" s="147"/>
      <c r="C49" s="148"/>
      <c r="D49" s="149"/>
      <c r="E49" s="163"/>
      <c r="F49" s="163"/>
      <c r="G49" s="163"/>
      <c r="H49" s="163"/>
      <c r="I49" s="150"/>
    </row>
    <row r="50" spans="2:9" ht="9" customHeight="1" x14ac:dyDescent="0.25">
      <c r="B50" s="147"/>
      <c r="C50" s="148"/>
      <c r="D50" s="149"/>
      <c r="E50" s="163"/>
      <c r="F50" s="163"/>
      <c r="G50" s="163"/>
      <c r="H50" s="163"/>
      <c r="I50" s="150"/>
    </row>
    <row r="51" spans="2:9" ht="9" customHeight="1" x14ac:dyDescent="0.25">
      <c r="B51" s="147"/>
      <c r="C51" s="148"/>
      <c r="D51" s="149"/>
      <c r="E51" s="163"/>
      <c r="F51" s="163"/>
      <c r="G51" s="163"/>
      <c r="H51" s="163"/>
      <c r="I51" s="150"/>
    </row>
    <row r="52" spans="2:9" ht="9" customHeight="1" x14ac:dyDescent="0.25">
      <c r="B52" s="147"/>
      <c r="C52" s="148"/>
      <c r="D52" s="149"/>
      <c r="E52" s="163"/>
      <c r="F52" s="163"/>
      <c r="G52" s="163"/>
      <c r="H52" s="163"/>
      <c r="I52" s="150"/>
    </row>
    <row r="53" spans="2:9" ht="9" customHeight="1" x14ac:dyDescent="0.25">
      <c r="B53" s="147"/>
      <c r="C53" s="148"/>
      <c r="D53" s="149"/>
      <c r="E53" s="163"/>
      <c r="F53" s="163"/>
      <c r="G53" s="163"/>
      <c r="H53" s="163"/>
      <c r="I53" s="150"/>
    </row>
    <row r="54" spans="2:9" ht="9" customHeight="1" x14ac:dyDescent="0.25">
      <c r="B54" s="147"/>
      <c r="C54" s="148"/>
      <c r="D54" s="149"/>
      <c r="E54" s="163"/>
      <c r="F54" s="163"/>
      <c r="G54" s="163"/>
      <c r="H54" s="163"/>
      <c r="I54" s="150"/>
    </row>
    <row r="55" spans="2:9" ht="9" customHeight="1" x14ac:dyDescent="0.25">
      <c r="B55" s="147"/>
      <c r="C55" s="148"/>
      <c r="D55" s="149"/>
      <c r="E55" s="163"/>
      <c r="F55" s="163"/>
      <c r="G55" s="163"/>
      <c r="H55" s="163"/>
      <c r="I55" s="150"/>
    </row>
    <row r="56" spans="2:9" ht="9" customHeight="1" x14ac:dyDescent="0.25">
      <c r="B56" s="147"/>
      <c r="C56" s="148"/>
      <c r="D56" s="149"/>
      <c r="E56" s="163"/>
      <c r="F56" s="163"/>
      <c r="G56" s="163"/>
      <c r="H56" s="163"/>
      <c r="I56" s="150"/>
    </row>
    <row r="57" spans="2:9" ht="9" customHeight="1" x14ac:dyDescent="0.25">
      <c r="B57" s="147"/>
      <c r="C57" s="148"/>
      <c r="D57" s="149"/>
      <c r="E57" s="163"/>
      <c r="F57" s="163"/>
      <c r="G57" s="163"/>
      <c r="H57" s="163"/>
      <c r="I57" s="150"/>
    </row>
    <row r="58" spans="2:9" ht="9" customHeight="1" x14ac:dyDescent="0.25">
      <c r="B58" s="147"/>
      <c r="C58" s="148"/>
      <c r="D58" s="149"/>
      <c r="E58" s="163"/>
      <c r="F58" s="163"/>
      <c r="G58" s="163"/>
      <c r="H58" s="163"/>
      <c r="I58" s="150"/>
    </row>
    <row r="59" spans="2:9" ht="9" customHeight="1" x14ac:dyDescent="0.25">
      <c r="B59" s="147"/>
      <c r="C59" s="148"/>
      <c r="D59" s="149"/>
      <c r="E59" s="149"/>
      <c r="F59" s="149"/>
      <c r="G59" s="149"/>
      <c r="H59" s="149"/>
      <c r="I59" s="150"/>
    </row>
    <row r="60" spans="2:9" ht="9" customHeight="1" x14ac:dyDescent="0.25">
      <c r="B60" s="147"/>
      <c r="C60" s="148"/>
      <c r="D60" s="149"/>
      <c r="E60" s="166" t="s">
        <v>188</v>
      </c>
      <c r="F60" s="166"/>
      <c r="G60" s="166"/>
      <c r="H60" s="166"/>
      <c r="I60" s="150"/>
    </row>
    <row r="61" spans="2:9" ht="9" customHeight="1" x14ac:dyDescent="0.25">
      <c r="B61" s="147"/>
      <c r="C61" s="148"/>
      <c r="D61" s="149"/>
      <c r="E61" s="166"/>
      <c r="F61" s="166"/>
      <c r="G61" s="166"/>
      <c r="H61" s="166"/>
      <c r="I61" s="150"/>
    </row>
    <row r="62" spans="2:9" ht="9" customHeight="1" x14ac:dyDescent="0.25">
      <c r="B62" s="147"/>
      <c r="C62" s="148"/>
      <c r="D62" s="149"/>
      <c r="E62" s="166"/>
      <c r="F62" s="166"/>
      <c r="G62" s="166"/>
      <c r="H62" s="166"/>
      <c r="I62" s="150"/>
    </row>
    <row r="63" spans="2:9" ht="9" customHeight="1" x14ac:dyDescent="0.25">
      <c r="B63" s="147"/>
      <c r="C63" s="148"/>
      <c r="D63" s="149"/>
      <c r="E63" s="166" t="s">
        <v>189</v>
      </c>
      <c r="F63" s="166"/>
      <c r="G63" s="166"/>
      <c r="H63" s="166"/>
      <c r="I63" s="150"/>
    </row>
    <row r="64" spans="2:9" ht="9" customHeight="1" x14ac:dyDescent="0.25">
      <c r="B64" s="147"/>
      <c r="C64" s="148"/>
      <c r="D64" s="149"/>
      <c r="E64" s="166"/>
      <c r="F64" s="166"/>
      <c r="G64" s="166"/>
      <c r="H64" s="166"/>
      <c r="I64" s="150"/>
    </row>
    <row r="65" spans="2:9" ht="9" customHeight="1" x14ac:dyDescent="0.25">
      <c r="B65" s="147"/>
      <c r="C65" s="148"/>
      <c r="D65" s="149"/>
      <c r="E65" s="166"/>
      <c r="F65" s="166"/>
      <c r="G65" s="166"/>
      <c r="H65" s="166"/>
      <c r="I65" s="150"/>
    </row>
    <row r="66" spans="2:9" ht="9" customHeight="1" x14ac:dyDescent="0.25">
      <c r="B66" s="147"/>
      <c r="C66" s="148"/>
      <c r="D66" s="149"/>
      <c r="E66" s="166"/>
      <c r="F66" s="166"/>
      <c r="G66" s="166"/>
      <c r="H66" s="166"/>
      <c r="I66" s="150"/>
    </row>
    <row r="67" spans="2:9" ht="9" customHeight="1" x14ac:dyDescent="0.25">
      <c r="B67" s="147"/>
      <c r="C67" s="148"/>
      <c r="D67" s="149"/>
      <c r="E67" s="166"/>
      <c r="F67" s="166"/>
      <c r="G67" s="166"/>
      <c r="H67" s="166"/>
      <c r="I67" s="150"/>
    </row>
    <row r="68" spans="2:9" ht="9" customHeight="1" x14ac:dyDescent="0.25">
      <c r="B68" s="147"/>
      <c r="C68" s="148"/>
      <c r="D68" s="149"/>
      <c r="E68" s="166"/>
      <c r="F68" s="166"/>
      <c r="G68" s="166"/>
      <c r="H68" s="166"/>
      <c r="I68" s="150"/>
    </row>
    <row r="69" spans="2:9" ht="9" customHeight="1" x14ac:dyDescent="0.25">
      <c r="B69" s="147"/>
      <c r="C69" s="148"/>
      <c r="D69" s="149"/>
      <c r="E69" s="166"/>
      <c r="F69" s="166"/>
      <c r="G69" s="166"/>
      <c r="H69" s="166"/>
      <c r="I69" s="150"/>
    </row>
    <row r="70" spans="2:9" ht="9" customHeight="1" x14ac:dyDescent="0.25">
      <c r="B70" s="147"/>
      <c r="C70" s="148"/>
      <c r="D70" s="149"/>
      <c r="E70" s="167" t="str">
        <f>IF([1]Paramètres!C3&lt;&gt;"",[1]Paramètres!C3,"")</f>
        <v>DPGF</v>
      </c>
      <c r="F70" s="168"/>
      <c r="G70" s="168"/>
      <c r="H70" s="169"/>
      <c r="I70" s="150"/>
    </row>
    <row r="71" spans="2:9" ht="9" customHeight="1" x14ac:dyDescent="0.25">
      <c r="B71" s="147"/>
      <c r="C71" s="148"/>
      <c r="D71" s="149"/>
      <c r="E71" s="170"/>
      <c r="F71" s="164"/>
      <c r="G71" s="164"/>
      <c r="H71" s="171"/>
      <c r="I71" s="150"/>
    </row>
    <row r="72" spans="2:9" ht="9" customHeight="1" x14ac:dyDescent="0.25">
      <c r="B72" s="147"/>
      <c r="C72" s="148"/>
      <c r="D72" s="149"/>
      <c r="E72" s="170"/>
      <c r="F72" s="164"/>
      <c r="G72" s="164"/>
      <c r="H72" s="171"/>
      <c r="I72" s="150"/>
    </row>
    <row r="73" spans="2:9" ht="9" customHeight="1" x14ac:dyDescent="0.25">
      <c r="B73" s="147"/>
      <c r="C73" s="148"/>
      <c r="D73" s="149"/>
      <c r="E73" s="170"/>
      <c r="F73" s="164"/>
      <c r="G73" s="164"/>
      <c r="H73" s="171"/>
      <c r="I73" s="150"/>
    </row>
    <row r="74" spans="2:9" ht="9" customHeight="1" x14ac:dyDescent="0.25">
      <c r="B74" s="147"/>
      <c r="C74" s="148"/>
      <c r="D74" s="149"/>
      <c r="E74" s="170"/>
      <c r="F74" s="164"/>
      <c r="G74" s="164"/>
      <c r="H74" s="171"/>
      <c r="I74" s="150"/>
    </row>
    <row r="75" spans="2:9" ht="9" customHeight="1" x14ac:dyDescent="0.25">
      <c r="B75" s="147"/>
      <c r="C75" s="148"/>
      <c r="D75" s="149"/>
      <c r="E75" s="170"/>
      <c r="F75" s="164"/>
      <c r="G75" s="164"/>
      <c r="H75" s="171"/>
      <c r="I75" s="150"/>
    </row>
    <row r="76" spans="2:9" ht="9" customHeight="1" x14ac:dyDescent="0.25">
      <c r="B76" s="147"/>
      <c r="C76" s="148"/>
      <c r="D76" s="149"/>
      <c r="E76" s="172"/>
      <c r="F76" s="173"/>
      <c r="G76" s="173"/>
      <c r="H76" s="174"/>
      <c r="I76" s="150"/>
    </row>
    <row r="77" spans="2:9" ht="9" customHeight="1" x14ac:dyDescent="0.25">
      <c r="B77" s="147"/>
      <c r="C77" s="148"/>
      <c r="D77" s="149"/>
      <c r="E77" s="149"/>
      <c r="F77" s="149"/>
      <c r="G77" s="149"/>
      <c r="H77" s="149"/>
      <c r="I77" s="150"/>
    </row>
    <row r="78" spans="2:9" ht="9" customHeight="1" x14ac:dyDescent="0.25">
      <c r="B78" s="147"/>
      <c r="C78" s="148"/>
      <c r="D78" s="149"/>
      <c r="E78" s="149"/>
      <c r="F78" s="165" t="s">
        <v>183</v>
      </c>
      <c r="G78" s="175">
        <v>322</v>
      </c>
      <c r="H78" s="149"/>
      <c r="I78" s="150"/>
    </row>
    <row r="79" spans="2:9" ht="9" customHeight="1" x14ac:dyDescent="0.25">
      <c r="B79" s="147"/>
      <c r="C79" s="148"/>
      <c r="D79" s="149"/>
      <c r="E79" s="149"/>
      <c r="F79" s="165"/>
      <c r="G79" s="175"/>
      <c r="H79" s="149"/>
      <c r="I79" s="150"/>
    </row>
    <row r="80" spans="2:9" ht="9" customHeight="1" x14ac:dyDescent="0.25">
      <c r="B80" s="147"/>
      <c r="C80" s="148"/>
      <c r="D80" s="149"/>
      <c r="E80" s="149"/>
      <c r="F80" s="165" t="s">
        <v>184</v>
      </c>
      <c r="G80" s="176">
        <v>45742</v>
      </c>
      <c r="H80" s="149"/>
      <c r="I80" s="150"/>
    </row>
    <row r="81" spans="2:9" ht="9" customHeight="1" x14ac:dyDescent="0.25">
      <c r="B81" s="147"/>
      <c r="C81" s="148"/>
      <c r="D81" s="149"/>
      <c r="E81" s="149"/>
      <c r="F81" s="165"/>
      <c r="G81" s="165"/>
      <c r="H81" s="149"/>
      <c r="I81" s="150"/>
    </row>
    <row r="82" spans="2:9" ht="9" customHeight="1" x14ac:dyDescent="0.25">
      <c r="B82" s="147"/>
      <c r="C82" s="148"/>
      <c r="D82" s="149"/>
      <c r="E82" s="149"/>
      <c r="F82" s="165" t="s">
        <v>185</v>
      </c>
      <c r="G82" s="165" t="str">
        <f>IF([1]Paramètres!C15&lt;&gt;"",[1]Paramètres!C15,"")</f>
        <v>DCE</v>
      </c>
      <c r="H82" s="149"/>
      <c r="I82" s="150"/>
    </row>
    <row r="83" spans="2:9" ht="9" customHeight="1" x14ac:dyDescent="0.25">
      <c r="B83" s="147"/>
      <c r="C83" s="148"/>
      <c r="D83" s="149"/>
      <c r="E83" s="149"/>
      <c r="F83" s="165"/>
      <c r="G83" s="165"/>
      <c r="H83" s="149"/>
      <c r="I83" s="150"/>
    </row>
    <row r="84" spans="2:9" ht="9" customHeight="1" x14ac:dyDescent="0.25">
      <c r="B84" s="147"/>
      <c r="C84" s="148"/>
      <c r="D84" s="149"/>
      <c r="E84" s="149"/>
      <c r="F84" s="165" t="s">
        <v>186</v>
      </c>
      <c r="G84" s="165" t="s">
        <v>187</v>
      </c>
      <c r="H84" s="149"/>
      <c r="I84" s="150"/>
    </row>
    <row r="85" spans="2:9" ht="9" customHeight="1" x14ac:dyDescent="0.25">
      <c r="B85" s="147"/>
      <c r="C85" s="148"/>
      <c r="D85" s="149"/>
      <c r="E85" s="149"/>
      <c r="F85" s="165"/>
      <c r="G85" s="165"/>
      <c r="H85" s="149"/>
      <c r="I85" s="150"/>
    </row>
    <row r="86" spans="2:9" ht="9" customHeight="1" x14ac:dyDescent="0.25">
      <c r="B86" s="151"/>
      <c r="C86" s="152"/>
      <c r="D86" s="153"/>
      <c r="E86" s="153"/>
      <c r="F86" s="153"/>
      <c r="G86" s="153"/>
      <c r="H86" s="153"/>
      <c r="I86" s="154"/>
    </row>
  </sheetData>
  <sheetProtection selectLockedCells="1"/>
  <mergeCells count="17"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A3D56-2EE5-49F9-A65A-38F0C4B38C47}">
  <sheetPr>
    <pageSetUpPr fitToPage="1"/>
  </sheetPr>
  <dimension ref="A1:H277"/>
  <sheetViews>
    <sheetView showGridLines="0" showZeros="0" zoomScaleNormal="100" workbookViewId="0">
      <selection activeCell="E22" sqref="E22"/>
    </sheetView>
  </sheetViews>
  <sheetFormatPr baseColWidth="10" defaultColWidth="10.7109375" defaultRowHeight="15" x14ac:dyDescent="0.3"/>
  <cols>
    <col min="1" max="1" width="5" style="11" customWidth="1"/>
    <col min="2" max="2" width="65" style="1" customWidth="1"/>
    <col min="3" max="3" width="4" style="12" customWidth="1"/>
    <col min="4" max="4" width="6.42578125" style="108" customWidth="1"/>
    <col min="5" max="5" width="5" style="108" customWidth="1"/>
    <col min="6" max="7" width="13.7109375" style="1" customWidth="1"/>
    <col min="8" max="8" width="10.7109375" style="1"/>
    <col min="9" max="9" width="41.42578125" style="1" customWidth="1"/>
    <col min="10" max="253" width="10.7109375" style="1"/>
    <col min="254" max="254" width="5" style="1" customWidth="1"/>
    <col min="255" max="255" width="60.28515625" style="1" customWidth="1"/>
    <col min="256" max="256" width="4" style="1" customWidth="1"/>
    <col min="257" max="257" width="5" style="1" customWidth="1"/>
    <col min="258" max="259" width="13.7109375" style="1" customWidth="1"/>
    <col min="260" max="260" width="4.28515625" style="1" customWidth="1"/>
    <col min="261" max="263" width="9.140625" style="1" customWidth="1"/>
    <col min="264" max="264" width="10.7109375" style="1"/>
    <col min="265" max="265" width="41.42578125" style="1" customWidth="1"/>
    <col min="266" max="509" width="10.7109375" style="1"/>
    <col min="510" max="510" width="5" style="1" customWidth="1"/>
    <col min="511" max="511" width="60.28515625" style="1" customWidth="1"/>
    <col min="512" max="512" width="4" style="1" customWidth="1"/>
    <col min="513" max="513" width="5" style="1" customWidth="1"/>
    <col min="514" max="515" width="13.7109375" style="1" customWidth="1"/>
    <col min="516" max="516" width="4.28515625" style="1" customWidth="1"/>
    <col min="517" max="519" width="9.140625" style="1" customWidth="1"/>
    <col min="520" max="520" width="10.7109375" style="1"/>
    <col min="521" max="521" width="41.42578125" style="1" customWidth="1"/>
    <col min="522" max="765" width="10.7109375" style="1"/>
    <col min="766" max="766" width="5" style="1" customWidth="1"/>
    <col min="767" max="767" width="60.28515625" style="1" customWidth="1"/>
    <col min="768" max="768" width="4" style="1" customWidth="1"/>
    <col min="769" max="769" width="5" style="1" customWidth="1"/>
    <col min="770" max="771" width="13.7109375" style="1" customWidth="1"/>
    <col min="772" max="772" width="4.28515625" style="1" customWidth="1"/>
    <col min="773" max="775" width="9.140625" style="1" customWidth="1"/>
    <col min="776" max="776" width="10.7109375" style="1"/>
    <col min="777" max="777" width="41.42578125" style="1" customWidth="1"/>
    <col min="778" max="1021" width="10.7109375" style="1"/>
    <col min="1022" max="1022" width="5" style="1" customWidth="1"/>
    <col min="1023" max="1023" width="60.28515625" style="1" customWidth="1"/>
    <col min="1024" max="1024" width="4" style="1" customWidth="1"/>
    <col min="1025" max="1025" width="5" style="1" customWidth="1"/>
    <col min="1026" max="1027" width="13.7109375" style="1" customWidth="1"/>
    <col min="1028" max="1028" width="4.28515625" style="1" customWidth="1"/>
    <col min="1029" max="1031" width="9.140625" style="1" customWidth="1"/>
    <col min="1032" max="1032" width="10.7109375" style="1"/>
    <col min="1033" max="1033" width="41.42578125" style="1" customWidth="1"/>
    <col min="1034" max="1277" width="10.7109375" style="1"/>
    <col min="1278" max="1278" width="5" style="1" customWidth="1"/>
    <col min="1279" max="1279" width="60.28515625" style="1" customWidth="1"/>
    <col min="1280" max="1280" width="4" style="1" customWidth="1"/>
    <col min="1281" max="1281" width="5" style="1" customWidth="1"/>
    <col min="1282" max="1283" width="13.7109375" style="1" customWidth="1"/>
    <col min="1284" max="1284" width="4.28515625" style="1" customWidth="1"/>
    <col min="1285" max="1287" width="9.140625" style="1" customWidth="1"/>
    <col min="1288" max="1288" width="10.7109375" style="1"/>
    <col min="1289" max="1289" width="41.42578125" style="1" customWidth="1"/>
    <col min="1290" max="1533" width="10.7109375" style="1"/>
    <col min="1534" max="1534" width="5" style="1" customWidth="1"/>
    <col min="1535" max="1535" width="60.28515625" style="1" customWidth="1"/>
    <col min="1536" max="1536" width="4" style="1" customWidth="1"/>
    <col min="1537" max="1537" width="5" style="1" customWidth="1"/>
    <col min="1538" max="1539" width="13.7109375" style="1" customWidth="1"/>
    <col min="1540" max="1540" width="4.28515625" style="1" customWidth="1"/>
    <col min="1541" max="1543" width="9.140625" style="1" customWidth="1"/>
    <col min="1544" max="1544" width="10.7109375" style="1"/>
    <col min="1545" max="1545" width="41.42578125" style="1" customWidth="1"/>
    <col min="1546" max="1789" width="10.7109375" style="1"/>
    <col min="1790" max="1790" width="5" style="1" customWidth="1"/>
    <col min="1791" max="1791" width="60.28515625" style="1" customWidth="1"/>
    <col min="1792" max="1792" width="4" style="1" customWidth="1"/>
    <col min="1793" max="1793" width="5" style="1" customWidth="1"/>
    <col min="1794" max="1795" width="13.7109375" style="1" customWidth="1"/>
    <col min="1796" max="1796" width="4.28515625" style="1" customWidth="1"/>
    <col min="1797" max="1799" width="9.140625" style="1" customWidth="1"/>
    <col min="1800" max="1800" width="10.7109375" style="1"/>
    <col min="1801" max="1801" width="41.42578125" style="1" customWidth="1"/>
    <col min="1802" max="2045" width="10.7109375" style="1"/>
    <col min="2046" max="2046" width="5" style="1" customWidth="1"/>
    <col min="2047" max="2047" width="60.28515625" style="1" customWidth="1"/>
    <col min="2048" max="2048" width="4" style="1" customWidth="1"/>
    <col min="2049" max="2049" width="5" style="1" customWidth="1"/>
    <col min="2050" max="2051" width="13.7109375" style="1" customWidth="1"/>
    <col min="2052" max="2052" width="4.28515625" style="1" customWidth="1"/>
    <col min="2053" max="2055" width="9.140625" style="1" customWidth="1"/>
    <col min="2056" max="2056" width="10.7109375" style="1"/>
    <col min="2057" max="2057" width="41.42578125" style="1" customWidth="1"/>
    <col min="2058" max="2301" width="10.7109375" style="1"/>
    <col min="2302" max="2302" width="5" style="1" customWidth="1"/>
    <col min="2303" max="2303" width="60.28515625" style="1" customWidth="1"/>
    <col min="2304" max="2304" width="4" style="1" customWidth="1"/>
    <col min="2305" max="2305" width="5" style="1" customWidth="1"/>
    <col min="2306" max="2307" width="13.7109375" style="1" customWidth="1"/>
    <col min="2308" max="2308" width="4.28515625" style="1" customWidth="1"/>
    <col min="2309" max="2311" width="9.140625" style="1" customWidth="1"/>
    <col min="2312" max="2312" width="10.7109375" style="1"/>
    <col min="2313" max="2313" width="41.42578125" style="1" customWidth="1"/>
    <col min="2314" max="2557" width="10.7109375" style="1"/>
    <col min="2558" max="2558" width="5" style="1" customWidth="1"/>
    <col min="2559" max="2559" width="60.28515625" style="1" customWidth="1"/>
    <col min="2560" max="2560" width="4" style="1" customWidth="1"/>
    <col min="2561" max="2561" width="5" style="1" customWidth="1"/>
    <col min="2562" max="2563" width="13.7109375" style="1" customWidth="1"/>
    <col min="2564" max="2564" width="4.28515625" style="1" customWidth="1"/>
    <col min="2565" max="2567" width="9.140625" style="1" customWidth="1"/>
    <col min="2568" max="2568" width="10.7109375" style="1"/>
    <col min="2569" max="2569" width="41.42578125" style="1" customWidth="1"/>
    <col min="2570" max="2813" width="10.7109375" style="1"/>
    <col min="2814" max="2814" width="5" style="1" customWidth="1"/>
    <col min="2815" max="2815" width="60.28515625" style="1" customWidth="1"/>
    <col min="2816" max="2816" width="4" style="1" customWidth="1"/>
    <col min="2817" max="2817" width="5" style="1" customWidth="1"/>
    <col min="2818" max="2819" width="13.7109375" style="1" customWidth="1"/>
    <col min="2820" max="2820" width="4.28515625" style="1" customWidth="1"/>
    <col min="2821" max="2823" width="9.140625" style="1" customWidth="1"/>
    <col min="2824" max="2824" width="10.7109375" style="1"/>
    <col min="2825" max="2825" width="41.42578125" style="1" customWidth="1"/>
    <col min="2826" max="3069" width="10.7109375" style="1"/>
    <col min="3070" max="3070" width="5" style="1" customWidth="1"/>
    <col min="3071" max="3071" width="60.28515625" style="1" customWidth="1"/>
    <col min="3072" max="3072" width="4" style="1" customWidth="1"/>
    <col min="3073" max="3073" width="5" style="1" customWidth="1"/>
    <col min="3074" max="3075" width="13.7109375" style="1" customWidth="1"/>
    <col min="3076" max="3076" width="4.28515625" style="1" customWidth="1"/>
    <col min="3077" max="3079" width="9.140625" style="1" customWidth="1"/>
    <col min="3080" max="3080" width="10.7109375" style="1"/>
    <col min="3081" max="3081" width="41.42578125" style="1" customWidth="1"/>
    <col min="3082" max="3325" width="10.7109375" style="1"/>
    <col min="3326" max="3326" width="5" style="1" customWidth="1"/>
    <col min="3327" max="3327" width="60.28515625" style="1" customWidth="1"/>
    <col min="3328" max="3328" width="4" style="1" customWidth="1"/>
    <col min="3329" max="3329" width="5" style="1" customWidth="1"/>
    <col min="3330" max="3331" width="13.7109375" style="1" customWidth="1"/>
    <col min="3332" max="3332" width="4.28515625" style="1" customWidth="1"/>
    <col min="3333" max="3335" width="9.140625" style="1" customWidth="1"/>
    <col min="3336" max="3336" width="10.7109375" style="1"/>
    <col min="3337" max="3337" width="41.42578125" style="1" customWidth="1"/>
    <col min="3338" max="3581" width="10.7109375" style="1"/>
    <col min="3582" max="3582" width="5" style="1" customWidth="1"/>
    <col min="3583" max="3583" width="60.28515625" style="1" customWidth="1"/>
    <col min="3584" max="3584" width="4" style="1" customWidth="1"/>
    <col min="3585" max="3585" width="5" style="1" customWidth="1"/>
    <col min="3586" max="3587" width="13.7109375" style="1" customWidth="1"/>
    <col min="3588" max="3588" width="4.28515625" style="1" customWidth="1"/>
    <col min="3589" max="3591" width="9.140625" style="1" customWidth="1"/>
    <col min="3592" max="3592" width="10.7109375" style="1"/>
    <col min="3593" max="3593" width="41.42578125" style="1" customWidth="1"/>
    <col min="3594" max="3837" width="10.7109375" style="1"/>
    <col min="3838" max="3838" width="5" style="1" customWidth="1"/>
    <col min="3839" max="3839" width="60.28515625" style="1" customWidth="1"/>
    <col min="3840" max="3840" width="4" style="1" customWidth="1"/>
    <col min="3841" max="3841" width="5" style="1" customWidth="1"/>
    <col min="3842" max="3843" width="13.7109375" style="1" customWidth="1"/>
    <col min="3844" max="3844" width="4.28515625" style="1" customWidth="1"/>
    <col min="3845" max="3847" width="9.140625" style="1" customWidth="1"/>
    <col min="3848" max="3848" width="10.7109375" style="1"/>
    <col min="3849" max="3849" width="41.42578125" style="1" customWidth="1"/>
    <col min="3850" max="4093" width="10.7109375" style="1"/>
    <col min="4094" max="4094" width="5" style="1" customWidth="1"/>
    <col min="4095" max="4095" width="60.28515625" style="1" customWidth="1"/>
    <col min="4096" max="4096" width="4" style="1" customWidth="1"/>
    <col min="4097" max="4097" width="5" style="1" customWidth="1"/>
    <col min="4098" max="4099" width="13.7109375" style="1" customWidth="1"/>
    <col min="4100" max="4100" width="4.28515625" style="1" customWidth="1"/>
    <col min="4101" max="4103" width="9.140625" style="1" customWidth="1"/>
    <col min="4104" max="4104" width="10.7109375" style="1"/>
    <col min="4105" max="4105" width="41.42578125" style="1" customWidth="1"/>
    <col min="4106" max="4349" width="10.7109375" style="1"/>
    <col min="4350" max="4350" width="5" style="1" customWidth="1"/>
    <col min="4351" max="4351" width="60.28515625" style="1" customWidth="1"/>
    <col min="4352" max="4352" width="4" style="1" customWidth="1"/>
    <col min="4353" max="4353" width="5" style="1" customWidth="1"/>
    <col min="4354" max="4355" width="13.7109375" style="1" customWidth="1"/>
    <col min="4356" max="4356" width="4.28515625" style="1" customWidth="1"/>
    <col min="4357" max="4359" width="9.140625" style="1" customWidth="1"/>
    <col min="4360" max="4360" width="10.7109375" style="1"/>
    <col min="4361" max="4361" width="41.42578125" style="1" customWidth="1"/>
    <col min="4362" max="4605" width="10.7109375" style="1"/>
    <col min="4606" max="4606" width="5" style="1" customWidth="1"/>
    <col min="4607" max="4607" width="60.28515625" style="1" customWidth="1"/>
    <col min="4608" max="4608" width="4" style="1" customWidth="1"/>
    <col min="4609" max="4609" width="5" style="1" customWidth="1"/>
    <col min="4610" max="4611" width="13.7109375" style="1" customWidth="1"/>
    <col min="4612" max="4612" width="4.28515625" style="1" customWidth="1"/>
    <col min="4613" max="4615" width="9.140625" style="1" customWidth="1"/>
    <col min="4616" max="4616" width="10.7109375" style="1"/>
    <col min="4617" max="4617" width="41.42578125" style="1" customWidth="1"/>
    <col min="4618" max="4861" width="10.7109375" style="1"/>
    <col min="4862" max="4862" width="5" style="1" customWidth="1"/>
    <col min="4863" max="4863" width="60.28515625" style="1" customWidth="1"/>
    <col min="4864" max="4864" width="4" style="1" customWidth="1"/>
    <col min="4865" max="4865" width="5" style="1" customWidth="1"/>
    <col min="4866" max="4867" width="13.7109375" style="1" customWidth="1"/>
    <col min="4868" max="4868" width="4.28515625" style="1" customWidth="1"/>
    <col min="4869" max="4871" width="9.140625" style="1" customWidth="1"/>
    <col min="4872" max="4872" width="10.7109375" style="1"/>
    <col min="4873" max="4873" width="41.42578125" style="1" customWidth="1"/>
    <col min="4874" max="5117" width="10.7109375" style="1"/>
    <col min="5118" max="5118" width="5" style="1" customWidth="1"/>
    <col min="5119" max="5119" width="60.28515625" style="1" customWidth="1"/>
    <col min="5120" max="5120" width="4" style="1" customWidth="1"/>
    <col min="5121" max="5121" width="5" style="1" customWidth="1"/>
    <col min="5122" max="5123" width="13.7109375" style="1" customWidth="1"/>
    <col min="5124" max="5124" width="4.28515625" style="1" customWidth="1"/>
    <col min="5125" max="5127" width="9.140625" style="1" customWidth="1"/>
    <col min="5128" max="5128" width="10.7109375" style="1"/>
    <col min="5129" max="5129" width="41.42578125" style="1" customWidth="1"/>
    <col min="5130" max="5373" width="10.7109375" style="1"/>
    <col min="5374" max="5374" width="5" style="1" customWidth="1"/>
    <col min="5375" max="5375" width="60.28515625" style="1" customWidth="1"/>
    <col min="5376" max="5376" width="4" style="1" customWidth="1"/>
    <col min="5377" max="5377" width="5" style="1" customWidth="1"/>
    <col min="5378" max="5379" width="13.7109375" style="1" customWidth="1"/>
    <col min="5380" max="5380" width="4.28515625" style="1" customWidth="1"/>
    <col min="5381" max="5383" width="9.140625" style="1" customWidth="1"/>
    <col min="5384" max="5384" width="10.7109375" style="1"/>
    <col min="5385" max="5385" width="41.42578125" style="1" customWidth="1"/>
    <col min="5386" max="5629" width="10.7109375" style="1"/>
    <col min="5630" max="5630" width="5" style="1" customWidth="1"/>
    <col min="5631" max="5631" width="60.28515625" style="1" customWidth="1"/>
    <col min="5632" max="5632" width="4" style="1" customWidth="1"/>
    <col min="5633" max="5633" width="5" style="1" customWidth="1"/>
    <col min="5634" max="5635" width="13.7109375" style="1" customWidth="1"/>
    <col min="5636" max="5636" width="4.28515625" style="1" customWidth="1"/>
    <col min="5637" max="5639" width="9.140625" style="1" customWidth="1"/>
    <col min="5640" max="5640" width="10.7109375" style="1"/>
    <col min="5641" max="5641" width="41.42578125" style="1" customWidth="1"/>
    <col min="5642" max="5885" width="10.7109375" style="1"/>
    <col min="5886" max="5886" width="5" style="1" customWidth="1"/>
    <col min="5887" max="5887" width="60.28515625" style="1" customWidth="1"/>
    <col min="5888" max="5888" width="4" style="1" customWidth="1"/>
    <col min="5889" max="5889" width="5" style="1" customWidth="1"/>
    <col min="5890" max="5891" width="13.7109375" style="1" customWidth="1"/>
    <col min="5892" max="5892" width="4.28515625" style="1" customWidth="1"/>
    <col min="5893" max="5895" width="9.140625" style="1" customWidth="1"/>
    <col min="5896" max="5896" width="10.7109375" style="1"/>
    <col min="5897" max="5897" width="41.42578125" style="1" customWidth="1"/>
    <col min="5898" max="6141" width="10.7109375" style="1"/>
    <col min="6142" max="6142" width="5" style="1" customWidth="1"/>
    <col min="6143" max="6143" width="60.28515625" style="1" customWidth="1"/>
    <col min="6144" max="6144" width="4" style="1" customWidth="1"/>
    <col min="6145" max="6145" width="5" style="1" customWidth="1"/>
    <col min="6146" max="6147" width="13.7109375" style="1" customWidth="1"/>
    <col min="6148" max="6148" width="4.28515625" style="1" customWidth="1"/>
    <col min="6149" max="6151" width="9.140625" style="1" customWidth="1"/>
    <col min="6152" max="6152" width="10.7109375" style="1"/>
    <col min="6153" max="6153" width="41.42578125" style="1" customWidth="1"/>
    <col min="6154" max="6397" width="10.7109375" style="1"/>
    <col min="6398" max="6398" width="5" style="1" customWidth="1"/>
    <col min="6399" max="6399" width="60.28515625" style="1" customWidth="1"/>
    <col min="6400" max="6400" width="4" style="1" customWidth="1"/>
    <col min="6401" max="6401" width="5" style="1" customWidth="1"/>
    <col min="6402" max="6403" width="13.7109375" style="1" customWidth="1"/>
    <col min="6404" max="6404" width="4.28515625" style="1" customWidth="1"/>
    <col min="6405" max="6407" width="9.140625" style="1" customWidth="1"/>
    <col min="6408" max="6408" width="10.7109375" style="1"/>
    <col min="6409" max="6409" width="41.42578125" style="1" customWidth="1"/>
    <col min="6410" max="6653" width="10.7109375" style="1"/>
    <col min="6654" max="6654" width="5" style="1" customWidth="1"/>
    <col min="6655" max="6655" width="60.28515625" style="1" customWidth="1"/>
    <col min="6656" max="6656" width="4" style="1" customWidth="1"/>
    <col min="6657" max="6657" width="5" style="1" customWidth="1"/>
    <col min="6658" max="6659" width="13.7109375" style="1" customWidth="1"/>
    <col min="6660" max="6660" width="4.28515625" style="1" customWidth="1"/>
    <col min="6661" max="6663" width="9.140625" style="1" customWidth="1"/>
    <col min="6664" max="6664" width="10.7109375" style="1"/>
    <col min="6665" max="6665" width="41.42578125" style="1" customWidth="1"/>
    <col min="6666" max="6909" width="10.7109375" style="1"/>
    <col min="6910" max="6910" width="5" style="1" customWidth="1"/>
    <col min="6911" max="6911" width="60.28515625" style="1" customWidth="1"/>
    <col min="6912" max="6912" width="4" style="1" customWidth="1"/>
    <col min="6913" max="6913" width="5" style="1" customWidth="1"/>
    <col min="6914" max="6915" width="13.7109375" style="1" customWidth="1"/>
    <col min="6916" max="6916" width="4.28515625" style="1" customWidth="1"/>
    <col min="6917" max="6919" width="9.140625" style="1" customWidth="1"/>
    <col min="6920" max="6920" width="10.7109375" style="1"/>
    <col min="6921" max="6921" width="41.42578125" style="1" customWidth="1"/>
    <col min="6922" max="7165" width="10.7109375" style="1"/>
    <col min="7166" max="7166" width="5" style="1" customWidth="1"/>
    <col min="7167" max="7167" width="60.28515625" style="1" customWidth="1"/>
    <col min="7168" max="7168" width="4" style="1" customWidth="1"/>
    <col min="7169" max="7169" width="5" style="1" customWidth="1"/>
    <col min="7170" max="7171" width="13.7109375" style="1" customWidth="1"/>
    <col min="7172" max="7172" width="4.28515625" style="1" customWidth="1"/>
    <col min="7173" max="7175" width="9.140625" style="1" customWidth="1"/>
    <col min="7176" max="7176" width="10.7109375" style="1"/>
    <col min="7177" max="7177" width="41.42578125" style="1" customWidth="1"/>
    <col min="7178" max="7421" width="10.7109375" style="1"/>
    <col min="7422" max="7422" width="5" style="1" customWidth="1"/>
    <col min="7423" max="7423" width="60.28515625" style="1" customWidth="1"/>
    <col min="7424" max="7424" width="4" style="1" customWidth="1"/>
    <col min="7425" max="7425" width="5" style="1" customWidth="1"/>
    <col min="7426" max="7427" width="13.7109375" style="1" customWidth="1"/>
    <col min="7428" max="7428" width="4.28515625" style="1" customWidth="1"/>
    <col min="7429" max="7431" width="9.140625" style="1" customWidth="1"/>
    <col min="7432" max="7432" width="10.7109375" style="1"/>
    <col min="7433" max="7433" width="41.42578125" style="1" customWidth="1"/>
    <col min="7434" max="7677" width="10.7109375" style="1"/>
    <col min="7678" max="7678" width="5" style="1" customWidth="1"/>
    <col min="7679" max="7679" width="60.28515625" style="1" customWidth="1"/>
    <col min="7680" max="7680" width="4" style="1" customWidth="1"/>
    <col min="7681" max="7681" width="5" style="1" customWidth="1"/>
    <col min="7682" max="7683" width="13.7109375" style="1" customWidth="1"/>
    <col min="7684" max="7684" width="4.28515625" style="1" customWidth="1"/>
    <col min="7685" max="7687" width="9.140625" style="1" customWidth="1"/>
    <col min="7688" max="7688" width="10.7109375" style="1"/>
    <col min="7689" max="7689" width="41.42578125" style="1" customWidth="1"/>
    <col min="7690" max="7933" width="10.7109375" style="1"/>
    <col min="7934" max="7934" width="5" style="1" customWidth="1"/>
    <col min="7935" max="7935" width="60.28515625" style="1" customWidth="1"/>
    <col min="7936" max="7936" width="4" style="1" customWidth="1"/>
    <col min="7937" max="7937" width="5" style="1" customWidth="1"/>
    <col min="7938" max="7939" width="13.7109375" style="1" customWidth="1"/>
    <col min="7940" max="7940" width="4.28515625" style="1" customWidth="1"/>
    <col min="7941" max="7943" width="9.140625" style="1" customWidth="1"/>
    <col min="7944" max="7944" width="10.7109375" style="1"/>
    <col min="7945" max="7945" width="41.42578125" style="1" customWidth="1"/>
    <col min="7946" max="8189" width="10.7109375" style="1"/>
    <col min="8190" max="8190" width="5" style="1" customWidth="1"/>
    <col min="8191" max="8191" width="60.28515625" style="1" customWidth="1"/>
    <col min="8192" max="8192" width="4" style="1" customWidth="1"/>
    <col min="8193" max="8193" width="5" style="1" customWidth="1"/>
    <col min="8194" max="8195" width="13.7109375" style="1" customWidth="1"/>
    <col min="8196" max="8196" width="4.28515625" style="1" customWidth="1"/>
    <col min="8197" max="8199" width="9.140625" style="1" customWidth="1"/>
    <col min="8200" max="8200" width="10.7109375" style="1"/>
    <col min="8201" max="8201" width="41.42578125" style="1" customWidth="1"/>
    <col min="8202" max="8445" width="10.7109375" style="1"/>
    <col min="8446" max="8446" width="5" style="1" customWidth="1"/>
    <col min="8447" max="8447" width="60.28515625" style="1" customWidth="1"/>
    <col min="8448" max="8448" width="4" style="1" customWidth="1"/>
    <col min="8449" max="8449" width="5" style="1" customWidth="1"/>
    <col min="8450" max="8451" width="13.7109375" style="1" customWidth="1"/>
    <col min="8452" max="8452" width="4.28515625" style="1" customWidth="1"/>
    <col min="8453" max="8455" width="9.140625" style="1" customWidth="1"/>
    <col min="8456" max="8456" width="10.7109375" style="1"/>
    <col min="8457" max="8457" width="41.42578125" style="1" customWidth="1"/>
    <col min="8458" max="8701" width="10.7109375" style="1"/>
    <col min="8702" max="8702" width="5" style="1" customWidth="1"/>
    <col min="8703" max="8703" width="60.28515625" style="1" customWidth="1"/>
    <col min="8704" max="8704" width="4" style="1" customWidth="1"/>
    <col min="8705" max="8705" width="5" style="1" customWidth="1"/>
    <col min="8706" max="8707" width="13.7109375" style="1" customWidth="1"/>
    <col min="8708" max="8708" width="4.28515625" style="1" customWidth="1"/>
    <col min="8709" max="8711" width="9.140625" style="1" customWidth="1"/>
    <col min="8712" max="8712" width="10.7109375" style="1"/>
    <col min="8713" max="8713" width="41.42578125" style="1" customWidth="1"/>
    <col min="8714" max="8957" width="10.7109375" style="1"/>
    <col min="8958" max="8958" width="5" style="1" customWidth="1"/>
    <col min="8959" max="8959" width="60.28515625" style="1" customWidth="1"/>
    <col min="8960" max="8960" width="4" style="1" customWidth="1"/>
    <col min="8961" max="8961" width="5" style="1" customWidth="1"/>
    <col min="8962" max="8963" width="13.7109375" style="1" customWidth="1"/>
    <col min="8964" max="8964" width="4.28515625" style="1" customWidth="1"/>
    <col min="8965" max="8967" width="9.140625" style="1" customWidth="1"/>
    <col min="8968" max="8968" width="10.7109375" style="1"/>
    <col min="8969" max="8969" width="41.42578125" style="1" customWidth="1"/>
    <col min="8970" max="9213" width="10.7109375" style="1"/>
    <col min="9214" max="9214" width="5" style="1" customWidth="1"/>
    <col min="9215" max="9215" width="60.28515625" style="1" customWidth="1"/>
    <col min="9216" max="9216" width="4" style="1" customWidth="1"/>
    <col min="9217" max="9217" width="5" style="1" customWidth="1"/>
    <col min="9218" max="9219" width="13.7109375" style="1" customWidth="1"/>
    <col min="9220" max="9220" width="4.28515625" style="1" customWidth="1"/>
    <col min="9221" max="9223" width="9.140625" style="1" customWidth="1"/>
    <col min="9224" max="9224" width="10.7109375" style="1"/>
    <col min="9225" max="9225" width="41.42578125" style="1" customWidth="1"/>
    <col min="9226" max="9469" width="10.7109375" style="1"/>
    <col min="9470" max="9470" width="5" style="1" customWidth="1"/>
    <col min="9471" max="9471" width="60.28515625" style="1" customWidth="1"/>
    <col min="9472" max="9472" width="4" style="1" customWidth="1"/>
    <col min="9473" max="9473" width="5" style="1" customWidth="1"/>
    <col min="9474" max="9475" width="13.7109375" style="1" customWidth="1"/>
    <col min="9476" max="9476" width="4.28515625" style="1" customWidth="1"/>
    <col min="9477" max="9479" width="9.140625" style="1" customWidth="1"/>
    <col min="9480" max="9480" width="10.7109375" style="1"/>
    <col min="9481" max="9481" width="41.42578125" style="1" customWidth="1"/>
    <col min="9482" max="9725" width="10.7109375" style="1"/>
    <col min="9726" max="9726" width="5" style="1" customWidth="1"/>
    <col min="9727" max="9727" width="60.28515625" style="1" customWidth="1"/>
    <col min="9728" max="9728" width="4" style="1" customWidth="1"/>
    <col min="9729" max="9729" width="5" style="1" customWidth="1"/>
    <col min="9730" max="9731" width="13.7109375" style="1" customWidth="1"/>
    <col min="9732" max="9732" width="4.28515625" style="1" customWidth="1"/>
    <col min="9733" max="9735" width="9.140625" style="1" customWidth="1"/>
    <col min="9736" max="9736" width="10.7109375" style="1"/>
    <col min="9737" max="9737" width="41.42578125" style="1" customWidth="1"/>
    <col min="9738" max="9981" width="10.7109375" style="1"/>
    <col min="9982" max="9982" width="5" style="1" customWidth="1"/>
    <col min="9983" max="9983" width="60.28515625" style="1" customWidth="1"/>
    <col min="9984" max="9984" width="4" style="1" customWidth="1"/>
    <col min="9985" max="9985" width="5" style="1" customWidth="1"/>
    <col min="9986" max="9987" width="13.7109375" style="1" customWidth="1"/>
    <col min="9988" max="9988" width="4.28515625" style="1" customWidth="1"/>
    <col min="9989" max="9991" width="9.140625" style="1" customWidth="1"/>
    <col min="9992" max="9992" width="10.7109375" style="1"/>
    <col min="9993" max="9993" width="41.42578125" style="1" customWidth="1"/>
    <col min="9994" max="10237" width="10.7109375" style="1"/>
    <col min="10238" max="10238" width="5" style="1" customWidth="1"/>
    <col min="10239" max="10239" width="60.28515625" style="1" customWidth="1"/>
    <col min="10240" max="10240" width="4" style="1" customWidth="1"/>
    <col min="10241" max="10241" width="5" style="1" customWidth="1"/>
    <col min="10242" max="10243" width="13.7109375" style="1" customWidth="1"/>
    <col min="10244" max="10244" width="4.28515625" style="1" customWidth="1"/>
    <col min="10245" max="10247" width="9.140625" style="1" customWidth="1"/>
    <col min="10248" max="10248" width="10.7109375" style="1"/>
    <col min="10249" max="10249" width="41.42578125" style="1" customWidth="1"/>
    <col min="10250" max="10493" width="10.7109375" style="1"/>
    <col min="10494" max="10494" width="5" style="1" customWidth="1"/>
    <col min="10495" max="10495" width="60.28515625" style="1" customWidth="1"/>
    <col min="10496" max="10496" width="4" style="1" customWidth="1"/>
    <col min="10497" max="10497" width="5" style="1" customWidth="1"/>
    <col min="10498" max="10499" width="13.7109375" style="1" customWidth="1"/>
    <col min="10500" max="10500" width="4.28515625" style="1" customWidth="1"/>
    <col min="10501" max="10503" width="9.140625" style="1" customWidth="1"/>
    <col min="10504" max="10504" width="10.7109375" style="1"/>
    <col min="10505" max="10505" width="41.42578125" style="1" customWidth="1"/>
    <col min="10506" max="10749" width="10.7109375" style="1"/>
    <col min="10750" max="10750" width="5" style="1" customWidth="1"/>
    <col min="10751" max="10751" width="60.28515625" style="1" customWidth="1"/>
    <col min="10752" max="10752" width="4" style="1" customWidth="1"/>
    <col min="10753" max="10753" width="5" style="1" customWidth="1"/>
    <col min="10754" max="10755" width="13.7109375" style="1" customWidth="1"/>
    <col min="10756" max="10756" width="4.28515625" style="1" customWidth="1"/>
    <col min="10757" max="10759" width="9.140625" style="1" customWidth="1"/>
    <col min="10760" max="10760" width="10.7109375" style="1"/>
    <col min="10761" max="10761" width="41.42578125" style="1" customWidth="1"/>
    <col min="10762" max="11005" width="10.7109375" style="1"/>
    <col min="11006" max="11006" width="5" style="1" customWidth="1"/>
    <col min="11007" max="11007" width="60.28515625" style="1" customWidth="1"/>
    <col min="11008" max="11008" width="4" style="1" customWidth="1"/>
    <col min="11009" max="11009" width="5" style="1" customWidth="1"/>
    <col min="11010" max="11011" width="13.7109375" style="1" customWidth="1"/>
    <col min="11012" max="11012" width="4.28515625" style="1" customWidth="1"/>
    <col min="11013" max="11015" width="9.140625" style="1" customWidth="1"/>
    <col min="11016" max="11016" width="10.7109375" style="1"/>
    <col min="11017" max="11017" width="41.42578125" style="1" customWidth="1"/>
    <col min="11018" max="11261" width="10.7109375" style="1"/>
    <col min="11262" max="11262" width="5" style="1" customWidth="1"/>
    <col min="11263" max="11263" width="60.28515625" style="1" customWidth="1"/>
    <col min="11264" max="11264" width="4" style="1" customWidth="1"/>
    <col min="11265" max="11265" width="5" style="1" customWidth="1"/>
    <col min="11266" max="11267" width="13.7109375" style="1" customWidth="1"/>
    <col min="11268" max="11268" width="4.28515625" style="1" customWidth="1"/>
    <col min="11269" max="11271" width="9.140625" style="1" customWidth="1"/>
    <col min="11272" max="11272" width="10.7109375" style="1"/>
    <col min="11273" max="11273" width="41.42578125" style="1" customWidth="1"/>
    <col min="11274" max="11517" width="10.7109375" style="1"/>
    <col min="11518" max="11518" width="5" style="1" customWidth="1"/>
    <col min="11519" max="11519" width="60.28515625" style="1" customWidth="1"/>
    <col min="11520" max="11520" width="4" style="1" customWidth="1"/>
    <col min="11521" max="11521" width="5" style="1" customWidth="1"/>
    <col min="11522" max="11523" width="13.7109375" style="1" customWidth="1"/>
    <col min="11524" max="11524" width="4.28515625" style="1" customWidth="1"/>
    <col min="11525" max="11527" width="9.140625" style="1" customWidth="1"/>
    <col min="11528" max="11528" width="10.7109375" style="1"/>
    <col min="11529" max="11529" width="41.42578125" style="1" customWidth="1"/>
    <col min="11530" max="11773" width="10.7109375" style="1"/>
    <col min="11774" max="11774" width="5" style="1" customWidth="1"/>
    <col min="11775" max="11775" width="60.28515625" style="1" customWidth="1"/>
    <col min="11776" max="11776" width="4" style="1" customWidth="1"/>
    <col min="11777" max="11777" width="5" style="1" customWidth="1"/>
    <col min="11778" max="11779" width="13.7109375" style="1" customWidth="1"/>
    <col min="11780" max="11780" width="4.28515625" style="1" customWidth="1"/>
    <col min="11781" max="11783" width="9.140625" style="1" customWidth="1"/>
    <col min="11784" max="11784" width="10.7109375" style="1"/>
    <col min="11785" max="11785" width="41.42578125" style="1" customWidth="1"/>
    <col min="11786" max="12029" width="10.7109375" style="1"/>
    <col min="12030" max="12030" width="5" style="1" customWidth="1"/>
    <col min="12031" max="12031" width="60.28515625" style="1" customWidth="1"/>
    <col min="12032" max="12032" width="4" style="1" customWidth="1"/>
    <col min="12033" max="12033" width="5" style="1" customWidth="1"/>
    <col min="12034" max="12035" width="13.7109375" style="1" customWidth="1"/>
    <col min="12036" max="12036" width="4.28515625" style="1" customWidth="1"/>
    <col min="12037" max="12039" width="9.140625" style="1" customWidth="1"/>
    <col min="12040" max="12040" width="10.7109375" style="1"/>
    <col min="12041" max="12041" width="41.42578125" style="1" customWidth="1"/>
    <col min="12042" max="12285" width="10.7109375" style="1"/>
    <col min="12286" max="12286" width="5" style="1" customWidth="1"/>
    <col min="12287" max="12287" width="60.28515625" style="1" customWidth="1"/>
    <col min="12288" max="12288" width="4" style="1" customWidth="1"/>
    <col min="12289" max="12289" width="5" style="1" customWidth="1"/>
    <col min="12290" max="12291" width="13.7109375" style="1" customWidth="1"/>
    <col min="12292" max="12292" width="4.28515625" style="1" customWidth="1"/>
    <col min="12293" max="12295" width="9.140625" style="1" customWidth="1"/>
    <col min="12296" max="12296" width="10.7109375" style="1"/>
    <col min="12297" max="12297" width="41.42578125" style="1" customWidth="1"/>
    <col min="12298" max="12541" width="10.7109375" style="1"/>
    <col min="12542" max="12542" width="5" style="1" customWidth="1"/>
    <col min="12543" max="12543" width="60.28515625" style="1" customWidth="1"/>
    <col min="12544" max="12544" width="4" style="1" customWidth="1"/>
    <col min="12545" max="12545" width="5" style="1" customWidth="1"/>
    <col min="12546" max="12547" width="13.7109375" style="1" customWidth="1"/>
    <col min="12548" max="12548" width="4.28515625" style="1" customWidth="1"/>
    <col min="12549" max="12551" width="9.140625" style="1" customWidth="1"/>
    <col min="12552" max="12552" width="10.7109375" style="1"/>
    <col min="12553" max="12553" width="41.42578125" style="1" customWidth="1"/>
    <col min="12554" max="12797" width="10.7109375" style="1"/>
    <col min="12798" max="12798" width="5" style="1" customWidth="1"/>
    <col min="12799" max="12799" width="60.28515625" style="1" customWidth="1"/>
    <col min="12800" max="12800" width="4" style="1" customWidth="1"/>
    <col min="12801" max="12801" width="5" style="1" customWidth="1"/>
    <col min="12802" max="12803" width="13.7109375" style="1" customWidth="1"/>
    <col min="12804" max="12804" width="4.28515625" style="1" customWidth="1"/>
    <col min="12805" max="12807" width="9.140625" style="1" customWidth="1"/>
    <col min="12808" max="12808" width="10.7109375" style="1"/>
    <col min="12809" max="12809" width="41.42578125" style="1" customWidth="1"/>
    <col min="12810" max="13053" width="10.7109375" style="1"/>
    <col min="13054" max="13054" width="5" style="1" customWidth="1"/>
    <col min="13055" max="13055" width="60.28515625" style="1" customWidth="1"/>
    <col min="13056" max="13056" width="4" style="1" customWidth="1"/>
    <col min="13057" max="13057" width="5" style="1" customWidth="1"/>
    <col min="13058" max="13059" width="13.7109375" style="1" customWidth="1"/>
    <col min="13060" max="13060" width="4.28515625" style="1" customWidth="1"/>
    <col min="13061" max="13063" width="9.140625" style="1" customWidth="1"/>
    <col min="13064" max="13064" width="10.7109375" style="1"/>
    <col min="13065" max="13065" width="41.42578125" style="1" customWidth="1"/>
    <col min="13066" max="13309" width="10.7109375" style="1"/>
    <col min="13310" max="13310" width="5" style="1" customWidth="1"/>
    <col min="13311" max="13311" width="60.28515625" style="1" customWidth="1"/>
    <col min="13312" max="13312" width="4" style="1" customWidth="1"/>
    <col min="13313" max="13313" width="5" style="1" customWidth="1"/>
    <col min="13314" max="13315" width="13.7109375" style="1" customWidth="1"/>
    <col min="13316" max="13316" width="4.28515625" style="1" customWidth="1"/>
    <col min="13317" max="13319" width="9.140625" style="1" customWidth="1"/>
    <col min="13320" max="13320" width="10.7109375" style="1"/>
    <col min="13321" max="13321" width="41.42578125" style="1" customWidth="1"/>
    <col min="13322" max="13565" width="10.7109375" style="1"/>
    <col min="13566" max="13566" width="5" style="1" customWidth="1"/>
    <col min="13567" max="13567" width="60.28515625" style="1" customWidth="1"/>
    <col min="13568" max="13568" width="4" style="1" customWidth="1"/>
    <col min="13569" max="13569" width="5" style="1" customWidth="1"/>
    <col min="13570" max="13571" width="13.7109375" style="1" customWidth="1"/>
    <col min="13572" max="13572" width="4.28515625" style="1" customWidth="1"/>
    <col min="13573" max="13575" width="9.140625" style="1" customWidth="1"/>
    <col min="13576" max="13576" width="10.7109375" style="1"/>
    <col min="13577" max="13577" width="41.42578125" style="1" customWidth="1"/>
    <col min="13578" max="13821" width="10.7109375" style="1"/>
    <col min="13822" max="13822" width="5" style="1" customWidth="1"/>
    <col min="13823" max="13823" width="60.28515625" style="1" customWidth="1"/>
    <col min="13824" max="13824" width="4" style="1" customWidth="1"/>
    <col min="13825" max="13825" width="5" style="1" customWidth="1"/>
    <col min="13826" max="13827" width="13.7109375" style="1" customWidth="1"/>
    <col min="13828" max="13828" width="4.28515625" style="1" customWidth="1"/>
    <col min="13829" max="13831" width="9.140625" style="1" customWidth="1"/>
    <col min="13832" max="13832" width="10.7109375" style="1"/>
    <col min="13833" max="13833" width="41.42578125" style="1" customWidth="1"/>
    <col min="13834" max="14077" width="10.7109375" style="1"/>
    <col min="14078" max="14078" width="5" style="1" customWidth="1"/>
    <col min="14079" max="14079" width="60.28515625" style="1" customWidth="1"/>
    <col min="14080" max="14080" width="4" style="1" customWidth="1"/>
    <col min="14081" max="14081" width="5" style="1" customWidth="1"/>
    <col min="14082" max="14083" width="13.7109375" style="1" customWidth="1"/>
    <col min="14084" max="14084" width="4.28515625" style="1" customWidth="1"/>
    <col min="14085" max="14087" width="9.140625" style="1" customWidth="1"/>
    <col min="14088" max="14088" width="10.7109375" style="1"/>
    <col min="14089" max="14089" width="41.42578125" style="1" customWidth="1"/>
    <col min="14090" max="14333" width="10.7109375" style="1"/>
    <col min="14334" max="14334" width="5" style="1" customWidth="1"/>
    <col min="14335" max="14335" width="60.28515625" style="1" customWidth="1"/>
    <col min="14336" max="14336" width="4" style="1" customWidth="1"/>
    <col min="14337" max="14337" width="5" style="1" customWidth="1"/>
    <col min="14338" max="14339" width="13.7109375" style="1" customWidth="1"/>
    <col min="14340" max="14340" width="4.28515625" style="1" customWidth="1"/>
    <col min="14341" max="14343" width="9.140625" style="1" customWidth="1"/>
    <col min="14344" max="14344" width="10.7109375" style="1"/>
    <col min="14345" max="14345" width="41.42578125" style="1" customWidth="1"/>
    <col min="14346" max="14589" width="10.7109375" style="1"/>
    <col min="14590" max="14590" width="5" style="1" customWidth="1"/>
    <col min="14591" max="14591" width="60.28515625" style="1" customWidth="1"/>
    <col min="14592" max="14592" width="4" style="1" customWidth="1"/>
    <col min="14593" max="14593" width="5" style="1" customWidth="1"/>
    <col min="14594" max="14595" width="13.7109375" style="1" customWidth="1"/>
    <col min="14596" max="14596" width="4.28515625" style="1" customWidth="1"/>
    <col min="14597" max="14599" width="9.140625" style="1" customWidth="1"/>
    <col min="14600" max="14600" width="10.7109375" style="1"/>
    <col min="14601" max="14601" width="41.42578125" style="1" customWidth="1"/>
    <col min="14602" max="14845" width="10.7109375" style="1"/>
    <col min="14846" max="14846" width="5" style="1" customWidth="1"/>
    <col min="14847" max="14847" width="60.28515625" style="1" customWidth="1"/>
    <col min="14848" max="14848" width="4" style="1" customWidth="1"/>
    <col min="14849" max="14849" width="5" style="1" customWidth="1"/>
    <col min="14850" max="14851" width="13.7109375" style="1" customWidth="1"/>
    <col min="14852" max="14852" width="4.28515625" style="1" customWidth="1"/>
    <col min="14853" max="14855" width="9.140625" style="1" customWidth="1"/>
    <col min="14856" max="14856" width="10.7109375" style="1"/>
    <col min="14857" max="14857" width="41.42578125" style="1" customWidth="1"/>
    <col min="14858" max="15101" width="10.7109375" style="1"/>
    <col min="15102" max="15102" width="5" style="1" customWidth="1"/>
    <col min="15103" max="15103" width="60.28515625" style="1" customWidth="1"/>
    <col min="15104" max="15104" width="4" style="1" customWidth="1"/>
    <col min="15105" max="15105" width="5" style="1" customWidth="1"/>
    <col min="15106" max="15107" width="13.7109375" style="1" customWidth="1"/>
    <col min="15108" max="15108" width="4.28515625" style="1" customWidth="1"/>
    <col min="15109" max="15111" width="9.140625" style="1" customWidth="1"/>
    <col min="15112" max="15112" width="10.7109375" style="1"/>
    <col min="15113" max="15113" width="41.42578125" style="1" customWidth="1"/>
    <col min="15114" max="15357" width="10.7109375" style="1"/>
    <col min="15358" max="15358" width="5" style="1" customWidth="1"/>
    <col min="15359" max="15359" width="60.28515625" style="1" customWidth="1"/>
    <col min="15360" max="15360" width="4" style="1" customWidth="1"/>
    <col min="15361" max="15361" width="5" style="1" customWidth="1"/>
    <col min="15362" max="15363" width="13.7109375" style="1" customWidth="1"/>
    <col min="15364" max="15364" width="4.28515625" style="1" customWidth="1"/>
    <col min="15365" max="15367" width="9.140625" style="1" customWidth="1"/>
    <col min="15368" max="15368" width="10.7109375" style="1"/>
    <col min="15369" max="15369" width="41.42578125" style="1" customWidth="1"/>
    <col min="15370" max="15613" width="10.7109375" style="1"/>
    <col min="15614" max="15614" width="5" style="1" customWidth="1"/>
    <col min="15615" max="15615" width="60.28515625" style="1" customWidth="1"/>
    <col min="15616" max="15616" width="4" style="1" customWidth="1"/>
    <col min="15617" max="15617" width="5" style="1" customWidth="1"/>
    <col min="15618" max="15619" width="13.7109375" style="1" customWidth="1"/>
    <col min="15620" max="15620" width="4.28515625" style="1" customWidth="1"/>
    <col min="15621" max="15623" width="9.140625" style="1" customWidth="1"/>
    <col min="15624" max="15624" width="10.7109375" style="1"/>
    <col min="15625" max="15625" width="41.42578125" style="1" customWidth="1"/>
    <col min="15626" max="15869" width="10.7109375" style="1"/>
    <col min="15870" max="15870" width="5" style="1" customWidth="1"/>
    <col min="15871" max="15871" width="60.28515625" style="1" customWidth="1"/>
    <col min="15872" max="15872" width="4" style="1" customWidth="1"/>
    <col min="15873" max="15873" width="5" style="1" customWidth="1"/>
    <col min="15874" max="15875" width="13.7109375" style="1" customWidth="1"/>
    <col min="15876" max="15876" width="4.28515625" style="1" customWidth="1"/>
    <col min="15877" max="15879" width="9.140625" style="1" customWidth="1"/>
    <col min="15880" max="15880" width="10.7109375" style="1"/>
    <col min="15881" max="15881" width="41.42578125" style="1" customWidth="1"/>
    <col min="15882" max="16125" width="10.7109375" style="1"/>
    <col min="16126" max="16126" width="5" style="1" customWidth="1"/>
    <col min="16127" max="16127" width="60.28515625" style="1" customWidth="1"/>
    <col min="16128" max="16128" width="4" style="1" customWidth="1"/>
    <col min="16129" max="16129" width="5" style="1" customWidth="1"/>
    <col min="16130" max="16131" width="13.7109375" style="1" customWidth="1"/>
    <col min="16132" max="16132" width="4.28515625" style="1" customWidth="1"/>
    <col min="16133" max="16135" width="9.140625" style="1" customWidth="1"/>
    <col min="16136" max="16136" width="10.7109375" style="1"/>
    <col min="16137" max="16137" width="41.42578125" style="1" customWidth="1"/>
    <col min="16138" max="16384" width="10.7109375" style="1"/>
  </cols>
  <sheetData>
    <row r="1" spans="1:8" ht="14.1" customHeight="1" x14ac:dyDescent="0.3">
      <c r="A1" s="81" t="s">
        <v>134</v>
      </c>
      <c r="B1" s="43"/>
      <c r="C1" s="43"/>
      <c r="D1" s="98"/>
      <c r="E1" s="43"/>
      <c r="F1" s="44"/>
      <c r="G1" s="84">
        <v>45717</v>
      </c>
    </row>
    <row r="2" spans="1:8" ht="14.1" customHeight="1" x14ac:dyDescent="0.3">
      <c r="A2" s="82" t="s">
        <v>135</v>
      </c>
      <c r="B2" s="76"/>
      <c r="C2" s="76"/>
      <c r="D2" s="99"/>
      <c r="E2" s="76"/>
      <c r="F2" s="77"/>
      <c r="G2" s="45"/>
    </row>
    <row r="3" spans="1:8" x14ac:dyDescent="0.3">
      <c r="A3" s="75" t="s">
        <v>136</v>
      </c>
      <c r="B3" s="76"/>
      <c r="C3" s="76"/>
      <c r="D3" s="100"/>
      <c r="E3" s="76"/>
      <c r="F3" s="76"/>
      <c r="G3" s="46" t="s">
        <v>57</v>
      </c>
    </row>
    <row r="4" spans="1:8" s="22" customFormat="1" x14ac:dyDescent="0.3">
      <c r="A4" s="47" t="s">
        <v>79</v>
      </c>
      <c r="B4" s="33"/>
      <c r="C4" s="33"/>
      <c r="D4" s="33"/>
      <c r="E4" s="101"/>
      <c r="F4" s="33"/>
      <c r="G4" s="78"/>
    </row>
    <row r="5" spans="1:8" ht="12.75" customHeight="1" x14ac:dyDescent="0.35">
      <c r="A5" s="2"/>
      <c r="B5" s="3"/>
      <c r="C5" s="4"/>
      <c r="D5" s="177" t="s">
        <v>141</v>
      </c>
      <c r="E5" s="179" t="s">
        <v>142</v>
      </c>
      <c r="F5" s="5" t="s">
        <v>0</v>
      </c>
      <c r="G5" s="6" t="s">
        <v>0</v>
      </c>
    </row>
    <row r="6" spans="1:8" ht="12.75" customHeight="1" x14ac:dyDescent="0.3">
      <c r="A6" s="7"/>
      <c r="B6" s="7" t="s">
        <v>1</v>
      </c>
      <c r="C6" s="8" t="s">
        <v>2</v>
      </c>
      <c r="D6" s="178"/>
      <c r="E6" s="180"/>
      <c r="F6" s="8" t="s">
        <v>3</v>
      </c>
      <c r="G6" s="9" t="s">
        <v>58</v>
      </c>
    </row>
    <row r="7" spans="1:8" x14ac:dyDescent="0.3">
      <c r="A7" s="96"/>
      <c r="B7" s="110" t="s">
        <v>138</v>
      </c>
      <c r="C7" s="92"/>
      <c r="D7" s="93"/>
      <c r="E7" s="92"/>
      <c r="F7" s="92"/>
      <c r="G7" s="94"/>
    </row>
    <row r="8" spans="1:8" x14ac:dyDescent="0.3">
      <c r="A8" s="97"/>
      <c r="B8" s="111" t="s">
        <v>139</v>
      </c>
      <c r="C8" s="112" t="s">
        <v>80</v>
      </c>
      <c r="D8" s="113"/>
      <c r="E8" s="114"/>
      <c r="F8" s="114"/>
      <c r="G8" s="95"/>
    </row>
    <row r="9" spans="1:8" x14ac:dyDescent="0.3">
      <c r="A9" s="97"/>
      <c r="B9" s="111" t="s">
        <v>63</v>
      </c>
      <c r="C9" s="114" t="s">
        <v>59</v>
      </c>
      <c r="D9" s="113"/>
      <c r="E9" s="114"/>
      <c r="F9" s="114"/>
      <c r="G9" s="95"/>
    </row>
    <row r="10" spans="1:8" x14ac:dyDescent="0.3">
      <c r="A10" s="97"/>
      <c r="B10" s="111" t="s">
        <v>140</v>
      </c>
      <c r="C10" s="114" t="s">
        <v>60</v>
      </c>
      <c r="D10" s="113"/>
      <c r="E10" s="114"/>
      <c r="F10" s="114"/>
      <c r="G10" s="95"/>
    </row>
    <row r="11" spans="1:8" x14ac:dyDescent="0.3">
      <c r="A11" s="97"/>
      <c r="B11" s="115" t="s">
        <v>61</v>
      </c>
      <c r="C11" s="116" t="s">
        <v>62</v>
      </c>
      <c r="D11" s="117"/>
      <c r="E11" s="116"/>
      <c r="F11" s="116"/>
      <c r="G11" s="118"/>
    </row>
    <row r="12" spans="1:8" ht="12.75" customHeight="1" x14ac:dyDescent="0.3">
      <c r="A12" s="10"/>
      <c r="B12" s="109"/>
      <c r="C12" s="79"/>
      <c r="D12" s="102"/>
      <c r="E12" s="104"/>
      <c r="F12" s="17"/>
      <c r="G12" s="17"/>
    </row>
    <row r="13" spans="1:8" s="91" customFormat="1" ht="60" x14ac:dyDescent="0.2">
      <c r="A13" s="85"/>
      <c r="B13" s="86" t="s">
        <v>137</v>
      </c>
      <c r="C13" s="87"/>
      <c r="D13" s="29"/>
      <c r="E13" s="88"/>
      <c r="F13" s="88"/>
      <c r="G13" s="89"/>
      <c r="H13" s="90"/>
    </row>
    <row r="14" spans="1:8" s="18" customFormat="1" ht="12.75" customHeight="1" thickBot="1" x14ac:dyDescent="0.25">
      <c r="A14" s="14"/>
      <c r="B14" s="19"/>
      <c r="C14" s="14"/>
      <c r="D14" s="29"/>
      <c r="E14" s="88"/>
      <c r="F14" s="49"/>
      <c r="G14" s="49"/>
    </row>
    <row r="15" spans="1:8" s="22" customFormat="1" ht="12.75" customHeight="1" thickBot="1" x14ac:dyDescent="0.25">
      <c r="A15" s="34">
        <v>5</v>
      </c>
      <c r="B15" s="35" t="s">
        <v>166</v>
      </c>
      <c r="C15" s="36"/>
      <c r="D15" s="125"/>
      <c r="E15" s="126"/>
      <c r="F15" s="41"/>
      <c r="G15" s="42"/>
    </row>
    <row r="16" spans="1:8" s="18" customFormat="1" ht="12.75" customHeight="1" x14ac:dyDescent="0.2">
      <c r="A16" s="13"/>
      <c r="B16" s="23"/>
      <c r="C16" s="14"/>
      <c r="D16" s="29"/>
      <c r="E16" s="88"/>
      <c r="F16" s="32"/>
      <c r="G16" s="32"/>
    </row>
    <row r="17" spans="1:7" s="18" customFormat="1" ht="12.75" customHeight="1" x14ac:dyDescent="0.2">
      <c r="A17" s="119" t="s">
        <v>143</v>
      </c>
      <c r="B17" s="130" t="s">
        <v>45</v>
      </c>
      <c r="C17" s="14"/>
      <c r="D17" s="51"/>
      <c r="E17" s="104"/>
      <c r="F17" s="32"/>
      <c r="G17" s="32"/>
    </row>
    <row r="18" spans="1:7" s="18" customFormat="1" ht="12.75" customHeight="1" x14ac:dyDescent="0.2">
      <c r="A18" s="13"/>
      <c r="B18" s="24"/>
      <c r="C18" s="14"/>
      <c r="D18" s="51"/>
      <c r="E18" s="103"/>
      <c r="F18" s="32"/>
      <c r="G18" s="32"/>
    </row>
    <row r="19" spans="1:7" s="18" customFormat="1" ht="12.75" customHeight="1" x14ac:dyDescent="0.2">
      <c r="A19" s="13"/>
      <c r="B19" s="19" t="s">
        <v>17</v>
      </c>
      <c r="C19" s="14"/>
      <c r="D19" s="14"/>
      <c r="E19" s="103"/>
      <c r="F19" s="32"/>
      <c r="G19" s="32"/>
    </row>
    <row r="20" spans="1:7" s="18" customFormat="1" ht="12.75" customHeight="1" x14ac:dyDescent="0.2">
      <c r="A20" s="13"/>
      <c r="B20" s="19" t="s">
        <v>27</v>
      </c>
      <c r="C20" s="14"/>
      <c r="D20" s="14"/>
      <c r="E20" s="105"/>
      <c r="F20" s="32"/>
      <c r="G20" s="32"/>
    </row>
    <row r="21" spans="1:7" s="18" customFormat="1" ht="12.75" customHeight="1" x14ac:dyDescent="0.2">
      <c r="A21" s="13"/>
      <c r="B21" s="19" t="s">
        <v>18</v>
      </c>
      <c r="C21" s="14" t="s">
        <v>6</v>
      </c>
      <c r="D21" s="14">
        <v>1</v>
      </c>
      <c r="E21" s="105"/>
      <c r="F21" s="32"/>
      <c r="G21" s="32"/>
    </row>
    <row r="22" spans="1:7" s="18" customFormat="1" ht="12.75" customHeight="1" x14ac:dyDescent="0.2">
      <c r="A22" s="14"/>
      <c r="B22" s="19" t="s">
        <v>15</v>
      </c>
      <c r="C22" s="14" t="s">
        <v>6</v>
      </c>
      <c r="D22" s="14">
        <v>1</v>
      </c>
      <c r="E22" s="105"/>
      <c r="F22" s="32"/>
      <c r="G22" s="32"/>
    </row>
    <row r="23" spans="1:7" s="18" customFormat="1" ht="12.75" customHeight="1" x14ac:dyDescent="0.2">
      <c r="A23" s="13"/>
      <c r="B23" s="19" t="s">
        <v>28</v>
      </c>
      <c r="C23" s="14" t="s">
        <v>6</v>
      </c>
      <c r="D23" s="14">
        <v>1</v>
      </c>
      <c r="E23" s="106"/>
      <c r="F23" s="32"/>
      <c r="G23" s="32"/>
    </row>
    <row r="24" spans="1:7" s="18" customFormat="1" ht="12.75" customHeight="1" x14ac:dyDescent="0.2">
      <c r="A24" s="13"/>
      <c r="B24" s="19" t="s">
        <v>19</v>
      </c>
      <c r="C24" s="14" t="s">
        <v>4</v>
      </c>
      <c r="D24" s="14">
        <v>1</v>
      </c>
      <c r="E24" s="106"/>
      <c r="F24" s="32"/>
      <c r="G24" s="32"/>
    </row>
    <row r="25" spans="1:7" s="18" customFormat="1" ht="12.75" customHeight="1" x14ac:dyDescent="0.2">
      <c r="A25" s="13"/>
      <c r="B25" s="19"/>
      <c r="C25" s="14"/>
      <c r="D25" s="14"/>
      <c r="E25" s="106"/>
      <c r="F25" s="32"/>
      <c r="G25" s="32"/>
    </row>
    <row r="26" spans="1:7" s="18" customFormat="1" ht="12.75" customHeight="1" x14ac:dyDescent="0.2">
      <c r="A26" s="13"/>
      <c r="B26" s="120" t="str">
        <f>CONCATENATE("Total € H.T. ",A17)</f>
        <v>Total € H.T. 5.5</v>
      </c>
      <c r="C26" s="14"/>
      <c r="D26" s="14"/>
      <c r="E26" s="103"/>
      <c r="F26" s="32"/>
      <c r="G26" s="50"/>
    </row>
    <row r="27" spans="1:7" s="18" customFormat="1" ht="12.75" customHeight="1" x14ac:dyDescent="0.2">
      <c r="A27" s="13"/>
      <c r="B27" s="25"/>
      <c r="C27" s="14"/>
      <c r="D27" s="14"/>
      <c r="E27" s="103"/>
      <c r="F27" s="32"/>
      <c r="G27" s="50"/>
    </row>
    <row r="28" spans="1:7" s="18" customFormat="1" ht="12.75" customHeight="1" x14ac:dyDescent="0.2">
      <c r="A28" s="119" t="s">
        <v>144</v>
      </c>
      <c r="B28" s="130" t="s">
        <v>145</v>
      </c>
      <c r="C28" s="14"/>
      <c r="D28" s="51"/>
      <c r="E28" s="104"/>
      <c r="F28" s="32"/>
      <c r="G28" s="32"/>
    </row>
    <row r="29" spans="1:7" s="18" customFormat="1" ht="12.75" customHeight="1" x14ac:dyDescent="0.2">
      <c r="A29" s="13"/>
      <c r="B29" s="19"/>
      <c r="C29" s="14"/>
      <c r="D29" s="102"/>
      <c r="E29" s="88"/>
      <c r="F29" s="32"/>
      <c r="G29" s="32"/>
    </row>
    <row r="30" spans="1:7" s="18" customFormat="1" ht="12.75" customHeight="1" x14ac:dyDescent="0.2">
      <c r="A30" s="13"/>
      <c r="B30" s="15" t="s">
        <v>223</v>
      </c>
      <c r="C30" s="14" t="s">
        <v>7</v>
      </c>
      <c r="D30" s="14"/>
      <c r="E30" s="88"/>
      <c r="F30" s="26"/>
      <c r="G30" s="26"/>
    </row>
    <row r="31" spans="1:7" s="18" customFormat="1" ht="12.75" customHeight="1" x14ac:dyDescent="0.2">
      <c r="A31" s="13"/>
      <c r="B31" s="19" t="s">
        <v>224</v>
      </c>
      <c r="C31" s="14" t="s">
        <v>6</v>
      </c>
      <c r="D31" s="14">
        <v>1</v>
      </c>
      <c r="E31" s="88"/>
      <c r="F31" s="32"/>
      <c r="G31" s="32"/>
    </row>
    <row r="32" spans="1:7" s="18" customFormat="1" ht="12.75" customHeight="1" x14ac:dyDescent="0.2">
      <c r="A32" s="13"/>
      <c r="B32" s="19"/>
      <c r="C32" s="14"/>
      <c r="D32" s="14"/>
      <c r="E32" s="103"/>
      <c r="F32" s="32"/>
      <c r="G32" s="32"/>
    </row>
    <row r="33" spans="1:7" s="18" customFormat="1" ht="12.75" customHeight="1" x14ac:dyDescent="0.2">
      <c r="A33" s="13"/>
      <c r="B33" s="120" t="str">
        <f>CONCATENATE("Total € H.T. ",A28)</f>
        <v>Total € H.T. 5.7</v>
      </c>
      <c r="C33" s="14"/>
      <c r="D33" s="14"/>
      <c r="E33" s="103"/>
      <c r="F33" s="32"/>
      <c r="G33" s="50"/>
    </row>
    <row r="34" spans="1:7" s="18" customFormat="1" ht="12.75" customHeight="1" x14ac:dyDescent="0.2">
      <c r="A34" s="13"/>
      <c r="B34" s="15"/>
      <c r="C34" s="14"/>
      <c r="D34" s="14"/>
      <c r="E34" s="104"/>
      <c r="F34" s="32"/>
      <c r="G34" s="32"/>
    </row>
    <row r="35" spans="1:7" s="18" customFormat="1" ht="12.75" customHeight="1" x14ac:dyDescent="0.2">
      <c r="A35" s="119" t="s">
        <v>146</v>
      </c>
      <c r="B35" s="130" t="s">
        <v>147</v>
      </c>
      <c r="C35" s="14"/>
      <c r="D35" s="51"/>
      <c r="E35" s="104"/>
      <c r="F35" s="32"/>
      <c r="G35" s="32"/>
    </row>
    <row r="36" spans="1:7" s="18" customFormat="1" ht="12.75" customHeight="1" x14ac:dyDescent="0.2">
      <c r="A36" s="13"/>
      <c r="B36" s="19"/>
      <c r="C36" s="14"/>
      <c r="D36" s="102"/>
      <c r="E36" s="88"/>
      <c r="F36" s="32"/>
      <c r="G36" s="32"/>
    </row>
    <row r="37" spans="1:7" s="18" customFormat="1" ht="12.75" customHeight="1" x14ac:dyDescent="0.2">
      <c r="A37" s="13"/>
      <c r="B37" s="15" t="s">
        <v>227</v>
      </c>
      <c r="C37" s="14" t="s">
        <v>7</v>
      </c>
      <c r="D37" s="14"/>
      <c r="E37" s="88"/>
      <c r="F37" s="26"/>
      <c r="G37" s="26"/>
    </row>
    <row r="38" spans="1:7" s="18" customFormat="1" ht="12.75" customHeight="1" x14ac:dyDescent="0.2">
      <c r="A38" s="13"/>
      <c r="B38" s="19" t="s">
        <v>226</v>
      </c>
      <c r="C38" s="14" t="s">
        <v>6</v>
      </c>
      <c r="D38" s="14">
        <v>1</v>
      </c>
      <c r="E38" s="88"/>
      <c r="F38" s="32"/>
      <c r="G38" s="32"/>
    </row>
    <row r="39" spans="1:7" s="18" customFormat="1" ht="12.75" customHeight="1" x14ac:dyDescent="0.2">
      <c r="A39" s="13"/>
      <c r="B39" s="19" t="s">
        <v>225</v>
      </c>
      <c r="C39" s="14" t="s">
        <v>6</v>
      </c>
      <c r="D39" s="14">
        <v>1</v>
      </c>
      <c r="E39" s="88"/>
      <c r="F39" s="32"/>
      <c r="G39" s="32"/>
    </row>
    <row r="40" spans="1:7" s="18" customFormat="1" ht="12.75" customHeight="1" x14ac:dyDescent="0.2">
      <c r="A40" s="13"/>
      <c r="B40" s="19"/>
      <c r="C40" s="14"/>
      <c r="D40" s="14"/>
      <c r="E40" s="103"/>
      <c r="F40" s="32"/>
      <c r="G40" s="32"/>
    </row>
    <row r="41" spans="1:7" s="18" customFormat="1" ht="12.75" customHeight="1" x14ac:dyDescent="0.2">
      <c r="A41" s="13"/>
      <c r="B41" s="120" t="str">
        <f>CONCATENATE("Total € H.T. ",A35)</f>
        <v>Total € H.T. 5.8</v>
      </c>
      <c r="C41" s="14"/>
      <c r="D41" s="14"/>
      <c r="E41" s="103"/>
      <c r="F41" s="32"/>
      <c r="G41" s="50"/>
    </row>
    <row r="42" spans="1:7" s="18" customFormat="1" ht="12.75" customHeight="1" x14ac:dyDescent="0.2">
      <c r="A42" s="13"/>
      <c r="B42" s="15"/>
      <c r="C42" s="14"/>
      <c r="D42" s="14"/>
      <c r="E42" s="104"/>
      <c r="F42" s="32"/>
      <c r="G42" s="32"/>
    </row>
    <row r="43" spans="1:7" s="18" customFormat="1" ht="12.75" customHeight="1" x14ac:dyDescent="0.2">
      <c r="A43" s="119" t="s">
        <v>148</v>
      </c>
      <c r="B43" s="130" t="s">
        <v>149</v>
      </c>
      <c r="C43" s="14"/>
      <c r="D43" s="51"/>
      <c r="E43" s="104"/>
      <c r="F43" s="32"/>
      <c r="G43" s="32"/>
    </row>
    <row r="44" spans="1:7" s="18" customFormat="1" ht="12.75" customHeight="1" x14ac:dyDescent="0.2">
      <c r="A44" s="13"/>
      <c r="B44" s="23"/>
      <c r="C44" s="14"/>
      <c r="D44" s="51"/>
      <c r="E44" s="103"/>
      <c r="F44" s="32"/>
      <c r="G44" s="32"/>
    </row>
    <row r="45" spans="1:7" s="18" customFormat="1" ht="12.75" customHeight="1" x14ac:dyDescent="0.2">
      <c r="A45" s="13"/>
      <c r="B45" s="19" t="s">
        <v>69</v>
      </c>
      <c r="C45" s="14" t="s">
        <v>6</v>
      </c>
      <c r="D45" s="14">
        <v>1</v>
      </c>
      <c r="E45" s="103"/>
      <c r="F45" s="32"/>
      <c r="G45" s="32"/>
    </row>
    <row r="46" spans="1:7" s="18" customFormat="1" ht="12.75" customHeight="1" x14ac:dyDescent="0.2">
      <c r="A46" s="13"/>
      <c r="B46" s="19" t="s">
        <v>66</v>
      </c>
      <c r="C46" s="14" t="s">
        <v>6</v>
      </c>
      <c r="D46" s="14">
        <v>1</v>
      </c>
      <c r="E46" s="103"/>
      <c r="F46" s="32"/>
      <c r="G46" s="32"/>
    </row>
    <row r="47" spans="1:7" s="18" customFormat="1" ht="12.75" customHeight="1" x14ac:dyDescent="0.2">
      <c r="A47" s="13"/>
      <c r="B47" s="19" t="s">
        <v>67</v>
      </c>
      <c r="C47" s="14" t="s">
        <v>6</v>
      </c>
      <c r="D47" s="14">
        <v>1</v>
      </c>
      <c r="E47" s="103"/>
      <c r="F47" s="32"/>
      <c r="G47" s="32"/>
    </row>
    <row r="48" spans="1:7" s="18" customFormat="1" ht="12.75" customHeight="1" x14ac:dyDescent="0.2">
      <c r="A48" s="13"/>
      <c r="B48" s="19" t="s">
        <v>243</v>
      </c>
      <c r="C48" s="14" t="s">
        <v>6</v>
      </c>
      <c r="D48" s="14">
        <v>1</v>
      </c>
      <c r="E48" s="103"/>
      <c r="F48" s="32"/>
      <c r="G48" s="32"/>
    </row>
    <row r="49" spans="1:7" s="18" customFormat="1" ht="12.75" customHeight="1" x14ac:dyDescent="0.2">
      <c r="A49" s="13"/>
      <c r="B49" s="19"/>
      <c r="C49" s="14"/>
      <c r="D49" s="14"/>
      <c r="E49" s="103"/>
      <c r="F49" s="32"/>
      <c r="G49" s="32"/>
    </row>
    <row r="50" spans="1:7" s="18" customFormat="1" ht="12.75" customHeight="1" x14ac:dyDescent="0.2">
      <c r="A50" s="13"/>
      <c r="B50" s="19" t="s">
        <v>155</v>
      </c>
      <c r="C50" s="14"/>
      <c r="D50" s="14"/>
      <c r="E50" s="103"/>
      <c r="F50" s="32"/>
      <c r="G50" s="32"/>
    </row>
    <row r="51" spans="1:7" s="18" customFormat="1" ht="12.75" customHeight="1" x14ac:dyDescent="0.2">
      <c r="A51" s="13"/>
      <c r="B51" s="19" t="s">
        <v>230</v>
      </c>
      <c r="C51" s="14" t="s">
        <v>4</v>
      </c>
      <c r="D51" s="14">
        <v>1</v>
      </c>
      <c r="E51" s="103"/>
      <c r="F51" s="32"/>
      <c r="G51" s="32"/>
    </row>
    <row r="52" spans="1:7" s="18" customFormat="1" ht="12.75" customHeight="1" x14ac:dyDescent="0.2">
      <c r="A52" s="13"/>
      <c r="B52" s="19" t="s">
        <v>228</v>
      </c>
      <c r="C52" s="14" t="s">
        <v>4</v>
      </c>
      <c r="D52" s="14">
        <v>10</v>
      </c>
      <c r="E52" s="103"/>
      <c r="F52" s="32"/>
      <c r="G52" s="32"/>
    </row>
    <row r="53" spans="1:7" s="18" customFormat="1" ht="12.75" customHeight="1" x14ac:dyDescent="0.2">
      <c r="A53" s="13"/>
      <c r="B53" s="19" t="s">
        <v>229</v>
      </c>
      <c r="C53" s="14" t="s">
        <v>4</v>
      </c>
      <c r="D53" s="14">
        <v>3</v>
      </c>
      <c r="E53" s="103"/>
      <c r="F53" s="32"/>
      <c r="G53" s="32"/>
    </row>
    <row r="54" spans="1:7" s="18" customFormat="1" ht="12.75" customHeight="1" x14ac:dyDescent="0.2">
      <c r="A54" s="13"/>
      <c r="B54" s="19" t="s">
        <v>68</v>
      </c>
      <c r="C54" s="14" t="s">
        <v>4</v>
      </c>
      <c r="D54" s="14">
        <v>1</v>
      </c>
      <c r="E54" s="103"/>
      <c r="F54" s="32"/>
      <c r="G54" s="32"/>
    </row>
    <row r="55" spans="1:7" s="18" customFormat="1" ht="12.75" customHeight="1" x14ac:dyDescent="0.2">
      <c r="A55" s="13"/>
      <c r="B55" s="19" t="s">
        <v>51</v>
      </c>
      <c r="C55" s="14" t="s">
        <v>4</v>
      </c>
      <c r="D55" s="14">
        <v>2</v>
      </c>
      <c r="E55" s="103"/>
      <c r="F55" s="32"/>
      <c r="G55" s="32"/>
    </row>
    <row r="56" spans="1:7" s="18" customFormat="1" ht="12.75" customHeight="1" x14ac:dyDescent="0.2">
      <c r="A56" s="13"/>
      <c r="B56" s="19" t="s">
        <v>156</v>
      </c>
      <c r="C56" s="14" t="s">
        <v>4</v>
      </c>
      <c r="D56" s="14">
        <v>1</v>
      </c>
      <c r="E56" s="103"/>
      <c r="F56" s="32"/>
      <c r="G56" s="32"/>
    </row>
    <row r="57" spans="1:7" s="18" customFormat="1" ht="12.75" customHeight="1" x14ac:dyDescent="0.2">
      <c r="A57" s="13"/>
      <c r="B57" s="19" t="s">
        <v>235</v>
      </c>
      <c r="C57" s="14" t="s">
        <v>4</v>
      </c>
      <c r="D57" s="14">
        <v>11</v>
      </c>
      <c r="E57" s="103"/>
      <c r="F57" s="32"/>
      <c r="G57" s="32"/>
    </row>
    <row r="58" spans="1:7" s="18" customFormat="1" ht="12.75" customHeight="1" x14ac:dyDescent="0.2">
      <c r="A58" s="13"/>
      <c r="B58" s="19" t="s">
        <v>241</v>
      </c>
      <c r="C58" s="14" t="s">
        <v>4</v>
      </c>
      <c r="D58" s="14">
        <v>8</v>
      </c>
      <c r="E58" s="103"/>
      <c r="F58" s="32"/>
      <c r="G58" s="32"/>
    </row>
    <row r="59" spans="1:7" s="18" customFormat="1" ht="12.75" customHeight="1" x14ac:dyDescent="0.2">
      <c r="A59" s="13"/>
      <c r="B59" s="19" t="s">
        <v>42</v>
      </c>
      <c r="C59" s="14" t="s">
        <v>4</v>
      </c>
      <c r="D59" s="14">
        <v>3</v>
      </c>
      <c r="E59" s="103"/>
      <c r="F59" s="32"/>
      <c r="G59" s="32"/>
    </row>
    <row r="60" spans="1:7" s="18" customFormat="1" ht="12.75" customHeight="1" x14ac:dyDescent="0.2">
      <c r="A60" s="13"/>
      <c r="B60" s="19" t="s">
        <v>236</v>
      </c>
      <c r="C60" s="14" t="s">
        <v>4</v>
      </c>
      <c r="D60" s="14">
        <v>4</v>
      </c>
      <c r="E60" s="103"/>
      <c r="F60" s="32"/>
      <c r="G60" s="32"/>
    </row>
    <row r="61" spans="1:7" s="18" customFormat="1" ht="12.75" customHeight="1" x14ac:dyDescent="0.2">
      <c r="A61" s="13"/>
      <c r="B61" s="19" t="s">
        <v>237</v>
      </c>
      <c r="C61" s="14" t="s">
        <v>4</v>
      </c>
      <c r="D61" s="14">
        <v>2</v>
      </c>
      <c r="E61" s="103"/>
      <c r="F61" s="32"/>
      <c r="G61" s="32"/>
    </row>
    <row r="62" spans="1:7" s="18" customFormat="1" ht="12.75" customHeight="1" x14ac:dyDescent="0.2">
      <c r="A62" s="13"/>
      <c r="B62" s="19" t="s">
        <v>238</v>
      </c>
      <c r="C62" s="14" t="s">
        <v>4</v>
      </c>
      <c r="D62" s="14">
        <v>2</v>
      </c>
      <c r="E62" s="103"/>
      <c r="F62" s="32"/>
      <c r="G62" s="32"/>
    </row>
    <row r="63" spans="1:7" s="18" customFormat="1" ht="12.75" customHeight="1" x14ac:dyDescent="0.2">
      <c r="A63" s="13"/>
      <c r="B63" s="19" t="s">
        <v>239</v>
      </c>
      <c r="C63" s="14" t="s">
        <v>4</v>
      </c>
      <c r="D63" s="14">
        <v>2</v>
      </c>
      <c r="E63" s="103"/>
      <c r="F63" s="32"/>
      <c r="G63" s="32"/>
    </row>
    <row r="64" spans="1:7" s="18" customFormat="1" ht="12.75" customHeight="1" x14ac:dyDescent="0.2">
      <c r="A64" s="13"/>
      <c r="B64" s="19" t="s">
        <v>240</v>
      </c>
      <c r="C64" s="14" t="s">
        <v>4</v>
      </c>
      <c r="D64" s="14">
        <v>2</v>
      </c>
      <c r="E64" s="103"/>
      <c r="F64" s="32"/>
      <c r="G64" s="32"/>
    </row>
    <row r="65" spans="1:7" s="18" customFormat="1" ht="12.75" customHeight="1" x14ac:dyDescent="0.2">
      <c r="A65" s="13"/>
      <c r="B65" s="19" t="s">
        <v>43</v>
      </c>
      <c r="C65" s="14" t="s">
        <v>4</v>
      </c>
      <c r="D65" s="14">
        <v>1</v>
      </c>
      <c r="E65" s="103"/>
      <c r="F65" s="32"/>
      <c r="G65" s="32"/>
    </row>
    <row r="66" spans="1:7" s="18" customFormat="1" ht="12.75" customHeight="1" x14ac:dyDescent="0.2">
      <c r="A66" s="13"/>
      <c r="B66" s="19" t="s">
        <v>242</v>
      </c>
      <c r="C66" s="14" t="s">
        <v>4</v>
      </c>
      <c r="D66" s="14">
        <v>1</v>
      </c>
      <c r="E66" s="103"/>
      <c r="F66" s="32"/>
      <c r="G66" s="32"/>
    </row>
    <row r="67" spans="1:7" s="18" customFormat="1" ht="12.75" customHeight="1" x14ac:dyDescent="0.2">
      <c r="A67" s="13"/>
      <c r="B67" s="19"/>
      <c r="C67" s="14"/>
      <c r="D67" s="14"/>
      <c r="E67" s="103"/>
      <c r="F67" s="32"/>
      <c r="G67" s="32"/>
    </row>
    <row r="68" spans="1:7" s="18" customFormat="1" ht="12.75" customHeight="1" x14ac:dyDescent="0.2">
      <c r="A68" s="13"/>
      <c r="B68" s="19" t="s">
        <v>65</v>
      </c>
      <c r="C68" s="14" t="s">
        <v>6</v>
      </c>
      <c r="D68" s="14">
        <v>1</v>
      </c>
      <c r="E68" s="103"/>
      <c r="F68" s="32"/>
      <c r="G68" s="32"/>
    </row>
    <row r="69" spans="1:7" s="18" customFormat="1" ht="12.75" customHeight="1" x14ac:dyDescent="0.2">
      <c r="A69" s="14"/>
      <c r="B69" s="15" t="s">
        <v>16</v>
      </c>
      <c r="C69" s="14" t="s">
        <v>6</v>
      </c>
      <c r="D69" s="14">
        <v>1</v>
      </c>
      <c r="E69" s="103"/>
      <c r="F69" s="26"/>
      <c r="G69" s="26"/>
    </row>
    <row r="70" spans="1:7" s="18" customFormat="1" ht="12.75" customHeight="1" x14ac:dyDescent="0.2">
      <c r="A70" s="13"/>
      <c r="B70" s="19"/>
      <c r="C70" s="14"/>
      <c r="D70" s="14"/>
      <c r="E70" s="103"/>
      <c r="F70" s="32"/>
      <c r="G70" s="32"/>
    </row>
    <row r="71" spans="1:7" s="18" customFormat="1" ht="12.75" customHeight="1" x14ac:dyDescent="0.2">
      <c r="A71" s="13"/>
      <c r="B71" s="120" t="str">
        <f>CONCATENATE("Total € H.T. ",A43)</f>
        <v>Total € H.T. 5.9</v>
      </c>
      <c r="C71" s="14"/>
      <c r="D71" s="14"/>
      <c r="E71" s="103"/>
      <c r="F71" s="32"/>
      <c r="G71" s="50"/>
    </row>
    <row r="72" spans="1:7" s="18" customFormat="1" ht="12.75" customHeight="1" x14ac:dyDescent="0.2">
      <c r="A72" s="13"/>
      <c r="B72" s="19"/>
      <c r="C72" s="14"/>
      <c r="D72" s="14"/>
      <c r="E72" s="103"/>
      <c r="F72" s="32"/>
      <c r="G72" s="32"/>
    </row>
    <row r="73" spans="1:7" s="18" customFormat="1" ht="12.75" customHeight="1" x14ac:dyDescent="0.2">
      <c r="A73" s="119" t="s">
        <v>150</v>
      </c>
      <c r="B73" s="130" t="s">
        <v>151</v>
      </c>
      <c r="C73" s="14"/>
      <c r="D73" s="51"/>
      <c r="E73" s="104"/>
      <c r="F73" s="32"/>
      <c r="G73" s="32"/>
    </row>
    <row r="74" spans="1:7" s="18" customFormat="1" ht="12.75" customHeight="1" x14ac:dyDescent="0.2">
      <c r="A74" s="13"/>
      <c r="B74" s="23"/>
      <c r="C74" s="14"/>
      <c r="D74" s="51"/>
      <c r="E74" s="103"/>
      <c r="F74" s="32"/>
      <c r="G74" s="32"/>
    </row>
    <row r="75" spans="1:7" s="18" customFormat="1" ht="12.75" customHeight="1" x14ac:dyDescent="0.2">
      <c r="A75" s="13"/>
      <c r="B75" s="19" t="s">
        <v>71</v>
      </c>
      <c r="C75" s="14" t="s">
        <v>6</v>
      </c>
      <c r="D75" s="14">
        <v>1</v>
      </c>
      <c r="E75" s="103"/>
      <c r="F75" s="32"/>
      <c r="G75" s="32"/>
    </row>
    <row r="76" spans="1:7" s="18" customFormat="1" ht="12.75" customHeight="1" x14ac:dyDescent="0.2">
      <c r="A76" s="13"/>
      <c r="B76" s="19" t="s">
        <v>46</v>
      </c>
      <c r="C76" s="14" t="s">
        <v>6</v>
      </c>
      <c r="D76" s="14">
        <v>1</v>
      </c>
      <c r="E76" s="103"/>
      <c r="F76" s="32"/>
      <c r="G76" s="32"/>
    </row>
    <row r="77" spans="1:7" s="18" customFormat="1" ht="12.75" customHeight="1" x14ac:dyDescent="0.2">
      <c r="A77" s="13"/>
      <c r="B77" s="19" t="s">
        <v>47</v>
      </c>
      <c r="C77" s="14" t="s">
        <v>6</v>
      </c>
      <c r="D77" s="14">
        <v>1</v>
      </c>
      <c r="E77" s="103"/>
      <c r="F77" s="32"/>
      <c r="G77" s="32"/>
    </row>
    <row r="78" spans="1:7" s="18" customFormat="1" ht="12.75" customHeight="1" x14ac:dyDescent="0.2">
      <c r="A78" s="13"/>
      <c r="B78" s="19" t="s">
        <v>73</v>
      </c>
      <c r="C78" s="14" t="s">
        <v>8</v>
      </c>
      <c r="D78" s="14">
        <v>135</v>
      </c>
      <c r="E78" s="103"/>
      <c r="F78" s="32"/>
      <c r="G78" s="32"/>
    </row>
    <row r="79" spans="1:7" s="18" customFormat="1" ht="12.75" customHeight="1" x14ac:dyDescent="0.2">
      <c r="A79" s="13"/>
      <c r="B79" s="19" t="s">
        <v>74</v>
      </c>
      <c r="C79" s="14" t="s">
        <v>8</v>
      </c>
      <c r="D79" s="14">
        <v>135</v>
      </c>
      <c r="E79" s="103"/>
      <c r="F79" s="32"/>
      <c r="G79" s="32"/>
    </row>
    <row r="80" spans="1:7" s="18" customFormat="1" ht="12.75" customHeight="1" x14ac:dyDescent="0.2">
      <c r="A80" s="13"/>
      <c r="B80" s="19" t="s">
        <v>44</v>
      </c>
      <c r="C80" s="14" t="s">
        <v>8</v>
      </c>
      <c r="D80" s="14">
        <v>185</v>
      </c>
      <c r="E80" s="103"/>
      <c r="F80" s="32"/>
      <c r="G80" s="32"/>
    </row>
    <row r="81" spans="1:7" s="18" customFormat="1" ht="12.75" customHeight="1" x14ac:dyDescent="0.2">
      <c r="A81" s="13"/>
      <c r="B81" s="19" t="s">
        <v>72</v>
      </c>
      <c r="C81" s="14" t="s">
        <v>6</v>
      </c>
      <c r="D81" s="14">
        <v>1</v>
      </c>
      <c r="E81" s="103"/>
      <c r="F81" s="32"/>
      <c r="G81" s="32"/>
    </row>
    <row r="82" spans="1:7" s="18" customFormat="1" ht="12.75" customHeight="1" x14ac:dyDescent="0.2">
      <c r="A82" s="13"/>
      <c r="B82" s="19" t="s">
        <v>14</v>
      </c>
      <c r="C82" s="14" t="s">
        <v>6</v>
      </c>
      <c r="D82" s="14">
        <v>1</v>
      </c>
      <c r="E82" s="103"/>
      <c r="F82" s="32"/>
      <c r="G82" s="32"/>
    </row>
    <row r="83" spans="1:7" s="18" customFormat="1" ht="12.75" customHeight="1" x14ac:dyDescent="0.2">
      <c r="A83" s="13"/>
      <c r="B83" s="19"/>
      <c r="C83" s="14"/>
      <c r="D83" s="14"/>
      <c r="E83" s="103"/>
      <c r="F83" s="32"/>
      <c r="G83" s="32"/>
    </row>
    <row r="84" spans="1:7" s="18" customFormat="1" ht="12.75" customHeight="1" x14ac:dyDescent="0.2">
      <c r="A84" s="13"/>
      <c r="B84" s="120" t="str">
        <f>CONCATENATE("Total € H.T. ",A73)</f>
        <v>Total € H.T. 5.10</v>
      </c>
      <c r="C84" s="14"/>
      <c r="D84" s="14"/>
      <c r="E84" s="103"/>
      <c r="F84" s="32"/>
      <c r="G84" s="50"/>
    </row>
    <row r="85" spans="1:7" s="18" customFormat="1" ht="12.75" customHeight="1" x14ac:dyDescent="0.2">
      <c r="A85" s="13"/>
      <c r="B85" s="15"/>
      <c r="C85" s="14"/>
      <c r="D85" s="14"/>
      <c r="E85" s="103"/>
      <c r="F85" s="32"/>
      <c r="G85" s="32"/>
    </row>
    <row r="86" spans="1:7" s="18" customFormat="1" ht="12.75" customHeight="1" x14ac:dyDescent="0.2">
      <c r="A86" s="119" t="s">
        <v>152</v>
      </c>
      <c r="B86" s="130" t="s">
        <v>35</v>
      </c>
      <c r="C86" s="14"/>
      <c r="D86" s="51"/>
      <c r="E86" s="104"/>
      <c r="F86" s="32"/>
      <c r="G86" s="32"/>
    </row>
    <row r="87" spans="1:7" s="18" customFormat="1" ht="12.75" customHeight="1" x14ac:dyDescent="0.2">
      <c r="A87" s="13"/>
      <c r="B87" s="19"/>
      <c r="C87" s="14"/>
      <c r="D87" s="14"/>
      <c r="E87" s="103"/>
      <c r="F87" s="32"/>
      <c r="G87" s="32"/>
    </row>
    <row r="88" spans="1:7" s="18" customFormat="1" ht="12.75" customHeight="1" x14ac:dyDescent="0.2">
      <c r="A88" s="13"/>
      <c r="B88" s="19" t="s">
        <v>5</v>
      </c>
      <c r="C88" s="14" t="s">
        <v>4</v>
      </c>
      <c r="D88" s="14">
        <v>1</v>
      </c>
      <c r="E88" s="103"/>
      <c r="F88" s="32"/>
      <c r="G88" s="32"/>
    </row>
    <row r="89" spans="1:7" s="18" customFormat="1" ht="12.75" customHeight="1" x14ac:dyDescent="0.2">
      <c r="A89" s="13"/>
      <c r="B89" s="19" t="s">
        <v>33</v>
      </c>
      <c r="C89" s="14" t="s">
        <v>4</v>
      </c>
      <c r="D89" s="14">
        <v>0</v>
      </c>
      <c r="E89" s="103"/>
      <c r="F89" s="32"/>
      <c r="G89" s="32"/>
    </row>
    <row r="90" spans="1:7" s="18" customFormat="1" ht="12.75" customHeight="1" x14ac:dyDescent="0.2">
      <c r="A90" s="13"/>
      <c r="B90" s="19" t="s">
        <v>82</v>
      </c>
      <c r="C90" s="14" t="s">
        <v>4</v>
      </c>
      <c r="D90" s="14">
        <v>3</v>
      </c>
      <c r="E90" s="103"/>
      <c r="F90" s="32"/>
      <c r="G90" s="32"/>
    </row>
    <row r="91" spans="1:7" s="18" customFormat="1" ht="12.75" customHeight="1" x14ac:dyDescent="0.2">
      <c r="A91" s="13"/>
      <c r="B91" s="19" t="s">
        <v>81</v>
      </c>
      <c r="C91" s="14" t="s">
        <v>4</v>
      </c>
      <c r="D91" s="14">
        <v>2</v>
      </c>
      <c r="E91" s="103"/>
      <c r="F91" s="32"/>
      <c r="G91" s="32"/>
    </row>
    <row r="92" spans="1:7" s="18" customFormat="1" ht="12.75" customHeight="1" x14ac:dyDescent="0.2">
      <c r="A92" s="13"/>
      <c r="B92" s="19" t="s">
        <v>231</v>
      </c>
      <c r="C92" s="14" t="s">
        <v>4</v>
      </c>
      <c r="D92" s="14">
        <v>2</v>
      </c>
      <c r="E92" s="103"/>
      <c r="F92" s="32"/>
      <c r="G92" s="32"/>
    </row>
    <row r="93" spans="1:7" s="18" customFormat="1" ht="12.75" customHeight="1" x14ac:dyDescent="0.2">
      <c r="A93" s="13"/>
      <c r="B93" s="19" t="s">
        <v>234</v>
      </c>
      <c r="C93" s="14" t="s">
        <v>4</v>
      </c>
      <c r="D93" s="14">
        <v>1</v>
      </c>
      <c r="E93" s="103"/>
      <c r="F93" s="32"/>
      <c r="G93" s="32"/>
    </row>
    <row r="94" spans="1:7" s="18" customFormat="1" ht="12.75" customHeight="1" x14ac:dyDescent="0.2">
      <c r="A94" s="13"/>
      <c r="B94" s="19" t="s">
        <v>83</v>
      </c>
      <c r="C94" s="14" t="s">
        <v>4</v>
      </c>
      <c r="D94" s="14">
        <v>59</v>
      </c>
      <c r="E94" s="103"/>
      <c r="F94" s="32"/>
      <c r="G94" s="32"/>
    </row>
    <row r="95" spans="1:7" s="18" customFormat="1" ht="12.75" customHeight="1" x14ac:dyDescent="0.2">
      <c r="A95" s="13"/>
      <c r="B95" s="19" t="s">
        <v>78</v>
      </c>
      <c r="C95" s="14" t="s">
        <v>4</v>
      </c>
      <c r="D95" s="14">
        <v>69</v>
      </c>
      <c r="E95" s="103"/>
      <c r="F95" s="32"/>
      <c r="G95" s="32"/>
    </row>
    <row r="96" spans="1:7" s="18" customFormat="1" ht="12.75" customHeight="1" x14ac:dyDescent="0.2">
      <c r="A96" s="13"/>
      <c r="B96" s="19" t="s">
        <v>34</v>
      </c>
      <c r="C96" s="14" t="s">
        <v>4</v>
      </c>
      <c r="D96" s="14">
        <v>1</v>
      </c>
      <c r="E96" s="103"/>
      <c r="F96" s="32"/>
      <c r="G96" s="32"/>
    </row>
    <row r="97" spans="1:7" s="18" customFormat="1" ht="12.75" customHeight="1" x14ac:dyDescent="0.2">
      <c r="A97" s="13"/>
      <c r="B97" s="19" t="s">
        <v>75</v>
      </c>
      <c r="C97" s="14" t="s">
        <v>4</v>
      </c>
      <c r="D97" s="14"/>
      <c r="E97" s="103"/>
      <c r="F97" s="32"/>
      <c r="G97" s="32"/>
    </row>
    <row r="98" spans="1:7" s="18" customFormat="1" ht="12.75" customHeight="1" x14ac:dyDescent="0.2">
      <c r="A98" s="13"/>
      <c r="B98" s="19" t="s">
        <v>84</v>
      </c>
      <c r="C98" s="14" t="s">
        <v>4</v>
      </c>
      <c r="D98" s="14">
        <f>2</f>
        <v>2</v>
      </c>
      <c r="E98" s="103"/>
      <c r="F98" s="32"/>
      <c r="G98" s="32"/>
    </row>
    <row r="99" spans="1:7" s="18" customFormat="1" ht="12.75" customHeight="1" x14ac:dyDescent="0.2">
      <c r="A99" s="13"/>
      <c r="B99" s="19" t="s">
        <v>233</v>
      </c>
      <c r="C99" s="14" t="s">
        <v>4</v>
      </c>
      <c r="D99" s="14">
        <v>8</v>
      </c>
      <c r="E99" s="103"/>
      <c r="F99" s="32"/>
      <c r="G99" s="32"/>
    </row>
    <row r="100" spans="1:7" s="18" customFormat="1" ht="12.75" customHeight="1" x14ac:dyDescent="0.2">
      <c r="A100" s="13"/>
      <c r="B100" s="19" t="s">
        <v>232</v>
      </c>
      <c r="C100" s="14" t="s">
        <v>4</v>
      </c>
      <c r="D100" s="14">
        <f>72+44</f>
        <v>116</v>
      </c>
      <c r="E100" s="103"/>
      <c r="F100" s="32"/>
      <c r="G100" s="32"/>
    </row>
    <row r="101" spans="1:7" s="18" customFormat="1" ht="12.75" customHeight="1" x14ac:dyDescent="0.2">
      <c r="A101" s="13"/>
      <c r="B101" s="19" t="s">
        <v>85</v>
      </c>
      <c r="C101" s="14" t="s">
        <v>4</v>
      </c>
      <c r="D101" s="14">
        <v>74</v>
      </c>
      <c r="E101" s="103"/>
      <c r="F101" s="32"/>
      <c r="G101" s="32"/>
    </row>
    <row r="102" spans="1:7" s="18" customFormat="1" ht="12.75" customHeight="1" x14ac:dyDescent="0.2">
      <c r="A102" s="13"/>
      <c r="B102" s="19" t="s">
        <v>86</v>
      </c>
      <c r="C102" s="14" t="s">
        <v>4</v>
      </c>
      <c r="D102" s="14">
        <v>72</v>
      </c>
      <c r="E102" s="103"/>
      <c r="F102" s="32"/>
      <c r="G102" s="32"/>
    </row>
    <row r="103" spans="1:7" s="18" customFormat="1" ht="12.75" customHeight="1" x14ac:dyDescent="0.2">
      <c r="A103" s="13"/>
      <c r="B103" s="19" t="s">
        <v>87</v>
      </c>
      <c r="C103" s="14" t="s">
        <v>4</v>
      </c>
      <c r="D103" s="14">
        <v>10</v>
      </c>
      <c r="E103" s="103"/>
      <c r="F103" s="32"/>
      <c r="G103" s="32"/>
    </row>
    <row r="104" spans="1:7" s="18" customFormat="1" ht="12.75" customHeight="1" x14ac:dyDescent="0.2">
      <c r="A104" s="13"/>
      <c r="B104" s="19" t="s">
        <v>153</v>
      </c>
      <c r="C104" s="14" t="s">
        <v>4</v>
      </c>
      <c r="D104" s="14">
        <v>0</v>
      </c>
      <c r="E104" s="103"/>
      <c r="F104" s="32"/>
      <c r="G104" s="32"/>
    </row>
    <row r="105" spans="1:7" s="18" customFormat="1" ht="12.75" customHeight="1" x14ac:dyDescent="0.2">
      <c r="A105" s="13"/>
      <c r="B105" s="19" t="s">
        <v>30</v>
      </c>
      <c r="C105" s="14" t="s">
        <v>4</v>
      </c>
      <c r="D105" s="14">
        <v>35</v>
      </c>
      <c r="E105" s="103"/>
      <c r="F105" s="32"/>
      <c r="G105" s="32"/>
    </row>
    <row r="106" spans="1:7" s="18" customFormat="1" ht="12.75" customHeight="1" x14ac:dyDescent="0.2">
      <c r="A106" s="13"/>
      <c r="B106" s="19" t="s">
        <v>76</v>
      </c>
      <c r="C106" s="14" t="s">
        <v>4</v>
      </c>
      <c r="D106" s="14">
        <v>10</v>
      </c>
      <c r="E106" s="103"/>
      <c r="F106" s="32"/>
      <c r="G106" s="32"/>
    </row>
    <row r="107" spans="1:7" s="18" customFormat="1" ht="12.75" customHeight="1" x14ac:dyDescent="0.2">
      <c r="A107" s="13"/>
      <c r="B107" s="19" t="s">
        <v>41</v>
      </c>
      <c r="C107" s="14" t="s">
        <v>4</v>
      </c>
      <c r="D107" s="14"/>
      <c r="E107" s="103"/>
      <c r="F107" s="32"/>
      <c r="G107" s="32"/>
    </row>
    <row r="108" spans="1:7" s="18" customFormat="1" ht="12.75" customHeight="1" x14ac:dyDescent="0.2">
      <c r="A108" s="13"/>
      <c r="B108" s="19"/>
      <c r="C108" s="14"/>
      <c r="D108" s="14"/>
      <c r="E108" s="103"/>
      <c r="F108" s="32"/>
      <c r="G108" s="32"/>
    </row>
    <row r="109" spans="1:7" s="18" customFormat="1" ht="12.75" customHeight="1" x14ac:dyDescent="0.2">
      <c r="A109" s="13"/>
      <c r="B109" s="120" t="str">
        <f>CONCATENATE("Total € H.T. ",A86)</f>
        <v>Total € H.T. 5.11</v>
      </c>
      <c r="C109" s="14"/>
      <c r="D109" s="14"/>
      <c r="E109" s="103"/>
      <c r="F109" s="32"/>
      <c r="G109" s="50"/>
    </row>
    <row r="110" spans="1:7" s="18" customFormat="1" ht="12.75" customHeight="1" x14ac:dyDescent="0.2">
      <c r="A110" s="13"/>
      <c r="B110" s="19"/>
      <c r="C110" s="14"/>
      <c r="D110" s="14"/>
      <c r="E110" s="103"/>
      <c r="F110" s="32"/>
      <c r="G110" s="32"/>
    </row>
    <row r="111" spans="1:7" s="18" customFormat="1" ht="12.75" customHeight="1" x14ac:dyDescent="0.2">
      <c r="A111" s="119" t="s">
        <v>154</v>
      </c>
      <c r="B111" s="130" t="s">
        <v>36</v>
      </c>
      <c r="C111" s="14"/>
      <c r="D111" s="51"/>
      <c r="E111" s="104"/>
      <c r="F111" s="32"/>
      <c r="G111" s="32"/>
    </row>
    <row r="112" spans="1:7" s="18" customFormat="1" ht="12.75" customHeight="1" x14ac:dyDescent="0.2">
      <c r="A112" s="13"/>
      <c r="B112" s="19"/>
      <c r="C112" s="14"/>
      <c r="D112" s="14"/>
      <c r="E112" s="103"/>
      <c r="F112" s="32"/>
      <c r="G112" s="32"/>
    </row>
    <row r="113" spans="1:7" s="18" customFormat="1" ht="12.75" customHeight="1" x14ac:dyDescent="0.2">
      <c r="A113" s="13"/>
      <c r="B113" s="19" t="s">
        <v>37</v>
      </c>
      <c r="C113" s="14" t="s">
        <v>4</v>
      </c>
      <c r="D113" s="14">
        <v>127</v>
      </c>
      <c r="E113" s="103"/>
      <c r="F113" s="32"/>
      <c r="G113" s="32"/>
    </row>
    <row r="114" spans="1:7" s="18" customFormat="1" ht="12.75" customHeight="1" x14ac:dyDescent="0.2">
      <c r="A114" s="13"/>
      <c r="B114" s="19" t="s">
        <v>38</v>
      </c>
      <c r="C114" s="14" t="s">
        <v>4</v>
      </c>
      <c r="D114" s="14">
        <v>104</v>
      </c>
      <c r="E114" s="103"/>
      <c r="F114" s="32"/>
      <c r="G114" s="32"/>
    </row>
    <row r="115" spans="1:7" s="18" customFormat="1" ht="12.75" customHeight="1" x14ac:dyDescent="0.2">
      <c r="A115" s="13"/>
      <c r="B115" s="19" t="s">
        <v>39</v>
      </c>
      <c r="C115" s="14" t="s">
        <v>4</v>
      </c>
      <c r="D115" s="14">
        <v>6</v>
      </c>
      <c r="E115" s="103"/>
      <c r="F115" s="32"/>
      <c r="G115" s="32"/>
    </row>
    <row r="116" spans="1:7" s="18" customFormat="1" ht="12.75" customHeight="1" x14ac:dyDescent="0.2">
      <c r="A116" s="13"/>
      <c r="B116" s="19" t="s">
        <v>40</v>
      </c>
      <c r="C116" s="14" t="s">
        <v>4</v>
      </c>
      <c r="D116" s="14">
        <v>9</v>
      </c>
      <c r="E116" s="103"/>
      <c r="F116" s="32"/>
      <c r="G116" s="32"/>
    </row>
    <row r="117" spans="1:7" s="18" customFormat="1" ht="12.75" customHeight="1" x14ac:dyDescent="0.2">
      <c r="A117" s="13"/>
      <c r="B117" s="19"/>
      <c r="C117" s="14"/>
      <c r="D117" s="14"/>
      <c r="E117" s="103"/>
      <c r="F117" s="32"/>
      <c r="G117" s="32"/>
    </row>
    <row r="118" spans="1:7" s="18" customFormat="1" ht="12.75" customHeight="1" x14ac:dyDescent="0.2">
      <c r="A118" s="13"/>
      <c r="B118" s="120" t="str">
        <f>CONCATENATE("Total € H.T. ",A111)</f>
        <v>Total € H.T. 5.12</v>
      </c>
      <c r="C118" s="14"/>
      <c r="D118" s="14"/>
      <c r="E118" s="103"/>
      <c r="F118" s="32"/>
      <c r="G118" s="50"/>
    </row>
    <row r="119" spans="1:7" s="18" customFormat="1" ht="12.75" customHeight="1" x14ac:dyDescent="0.2">
      <c r="A119" s="13"/>
      <c r="B119" s="19"/>
      <c r="C119" s="14"/>
      <c r="D119" s="14"/>
      <c r="E119" s="103"/>
      <c r="F119" s="32"/>
      <c r="G119" s="32"/>
    </row>
    <row r="120" spans="1:7" s="18" customFormat="1" ht="12.75" customHeight="1" x14ac:dyDescent="0.2">
      <c r="A120" s="119" t="s">
        <v>157</v>
      </c>
      <c r="B120" s="130" t="s">
        <v>48</v>
      </c>
      <c r="C120" s="14"/>
      <c r="D120" s="51"/>
      <c r="E120" s="104"/>
      <c r="F120" s="32"/>
      <c r="G120" s="32"/>
    </row>
    <row r="121" spans="1:7" s="18" customFormat="1" ht="12.75" customHeight="1" x14ac:dyDescent="0.2">
      <c r="A121" s="13"/>
      <c r="B121" s="19"/>
      <c r="C121" s="14"/>
      <c r="D121" s="14"/>
      <c r="E121" s="103"/>
      <c r="F121" s="26"/>
      <c r="G121" s="26"/>
    </row>
    <row r="122" spans="1:7" s="18" customFormat="1" ht="12.75" customHeight="1" x14ac:dyDescent="0.2">
      <c r="A122" s="13"/>
      <c r="B122" s="80" t="s">
        <v>31</v>
      </c>
      <c r="C122" s="14" t="s">
        <v>4</v>
      </c>
      <c r="D122" s="14">
        <v>1</v>
      </c>
      <c r="E122" s="103"/>
      <c r="F122" s="26"/>
      <c r="G122" s="26"/>
    </row>
    <row r="123" spans="1:7" s="18" customFormat="1" ht="12.75" customHeight="1" x14ac:dyDescent="0.2">
      <c r="A123" s="13"/>
      <c r="B123" s="80" t="s">
        <v>49</v>
      </c>
      <c r="C123" s="14" t="s">
        <v>6</v>
      </c>
      <c r="D123" s="14">
        <v>33</v>
      </c>
      <c r="E123" s="103"/>
      <c r="F123" s="26"/>
      <c r="G123" s="26"/>
    </row>
    <row r="124" spans="1:7" s="18" customFormat="1" ht="12.75" customHeight="1" x14ac:dyDescent="0.2">
      <c r="A124" s="13"/>
      <c r="B124" s="80" t="s">
        <v>88</v>
      </c>
      <c r="C124" s="14" t="s">
        <v>6</v>
      </c>
      <c r="D124" s="14">
        <v>2</v>
      </c>
      <c r="E124" s="103"/>
      <c r="F124" s="26"/>
      <c r="G124" s="26"/>
    </row>
    <row r="125" spans="1:7" s="18" customFormat="1" ht="12.75" customHeight="1" x14ac:dyDescent="0.2">
      <c r="A125" s="13"/>
      <c r="B125" s="80" t="s">
        <v>158</v>
      </c>
      <c r="C125" s="14" t="s">
        <v>4</v>
      </c>
      <c r="D125" s="14">
        <v>1</v>
      </c>
      <c r="E125" s="103"/>
      <c r="F125" s="26"/>
      <c r="G125" s="26"/>
    </row>
    <row r="126" spans="1:7" s="18" customFormat="1" ht="12.75" customHeight="1" x14ac:dyDescent="0.2">
      <c r="A126" s="13"/>
      <c r="B126" s="15" t="s">
        <v>29</v>
      </c>
      <c r="C126" s="14" t="s">
        <v>6</v>
      </c>
      <c r="D126" s="14">
        <v>35</v>
      </c>
      <c r="E126" s="103"/>
      <c r="F126" s="32"/>
      <c r="G126" s="32"/>
    </row>
    <row r="127" spans="1:7" s="18" customFormat="1" ht="12.75" customHeight="1" x14ac:dyDescent="0.2">
      <c r="A127" s="13"/>
      <c r="B127" s="19"/>
      <c r="C127" s="14"/>
      <c r="D127" s="14"/>
      <c r="E127" s="103"/>
      <c r="F127" s="26"/>
      <c r="G127" s="26"/>
    </row>
    <row r="128" spans="1:7" s="18" customFormat="1" ht="12.75" customHeight="1" x14ac:dyDescent="0.2">
      <c r="A128" s="13"/>
      <c r="B128" s="120" t="str">
        <f>CONCATENATE("Total € H.T. ",A120)</f>
        <v>Total € H.T. 5.13</v>
      </c>
      <c r="C128" s="14"/>
      <c r="D128" s="14"/>
      <c r="E128" s="103"/>
      <c r="F128" s="26"/>
      <c r="G128" s="56"/>
    </row>
    <row r="129" spans="1:7" s="18" customFormat="1" ht="12.75" customHeight="1" x14ac:dyDescent="0.2">
      <c r="A129" s="13"/>
      <c r="B129" s="25"/>
      <c r="C129" s="14"/>
      <c r="D129" s="14"/>
      <c r="E129" s="103"/>
      <c r="F129" s="26"/>
      <c r="G129" s="56"/>
    </row>
    <row r="130" spans="1:7" s="18" customFormat="1" ht="12.75" customHeight="1" x14ac:dyDescent="0.2">
      <c r="A130" s="119" t="s">
        <v>159</v>
      </c>
      <c r="B130" s="130" t="s">
        <v>160</v>
      </c>
      <c r="C130" s="14"/>
      <c r="D130" s="51"/>
      <c r="E130" s="104"/>
      <c r="F130" s="32"/>
      <c r="G130" s="32"/>
    </row>
    <row r="131" spans="1:7" s="18" customFormat="1" ht="12.75" customHeight="1" x14ac:dyDescent="0.2">
      <c r="A131" s="13"/>
      <c r="B131" s="19"/>
      <c r="C131" s="14"/>
      <c r="D131" s="14"/>
      <c r="E131" s="103"/>
      <c r="F131" s="26"/>
      <c r="G131" s="26"/>
    </row>
    <row r="132" spans="1:7" s="18" customFormat="1" ht="12.75" customHeight="1" x14ac:dyDescent="0.2">
      <c r="A132" s="13"/>
      <c r="B132" s="80" t="s">
        <v>161</v>
      </c>
      <c r="C132" s="14" t="s">
        <v>4</v>
      </c>
      <c r="D132" s="14">
        <v>1</v>
      </c>
      <c r="E132" s="103"/>
      <c r="F132" s="26"/>
      <c r="G132" s="26"/>
    </row>
    <row r="133" spans="1:7" s="18" customFormat="1" ht="12.75" customHeight="1" x14ac:dyDescent="0.2">
      <c r="A133" s="13"/>
      <c r="B133" s="80" t="s">
        <v>162</v>
      </c>
      <c r="C133" s="14" t="s">
        <v>4</v>
      </c>
      <c r="D133" s="14">
        <v>1</v>
      </c>
      <c r="E133" s="103"/>
      <c r="F133" s="26"/>
      <c r="G133" s="26"/>
    </row>
    <row r="134" spans="1:7" s="18" customFormat="1" ht="12.75" customHeight="1" x14ac:dyDescent="0.2">
      <c r="A134" s="13"/>
      <c r="B134" s="80" t="s">
        <v>163</v>
      </c>
      <c r="C134" s="14" t="s">
        <v>4</v>
      </c>
      <c r="D134" s="14">
        <v>1</v>
      </c>
      <c r="E134" s="103"/>
      <c r="F134" s="26"/>
      <c r="G134" s="26"/>
    </row>
    <row r="135" spans="1:7" s="18" customFormat="1" ht="12.75" customHeight="1" x14ac:dyDescent="0.2">
      <c r="A135" s="13"/>
      <c r="B135" s="80" t="s">
        <v>164</v>
      </c>
      <c r="C135" s="14" t="s">
        <v>4</v>
      </c>
      <c r="D135" s="14">
        <v>1</v>
      </c>
      <c r="E135" s="103"/>
      <c r="F135" s="26"/>
      <c r="G135" s="26"/>
    </row>
    <row r="136" spans="1:7" s="18" customFormat="1" ht="12.75" customHeight="1" x14ac:dyDescent="0.2">
      <c r="A136" s="13"/>
      <c r="B136" s="19"/>
      <c r="C136" s="14"/>
      <c r="D136" s="14"/>
      <c r="E136" s="103"/>
      <c r="F136" s="26"/>
      <c r="G136" s="26"/>
    </row>
    <row r="137" spans="1:7" s="18" customFormat="1" ht="12.75" customHeight="1" x14ac:dyDescent="0.2">
      <c r="A137" s="13"/>
      <c r="B137" s="120" t="str">
        <f>CONCATENATE("Total € H.T. ",A130)</f>
        <v>Total € H.T. 5.14</v>
      </c>
      <c r="C137" s="14"/>
      <c r="D137" s="14"/>
      <c r="E137" s="103"/>
      <c r="F137" s="26"/>
      <c r="G137" s="56"/>
    </row>
    <row r="138" spans="1:7" s="18" customFormat="1" ht="12.75" customHeight="1" thickBot="1" x14ac:dyDescent="0.25">
      <c r="A138" s="13"/>
      <c r="B138" s="19"/>
      <c r="C138" s="14"/>
      <c r="D138" s="14"/>
      <c r="E138" s="108"/>
      <c r="F138" s="26"/>
      <c r="G138" s="26"/>
    </row>
    <row r="139" spans="1:7" s="22" customFormat="1" ht="12.75" customHeight="1" thickBot="1" x14ac:dyDescent="0.25">
      <c r="A139" s="37"/>
      <c r="B139" s="38" t="s">
        <v>182</v>
      </c>
      <c r="C139" s="36"/>
      <c r="D139" s="36"/>
      <c r="E139" s="131"/>
      <c r="F139" s="39"/>
      <c r="G139" s="40"/>
    </row>
    <row r="140" spans="1:7" s="18" customFormat="1" ht="12.75" customHeight="1" x14ac:dyDescent="0.2">
      <c r="A140" s="13"/>
      <c r="B140" s="25"/>
      <c r="C140" s="14"/>
      <c r="D140" s="14"/>
      <c r="E140" s="103"/>
      <c r="F140" s="26"/>
      <c r="G140" s="56"/>
    </row>
    <row r="141" spans="1:7" s="18" customFormat="1" ht="12.75" customHeight="1" thickBot="1" x14ac:dyDescent="0.25">
      <c r="A141" s="136"/>
      <c r="B141" s="137"/>
      <c r="C141" s="138"/>
      <c r="D141" s="138"/>
      <c r="E141" s="139"/>
      <c r="F141" s="140"/>
      <c r="G141" s="141"/>
    </row>
    <row r="142" spans="1:7" s="22" customFormat="1" ht="12.75" customHeight="1" thickBot="1" x14ac:dyDescent="0.25">
      <c r="A142" s="34">
        <v>6</v>
      </c>
      <c r="B142" s="35" t="s">
        <v>165</v>
      </c>
      <c r="C142" s="36"/>
      <c r="D142" s="125"/>
      <c r="E142" s="126"/>
      <c r="F142" s="41"/>
      <c r="G142" s="42"/>
    </row>
    <row r="143" spans="1:7" s="22" customFormat="1" ht="12.75" customHeight="1" x14ac:dyDescent="0.2">
      <c r="A143" s="121"/>
      <c r="B143" s="122"/>
      <c r="C143" s="21"/>
      <c r="D143" s="29"/>
      <c r="E143" s="88"/>
      <c r="F143" s="123"/>
      <c r="G143" s="124"/>
    </row>
    <row r="144" spans="1:7" s="18" customFormat="1" ht="12.75" customHeight="1" x14ac:dyDescent="0.2">
      <c r="A144" s="119" t="s">
        <v>167</v>
      </c>
      <c r="B144" s="23" t="s">
        <v>50</v>
      </c>
      <c r="C144" s="14"/>
      <c r="D144" s="14"/>
      <c r="E144" s="108"/>
      <c r="F144" s="32"/>
      <c r="G144" s="32"/>
    </row>
    <row r="145" spans="1:7" s="18" customFormat="1" ht="12.75" customHeight="1" x14ac:dyDescent="0.2">
      <c r="A145" s="13"/>
      <c r="B145" s="19"/>
      <c r="C145" s="14"/>
      <c r="D145" s="14"/>
      <c r="E145" s="108"/>
      <c r="F145" s="32"/>
      <c r="G145" s="32"/>
    </row>
    <row r="146" spans="1:7" s="18" customFormat="1" ht="12.75" customHeight="1" x14ac:dyDescent="0.2">
      <c r="A146" s="13"/>
      <c r="B146" s="80" t="s">
        <v>90</v>
      </c>
      <c r="C146" s="14" t="s">
        <v>7</v>
      </c>
      <c r="D146" s="14"/>
      <c r="E146" s="108"/>
      <c r="F146" s="32"/>
      <c r="G146" s="26"/>
    </row>
    <row r="147" spans="1:7" s="18" customFormat="1" ht="12.75" customHeight="1" x14ac:dyDescent="0.2">
      <c r="A147" s="13"/>
      <c r="B147" s="80"/>
      <c r="C147" s="14"/>
      <c r="D147" s="14"/>
      <c r="E147" s="108"/>
      <c r="F147" s="32"/>
      <c r="G147" s="26"/>
    </row>
    <row r="148" spans="1:7" s="18" customFormat="1" ht="12.75" customHeight="1" x14ac:dyDescent="0.2">
      <c r="A148" s="13"/>
      <c r="B148" s="19" t="s">
        <v>51</v>
      </c>
      <c r="C148" s="14" t="s">
        <v>6</v>
      </c>
      <c r="D148" s="14">
        <v>1</v>
      </c>
      <c r="E148" s="108"/>
      <c r="F148" s="32"/>
      <c r="G148" s="32"/>
    </row>
    <row r="149" spans="1:7" s="18" customFormat="1" ht="12.75" customHeight="1" x14ac:dyDescent="0.2">
      <c r="A149" s="13"/>
      <c r="B149" s="19" t="s">
        <v>91</v>
      </c>
      <c r="C149" s="14" t="s">
        <v>4</v>
      </c>
      <c r="D149" s="14">
        <v>1</v>
      </c>
      <c r="E149" s="108"/>
      <c r="F149" s="32"/>
      <c r="G149" s="32"/>
    </row>
    <row r="150" spans="1:7" s="18" customFormat="1" ht="12.75" customHeight="1" x14ac:dyDescent="0.2">
      <c r="A150" s="13"/>
      <c r="B150" s="19" t="s">
        <v>92</v>
      </c>
      <c r="C150" s="14" t="s">
        <v>4</v>
      </c>
      <c r="D150" s="14">
        <v>1</v>
      </c>
      <c r="E150" s="108"/>
      <c r="F150" s="32"/>
      <c r="G150" s="32"/>
    </row>
    <row r="151" spans="1:7" s="18" customFormat="1" ht="12.75" customHeight="1" x14ac:dyDescent="0.2">
      <c r="A151" s="13"/>
      <c r="B151" s="19" t="s">
        <v>52</v>
      </c>
      <c r="C151" s="14" t="s">
        <v>6</v>
      </c>
      <c r="D151" s="14">
        <v>1</v>
      </c>
      <c r="E151" s="108"/>
      <c r="F151" s="32"/>
      <c r="G151" s="32"/>
    </row>
    <row r="152" spans="1:7" s="18" customFormat="1" ht="12.75" customHeight="1" x14ac:dyDescent="0.2">
      <c r="A152" s="13"/>
      <c r="B152" s="19" t="s">
        <v>53</v>
      </c>
      <c r="C152" s="14" t="s">
        <v>6</v>
      </c>
      <c r="D152" s="14">
        <f>D68+2*D69+D70+4*D71+D72</f>
        <v>3</v>
      </c>
      <c r="E152" s="108"/>
      <c r="F152" s="32"/>
      <c r="G152" s="32"/>
    </row>
    <row r="153" spans="1:7" s="18" customFormat="1" ht="12.75" customHeight="1" x14ac:dyDescent="0.2">
      <c r="A153" s="13"/>
      <c r="B153" s="19" t="s">
        <v>54</v>
      </c>
      <c r="C153" s="14" t="s">
        <v>4</v>
      </c>
      <c r="D153" s="14">
        <f>D152</f>
        <v>3</v>
      </c>
      <c r="E153" s="108"/>
      <c r="F153" s="32"/>
      <c r="G153" s="32"/>
    </row>
    <row r="154" spans="1:7" s="18" customFormat="1" ht="12.75" customHeight="1" x14ac:dyDescent="0.2">
      <c r="A154" s="13"/>
      <c r="B154" s="19" t="s">
        <v>32</v>
      </c>
      <c r="C154" s="14" t="s">
        <v>6</v>
      </c>
      <c r="D154" s="14">
        <v>1</v>
      </c>
      <c r="E154" s="108"/>
      <c r="F154" s="32"/>
      <c r="G154" s="32"/>
    </row>
    <row r="155" spans="1:7" s="18" customFormat="1" ht="12.75" customHeight="1" x14ac:dyDescent="0.2">
      <c r="A155" s="13"/>
      <c r="B155" s="19" t="s">
        <v>55</v>
      </c>
      <c r="C155" s="14" t="s">
        <v>6</v>
      </c>
      <c r="D155" s="14">
        <v>1</v>
      </c>
      <c r="E155" s="108"/>
      <c r="F155" s="32"/>
      <c r="G155" s="32"/>
    </row>
    <row r="156" spans="1:7" s="18" customFormat="1" ht="12.75" customHeight="1" x14ac:dyDescent="0.2">
      <c r="A156" s="13"/>
      <c r="B156" s="80"/>
      <c r="C156" s="14"/>
      <c r="D156" s="14"/>
      <c r="E156" s="108"/>
      <c r="F156" s="32"/>
      <c r="G156" s="26"/>
    </row>
    <row r="157" spans="1:7" s="18" customFormat="1" ht="12.75" customHeight="1" x14ac:dyDescent="0.2">
      <c r="A157" s="13"/>
      <c r="B157" s="19" t="s">
        <v>77</v>
      </c>
      <c r="C157" s="14" t="s">
        <v>6</v>
      </c>
      <c r="D157" s="14">
        <v>1</v>
      </c>
      <c r="E157" s="108"/>
      <c r="F157" s="32"/>
      <c r="G157" s="32"/>
    </row>
    <row r="158" spans="1:7" s="18" customFormat="1" ht="12.75" customHeight="1" x14ac:dyDescent="0.2">
      <c r="A158" s="13"/>
      <c r="B158" s="19"/>
      <c r="C158" s="14"/>
      <c r="D158" s="14"/>
      <c r="E158" s="108"/>
      <c r="F158" s="26"/>
      <c r="G158" s="26"/>
    </row>
    <row r="159" spans="1:7" s="18" customFormat="1" ht="12.75" customHeight="1" x14ac:dyDescent="0.2">
      <c r="A159" s="13"/>
      <c r="B159" s="120" t="str">
        <f>CONCATENATE("Total € H.T. ",A144)</f>
        <v>Total € H.T. 6.3</v>
      </c>
      <c r="C159" s="14"/>
      <c r="D159" s="14"/>
      <c r="E159" s="103"/>
      <c r="F159" s="26"/>
      <c r="G159" s="56"/>
    </row>
    <row r="160" spans="1:7" s="18" customFormat="1" ht="12.75" customHeight="1" x14ac:dyDescent="0.2">
      <c r="A160" s="13"/>
      <c r="B160" s="120"/>
      <c r="C160" s="14"/>
      <c r="D160" s="127"/>
      <c r="E160" s="103"/>
      <c r="F160" s="128"/>
      <c r="G160" s="56"/>
    </row>
    <row r="161" spans="1:7" s="18" customFormat="1" ht="12.75" customHeight="1" x14ac:dyDescent="0.2">
      <c r="A161" s="119" t="s">
        <v>168</v>
      </c>
      <c r="B161" s="23" t="s">
        <v>20</v>
      </c>
      <c r="C161" s="14"/>
      <c r="D161" s="14"/>
      <c r="E161" s="107"/>
      <c r="F161" s="32"/>
      <c r="G161" s="32"/>
    </row>
    <row r="162" spans="1:7" s="18" customFormat="1" ht="12.75" customHeight="1" x14ac:dyDescent="0.2">
      <c r="A162" s="13"/>
      <c r="B162" s="19"/>
      <c r="C162" s="14"/>
      <c r="D162" s="14"/>
      <c r="E162" s="103"/>
      <c r="F162" s="26"/>
      <c r="G162" s="26"/>
    </row>
    <row r="163" spans="1:7" s="18" customFormat="1" ht="12.75" customHeight="1" x14ac:dyDescent="0.2">
      <c r="A163" s="13"/>
      <c r="B163" s="19" t="s">
        <v>95</v>
      </c>
      <c r="C163" s="14" t="s">
        <v>4</v>
      </c>
      <c r="D163" s="14">
        <v>1</v>
      </c>
      <c r="E163" s="103"/>
      <c r="F163" s="74"/>
      <c r="G163" s="74"/>
    </row>
    <row r="164" spans="1:7" s="18" customFormat="1" ht="12.75" customHeight="1" x14ac:dyDescent="0.2">
      <c r="A164" s="13"/>
      <c r="B164" s="80" t="s">
        <v>21</v>
      </c>
      <c r="C164" s="14" t="s">
        <v>4</v>
      </c>
      <c r="D164" s="14">
        <v>4</v>
      </c>
      <c r="E164" s="103"/>
      <c r="F164" s="74"/>
      <c r="G164" s="74"/>
    </row>
    <row r="165" spans="1:7" s="18" customFormat="1" ht="12.75" customHeight="1" x14ac:dyDescent="0.2">
      <c r="A165" s="13"/>
      <c r="B165" s="80" t="s">
        <v>93</v>
      </c>
      <c r="C165" s="14" t="s">
        <v>4</v>
      </c>
      <c r="D165" s="14">
        <v>10</v>
      </c>
      <c r="E165" s="103"/>
      <c r="F165" s="74"/>
      <c r="G165" s="74"/>
    </row>
    <row r="166" spans="1:7" s="18" customFormat="1" ht="12.75" customHeight="1" x14ac:dyDescent="0.2">
      <c r="A166" s="13"/>
      <c r="B166" s="80" t="s">
        <v>94</v>
      </c>
      <c r="C166" s="14" t="s">
        <v>4</v>
      </c>
      <c r="D166" s="14">
        <v>13</v>
      </c>
      <c r="E166" s="103"/>
      <c r="F166" s="74"/>
      <c r="G166" s="74"/>
    </row>
    <row r="167" spans="1:7" s="18" customFormat="1" ht="12.75" customHeight="1" x14ac:dyDescent="0.2">
      <c r="A167" s="13"/>
      <c r="B167" s="19" t="s">
        <v>22</v>
      </c>
      <c r="C167" s="14" t="s">
        <v>4</v>
      </c>
      <c r="D167" s="14">
        <f>D164</f>
        <v>4</v>
      </c>
      <c r="E167" s="103"/>
      <c r="F167" s="74"/>
      <c r="G167" s="74"/>
    </row>
    <row r="168" spans="1:7" s="18" customFormat="1" ht="12.75" customHeight="1" x14ac:dyDescent="0.2">
      <c r="A168" s="13"/>
      <c r="B168" s="19" t="s">
        <v>23</v>
      </c>
      <c r="C168" s="14" t="s">
        <v>4</v>
      </c>
      <c r="D168" s="14">
        <f>D165</f>
        <v>10</v>
      </c>
      <c r="E168" s="103"/>
      <c r="F168" s="74"/>
      <c r="G168" s="74"/>
    </row>
    <row r="169" spans="1:7" s="18" customFormat="1" ht="12.75" customHeight="1" x14ac:dyDescent="0.2">
      <c r="A169" s="13"/>
      <c r="B169" s="19" t="s">
        <v>24</v>
      </c>
      <c r="C169" s="14" t="s">
        <v>4</v>
      </c>
      <c r="D169" s="14">
        <f>D166</f>
        <v>13</v>
      </c>
      <c r="E169" s="103"/>
      <c r="F169" s="74"/>
      <c r="G169" s="74"/>
    </row>
    <row r="170" spans="1:7" s="18" customFormat="1" ht="12.75" customHeight="1" x14ac:dyDescent="0.2">
      <c r="A170" s="13"/>
      <c r="B170" s="15" t="s">
        <v>29</v>
      </c>
      <c r="C170" s="14" t="s">
        <v>6</v>
      </c>
      <c r="D170" s="14">
        <v>1</v>
      </c>
      <c r="E170" s="103"/>
      <c r="F170" s="32"/>
      <c r="G170" s="32"/>
    </row>
    <row r="171" spans="1:7" s="18" customFormat="1" ht="12.75" customHeight="1" x14ac:dyDescent="0.2">
      <c r="A171" s="13"/>
      <c r="B171" s="15" t="s">
        <v>89</v>
      </c>
      <c r="C171" s="14" t="s">
        <v>6</v>
      </c>
      <c r="D171" s="14">
        <v>1</v>
      </c>
      <c r="E171" s="103"/>
      <c r="F171" s="32"/>
      <c r="G171" s="32"/>
    </row>
    <row r="172" spans="1:7" s="18" customFormat="1" ht="12.75" customHeight="1" x14ac:dyDescent="0.2">
      <c r="A172" s="13"/>
      <c r="B172" s="15" t="s">
        <v>96</v>
      </c>
      <c r="C172" s="14" t="s">
        <v>6</v>
      </c>
      <c r="D172" s="14">
        <v>1</v>
      </c>
      <c r="E172" s="103"/>
      <c r="F172" s="32"/>
      <c r="G172" s="32"/>
    </row>
    <row r="173" spans="1:7" s="18" customFormat="1" ht="12.75" customHeight="1" x14ac:dyDescent="0.2">
      <c r="A173" s="13"/>
      <c r="B173" s="15"/>
      <c r="C173" s="14"/>
      <c r="D173" s="14"/>
      <c r="E173" s="103"/>
      <c r="F173" s="32"/>
      <c r="G173" s="32"/>
    </row>
    <row r="174" spans="1:7" s="18" customFormat="1" ht="12.75" customHeight="1" x14ac:dyDescent="0.2">
      <c r="A174" s="13"/>
      <c r="B174" s="120" t="str">
        <f>CONCATENATE("Total € H.T. ",A161)</f>
        <v>Total € H.T. 6.4</v>
      </c>
      <c r="C174" s="14"/>
      <c r="D174" s="14"/>
      <c r="E174" s="103"/>
      <c r="F174" s="26"/>
      <c r="G174" s="56"/>
    </row>
    <row r="175" spans="1:7" s="18" customFormat="1" ht="12.75" customHeight="1" x14ac:dyDescent="0.2">
      <c r="A175" s="13"/>
      <c r="B175" s="25"/>
      <c r="C175" s="14"/>
      <c r="D175" s="14"/>
      <c r="E175" s="107"/>
      <c r="F175" s="26"/>
      <c r="G175" s="56"/>
    </row>
    <row r="176" spans="1:7" s="18" customFormat="1" ht="12.75" customHeight="1" x14ac:dyDescent="0.2">
      <c r="A176" s="119" t="s">
        <v>169</v>
      </c>
      <c r="B176" s="23" t="s">
        <v>97</v>
      </c>
      <c r="C176" s="14"/>
      <c r="D176" s="14"/>
      <c r="E176" s="108"/>
      <c r="F176" s="32"/>
      <c r="G176" s="32"/>
    </row>
    <row r="177" spans="1:7" s="18" customFormat="1" ht="12.75" customHeight="1" x14ac:dyDescent="0.2">
      <c r="A177" s="13"/>
      <c r="B177" s="19"/>
      <c r="C177" s="14"/>
      <c r="D177" s="14"/>
      <c r="E177" s="108"/>
      <c r="F177" s="32"/>
      <c r="G177" s="32"/>
    </row>
    <row r="178" spans="1:7" s="18" customFormat="1" ht="12.75" customHeight="1" x14ac:dyDescent="0.2">
      <c r="A178" s="13"/>
      <c r="B178" s="19" t="s">
        <v>98</v>
      </c>
      <c r="C178" s="14" t="s">
        <v>4</v>
      </c>
      <c r="D178" s="14">
        <v>9</v>
      </c>
      <c r="E178" s="108"/>
      <c r="F178" s="32"/>
      <c r="G178" s="32"/>
    </row>
    <row r="179" spans="1:7" s="18" customFormat="1" ht="12.75" customHeight="1" x14ac:dyDescent="0.2">
      <c r="A179" s="13"/>
      <c r="B179" s="19" t="s">
        <v>99</v>
      </c>
      <c r="C179" s="14" t="s">
        <v>6</v>
      </c>
      <c r="D179" s="14">
        <v>9</v>
      </c>
      <c r="E179" s="108"/>
      <c r="F179" s="32"/>
      <c r="G179" s="32"/>
    </row>
    <row r="180" spans="1:7" s="18" customFormat="1" ht="12.75" customHeight="1" x14ac:dyDescent="0.2">
      <c r="A180" s="13"/>
      <c r="B180" s="19" t="s">
        <v>100</v>
      </c>
      <c r="C180" s="14" t="s">
        <v>6</v>
      </c>
      <c r="D180" s="14">
        <v>9</v>
      </c>
      <c r="E180" s="108"/>
      <c r="F180" s="32"/>
      <c r="G180" s="32"/>
    </row>
    <row r="181" spans="1:7" s="18" customFormat="1" ht="12.75" customHeight="1" x14ac:dyDescent="0.2">
      <c r="A181" s="13"/>
      <c r="B181" s="19" t="s">
        <v>101</v>
      </c>
      <c r="C181" s="14" t="s">
        <v>6</v>
      </c>
      <c r="D181" s="14">
        <v>9</v>
      </c>
      <c r="E181" s="108"/>
      <c r="F181" s="32"/>
      <c r="G181" s="32"/>
    </row>
    <row r="182" spans="1:7" s="18" customFormat="1" ht="12.75" customHeight="1" x14ac:dyDescent="0.2">
      <c r="A182" s="13"/>
      <c r="B182" s="19" t="s">
        <v>102</v>
      </c>
      <c r="C182" s="14" t="s">
        <v>6</v>
      </c>
      <c r="D182" s="14">
        <v>9</v>
      </c>
      <c r="E182" s="108"/>
      <c r="F182" s="32"/>
      <c r="G182" s="32"/>
    </row>
    <row r="183" spans="1:7" s="18" customFormat="1" ht="12.75" customHeight="1" x14ac:dyDescent="0.2">
      <c r="A183" s="13"/>
      <c r="B183" s="19"/>
      <c r="C183" s="14"/>
      <c r="D183" s="14"/>
      <c r="E183" s="108"/>
      <c r="F183" s="32"/>
      <c r="G183" s="32"/>
    </row>
    <row r="184" spans="1:7" s="18" customFormat="1" ht="12.75" customHeight="1" x14ac:dyDescent="0.2">
      <c r="A184" s="13"/>
      <c r="B184" s="120" t="str">
        <f>CONCATENATE("Total € H.T. ",A176)</f>
        <v>Total € H.T. 6.5</v>
      </c>
      <c r="C184" s="14"/>
      <c r="D184" s="14"/>
      <c r="E184" s="103"/>
      <c r="F184" s="26"/>
      <c r="G184" s="56"/>
    </row>
    <row r="185" spans="1:7" s="18" customFormat="1" ht="12.75" customHeight="1" x14ac:dyDescent="0.2">
      <c r="A185" s="13"/>
      <c r="B185" s="25"/>
      <c r="C185" s="14"/>
      <c r="D185" s="14"/>
      <c r="E185" s="108"/>
      <c r="F185" s="26"/>
      <c r="G185" s="56"/>
    </row>
    <row r="186" spans="1:7" s="18" customFormat="1" ht="12.75" customHeight="1" x14ac:dyDescent="0.2">
      <c r="A186" s="119" t="s">
        <v>170</v>
      </c>
      <c r="B186" s="23" t="s">
        <v>103</v>
      </c>
      <c r="C186" s="14"/>
      <c r="D186" s="14"/>
      <c r="E186" s="108"/>
      <c r="F186" s="32"/>
      <c r="G186" s="32"/>
    </row>
    <row r="187" spans="1:7" s="18" customFormat="1" ht="12.75" customHeight="1" x14ac:dyDescent="0.2">
      <c r="A187" s="13"/>
      <c r="B187" s="19"/>
      <c r="C187" s="14"/>
      <c r="D187" s="14"/>
      <c r="E187" s="108"/>
      <c r="F187" s="32"/>
      <c r="G187" s="32"/>
    </row>
    <row r="188" spans="1:7" s="18" customFormat="1" ht="12.75" customHeight="1" x14ac:dyDescent="0.2">
      <c r="A188" s="13"/>
      <c r="B188" s="19" t="s">
        <v>105</v>
      </c>
      <c r="C188" s="14" t="s">
        <v>104</v>
      </c>
      <c r="D188" s="14">
        <v>1</v>
      </c>
      <c r="E188" s="108"/>
      <c r="F188" s="32"/>
      <c r="G188" s="32"/>
    </row>
    <row r="189" spans="1:7" s="18" customFormat="1" ht="12.75" customHeight="1" x14ac:dyDescent="0.2">
      <c r="A189" s="13"/>
      <c r="B189" s="19"/>
      <c r="C189" s="14"/>
      <c r="D189" s="14"/>
      <c r="E189" s="108"/>
      <c r="F189" s="32"/>
      <c r="G189" s="32"/>
    </row>
    <row r="190" spans="1:7" s="18" customFormat="1" ht="12.75" customHeight="1" x14ac:dyDescent="0.2">
      <c r="A190" s="13"/>
      <c r="B190" s="120" t="str">
        <f>CONCATENATE("Total € H.T. ",A186)</f>
        <v>Total € H.T. 6.6</v>
      </c>
      <c r="C190" s="14"/>
      <c r="D190" s="14"/>
      <c r="E190" s="103"/>
      <c r="F190" s="26"/>
      <c r="G190" s="56"/>
    </row>
    <row r="191" spans="1:7" s="18" customFormat="1" ht="12.75" customHeight="1" x14ac:dyDescent="0.2">
      <c r="A191" s="13"/>
      <c r="B191" s="25"/>
      <c r="C191" s="14"/>
      <c r="D191" s="14"/>
      <c r="E191" s="108"/>
      <c r="F191" s="26"/>
      <c r="G191" s="56"/>
    </row>
    <row r="192" spans="1:7" s="18" customFormat="1" ht="12.75" customHeight="1" x14ac:dyDescent="0.2">
      <c r="A192" s="119" t="s">
        <v>171</v>
      </c>
      <c r="B192" s="23" t="s">
        <v>244</v>
      </c>
      <c r="C192" s="14"/>
      <c r="D192" s="14"/>
      <c r="E192" s="108"/>
      <c r="F192" s="32"/>
      <c r="G192" s="32"/>
    </row>
    <row r="193" spans="1:7" s="18" customFormat="1" ht="12.75" customHeight="1" x14ac:dyDescent="0.2">
      <c r="A193" s="13"/>
      <c r="B193" s="19"/>
      <c r="C193" s="14"/>
      <c r="D193" s="14"/>
      <c r="E193" s="108"/>
      <c r="F193" s="32"/>
      <c r="G193" s="32"/>
    </row>
    <row r="194" spans="1:7" s="18" customFormat="1" ht="12.75" customHeight="1" x14ac:dyDescent="0.2">
      <c r="A194" s="13"/>
      <c r="B194" s="19" t="s">
        <v>245</v>
      </c>
      <c r="C194" s="14" t="s">
        <v>104</v>
      </c>
      <c r="D194" s="14">
        <v>1</v>
      </c>
      <c r="E194" s="108"/>
      <c r="F194" s="32"/>
      <c r="G194" s="32"/>
    </row>
    <row r="195" spans="1:7" s="18" customFormat="1" ht="12.75" customHeight="1" x14ac:dyDescent="0.2">
      <c r="A195" s="13"/>
      <c r="B195" s="19"/>
      <c r="C195" s="14"/>
      <c r="D195" s="14"/>
      <c r="E195" s="108"/>
      <c r="F195" s="32"/>
      <c r="G195" s="32"/>
    </row>
    <row r="196" spans="1:7" s="18" customFormat="1" ht="12.75" customHeight="1" x14ac:dyDescent="0.2">
      <c r="A196" s="13"/>
      <c r="B196" s="120" t="str">
        <f>CONCATENATE("Total € H.T. ",A192)</f>
        <v>Total € H.T. 6.7</v>
      </c>
      <c r="C196" s="14"/>
      <c r="D196" s="14"/>
      <c r="E196" s="103"/>
      <c r="F196" s="26"/>
      <c r="G196" s="56"/>
    </row>
    <row r="197" spans="1:7" s="18" customFormat="1" ht="12.75" customHeight="1" x14ac:dyDescent="0.2">
      <c r="A197" s="13"/>
      <c r="B197" s="25"/>
      <c r="C197" s="14"/>
      <c r="D197" s="14"/>
      <c r="E197" s="108"/>
      <c r="F197" s="26"/>
      <c r="G197" s="56"/>
    </row>
    <row r="198" spans="1:7" s="18" customFormat="1" ht="12.75" customHeight="1" x14ac:dyDescent="0.2">
      <c r="A198" s="119" t="s">
        <v>172</v>
      </c>
      <c r="B198" s="23" t="s">
        <v>106</v>
      </c>
      <c r="C198" s="14"/>
      <c r="D198" s="14"/>
      <c r="E198" s="108"/>
      <c r="F198" s="32"/>
      <c r="G198" s="32"/>
    </row>
    <row r="199" spans="1:7" s="18" customFormat="1" ht="12.75" customHeight="1" x14ac:dyDescent="0.2">
      <c r="A199" s="13"/>
      <c r="B199" s="19"/>
      <c r="C199" s="14"/>
      <c r="D199" s="14"/>
      <c r="E199" s="108"/>
      <c r="F199" s="32"/>
      <c r="G199" s="32"/>
    </row>
    <row r="200" spans="1:7" s="18" customFormat="1" ht="12.75" customHeight="1" x14ac:dyDescent="0.2">
      <c r="A200" s="13"/>
      <c r="B200" s="19" t="s">
        <v>107</v>
      </c>
      <c r="C200" s="14" t="s">
        <v>104</v>
      </c>
      <c r="D200" s="14">
        <v>1</v>
      </c>
      <c r="E200" s="108"/>
      <c r="F200" s="32"/>
      <c r="G200" s="32"/>
    </row>
    <row r="201" spans="1:7" s="18" customFormat="1" ht="12.75" customHeight="1" x14ac:dyDescent="0.2">
      <c r="A201" s="13"/>
      <c r="B201" s="19"/>
      <c r="C201" s="14"/>
      <c r="D201" s="14"/>
      <c r="E201" s="108"/>
      <c r="F201" s="32"/>
      <c r="G201" s="32"/>
    </row>
    <row r="202" spans="1:7" s="18" customFormat="1" ht="12.75" customHeight="1" x14ac:dyDescent="0.2">
      <c r="A202" s="13"/>
      <c r="B202" s="120" t="str">
        <f>CONCATENATE("Total € H.T. ",A198)</f>
        <v>Total € H.T. 6.8</v>
      </c>
      <c r="C202" s="14"/>
      <c r="D202" s="14"/>
      <c r="E202" s="103"/>
      <c r="F202" s="26"/>
      <c r="G202" s="56"/>
    </row>
    <row r="203" spans="1:7" s="18" customFormat="1" ht="12.75" customHeight="1" x14ac:dyDescent="0.2">
      <c r="A203" s="13"/>
      <c r="B203" s="120"/>
      <c r="C203" s="14"/>
      <c r="D203" s="14"/>
      <c r="E203" s="129"/>
      <c r="F203" s="26"/>
      <c r="G203" s="56"/>
    </row>
    <row r="204" spans="1:7" s="18" customFormat="1" ht="12.75" customHeight="1" x14ac:dyDescent="0.2">
      <c r="A204" s="119" t="s">
        <v>173</v>
      </c>
      <c r="B204" s="23" t="s">
        <v>108</v>
      </c>
      <c r="C204" s="14"/>
      <c r="D204" s="14"/>
      <c r="E204" s="108"/>
      <c r="F204" s="32"/>
      <c r="G204" s="32"/>
    </row>
    <row r="205" spans="1:7" s="18" customFormat="1" ht="12.75" customHeight="1" x14ac:dyDescent="0.2">
      <c r="A205" s="13"/>
      <c r="B205" s="19"/>
      <c r="C205" s="14"/>
      <c r="D205" s="14"/>
      <c r="E205" s="108"/>
      <c r="F205" s="32"/>
      <c r="G205" s="32"/>
    </row>
    <row r="206" spans="1:7" s="18" customFormat="1" ht="12.75" customHeight="1" x14ac:dyDescent="0.2">
      <c r="A206" s="13"/>
      <c r="B206" s="19" t="s">
        <v>109</v>
      </c>
      <c r="C206" s="14" t="s">
        <v>104</v>
      </c>
      <c r="D206" s="14">
        <v>1</v>
      </c>
      <c r="E206" s="108"/>
      <c r="F206" s="32"/>
      <c r="G206" s="32"/>
    </row>
    <row r="207" spans="1:7" s="18" customFormat="1" ht="12.75" customHeight="1" x14ac:dyDescent="0.2">
      <c r="A207" s="13"/>
      <c r="B207" s="19"/>
      <c r="C207" s="14"/>
      <c r="D207" s="14"/>
      <c r="E207" s="108"/>
      <c r="F207" s="32"/>
      <c r="G207" s="32"/>
    </row>
    <row r="208" spans="1:7" s="18" customFormat="1" ht="12.75" customHeight="1" x14ac:dyDescent="0.2">
      <c r="A208" s="13"/>
      <c r="B208" s="120" t="str">
        <f>CONCATENATE("Total € H.T. ",A204)</f>
        <v>Total € H.T. 6.9</v>
      </c>
      <c r="C208" s="14"/>
      <c r="D208" s="14"/>
      <c r="E208" s="103"/>
      <c r="F208" s="26"/>
      <c r="G208" s="56"/>
    </row>
    <row r="209" spans="1:7" s="18" customFormat="1" ht="12.75" customHeight="1" x14ac:dyDescent="0.2">
      <c r="A209" s="13"/>
      <c r="B209" s="25"/>
      <c r="C209" s="14"/>
      <c r="D209" s="14"/>
      <c r="E209" s="108"/>
      <c r="F209" s="26"/>
      <c r="G209" s="56"/>
    </row>
    <row r="210" spans="1:7" s="18" customFormat="1" ht="12.75" customHeight="1" x14ac:dyDescent="0.2">
      <c r="A210" s="119" t="s">
        <v>174</v>
      </c>
      <c r="B210" s="23" t="s">
        <v>110</v>
      </c>
      <c r="C210" s="14"/>
      <c r="D210" s="14"/>
      <c r="E210" s="108"/>
      <c r="F210" s="32"/>
      <c r="G210" s="32"/>
    </row>
    <row r="211" spans="1:7" s="18" customFormat="1" ht="12.75" customHeight="1" x14ac:dyDescent="0.2">
      <c r="A211" s="13"/>
      <c r="B211" s="19"/>
      <c r="C211" s="14"/>
      <c r="D211" s="14"/>
      <c r="E211" s="108"/>
      <c r="F211" s="32"/>
      <c r="G211" s="32"/>
    </row>
    <row r="212" spans="1:7" s="18" customFormat="1" ht="12.75" customHeight="1" x14ac:dyDescent="0.2">
      <c r="A212" s="13"/>
      <c r="B212" s="19" t="s">
        <v>112</v>
      </c>
      <c r="C212" s="14" t="s">
        <v>104</v>
      </c>
      <c r="D212" s="14">
        <v>2</v>
      </c>
      <c r="E212" s="108"/>
      <c r="F212" s="32"/>
      <c r="G212" s="32"/>
    </row>
    <row r="213" spans="1:7" s="18" customFormat="1" ht="12.75" customHeight="1" x14ac:dyDescent="0.2">
      <c r="A213" s="13"/>
      <c r="B213" s="19" t="s">
        <v>113</v>
      </c>
      <c r="C213" s="14" t="s">
        <v>104</v>
      </c>
      <c r="D213" s="14">
        <v>2</v>
      </c>
      <c r="E213" s="108"/>
      <c r="F213" s="32"/>
      <c r="G213" s="32"/>
    </row>
    <row r="214" spans="1:7" s="18" customFormat="1" ht="12.75" customHeight="1" x14ac:dyDescent="0.2">
      <c r="A214" s="13"/>
      <c r="B214" s="19" t="s">
        <v>114</v>
      </c>
      <c r="C214" s="14" t="s">
        <v>104</v>
      </c>
      <c r="D214" s="14">
        <v>1</v>
      </c>
      <c r="E214" s="108"/>
      <c r="F214" s="32"/>
      <c r="G214" s="32"/>
    </row>
    <row r="215" spans="1:7" s="18" customFormat="1" ht="12.75" customHeight="1" x14ac:dyDescent="0.2">
      <c r="A215" s="13"/>
      <c r="B215" s="19" t="s">
        <v>111</v>
      </c>
      <c r="C215" s="14" t="s">
        <v>104</v>
      </c>
      <c r="D215" s="14">
        <v>1</v>
      </c>
      <c r="E215" s="108"/>
      <c r="F215" s="32"/>
      <c r="G215" s="32"/>
    </row>
    <row r="216" spans="1:7" s="18" customFormat="1" ht="12.75" customHeight="1" x14ac:dyDescent="0.2">
      <c r="A216" s="13"/>
      <c r="B216" s="19" t="s">
        <v>115</v>
      </c>
      <c r="C216" s="14" t="s">
        <v>104</v>
      </c>
      <c r="D216" s="14">
        <v>1</v>
      </c>
      <c r="E216" s="108"/>
      <c r="F216" s="32"/>
      <c r="G216" s="32"/>
    </row>
    <row r="217" spans="1:7" s="18" customFormat="1" ht="12.75" customHeight="1" x14ac:dyDescent="0.2">
      <c r="A217" s="13"/>
      <c r="B217" s="19"/>
      <c r="C217" s="14"/>
      <c r="D217" s="14"/>
      <c r="E217" s="108"/>
      <c r="F217" s="32"/>
      <c r="G217" s="32"/>
    </row>
    <row r="218" spans="1:7" s="18" customFormat="1" ht="12.75" customHeight="1" x14ac:dyDescent="0.2">
      <c r="A218" s="13"/>
      <c r="B218" s="120" t="str">
        <f>CONCATENATE("Total € H.T. ",A210)</f>
        <v>Total € H.T. 6.10</v>
      </c>
      <c r="C218" s="14"/>
      <c r="D218" s="14"/>
      <c r="E218" s="103"/>
      <c r="F218" s="26"/>
      <c r="G218" s="56"/>
    </row>
    <row r="219" spans="1:7" s="18" customFormat="1" ht="12.75" customHeight="1" x14ac:dyDescent="0.2">
      <c r="A219" s="13"/>
      <c r="B219" s="25"/>
      <c r="C219" s="14"/>
      <c r="D219" s="14"/>
      <c r="E219" s="108"/>
      <c r="F219" s="26"/>
      <c r="G219" s="56"/>
    </row>
    <row r="220" spans="1:7" s="18" customFormat="1" ht="12.75" customHeight="1" x14ac:dyDescent="0.2">
      <c r="A220" s="119" t="s">
        <v>175</v>
      </c>
      <c r="B220" s="23" t="s">
        <v>176</v>
      </c>
      <c r="C220" s="14"/>
      <c r="D220" s="14"/>
      <c r="E220" s="108"/>
      <c r="F220" s="32"/>
      <c r="G220" s="32"/>
    </row>
    <row r="221" spans="1:7" s="18" customFormat="1" ht="12.75" customHeight="1" x14ac:dyDescent="0.2">
      <c r="A221" s="13"/>
      <c r="B221" s="19"/>
      <c r="C221" s="14"/>
      <c r="D221" s="14"/>
      <c r="E221" s="108"/>
      <c r="F221" s="32"/>
      <c r="G221" s="32"/>
    </row>
    <row r="222" spans="1:7" s="18" customFormat="1" ht="12.75" customHeight="1" x14ac:dyDescent="0.2">
      <c r="A222" s="13"/>
      <c r="B222" s="19" t="s">
        <v>116</v>
      </c>
      <c r="C222" s="14" t="s">
        <v>4</v>
      </c>
      <c r="D222" s="14">
        <v>2</v>
      </c>
      <c r="E222" s="108"/>
      <c r="F222" s="32"/>
      <c r="G222" s="32"/>
    </row>
    <row r="223" spans="1:7" s="18" customFormat="1" ht="12.75" customHeight="1" x14ac:dyDescent="0.2">
      <c r="A223" s="13"/>
      <c r="B223" s="19" t="s">
        <v>119</v>
      </c>
      <c r="C223" s="14" t="s">
        <v>6</v>
      </c>
      <c r="D223" s="14">
        <v>2</v>
      </c>
      <c r="E223" s="108"/>
      <c r="F223" s="32"/>
      <c r="G223" s="32"/>
    </row>
    <row r="224" spans="1:7" s="18" customFormat="1" ht="12.75" customHeight="1" x14ac:dyDescent="0.2">
      <c r="A224" s="13"/>
      <c r="B224" s="19" t="s">
        <v>117</v>
      </c>
      <c r="C224" s="14" t="s">
        <v>4</v>
      </c>
      <c r="D224" s="14">
        <v>2</v>
      </c>
      <c r="E224" s="108"/>
      <c r="F224" s="32"/>
      <c r="G224" s="32"/>
    </row>
    <row r="225" spans="1:7" s="18" customFormat="1" ht="12.75" customHeight="1" x14ac:dyDescent="0.2">
      <c r="A225" s="13"/>
      <c r="B225" s="19" t="s">
        <v>118</v>
      </c>
      <c r="C225" s="14" t="s">
        <v>4</v>
      </c>
      <c r="D225" s="14">
        <v>2</v>
      </c>
      <c r="E225" s="108"/>
      <c r="F225" s="26"/>
      <c r="G225" s="26"/>
    </row>
    <row r="226" spans="1:7" s="18" customFormat="1" ht="12.75" customHeight="1" x14ac:dyDescent="0.2">
      <c r="A226" s="13"/>
      <c r="B226" s="19" t="s">
        <v>120</v>
      </c>
      <c r="C226" s="14" t="s">
        <v>4</v>
      </c>
      <c r="D226" s="14">
        <v>2</v>
      </c>
      <c r="E226" s="108"/>
      <c r="F226" s="26"/>
      <c r="G226" s="26"/>
    </row>
    <row r="227" spans="1:7" s="18" customFormat="1" ht="12.75" customHeight="1" x14ac:dyDescent="0.2">
      <c r="A227" s="13"/>
      <c r="B227" s="19" t="s">
        <v>121</v>
      </c>
      <c r="C227" s="14" t="s">
        <v>4</v>
      </c>
      <c r="D227" s="14">
        <v>4</v>
      </c>
      <c r="E227" s="108"/>
      <c r="F227" s="26"/>
      <c r="G227" s="26"/>
    </row>
    <row r="228" spans="1:7" s="18" customFormat="1" ht="12.75" customHeight="1" x14ac:dyDescent="0.2">
      <c r="A228" s="13"/>
      <c r="B228" s="19" t="s">
        <v>122</v>
      </c>
      <c r="C228" s="14" t="s">
        <v>6</v>
      </c>
      <c r="D228" s="14">
        <v>2</v>
      </c>
      <c r="E228" s="108"/>
      <c r="F228" s="26"/>
      <c r="G228" s="26"/>
    </row>
    <row r="229" spans="1:7" s="18" customFormat="1" ht="12.75" customHeight="1" x14ac:dyDescent="0.2">
      <c r="A229" s="13"/>
      <c r="B229" s="19" t="s">
        <v>123</v>
      </c>
      <c r="C229" s="14" t="s">
        <v>6</v>
      </c>
      <c r="D229" s="14">
        <v>2</v>
      </c>
      <c r="E229" s="108"/>
      <c r="F229" s="26"/>
      <c r="G229" s="26"/>
    </row>
    <row r="230" spans="1:7" s="18" customFormat="1" ht="12.75" customHeight="1" x14ac:dyDescent="0.2">
      <c r="A230" s="13"/>
      <c r="B230" s="25"/>
      <c r="C230" s="14"/>
      <c r="D230" s="14"/>
      <c r="E230" s="108"/>
      <c r="F230" s="26"/>
      <c r="G230" s="56"/>
    </row>
    <row r="231" spans="1:7" s="18" customFormat="1" ht="12.75" customHeight="1" x14ac:dyDescent="0.2">
      <c r="A231" s="13"/>
      <c r="B231" s="120" t="str">
        <f>CONCATENATE("Total € H.T. ",A220)</f>
        <v>Total € H.T. 6.11</v>
      </c>
      <c r="C231" s="14"/>
      <c r="D231" s="14"/>
      <c r="E231" s="103"/>
      <c r="F231" s="26"/>
      <c r="G231" s="56"/>
    </row>
    <row r="232" spans="1:7" s="18" customFormat="1" ht="12.75" customHeight="1" thickBot="1" x14ac:dyDescent="0.25">
      <c r="A232" s="13"/>
      <c r="B232" s="19"/>
      <c r="C232" s="14"/>
      <c r="D232" s="14"/>
      <c r="E232" s="108"/>
      <c r="F232" s="26"/>
      <c r="G232" s="26"/>
    </row>
    <row r="233" spans="1:7" s="22" customFormat="1" ht="12.75" customHeight="1" thickBot="1" x14ac:dyDescent="0.25">
      <c r="A233" s="37"/>
      <c r="B233" s="38" t="s">
        <v>181</v>
      </c>
      <c r="C233" s="36"/>
      <c r="D233" s="36"/>
      <c r="E233" s="131"/>
      <c r="F233" s="39"/>
      <c r="G233" s="40"/>
    </row>
    <row r="234" spans="1:7" s="55" customFormat="1" ht="12.75" hidden="1" customHeight="1" x14ac:dyDescent="0.2">
      <c r="A234" s="13"/>
      <c r="B234" s="52"/>
      <c r="C234" s="13"/>
      <c r="D234" s="13"/>
      <c r="E234" s="108"/>
      <c r="F234" s="53"/>
      <c r="G234" s="54"/>
    </row>
    <row r="235" spans="1:7" s="55" customFormat="1" ht="12.75" hidden="1" customHeight="1" x14ac:dyDescent="0.2">
      <c r="A235" s="13"/>
      <c r="B235" s="52"/>
      <c r="C235" s="13"/>
      <c r="D235" s="13"/>
      <c r="E235" s="108"/>
      <c r="F235" s="53"/>
      <c r="G235" s="54"/>
    </row>
    <row r="236" spans="1:7" s="55" customFormat="1" ht="12.75" hidden="1" customHeight="1" x14ac:dyDescent="0.2">
      <c r="A236" s="13"/>
      <c r="B236" s="52"/>
      <c r="C236" s="13"/>
      <c r="D236" s="13"/>
      <c r="E236" s="108"/>
      <c r="F236" s="53"/>
      <c r="G236" s="54"/>
    </row>
    <row r="237" spans="1:7" s="55" customFormat="1" ht="12.75" hidden="1" customHeight="1" x14ac:dyDescent="0.2">
      <c r="A237" s="13"/>
      <c r="B237" s="52"/>
      <c r="C237" s="13"/>
      <c r="D237" s="13"/>
      <c r="E237" s="108"/>
      <c r="F237" s="53"/>
      <c r="G237" s="54"/>
    </row>
    <row r="238" spans="1:7" s="55" customFormat="1" ht="12.75" hidden="1" customHeight="1" x14ac:dyDescent="0.2">
      <c r="A238" s="13"/>
      <c r="B238" s="52"/>
      <c r="C238" s="13"/>
      <c r="D238" s="13"/>
      <c r="E238" s="108"/>
      <c r="F238" s="53"/>
      <c r="G238" s="54"/>
    </row>
    <row r="239" spans="1:7" s="55" customFormat="1" ht="12.75" customHeight="1" x14ac:dyDescent="0.2">
      <c r="A239" s="13"/>
      <c r="B239" s="52"/>
      <c r="C239" s="13"/>
      <c r="D239" s="13"/>
      <c r="E239" s="108"/>
      <c r="F239" s="53"/>
      <c r="G239" s="54"/>
    </row>
    <row r="240" spans="1:7" s="18" customFormat="1" ht="12.75" customHeight="1" x14ac:dyDescent="0.2">
      <c r="A240" s="119">
        <v>7</v>
      </c>
      <c r="B240" s="23" t="s">
        <v>9</v>
      </c>
      <c r="C240" s="14"/>
      <c r="D240" s="14"/>
      <c r="E240" s="108"/>
      <c r="F240" s="32"/>
      <c r="G240" s="32"/>
    </row>
    <row r="241" spans="1:7" s="18" customFormat="1" ht="12.75" customHeight="1" x14ac:dyDescent="0.2">
      <c r="A241" s="13"/>
      <c r="B241" s="23"/>
      <c r="C241" s="14"/>
      <c r="D241" s="14"/>
      <c r="E241" s="108"/>
      <c r="F241" s="57"/>
      <c r="G241" s="27"/>
    </row>
    <row r="242" spans="1:7" s="18" customFormat="1" ht="12.75" customHeight="1" x14ac:dyDescent="0.2">
      <c r="A242" s="29"/>
      <c r="B242" s="30" t="s">
        <v>25</v>
      </c>
      <c r="C242" s="14" t="s">
        <v>6</v>
      </c>
      <c r="D242" s="31">
        <v>1</v>
      </c>
      <c r="E242" s="108"/>
      <c r="F242" s="32"/>
      <c r="G242" s="16"/>
    </row>
    <row r="243" spans="1:7" s="18" customFormat="1" ht="12.75" customHeight="1" x14ac:dyDescent="0.2">
      <c r="A243" s="29"/>
      <c r="B243" s="30" t="s">
        <v>13</v>
      </c>
      <c r="C243" s="14" t="s">
        <v>6</v>
      </c>
      <c r="D243" s="31">
        <v>1</v>
      </c>
      <c r="E243" s="108"/>
      <c r="F243" s="32"/>
      <c r="G243" s="16"/>
    </row>
    <row r="244" spans="1:7" s="18" customFormat="1" ht="12.75" customHeight="1" x14ac:dyDescent="0.2">
      <c r="A244" s="29"/>
      <c r="B244" s="30"/>
      <c r="C244" s="14"/>
      <c r="D244" s="31"/>
      <c r="E244" s="108"/>
      <c r="F244" s="32"/>
      <c r="G244" s="16"/>
    </row>
    <row r="245" spans="1:7" s="18" customFormat="1" ht="12.75" customHeight="1" x14ac:dyDescent="0.2">
      <c r="A245" s="29"/>
      <c r="B245" s="30" t="s">
        <v>64</v>
      </c>
      <c r="C245" s="14" t="s">
        <v>6</v>
      </c>
      <c r="D245" s="31">
        <v>1</v>
      </c>
      <c r="E245" s="108"/>
      <c r="F245" s="32"/>
      <c r="G245" s="16"/>
    </row>
    <row r="246" spans="1:7" s="18" customFormat="1" ht="12.75" customHeight="1" x14ac:dyDescent="0.2">
      <c r="A246" s="29"/>
      <c r="B246" s="30" t="s">
        <v>70</v>
      </c>
      <c r="C246" s="14" t="s">
        <v>6</v>
      </c>
      <c r="D246" s="31">
        <v>1</v>
      </c>
      <c r="E246" s="108"/>
      <c r="F246" s="32"/>
      <c r="G246" s="16"/>
    </row>
    <row r="247" spans="1:7" s="18" customFormat="1" ht="12.75" customHeight="1" x14ac:dyDescent="0.2">
      <c r="A247" s="29"/>
      <c r="B247" s="30" t="s">
        <v>10</v>
      </c>
      <c r="C247" s="14" t="s">
        <v>6</v>
      </c>
      <c r="D247" s="31">
        <v>1</v>
      </c>
      <c r="E247" s="108"/>
      <c r="F247" s="32"/>
      <c r="G247" s="16"/>
    </row>
    <row r="248" spans="1:7" s="18" customFormat="1" ht="12.75" customHeight="1" x14ac:dyDescent="0.2">
      <c r="A248" s="29"/>
      <c r="B248" s="30" t="s">
        <v>26</v>
      </c>
      <c r="C248" s="14" t="s">
        <v>6</v>
      </c>
      <c r="D248" s="31">
        <v>1</v>
      </c>
      <c r="E248" s="108"/>
      <c r="F248" s="32"/>
      <c r="G248" s="16"/>
    </row>
    <row r="249" spans="1:7" s="18" customFormat="1" ht="12.75" customHeight="1" x14ac:dyDescent="0.2">
      <c r="A249" s="29"/>
      <c r="B249" s="30" t="s">
        <v>11</v>
      </c>
      <c r="C249" s="14" t="s">
        <v>6</v>
      </c>
      <c r="D249" s="31">
        <v>1</v>
      </c>
      <c r="E249" s="108"/>
      <c r="F249" s="32"/>
      <c r="G249" s="16"/>
    </row>
    <row r="250" spans="1:7" s="18" customFormat="1" ht="12.75" customHeight="1" x14ac:dyDescent="0.2">
      <c r="A250" s="29"/>
      <c r="B250" s="30" t="s">
        <v>56</v>
      </c>
      <c r="C250" s="14" t="s">
        <v>6</v>
      </c>
      <c r="D250" s="31">
        <v>1</v>
      </c>
      <c r="E250" s="108"/>
      <c r="F250" s="32"/>
      <c r="G250" s="16"/>
    </row>
    <row r="251" spans="1:7" s="18" customFormat="1" ht="12.75" customHeight="1" x14ac:dyDescent="0.2">
      <c r="A251" s="29"/>
      <c r="B251" s="58"/>
      <c r="C251" s="14"/>
      <c r="D251" s="31"/>
      <c r="E251" s="108"/>
      <c r="F251" s="57"/>
      <c r="G251" s="27"/>
    </row>
    <row r="252" spans="1:7" s="18" customFormat="1" ht="12.75" customHeight="1" x14ac:dyDescent="0.2">
      <c r="A252" s="13"/>
      <c r="B252" s="120" t="str">
        <f>CONCATENATE("Total € H.T. ",A240)</f>
        <v>Total € H.T. 7</v>
      </c>
      <c r="C252" s="14"/>
      <c r="D252" s="14"/>
      <c r="E252" s="103"/>
      <c r="F252" s="26"/>
      <c r="G252" s="56"/>
    </row>
    <row r="253" spans="1:7" s="55" customFormat="1" ht="12.75" customHeight="1" thickBot="1" x14ac:dyDescent="0.25">
      <c r="A253" s="13"/>
      <c r="B253" s="52"/>
      <c r="C253" s="13"/>
      <c r="D253" s="13"/>
      <c r="E253" s="108"/>
      <c r="F253" s="53"/>
      <c r="G253" s="54"/>
    </row>
    <row r="254" spans="1:7" s="22" customFormat="1" ht="12.95" customHeight="1" x14ac:dyDescent="0.2">
      <c r="A254" s="20"/>
      <c r="B254" s="59" t="s">
        <v>124</v>
      </c>
      <c r="C254" s="60"/>
      <c r="D254" s="60"/>
      <c r="E254" s="132"/>
      <c r="F254" s="61"/>
      <c r="G254" s="62"/>
    </row>
    <row r="255" spans="1:7" s="22" customFormat="1" ht="12.95" customHeight="1" x14ac:dyDescent="0.2">
      <c r="A255" s="20"/>
      <c r="B255" s="63" t="s">
        <v>12</v>
      </c>
      <c r="C255" s="21"/>
      <c r="D255" s="21"/>
      <c r="E255" s="108"/>
      <c r="F255" s="48"/>
      <c r="G255" s="64"/>
    </row>
    <row r="256" spans="1:7" s="22" customFormat="1" ht="12.95" customHeight="1" thickBot="1" x14ac:dyDescent="0.25">
      <c r="A256" s="20"/>
      <c r="B256" s="65" t="s">
        <v>125</v>
      </c>
      <c r="C256" s="66"/>
      <c r="D256" s="66"/>
      <c r="E256" s="133"/>
      <c r="F256" s="67"/>
      <c r="G256" s="68"/>
    </row>
    <row r="257" spans="1:7" s="72" customFormat="1" ht="12" customHeight="1" x14ac:dyDescent="0.35">
      <c r="A257" s="69"/>
      <c r="B257" s="73"/>
      <c r="C257" s="70"/>
      <c r="D257" s="70"/>
      <c r="E257" s="108"/>
      <c r="F257" s="71"/>
      <c r="G257" s="71"/>
    </row>
    <row r="258" spans="1:7" s="22" customFormat="1" ht="12" customHeight="1" x14ac:dyDescent="0.2">
      <c r="A258" s="119" t="s">
        <v>179</v>
      </c>
      <c r="B258" s="23" t="s">
        <v>177</v>
      </c>
      <c r="C258" s="21"/>
      <c r="D258" s="21"/>
      <c r="E258" s="134"/>
      <c r="F258" s="135"/>
      <c r="G258" s="135"/>
    </row>
    <row r="259" spans="1:7" s="18" customFormat="1" ht="12.75" customHeight="1" x14ac:dyDescent="0.2">
      <c r="A259" s="13"/>
      <c r="B259" s="23"/>
      <c r="C259" s="14"/>
      <c r="D259" s="14"/>
      <c r="E259" s="108"/>
      <c r="F259" s="57"/>
      <c r="G259" s="27"/>
    </row>
    <row r="260" spans="1:7" s="18" customFormat="1" ht="12.75" customHeight="1" x14ac:dyDescent="0.2">
      <c r="A260" s="13"/>
      <c r="B260" s="83" t="s">
        <v>128</v>
      </c>
      <c r="C260" s="14"/>
      <c r="D260" s="14"/>
      <c r="E260" s="108"/>
      <c r="F260" s="32"/>
      <c r="G260" s="28"/>
    </row>
    <row r="261" spans="1:7" s="18" customFormat="1" ht="12.75" customHeight="1" x14ac:dyDescent="0.2">
      <c r="A261" s="13"/>
      <c r="B261" s="15" t="s">
        <v>126</v>
      </c>
      <c r="C261" s="14"/>
      <c r="D261" s="14"/>
      <c r="E261" s="108"/>
      <c r="F261" s="32"/>
      <c r="G261" s="28"/>
    </row>
    <row r="262" spans="1:7" s="18" customFormat="1" ht="12.75" customHeight="1" x14ac:dyDescent="0.2">
      <c r="A262" s="13"/>
      <c r="B262" s="15" t="s">
        <v>127</v>
      </c>
      <c r="C262" s="14"/>
      <c r="D262" s="14"/>
      <c r="E262" s="108"/>
      <c r="F262" s="32"/>
      <c r="G262" s="28"/>
    </row>
    <row r="263" spans="1:7" s="18" customFormat="1" ht="12.75" customHeight="1" x14ac:dyDescent="0.2">
      <c r="A263" s="13"/>
      <c r="B263" s="15"/>
      <c r="C263" s="14"/>
      <c r="D263" s="14"/>
      <c r="E263" s="108"/>
      <c r="F263" s="32"/>
      <c r="G263" s="16"/>
    </row>
    <row r="264" spans="1:7" s="18" customFormat="1" ht="12.75" customHeight="1" x14ac:dyDescent="0.2">
      <c r="A264" s="13"/>
      <c r="B264" s="19" t="s">
        <v>129</v>
      </c>
      <c r="C264" s="14" t="s">
        <v>4</v>
      </c>
      <c r="D264" s="14">
        <v>-127</v>
      </c>
      <c r="E264" s="108"/>
      <c r="F264" s="32"/>
      <c r="G264" s="32"/>
    </row>
    <row r="265" spans="1:7" s="18" customFormat="1" ht="12.75" customHeight="1" x14ac:dyDescent="0.2">
      <c r="A265" s="13"/>
      <c r="B265" s="19" t="s">
        <v>133</v>
      </c>
      <c r="C265" s="14" t="s">
        <v>4</v>
      </c>
      <c r="D265" s="14">
        <v>128</v>
      </c>
      <c r="E265" s="108"/>
      <c r="F265" s="32"/>
      <c r="G265" s="32"/>
    </row>
    <row r="266" spans="1:7" s="18" customFormat="1" ht="12.75" customHeight="1" x14ac:dyDescent="0.2">
      <c r="A266" s="29"/>
      <c r="B266" s="58"/>
      <c r="C266" s="14"/>
      <c r="D266" s="31"/>
      <c r="E266" s="108"/>
      <c r="F266" s="57"/>
      <c r="G266" s="27"/>
    </row>
    <row r="267" spans="1:7" s="18" customFormat="1" ht="12.75" customHeight="1" x14ac:dyDescent="0.2">
      <c r="A267" s="13"/>
      <c r="B267" s="120" t="str">
        <f>CONCATENATE("Total € H.T. ",A258)</f>
        <v>Total € H.T. 6.13</v>
      </c>
      <c r="C267" s="14"/>
      <c r="D267" s="14"/>
      <c r="E267" s="103"/>
      <c r="F267" s="26"/>
      <c r="G267" s="56"/>
    </row>
    <row r="268" spans="1:7" s="72" customFormat="1" ht="12" customHeight="1" x14ac:dyDescent="0.35">
      <c r="A268" s="69"/>
      <c r="B268" s="73"/>
      <c r="C268" s="70"/>
      <c r="D268" s="70"/>
      <c r="E268" s="108"/>
      <c r="F268" s="71"/>
      <c r="G268" s="71"/>
    </row>
    <row r="269" spans="1:7" s="22" customFormat="1" ht="12" customHeight="1" x14ac:dyDescent="0.2">
      <c r="A269" s="119" t="s">
        <v>180</v>
      </c>
      <c r="B269" s="23" t="s">
        <v>178</v>
      </c>
      <c r="C269" s="21"/>
      <c r="D269" s="21"/>
      <c r="E269" s="134"/>
      <c r="F269" s="135"/>
      <c r="G269" s="135"/>
    </row>
    <row r="270" spans="1:7" s="18" customFormat="1" ht="12.75" customHeight="1" x14ac:dyDescent="0.2">
      <c r="A270" s="13"/>
      <c r="B270" s="23"/>
      <c r="C270" s="14"/>
      <c r="D270" s="14"/>
      <c r="E270" s="108"/>
      <c r="F270" s="57"/>
      <c r="G270" s="27"/>
    </row>
    <row r="271" spans="1:7" s="18" customFormat="1" ht="12.75" customHeight="1" x14ac:dyDescent="0.3">
      <c r="A271" s="13"/>
      <c r="B271" s="1" t="s">
        <v>130</v>
      </c>
      <c r="C271" s="14"/>
      <c r="D271" s="14"/>
      <c r="E271" s="108"/>
      <c r="F271" s="32"/>
      <c r="G271" s="28"/>
    </row>
    <row r="272" spans="1:7" s="18" customFormat="1" ht="12.75" customHeight="1" x14ac:dyDescent="0.2">
      <c r="A272" s="13"/>
      <c r="B272" s="15" t="s">
        <v>131</v>
      </c>
      <c r="C272" s="14"/>
      <c r="D272" s="14"/>
      <c r="E272" s="108"/>
      <c r="F272" s="32"/>
      <c r="G272" s="28"/>
    </row>
    <row r="273" spans="1:7" s="18" customFormat="1" ht="12.75" customHeight="1" x14ac:dyDescent="0.2">
      <c r="A273" s="13"/>
      <c r="B273" s="15"/>
      <c r="C273" s="14"/>
      <c r="D273" s="14"/>
      <c r="E273" s="108"/>
      <c r="F273" s="32"/>
      <c r="G273" s="16"/>
    </row>
    <row r="274" spans="1:7" s="18" customFormat="1" ht="12.75" customHeight="1" x14ac:dyDescent="0.2">
      <c r="A274" s="13"/>
      <c r="B274" s="19" t="s">
        <v>129</v>
      </c>
      <c r="C274" s="14" t="s">
        <v>4</v>
      </c>
      <c r="D274" s="14">
        <v>-29</v>
      </c>
      <c r="E274" s="108"/>
      <c r="F274" s="32"/>
      <c r="G274" s="32"/>
    </row>
    <row r="275" spans="1:7" s="18" customFormat="1" ht="12.75" customHeight="1" x14ac:dyDescent="0.2">
      <c r="A275" s="13"/>
      <c r="B275" s="19" t="s">
        <v>132</v>
      </c>
      <c r="C275" s="14" t="s">
        <v>4</v>
      </c>
      <c r="D275" s="14">
        <v>18</v>
      </c>
      <c r="E275" s="108"/>
      <c r="F275" s="32"/>
      <c r="G275" s="32"/>
    </row>
    <row r="276" spans="1:7" s="18" customFormat="1" ht="12.75" customHeight="1" x14ac:dyDescent="0.2">
      <c r="A276" s="29"/>
      <c r="B276" s="58"/>
      <c r="C276" s="14"/>
      <c r="D276" s="31"/>
      <c r="E276" s="108"/>
      <c r="F276" s="57"/>
      <c r="G276" s="27"/>
    </row>
    <row r="277" spans="1:7" s="18" customFormat="1" ht="12.75" customHeight="1" x14ac:dyDescent="0.2">
      <c r="A277" s="13"/>
      <c r="B277" s="120" t="str">
        <f>CONCATENATE("Total € H.T. ",A269)</f>
        <v>Total € H.T. 6.14</v>
      </c>
      <c r="C277" s="14"/>
      <c r="D277" s="14"/>
      <c r="E277" s="103"/>
      <c r="F277" s="26"/>
      <c r="G277" s="56"/>
    </row>
  </sheetData>
  <mergeCells count="2">
    <mergeCell ref="D5:D6"/>
    <mergeCell ref="E5:E6"/>
  </mergeCells>
  <printOptions horizontalCentered="1" gridLinesSet="0"/>
  <pageMargins left="0.11811023622047245" right="0.11811023622047245" top="0.39370078740157483" bottom="0.70866141732283472" header="0.15748031496062992" footer="0.19685039370078741"/>
  <pageSetup paperSize="9" scale="91" fitToHeight="0" orientation="portrait" r:id="rId1"/>
  <headerFooter alignWithMargins="0">
    <oddHeader>&amp;C&amp;"Trebuchet MS,Gras"&amp;9 AMENAGEMENTS INTERIEURS DU PROJET GRAND DAX "ADOUR"- LOT n°4 - page &amp;P</oddHeader>
    <oddFooter>&amp;C&amp;"Trebuchet MS,Gras"&amp;9BETEL
AGENCE DE DAX : 2 rue de la Tannerie 40100 DAX - Tél. : 05.58.97.81.18
AGENCE DE BORDEAUX : 3, Rue Alain Péronnau  33830 BELIN-BELIET - E-m@il : contact@sarlbetel.fr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ED4C9-C938-42D3-A49A-2E8CFEE4902A}">
  <sheetPr>
    <tabColor rgb="FFFF9900"/>
    <outlinePr summaryBelow="0" summaryRight="0"/>
    <pageSetUpPr fitToPage="1"/>
  </sheetPr>
  <dimension ref="A2:J28"/>
  <sheetViews>
    <sheetView showGridLines="0" tabSelected="1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style="146" customWidth="1"/>
    <col min="2" max="2" width="35" style="146" customWidth="1"/>
    <col min="3" max="10" width="11.42578125" style="146" customWidth="1"/>
    <col min="11" max="16384" width="9.140625" style="146"/>
  </cols>
  <sheetData>
    <row r="2" spans="1:10" ht="12.75" customHeight="1" x14ac:dyDescent="0.25">
      <c r="B2" s="182" t="s">
        <v>190</v>
      </c>
      <c r="C2" s="182"/>
      <c r="D2" s="182"/>
      <c r="E2" s="182"/>
      <c r="F2" s="182"/>
      <c r="G2" s="182"/>
      <c r="H2" s="182"/>
      <c r="I2" s="182"/>
      <c r="J2" s="182"/>
    </row>
    <row r="4" spans="1:10" ht="12.75" customHeight="1" thickTop="1" thickBot="1" x14ac:dyDescent="0.3">
      <c r="A4" s="155" t="s">
        <v>191</v>
      </c>
      <c r="B4" s="156" t="s">
        <v>192</v>
      </c>
      <c r="C4" s="181"/>
      <c r="D4" s="181"/>
      <c r="E4" s="181"/>
      <c r="F4" s="181"/>
      <c r="G4" s="181"/>
      <c r="H4" s="181"/>
      <c r="I4" s="181"/>
      <c r="J4" s="181"/>
    </row>
    <row r="6" spans="1:10" ht="12.75" customHeight="1" thickTop="1" thickBot="1" x14ac:dyDescent="0.3">
      <c r="A6" s="155" t="s">
        <v>193</v>
      </c>
      <c r="B6" s="156" t="s">
        <v>194</v>
      </c>
      <c r="C6" s="181"/>
      <c r="D6" s="181"/>
      <c r="E6" s="181"/>
      <c r="F6" s="181"/>
      <c r="G6" s="181"/>
      <c r="H6" s="181"/>
      <c r="I6" s="181"/>
      <c r="J6" s="181"/>
    </row>
    <row r="8" spans="1:10" ht="12.75" customHeight="1" thickTop="1" thickBot="1" x14ac:dyDescent="0.3">
      <c r="A8" s="155" t="s">
        <v>195</v>
      </c>
      <c r="B8" s="156" t="s">
        <v>196</v>
      </c>
      <c r="C8" s="181"/>
      <c r="D8" s="181"/>
      <c r="E8" s="181"/>
      <c r="F8" s="181"/>
      <c r="G8" s="181"/>
      <c r="H8" s="181"/>
      <c r="I8" s="181"/>
      <c r="J8" s="181"/>
    </row>
    <row r="10" spans="1:10" ht="12.75" customHeight="1" thickTop="1" thickBot="1" x14ac:dyDescent="0.3">
      <c r="A10" s="155" t="s">
        <v>197</v>
      </c>
      <c r="B10" s="156" t="s">
        <v>198</v>
      </c>
      <c r="C10" s="183"/>
      <c r="D10" s="183"/>
      <c r="E10" s="183"/>
      <c r="F10" s="183"/>
      <c r="G10" s="183"/>
      <c r="H10" s="183"/>
      <c r="I10" s="183"/>
      <c r="J10" s="183"/>
    </row>
    <row r="12" spans="1:10" ht="12.75" customHeight="1" thickTop="1" thickBot="1" x14ac:dyDescent="0.3">
      <c r="A12" s="155" t="s">
        <v>199</v>
      </c>
      <c r="B12" s="156" t="s">
        <v>200</v>
      </c>
      <c r="C12" s="181"/>
      <c r="D12" s="181"/>
      <c r="E12" s="181"/>
      <c r="F12" s="181"/>
      <c r="G12" s="181"/>
      <c r="H12" s="181"/>
      <c r="I12" s="181"/>
      <c r="J12" s="181"/>
    </row>
    <row r="14" spans="1:10" ht="12.75" customHeight="1" thickTop="1" thickBot="1" x14ac:dyDescent="0.3">
      <c r="A14" s="155" t="s">
        <v>201</v>
      </c>
      <c r="B14" s="156" t="s">
        <v>202</v>
      </c>
      <c r="C14" s="181"/>
      <c r="D14" s="181"/>
      <c r="E14" s="181"/>
      <c r="F14" s="181"/>
      <c r="G14" s="181"/>
      <c r="H14" s="181"/>
      <c r="I14" s="181"/>
      <c r="J14" s="181"/>
    </row>
    <row r="16" spans="1:10" ht="12.75" customHeight="1" thickTop="1" thickBot="1" x14ac:dyDescent="0.3">
      <c r="A16" s="155" t="s">
        <v>203</v>
      </c>
      <c r="B16" s="156" t="s">
        <v>204</v>
      </c>
      <c r="C16" s="181"/>
      <c r="D16" s="181"/>
      <c r="E16" s="181"/>
      <c r="F16" s="181"/>
      <c r="G16" s="181"/>
      <c r="H16" s="181"/>
      <c r="I16" s="181"/>
      <c r="J16" s="181"/>
    </row>
    <row r="18" spans="1:10" ht="12.75" customHeight="1" thickTop="1" thickBot="1" x14ac:dyDescent="0.3">
      <c r="A18" s="155" t="s">
        <v>205</v>
      </c>
      <c r="B18" s="156" t="s">
        <v>206</v>
      </c>
      <c r="C18" s="184"/>
      <c r="D18" s="184"/>
      <c r="E18" s="184"/>
      <c r="F18" s="184"/>
      <c r="G18" s="184"/>
      <c r="H18" s="184"/>
      <c r="I18" s="184"/>
      <c r="J18" s="184"/>
    </row>
    <row r="20" spans="1:10" ht="12.75" customHeight="1" thickTop="1" thickBot="1" x14ac:dyDescent="0.3">
      <c r="A20" s="155" t="s">
        <v>207</v>
      </c>
      <c r="B20" s="156" t="s">
        <v>208</v>
      </c>
      <c r="C20" s="184"/>
      <c r="D20" s="184"/>
      <c r="E20" s="184"/>
      <c r="F20" s="184"/>
      <c r="G20" s="184"/>
      <c r="H20" s="184"/>
      <c r="I20" s="184"/>
      <c r="J20" s="184"/>
    </row>
    <row r="22" spans="1:10" ht="12.75" customHeight="1" thickTop="1" thickBot="1" x14ac:dyDescent="0.3">
      <c r="A22" s="155" t="s">
        <v>209</v>
      </c>
      <c r="B22" s="156" t="s">
        <v>210</v>
      </c>
      <c r="C22" s="184"/>
      <c r="D22" s="184"/>
      <c r="E22" s="184"/>
      <c r="F22" s="184"/>
      <c r="G22" s="184"/>
      <c r="H22" s="184"/>
      <c r="I22" s="184"/>
      <c r="J22" s="184"/>
    </row>
    <row r="24" spans="1:10" ht="12.75" customHeight="1" thickTop="1" thickBot="1" x14ac:dyDescent="0.3">
      <c r="A24" s="155" t="s">
        <v>211</v>
      </c>
      <c r="B24" s="156" t="s">
        <v>212</v>
      </c>
      <c r="C24" s="181"/>
      <c r="D24" s="181"/>
      <c r="E24" s="181"/>
      <c r="F24" s="181"/>
      <c r="G24" s="181"/>
      <c r="H24" s="181"/>
      <c r="I24" s="181"/>
      <c r="J24" s="181"/>
    </row>
    <row r="28" spans="1:10" ht="60" customHeight="1" thickTop="1" thickBot="1" x14ac:dyDescent="0.3">
      <c r="A28" s="155" t="s">
        <v>213</v>
      </c>
      <c r="B28" s="156" t="s">
        <v>214</v>
      </c>
      <c r="C28" s="181"/>
      <c r="D28" s="181"/>
      <c r="E28" s="181"/>
      <c r="F28" s="181"/>
      <c r="G28" s="181"/>
      <c r="H28" s="181"/>
      <c r="I28" s="181"/>
      <c r="J28" s="181"/>
    </row>
  </sheetData>
  <sheetProtection selectLockedCells="1"/>
  <mergeCells count="13">
    <mergeCell ref="C28:J28"/>
    <mergeCell ref="C14:J14"/>
    <mergeCell ref="C16:J16"/>
    <mergeCell ref="C18:J18"/>
    <mergeCell ref="C20:J20"/>
    <mergeCell ref="C22:J22"/>
    <mergeCell ref="C24:J24"/>
    <mergeCell ref="C12:J12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67DEF-BB36-410C-9352-6D4FBD362EE7}">
  <sheetPr>
    <tabColor rgb="FF009BFF"/>
    <outlinePr summaryBelow="0" summaryRight="0"/>
    <pageSetUpPr fitToPage="1"/>
  </sheetPr>
  <dimension ref="B2:F54"/>
  <sheetViews>
    <sheetView showGridLines="0" workbookViewId="0">
      <selection activeCell="B9" sqref="B9"/>
    </sheetView>
  </sheetViews>
  <sheetFormatPr baseColWidth="10" defaultColWidth="9.140625" defaultRowHeight="12.75" customHeight="1" x14ac:dyDescent="0.25"/>
  <cols>
    <col min="1" max="1" width="6.7109375" style="146" customWidth="1"/>
    <col min="2" max="2" width="68.140625" style="146" customWidth="1"/>
    <col min="3" max="6" width="15.5703125" style="146" customWidth="1"/>
    <col min="7" max="16384" width="9.140625" style="146"/>
  </cols>
  <sheetData>
    <row r="2" spans="2:6" ht="16.149999999999999" customHeight="1" x14ac:dyDescent="0.25">
      <c r="B2" s="185" t="s">
        <v>215</v>
      </c>
      <c r="C2" s="185"/>
      <c r="D2" s="185"/>
      <c r="E2" s="185"/>
      <c r="F2" s="185"/>
    </row>
    <row r="4" spans="2:6" ht="12.75" customHeight="1" x14ac:dyDescent="0.25">
      <c r="B4" s="157" t="s">
        <v>216</v>
      </c>
      <c r="C4" s="157" t="s">
        <v>217</v>
      </c>
      <c r="D4" s="157" t="s">
        <v>218</v>
      </c>
      <c r="E4" s="157" t="s">
        <v>219</v>
      </c>
      <c r="F4" s="157" t="s">
        <v>220</v>
      </c>
    </row>
    <row r="6" spans="2:6" ht="12.75" customHeight="1" thickTop="1" thickBot="1" x14ac:dyDescent="0.3">
      <c r="B6" s="158" t="s">
        <v>221</v>
      </c>
      <c r="C6" s="159"/>
      <c r="D6" s="160"/>
      <c r="E6" s="161"/>
      <c r="F6" s="162" t="str">
        <f>IF(AND(E6= "",D6= ""), "", ROUND(ROUND(E6, 2) * ROUND(D6, 3), 2))</f>
        <v/>
      </c>
    </row>
    <row r="8" spans="2:6" ht="12.75" customHeight="1" thickTop="1" thickBot="1" x14ac:dyDescent="0.3">
      <c r="B8" s="158" t="s">
        <v>222</v>
      </c>
      <c r="C8" s="159"/>
      <c r="D8" s="160"/>
      <c r="E8" s="161"/>
      <c r="F8" s="162" t="str">
        <f>IF(AND(E8= "",D8= ""), "", ROUND(ROUND(E8, 2) * ROUND(D8, 3), 2))</f>
        <v/>
      </c>
    </row>
    <row r="10" spans="2:6" ht="12.75" customHeight="1" thickTop="1" thickBot="1" x14ac:dyDescent="0.3">
      <c r="B10" s="158"/>
      <c r="C10" s="159"/>
      <c r="D10" s="160"/>
      <c r="E10" s="161"/>
      <c r="F10" s="162" t="str">
        <f>IF(AND(E10= "",D10= ""), "", ROUND(ROUND(E10, 2) * ROUND(D10, 3), 2))</f>
        <v/>
      </c>
    </row>
    <row r="12" spans="2:6" ht="12.75" customHeight="1" thickTop="1" thickBot="1" x14ac:dyDescent="0.3">
      <c r="B12" s="158"/>
      <c r="C12" s="159"/>
      <c r="D12" s="160"/>
      <c r="E12" s="161"/>
      <c r="F12" s="162" t="str">
        <f>IF(AND(E12= "",D12= ""), "", ROUND(ROUND(E12, 2) * ROUND(D12, 3), 2))</f>
        <v/>
      </c>
    </row>
    <row r="14" spans="2:6" ht="12.75" customHeight="1" thickTop="1" thickBot="1" x14ac:dyDescent="0.3">
      <c r="B14" s="158"/>
      <c r="C14" s="159"/>
      <c r="D14" s="160"/>
      <c r="E14" s="161"/>
      <c r="F14" s="162" t="str">
        <f>IF(AND(E14= "",D14= ""), "", ROUND(ROUND(E14, 2) * ROUND(D14, 3), 2))</f>
        <v/>
      </c>
    </row>
    <row r="16" spans="2:6" ht="12.75" customHeight="1" thickTop="1" thickBot="1" x14ac:dyDescent="0.3">
      <c r="B16" s="158"/>
      <c r="C16" s="159"/>
      <c r="D16" s="160"/>
      <c r="E16" s="161"/>
      <c r="F16" s="162" t="str">
        <f>IF(AND(E16= "",D16= ""), "", ROUND(ROUND(E16, 2) * ROUND(D16, 3), 2))</f>
        <v/>
      </c>
    </row>
    <row r="18" spans="2:6" ht="12.75" customHeight="1" thickTop="1" thickBot="1" x14ac:dyDescent="0.3">
      <c r="B18" s="158"/>
      <c r="C18" s="159"/>
      <c r="D18" s="160"/>
      <c r="E18" s="161"/>
      <c r="F18" s="162" t="str">
        <f>IF(AND(E18= "",D18= ""), "", ROUND(ROUND(E18, 2) * ROUND(D18, 3), 2))</f>
        <v/>
      </c>
    </row>
    <row r="20" spans="2:6" ht="12.75" customHeight="1" thickTop="1" thickBot="1" x14ac:dyDescent="0.3">
      <c r="B20" s="158"/>
      <c r="C20" s="159"/>
      <c r="D20" s="160"/>
      <c r="E20" s="161"/>
      <c r="F20" s="162" t="str">
        <f>IF(AND(E20= "",D20= ""), "", ROUND(ROUND(E20, 2) * ROUND(D20, 3), 2))</f>
        <v/>
      </c>
    </row>
    <row r="22" spans="2:6" ht="12.75" customHeight="1" thickTop="1" thickBot="1" x14ac:dyDescent="0.3">
      <c r="B22" s="158"/>
      <c r="C22" s="159"/>
      <c r="D22" s="160"/>
      <c r="E22" s="161"/>
      <c r="F22" s="162" t="str">
        <f>IF(AND(E22= "",D22= ""), "", ROUND(ROUND(E22, 2) * ROUND(D22, 3), 2))</f>
        <v/>
      </c>
    </row>
    <row r="24" spans="2:6" ht="12.75" customHeight="1" thickTop="1" thickBot="1" x14ac:dyDescent="0.3">
      <c r="B24" s="158"/>
      <c r="C24" s="159"/>
      <c r="D24" s="160"/>
      <c r="E24" s="161"/>
      <c r="F24" s="162" t="str">
        <f>IF(AND(E24= "",D24= ""), "", ROUND(ROUND(E24, 2) * ROUND(D24, 3), 2))</f>
        <v/>
      </c>
    </row>
    <row r="26" spans="2:6" ht="12.75" customHeight="1" thickTop="1" thickBot="1" x14ac:dyDescent="0.3">
      <c r="B26" s="158"/>
      <c r="C26" s="159"/>
      <c r="D26" s="160"/>
      <c r="E26" s="161"/>
      <c r="F26" s="162" t="str">
        <f>IF(AND(E26= "",D26= ""), "", ROUND(ROUND(E26, 2) * ROUND(D26, 3), 2))</f>
        <v/>
      </c>
    </row>
    <row r="28" spans="2:6" ht="12.75" customHeight="1" thickTop="1" thickBot="1" x14ac:dyDescent="0.3">
      <c r="B28" s="158"/>
      <c r="C28" s="159"/>
      <c r="D28" s="160"/>
      <c r="E28" s="161"/>
      <c r="F28" s="162" t="str">
        <f>IF(AND(E28= "",D28= ""), "", ROUND(ROUND(E28, 2) * ROUND(D28, 3), 2))</f>
        <v/>
      </c>
    </row>
    <row r="30" spans="2:6" ht="12.75" customHeight="1" thickTop="1" thickBot="1" x14ac:dyDescent="0.3">
      <c r="B30" s="158"/>
      <c r="C30" s="159"/>
      <c r="D30" s="160"/>
      <c r="E30" s="161"/>
      <c r="F30" s="162" t="str">
        <f>IF(AND(E30= "",D30= ""), "", ROUND(ROUND(E30, 2) * ROUND(D30, 3), 2))</f>
        <v/>
      </c>
    </row>
    <row r="32" spans="2:6" ht="12.75" customHeight="1" thickTop="1" thickBot="1" x14ac:dyDescent="0.3">
      <c r="B32" s="158"/>
      <c r="C32" s="159"/>
      <c r="D32" s="160"/>
      <c r="E32" s="161"/>
      <c r="F32" s="162" t="str">
        <f>IF(AND(E32= "",D32= ""), "", ROUND(ROUND(E32, 2) * ROUND(D32, 3), 2))</f>
        <v/>
      </c>
    </row>
    <row r="34" spans="2:6" ht="12.75" customHeight="1" thickTop="1" thickBot="1" x14ac:dyDescent="0.3">
      <c r="B34" s="158"/>
      <c r="C34" s="159"/>
      <c r="D34" s="160"/>
      <c r="E34" s="161"/>
      <c r="F34" s="162" t="str">
        <f>IF(AND(E34= "",D34= ""), "", ROUND(ROUND(E34, 2) * ROUND(D34, 3), 2))</f>
        <v/>
      </c>
    </row>
    <row r="36" spans="2:6" ht="12.75" customHeight="1" thickTop="1" thickBot="1" x14ac:dyDescent="0.3">
      <c r="B36" s="158"/>
      <c r="C36" s="159"/>
      <c r="D36" s="160"/>
      <c r="E36" s="161"/>
      <c r="F36" s="162" t="str">
        <f>IF(AND(E36= "",D36= ""), "", ROUND(ROUND(E36, 2) * ROUND(D36, 3), 2))</f>
        <v/>
      </c>
    </row>
    <row r="38" spans="2:6" ht="12.75" customHeight="1" thickTop="1" thickBot="1" x14ac:dyDescent="0.3">
      <c r="B38" s="158"/>
      <c r="C38" s="159"/>
      <c r="D38" s="160"/>
      <c r="E38" s="161"/>
      <c r="F38" s="162" t="str">
        <f>IF(AND(E38= "",D38= ""), "", ROUND(ROUND(E38, 2) * ROUND(D38, 3), 2))</f>
        <v/>
      </c>
    </row>
    <row r="40" spans="2:6" ht="12.75" customHeight="1" thickTop="1" thickBot="1" x14ac:dyDescent="0.3">
      <c r="B40" s="158"/>
      <c r="C40" s="159"/>
      <c r="D40" s="160"/>
      <c r="E40" s="161"/>
      <c r="F40" s="162" t="str">
        <f>IF(AND(E40= "",D40= ""), "", ROUND(ROUND(E40, 2) * ROUND(D40, 3), 2))</f>
        <v/>
      </c>
    </row>
    <row r="42" spans="2:6" ht="12.75" customHeight="1" thickTop="1" thickBot="1" x14ac:dyDescent="0.3">
      <c r="B42" s="158"/>
      <c r="C42" s="159"/>
      <c r="D42" s="160"/>
      <c r="E42" s="161"/>
      <c r="F42" s="162" t="str">
        <f>IF(AND(E42= "",D42= ""), "", ROUND(ROUND(E42, 2) * ROUND(D42, 3), 2))</f>
        <v/>
      </c>
    </row>
    <row r="44" spans="2:6" ht="12.75" customHeight="1" thickTop="1" thickBot="1" x14ac:dyDescent="0.3">
      <c r="B44" s="158"/>
      <c r="C44" s="159"/>
      <c r="D44" s="160"/>
      <c r="E44" s="161"/>
      <c r="F44" s="162" t="str">
        <f>IF(AND(E44= "",D44= ""), "", ROUND(ROUND(E44, 2) * ROUND(D44, 3), 2))</f>
        <v/>
      </c>
    </row>
    <row r="46" spans="2:6" ht="12.75" customHeight="1" thickTop="1" thickBot="1" x14ac:dyDescent="0.3">
      <c r="B46" s="158"/>
      <c r="C46" s="159"/>
      <c r="D46" s="160"/>
      <c r="E46" s="161"/>
      <c r="F46" s="162" t="str">
        <f>IF(AND(E46= "",D46= ""), "", ROUND(ROUND(E46, 2) * ROUND(D46, 3), 2))</f>
        <v/>
      </c>
    </row>
    <row r="48" spans="2:6" ht="12.75" customHeight="1" thickTop="1" thickBot="1" x14ac:dyDescent="0.3">
      <c r="B48" s="158"/>
      <c r="C48" s="159"/>
      <c r="D48" s="160"/>
      <c r="E48" s="161"/>
      <c r="F48" s="162" t="str">
        <f>IF(AND(E48= "",D48= ""), "", ROUND(ROUND(E48, 2) * ROUND(D48, 3), 2))</f>
        <v/>
      </c>
    </row>
    <row r="50" spans="2:6" ht="12.75" customHeight="1" thickTop="1" thickBot="1" x14ac:dyDescent="0.3">
      <c r="B50" s="158"/>
      <c r="C50" s="159"/>
      <c r="D50" s="160"/>
      <c r="E50" s="161"/>
      <c r="F50" s="162" t="str">
        <f>IF(AND(E50= "",D50= ""), "", ROUND(ROUND(E50, 2) * ROUND(D50, 3), 2))</f>
        <v/>
      </c>
    </row>
    <row r="52" spans="2:6" ht="12.75" customHeight="1" thickTop="1" thickBot="1" x14ac:dyDescent="0.3">
      <c r="B52" s="158"/>
      <c r="C52" s="159"/>
      <c r="D52" s="160"/>
      <c r="E52" s="161"/>
      <c r="F52" s="162" t="str">
        <f>IF(AND(E52= "",D52= ""), "", ROUND(ROUND(E52, 2) * ROUND(D52, 3), 2))</f>
        <v/>
      </c>
    </row>
    <row r="54" spans="2:6" ht="12.75" customHeight="1" thickTop="1" thickBot="1" x14ac:dyDescent="0.3">
      <c r="B54" s="158"/>
      <c r="C54" s="159"/>
      <c r="D54" s="160"/>
      <c r="E54" s="161"/>
      <c r="F54" s="162" t="str">
        <f>IF(AND(E54= "",D54= ""), "", ROUND(ROUND(E54, 2) * ROUND(D54, 3), 2))</f>
        <v/>
      </c>
    </row>
  </sheetData>
  <sheetProtection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497900A-DDC0-4CD9-B8F5-607AEDE0D129}"/>
</file>

<file path=customXml/itemProps2.xml><?xml version="1.0" encoding="utf-8"?>
<ds:datastoreItem xmlns:ds="http://schemas.openxmlformats.org/officeDocument/2006/customXml" ds:itemID="{23597706-8160-40B3-BA3A-EE3FEB77B642}"/>
</file>

<file path=customXml/itemProps3.xml><?xml version="1.0" encoding="utf-8"?>
<ds:datastoreItem xmlns:ds="http://schemas.openxmlformats.org/officeDocument/2006/customXml" ds:itemID="{BCB7ED64-A6BA-43E2-903C-B1314E712B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14</vt:i4>
      </vt:variant>
    </vt:vector>
  </HeadingPairs>
  <TitlesOfParts>
    <vt:vector size="18" baseType="lpstr">
      <vt:lpstr>Page de garde</vt:lpstr>
      <vt:lpstr>LOT 4 SANS PRIX</vt:lpstr>
      <vt:lpstr>Coordonnées Entreprise</vt:lpstr>
      <vt:lpstr>Prestations supplémentaires</vt:lpstr>
      <vt:lpstr>'LOT 4 SANS PRIX'!Impression_des_titres</vt:lpstr>
      <vt:lpstr>OBSERVATIONCONSULTE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'LOT 4 SANS PRIX'!Zone_d_impression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PHLEBO TRAITEMENT D'AIR LOT 14</dc:title>
  <dc:creator>Office de Tourisme</dc:creator>
  <cp:lastModifiedBy>ELODIE LAFITTE</cp:lastModifiedBy>
  <cp:lastPrinted>2025-03-26T18:28:43Z</cp:lastPrinted>
  <dcterms:created xsi:type="dcterms:W3CDTF">1998-09-01T08:28:14Z</dcterms:created>
  <dcterms:modified xsi:type="dcterms:W3CDTF">2025-03-26T18:29:51Z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