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NAQ-DRAMRAFGACHATSMARCHESMOYENSGENETAFFJURIDIQUES-ACHATSMARCHES-SAMS3S4IMMO/Documents partages/SAM S3 S4/002_S4_fonctionnement/01_TRAVAUX/25_TRAVAUX GRAND DAX/1.0_DCE en cours/"/>
    </mc:Choice>
  </mc:AlternateContent>
  <xr:revisionPtr revIDLastSave="2" documentId="11_A552ACAE3203119F4122D0B38BA42D49E0787D7C" xr6:coauthVersionLast="47" xr6:coauthVersionMax="47" xr10:uidLastSave="{33651CE8-7B50-40C8-8946-4D11FFF409FD}"/>
  <bookViews>
    <workbookView xWindow="-28920" yWindow="-120" windowWidth="29040" windowHeight="158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J140" i="2"/>
  <c r="F168" i="2" s="1"/>
  <c r="J134" i="2"/>
  <c r="J126" i="2"/>
  <c r="J120" i="2"/>
  <c r="F167" i="2" s="1"/>
  <c r="J112" i="2"/>
  <c r="F165" i="2" s="1"/>
  <c r="J104" i="2"/>
  <c r="J100" i="2"/>
  <c r="J95" i="2"/>
  <c r="J90" i="2"/>
  <c r="J86" i="2"/>
  <c r="J77" i="2"/>
  <c r="F163" i="2" s="1"/>
  <c r="J68" i="2"/>
  <c r="J63" i="2"/>
  <c r="J48" i="2"/>
  <c r="J36" i="2"/>
  <c r="F161" i="2" s="1"/>
  <c r="J25" i="2"/>
  <c r="F160" i="2" s="1"/>
  <c r="J18" i="2"/>
  <c r="J9" i="2"/>
  <c r="F157" i="2" s="1"/>
  <c r="G84" i="1"/>
  <c r="G82" i="1"/>
  <c r="G80" i="1"/>
  <c r="G78" i="1"/>
  <c r="E70" i="1"/>
  <c r="E63" i="1"/>
  <c r="E60" i="1"/>
  <c r="E20" i="1"/>
  <c r="E11" i="1"/>
  <c r="F156" i="2" l="1"/>
  <c r="F166" i="2"/>
  <c r="F162" i="2"/>
  <c r="F164" i="2"/>
  <c r="F159" i="2"/>
  <c r="F172" i="2"/>
  <c r="F171" i="2"/>
  <c r="F158" i="2"/>
  <c r="F150" i="2"/>
  <c r="F151" i="2"/>
  <c r="F173" i="2" l="1"/>
  <c r="AA1" i="3" s="1"/>
  <c r="AA37" i="3" s="1"/>
  <c r="F152" i="2"/>
  <c r="AA3" i="3" l="1"/>
  <c r="AA27" i="3" s="1"/>
  <c r="AA42" i="3"/>
  <c r="AA4" i="3"/>
  <c r="AA5" i="3" s="1"/>
  <c r="AA12" i="3" l="1"/>
  <c r="AA18" i="3"/>
  <c r="AA33" i="3" s="1"/>
  <c r="AA19" i="3"/>
  <c r="AA6" i="3"/>
  <c r="AA32" i="3"/>
  <c r="AA15" i="3"/>
  <c r="AA23" i="3"/>
  <c r="AA7" i="3" l="1"/>
  <c r="AA13" i="3"/>
  <c r="AA24" i="3"/>
  <c r="AA20" i="3"/>
  <c r="AA77" i="3" s="1"/>
  <c r="AA46" i="3"/>
  <c r="AA29" i="3"/>
  <c r="AA28" i="3"/>
  <c r="AA9" i="3"/>
  <c r="AA16" i="3"/>
  <c r="AA17" i="3" s="1"/>
  <c r="AA50" i="3"/>
  <c r="AA34" i="3"/>
  <c r="AA11" i="3"/>
  <c r="AA21" i="3"/>
  <c r="AA22" i="3" s="1"/>
  <c r="AA41" i="3"/>
  <c r="AA38" i="3"/>
  <c r="AA69" i="3"/>
  <c r="AA10" i="3"/>
  <c r="AA14" i="3" l="1"/>
  <c r="AA73" i="3" s="1"/>
  <c r="AA65" i="3"/>
  <c r="AA57" i="3" s="1"/>
  <c r="AA45" i="3" s="1"/>
  <c r="AA26" i="3" s="1"/>
  <c r="AA93" i="3"/>
  <c r="AA89" i="3" s="1"/>
  <c r="AA43" i="3"/>
  <c r="AA61" i="3"/>
  <c r="AA53" i="3" s="1"/>
  <c r="AA36" i="3" s="1"/>
  <c r="AA51" i="3"/>
  <c r="AA75" i="3"/>
  <c r="AA67" i="3" s="1"/>
  <c r="AA59" i="3" s="1"/>
  <c r="AA49" i="3" s="1"/>
  <c r="AA31" i="3" s="1"/>
  <c r="AA82" i="3"/>
  <c r="AA94" i="3"/>
  <c r="AA90" i="3" s="1"/>
  <c r="AA47" i="3"/>
  <c r="AA96" i="3"/>
  <c r="AA92" i="3" s="1"/>
  <c r="AA79" i="3"/>
  <c r="AA71" i="3"/>
  <c r="AA63" i="3" s="1"/>
  <c r="AA55" i="3" s="1"/>
  <c r="AA40" i="3" s="1"/>
  <c r="AA95" i="3"/>
  <c r="AA91" i="3" s="1"/>
  <c r="AA25" i="3" l="1"/>
  <c r="AA85" i="3"/>
  <c r="AA80" i="3" s="1"/>
  <c r="AA72" i="3" s="1"/>
  <c r="AA64" i="3" s="1"/>
  <c r="AA56" i="3" s="1"/>
  <c r="AA44" i="3" s="1"/>
  <c r="AA39" i="3"/>
  <c r="AA88" i="3"/>
  <c r="AA84" i="3" s="1"/>
  <c r="AA78" i="3" s="1"/>
  <c r="AA70" i="3" s="1"/>
  <c r="AA62" i="3" s="1"/>
  <c r="AA54" i="3" s="1"/>
  <c r="AA30" i="3"/>
  <c r="AA86" i="3"/>
  <c r="AA81" i="3" s="1"/>
  <c r="AA74" i="3" s="1"/>
  <c r="AA66" i="3" s="1"/>
  <c r="AA58" i="3" s="1"/>
  <c r="AA48" i="3" s="1"/>
  <c r="AA87" i="3"/>
  <c r="AA83" i="3" s="1"/>
  <c r="AA76" i="3" s="1"/>
  <c r="AA68" i="3" s="1"/>
  <c r="AA60" i="3" s="1"/>
  <c r="AA52" i="3" s="1"/>
  <c r="AA35" i="3" s="1"/>
  <c r="AA98" i="3" l="1"/>
  <c r="AA2" i="3" s="1"/>
  <c r="C176" i="2" s="1"/>
</calcChain>
</file>

<file path=xl/sharedStrings.xml><?xml version="1.0" encoding="utf-8"?>
<sst xmlns="http://schemas.openxmlformats.org/spreadsheetml/2006/main" count="347" uniqueCount="209">
  <si>
    <t>Dossier</t>
  </si>
  <si>
    <t>Date</t>
  </si>
  <si>
    <t>Phase</t>
  </si>
  <si>
    <t>Indice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</si>
  <si>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</si>
  <si>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</si>
  <si>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</si>
  <si>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</si>
  <si>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</si>
  <si>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</si>
  <si>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</si>
  <si>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</si>
  <si>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</si>
  <si>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</si>
  <si>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</si>
  <si>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</si>
  <si>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</si>
  <si>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</si>
  <si>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</si>
  <si>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</si>
  <si>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</si>
  <si>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</si>
  <si>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</si>
  <si>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</si>
  <si>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</si>
  <si>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</si>
  <si>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</si>
  <si>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 - Prestation Supplémentaire Éventuelle</t>
  </si>
  <si>
    <t>Numéro
 PSE - Prestation Supplémentaire Éventuelle</t>
  </si>
  <si>
    <t>Taux TVA</t>
  </si>
  <si>
    <t>Marque</t>
  </si>
  <si>
    <t>Référence</t>
  </si>
  <si>
    <t>Commentaire</t>
  </si>
  <si>
    <t>Localisation</t>
  </si>
  <si>
    <t>Lot n°7</t>
  </si>
  <si>
    <t>PEINTURE - NETTOYAGE</t>
  </si>
  <si>
    <t>3.&amp;</t>
  </si>
  <si>
    <t>7.2</t>
  </si>
  <si>
    <t>DESCRIPTION DES OUVRAGES</t>
  </si>
  <si>
    <t>7.2.1</t>
  </si>
  <si>
    <t>Préparation</t>
  </si>
  <si>
    <t>7.2.1.1</t>
  </si>
  <si>
    <t>Échafaudages</t>
  </si>
  <si>
    <t>ENS</t>
  </si>
  <si>
    <t>9.T</t>
  </si>
  <si>
    <t>9.L</t>
  </si>
  <si>
    <t>Localisation : Suivant besoins pour l’exécution des travaux à la charge du présent lot.</t>
  </si>
  <si>
    <t>9.&amp;</t>
  </si>
  <si>
    <t>4.&amp;</t>
  </si>
  <si>
    <t>7.2.2</t>
  </si>
  <si>
    <t>Peintures intérieures</t>
  </si>
  <si>
    <t>4.T</t>
  </si>
  <si>
    <t>7.2.2.1</t>
  </si>
  <si>
    <t>Joints acryliques</t>
  </si>
  <si>
    <t>7.2.2.1.1</t>
  </si>
  <si>
    <t>Réalisation de joints acryliques</t>
  </si>
  <si>
    <t>FT</t>
  </si>
  <si>
    <t>Localisation : Ensemble des jonctions.</t>
  </si>
  <si>
    <t>5.&amp;</t>
  </si>
  <si>
    <t>7.2.2.2</t>
  </si>
  <si>
    <t>Papier peint</t>
  </si>
  <si>
    <t>7.2.2.2.1</t>
  </si>
  <si>
    <t>Papier peint décoratif</t>
  </si>
  <si>
    <t>M²</t>
  </si>
  <si>
    <t>Localisation : Cloison de la salle détente avec localisation suivant pièces graphiques.</t>
  </si>
  <si>
    <t>9.M.Z</t>
  </si>
  <si>
    <t>7.2.2.3</t>
  </si>
  <si>
    <t>Toile de verre</t>
  </si>
  <si>
    <t>7.2.2.3.1</t>
  </si>
  <si>
    <t>Toile de verre magnétique</t>
  </si>
  <si>
    <t>Localisation : Cloisons de doublage de l'espace coworking et de la salle détente avec localisations suivant pièces graphiques.</t>
  </si>
  <si>
    <t>7.2.2.4</t>
  </si>
  <si>
    <t>Peinture sur support plaques de plâtre</t>
  </si>
  <si>
    <t>5.T</t>
  </si>
  <si>
    <t>7.2.2.4.1</t>
  </si>
  <si>
    <t>Cloisons de doublage et distribution crées</t>
  </si>
  <si>
    <t>Localisation : Suivant pièces graphiques.</t>
  </si>
  <si>
    <t>9.M.A</t>
  </si>
  <si>
    <t>7.2.2.4.2</t>
  </si>
  <si>
    <t>Reprises ponctuelles sur cloisons de doublage à la charge du bailleur</t>
  </si>
  <si>
    <t>m²</t>
  </si>
  <si>
    <t>Localisation : Pan de mur en périphérie des ouvertures de l'accès personnel et de l'accès public.</t>
  </si>
  <si>
    <t>7.2.2.4.3</t>
  </si>
  <si>
    <t>Plafonds horizontaux</t>
  </si>
  <si>
    <t>7.2.2.5</t>
  </si>
  <si>
    <t>Peinture sur support toile de verre</t>
  </si>
  <si>
    <t>7.2.2.5.1</t>
  </si>
  <si>
    <t>Cloisons de doublage avec mise en oeuvre d'une peinture finition ardoise</t>
  </si>
  <si>
    <t>7.2.2.6</t>
  </si>
  <si>
    <t>Peinture sur boiserie</t>
  </si>
  <si>
    <t>7.2.2.6.1</t>
  </si>
  <si>
    <t>Plinthes</t>
  </si>
  <si>
    <t>ML</t>
  </si>
  <si>
    <t>Localisation : Ensemble du projet hors cloisons modulaires et zones faïencées (y compris cloisons de doublage à la charge du bailleur).</t>
  </si>
  <si>
    <t>7.2.2.6.2</t>
  </si>
  <si>
    <t>Huisseries des menuiseries intérieures</t>
  </si>
  <si>
    <t>Localisation : Huisserie des menuiseries intérieures dans les ouvrages en plaque de plâtre.</t>
  </si>
  <si>
    <t>7.2.2.6.3</t>
  </si>
  <si>
    <t>Trappes</t>
  </si>
  <si>
    <t>Localisation : Réunion - Atelier 2, Dgt 1 et BP28.</t>
  </si>
  <si>
    <t>7.2.2.6.4</t>
  </si>
  <si>
    <t>Champlats en bois pour JD sur cloisons en plaque de plâtre</t>
  </si>
  <si>
    <t>Localisation : Jonctions cloisons en plaque de plâtre / JD, localisation suivant pièces graphiques.</t>
  </si>
  <si>
    <t>7.2.2.6.5</t>
  </si>
  <si>
    <t>Champlats en bois pour JD sur faux plafond</t>
  </si>
  <si>
    <t>Localisation : Jonctions faux plafond / JD, localisation suivant pièces graphiques.</t>
  </si>
  <si>
    <t>7.2.2.7</t>
  </si>
  <si>
    <t>Peinture sur tuyauterie</t>
  </si>
  <si>
    <t>7.2.2.7.1</t>
  </si>
  <si>
    <t>Ensemble des réseaux apparents</t>
  </si>
  <si>
    <t>Localisation : Ensemble du projet.</t>
  </si>
  <si>
    <t>7.2.3</t>
  </si>
  <si>
    <t>Nettoyage</t>
  </si>
  <si>
    <t>7.2.3.1</t>
  </si>
  <si>
    <t>Nettoyage de pré-réception</t>
  </si>
  <si>
    <t>7.2.3.1.1</t>
  </si>
  <si>
    <t>Nettoyage intérieur de pré-réception du bâtiment</t>
  </si>
  <si>
    <t>7.2.3.1.2</t>
  </si>
  <si>
    <t>Nettoyage extérieur de pré-réception du bâtiment</t>
  </si>
  <si>
    <t>Localisation : Pallier de l'escalier 1, cour du R+2 et terrasses.</t>
  </si>
  <si>
    <t>7.2.3.2</t>
  </si>
  <si>
    <t>Nettoyage de réception</t>
  </si>
  <si>
    <t>7.2.3.2.1</t>
  </si>
  <si>
    <t>Nettoyage intérieur de réception du bâtiment</t>
  </si>
  <si>
    <t>7.2.3.2.2</t>
  </si>
  <si>
    <t>Nettoyage extérieur de réception du bâtiment</t>
  </si>
  <si>
    <t>Total H.T. :</t>
  </si>
  <si>
    <t>Total T.V.A. (20%) :</t>
  </si>
  <si>
    <t>Total T.T.C. :</t>
  </si>
  <si>
    <t>RECAPITULATIF
Lot n°7 PEINTURE - NETTOYAGE</t>
  </si>
  <si>
    <t>RECAPITULATIF DES CHAPITRES</t>
  </si>
  <si>
    <t>7.2 - DESCRIPTION DES OUVRAGES</t>
  </si>
  <si>
    <t>- 7.2.1 - Préparation</t>
  </si>
  <si>
    <t>- 7.2.2 - Peintures intérieures</t>
  </si>
  <si>
    <t>- 7.2.2.1 - Joints acryliques</t>
  </si>
  <si>
    <t>- 7.2.2.2 - Papier peint</t>
  </si>
  <si>
    <t>- 7.2.2.3 - Toile de verre</t>
  </si>
  <si>
    <t>- 7.2.2.4 - Peinture sur support plaques de plâtre</t>
  </si>
  <si>
    <t>- 7.2.2.5 - Peinture sur support toile de verre</t>
  </si>
  <si>
    <t>- 7.2.2.6 - Peinture sur boiserie</t>
  </si>
  <si>
    <t>- 7.2.2.7 - Peinture sur tuyauterie</t>
  </si>
  <si>
    <t>- 7.2.3 - Nettoyage</t>
  </si>
  <si>
    <t>- 7.2.3.1 - Nettoyage de pré-réception</t>
  </si>
  <si>
    <t>- 7.2.3.2 - Nettoyage de réception</t>
  </si>
  <si>
    <t>Total du lot PEINTURE - NETTOYAGE</t>
  </si>
  <si>
    <t xml:space="preserve">Soit en toutes lettres TTC : 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</si>
  <si>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</si>
  <si>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</si>
  <si>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</si>
  <si>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</si>
  <si>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</si>
  <si>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</si>
  <si>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</si>
  <si>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</si>
  <si>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</si>
  <si>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</si>
  <si>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</si>
  <si>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</si>
  <si>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</si>
  <si>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</si>
  <si>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</si>
  <si>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</si>
  <si>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</si>
  <si>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</si>
  <si>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</si>
  <si>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</si>
  <si>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</si>
  <si>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</si>
  <si>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</si>
  <si>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</si>
  <si>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</si>
  <si>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</si>
  <si>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</si>
  <si>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</si>
  <si>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  </t>
  </si>
  <si>
    <t>26/03/2025</t>
  </si>
  <si>
    <t>DCE</t>
  </si>
  <si>
    <t>Maitre d'ouvrage : Direction Régionale France Travail Nouvelle Aquitaine Service Immobilier et Logistique</t>
  </si>
  <si>
    <t>33056 Bordeaux Cedex</t>
  </si>
  <si>
    <t>87 rue Nuyens TSA 90001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</si>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</sst>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7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10" fontId="4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0" fontId="4" fillId="0" borderId="11" xfId="0" applyNumberFormat="1" applyFont="1" applyBorder="1" applyAlignment="1">
      <alignment horizontal="right" vertical="top" wrapText="1"/>
    </xf>
    <xf numFmtId="10" fontId="4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164" fontId="4" fillId="0" borderId="0" xfId="0" applyNumberFormat="1" applyFont="1" applyAlignment="1">
      <alignment horizontal="right" vertical="top" wrapText="1" indent="2"/>
    </xf>
    <xf numFmtId="164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left" vertical="top" wrapText="1" indent="2"/>
    </xf>
    <xf numFmtId="0" fontId="4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4" fillId="0" borderId="12" xfId="0" applyFont="1" applyBorder="1" applyAlignment="1" applyProtection="1">
      <alignment vertical="top" wrapText="1"/>
      <protection locked="0"/>
    </xf>
    <xf numFmtId="165" fontId="4" fillId="0" borderId="12" xfId="0" applyNumberFormat="1" applyFont="1" applyBorder="1" applyAlignment="1" applyProtection="1">
      <alignment vertical="top" wrapText="1"/>
      <protection locked="0"/>
    </xf>
    <xf numFmtId="166" fontId="4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9a900b8b-8490-4b5b-82a2-38b7fdf7af7f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433388</xdr:colOff>
      <xdr:row>27</xdr:row>
      <xdr:rowOff>0</xdr:rowOff>
    </xdr:from>
    <xdr:to>
      <xdr:col>7</xdr:col>
      <xdr:colOff>530458</xdr:colOff>
      <xdr:row>44</xdr:row>
      <xdr:rowOff>114043</xdr:rowOff>
    </xdr:to>
    <xdr:pic>
      <xdr:nvPicPr>
        <xdr:cNvPr id="3" name="Picture 2" descr="{ef0c40cf-795a-49db-8573-6cf71ca928c8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57563" y="3086100"/>
          <a:ext cx="2745020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093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2"/>
      <c r="F2" s="42"/>
      <c r="G2" s="42"/>
      <c r="H2" s="42"/>
      <c r="I2" s="8"/>
    </row>
    <row r="3" spans="2:9" ht="9" customHeight="1" x14ac:dyDescent="0.3">
      <c r="B3" s="5"/>
      <c r="C3" s="6"/>
      <c r="D3" s="7"/>
      <c r="E3" s="42"/>
      <c r="F3" s="42"/>
      <c r="G3" s="42"/>
      <c r="H3" s="42"/>
      <c r="I3" s="8"/>
    </row>
    <row r="4" spans="2:9" ht="9" customHeight="1" x14ac:dyDescent="0.3">
      <c r="B4" s="5"/>
      <c r="C4" s="6"/>
      <c r="D4" s="7"/>
      <c r="E4" s="42"/>
      <c r="F4" s="42"/>
      <c r="G4" s="42"/>
      <c r="H4" s="42"/>
      <c r="I4" s="8"/>
    </row>
    <row r="5" spans="2:9" ht="9" customHeight="1" x14ac:dyDescent="0.3">
      <c r="B5" s="5"/>
      <c r="C5" s="6"/>
      <c r="D5" s="7"/>
      <c r="E5" s="42"/>
      <c r="F5" s="42"/>
      <c r="G5" s="42"/>
      <c r="H5" s="42"/>
      <c r="I5" s="8"/>
    </row>
    <row r="6" spans="2:9" ht="9" customHeight="1" x14ac:dyDescent="0.3">
      <c r="B6" s="5"/>
      <c r="C6" s="6"/>
      <c r="D6" s="7"/>
      <c r="E6" s="42"/>
      <c r="F6" s="42"/>
      <c r="G6" s="42"/>
      <c r="H6" s="42"/>
      <c r="I6" s="8"/>
    </row>
    <row r="7" spans="2:9" ht="9" customHeight="1" x14ac:dyDescent="0.3">
      <c r="B7" s="5"/>
      <c r="C7" s="6"/>
      <c r="D7" s="7"/>
      <c r="E7" s="42"/>
      <c r="F7" s="42"/>
      <c r="G7" s="42"/>
      <c r="H7" s="42"/>
      <c r="I7" s="8"/>
    </row>
    <row r="8" spans="2:9" ht="9" customHeight="1" x14ac:dyDescent="0.3">
      <c r="B8" s="5"/>
      <c r="C8" s="6"/>
      <c r="D8" s="7"/>
      <c r="E8" s="42"/>
      <c r="F8" s="42"/>
      <c r="G8" s="42"/>
      <c r="H8" s="42"/>
      <c r="I8" s="8"/>
    </row>
    <row r="9" spans="2:9" ht="9" customHeight="1" x14ac:dyDescent="0.3">
      <c r="B9" s="5"/>
      <c r="C9" s="6"/>
      <c r="D9" s="7"/>
      <c r="E9" s="42"/>
      <c r="F9" s="42"/>
      <c r="G9" s="42"/>
      <c r="H9" s="42"/>
      <c r="I9" s="8"/>
    </row>
    <row r="10" spans="2:9" ht="9" customHeight="1" x14ac:dyDescent="0.3">
      <c r="B10" s="5"/>
      <c r="C10" s="6"/>
      <c r="D10" s="7"/>
      <c r="E10" s="42"/>
      <c r="F10" s="42"/>
      <c r="G10" s="42"/>
      <c r="H10" s="42"/>
      <c r="I10" s="8"/>
    </row>
    <row r="11" spans="2:9" ht="9" customHeight="1" x14ac:dyDescent="0.3">
      <c r="B11" s="5"/>
      <c r="C11" s="6"/>
      <c r="D11" s="7"/>
      <c r="E11" s="43" t="str">
        <f>IF(Paramètres!C5&lt;&gt;"",Paramètres!C5,"")</f>
        <v xml:space="preserve">  </v>
      </c>
      <c r="F11" s="43"/>
      <c r="G11" s="43"/>
      <c r="H11" s="43"/>
      <c r="I11" s="8"/>
    </row>
    <row r="12" spans="2:9" ht="9" customHeight="1" x14ac:dyDescent="0.3">
      <c r="B12" s="5"/>
      <c r="C12" s="6"/>
      <c r="D12" s="7"/>
      <c r="E12" s="43"/>
      <c r="F12" s="43"/>
      <c r="G12" s="43"/>
      <c r="H12" s="43"/>
      <c r="I12" s="8"/>
    </row>
    <row r="13" spans="2:9" ht="9" customHeight="1" x14ac:dyDescent="0.3">
      <c r="B13" s="5"/>
      <c r="C13" s="6"/>
      <c r="D13" s="7"/>
      <c r="E13" s="43"/>
      <c r="F13" s="43"/>
      <c r="G13" s="43"/>
      <c r="H13" s="43"/>
      <c r="I13" s="8"/>
    </row>
    <row r="14" spans="2:9" ht="9" customHeight="1" x14ac:dyDescent="0.3">
      <c r="B14" s="5"/>
      <c r="C14" s="6"/>
      <c r="D14" s="7"/>
      <c r="E14" s="43"/>
      <c r="F14" s="43"/>
      <c r="G14" s="43"/>
      <c r="H14" s="43"/>
      <c r="I14" s="8"/>
    </row>
    <row r="15" spans="2:9" ht="9" customHeight="1" x14ac:dyDescent="0.3">
      <c r="B15" s="5"/>
      <c r="C15" s="6"/>
      <c r="D15" s="7"/>
      <c r="E15" s="43"/>
      <c r="F15" s="43"/>
      <c r="G15" s="43"/>
      <c r="H15" s="43"/>
      <c r="I15" s="8"/>
    </row>
    <row r="16" spans="2:9" ht="9" customHeight="1" x14ac:dyDescent="0.3">
      <c r="B16" s="5"/>
      <c r="C16" s="6"/>
      <c r="D16" s="7"/>
      <c r="E16" s="43"/>
      <c r="F16" s="43"/>
      <c r="G16" s="43"/>
      <c r="H16" s="43"/>
      <c r="I16" s="8"/>
    </row>
    <row r="17" spans="2:9" ht="9" customHeight="1" x14ac:dyDescent="0.3">
      <c r="B17" s="5"/>
      <c r="C17" s="6"/>
      <c r="D17" s="7"/>
      <c r="E17" s="43"/>
      <c r="F17" s="43"/>
      <c r="G17" s="43"/>
      <c r="H17" s="43"/>
      <c r="I17" s="8"/>
    </row>
    <row r="18" spans="2:9" ht="9" customHeight="1" x14ac:dyDescent="0.3">
      <c r="B18" s="5"/>
      <c r="C18" s="6"/>
      <c r="D18" s="7"/>
      <c r="E18" s="43"/>
      <c r="F18" s="43"/>
      <c r="G18" s="43"/>
      <c r="H18" s="43"/>
      <c r="I18" s="8"/>
    </row>
    <row r="19" spans="2:9" ht="9" customHeight="1" x14ac:dyDescent="0.3">
      <c r="B19" s="5"/>
      <c r="C19" s="6"/>
      <c r="D19" s="7"/>
      <c r="E19" s="43"/>
      <c r="F19" s="43"/>
      <c r="G19" s="43"/>
      <c r="H19" s="43"/>
      <c r="I19" s="8"/>
    </row>
    <row r="20" spans="2:9" ht="9" customHeight="1" x14ac:dyDescent="0.3">
      <c r="B20" s="5"/>
      <c r="C20" s="6"/>
      <c r="D20" s="7"/>
      <c r="E20" s="43" t="str">
        <f>IF(Paramètres!C24&lt;&gt;"",Paramètres!C24,"") &amp; CHAR(10) &amp; IF(Paramètres!C26&lt;&gt;"",Paramètres!C26,"") &amp; CHAR(10) &amp; IF(Paramètres!C28&lt;&gt;"",Paramètres!C28,"")</f>
        <v>Maitre d'ouvrage : Direction Régionale France Travail Nouvelle Aquitaine Service Immobilier et Logistique
33056 Bordeaux Cedex
87 rue Nuyens TSA 90001</v>
      </c>
      <c r="F20" s="43"/>
      <c r="G20" s="43"/>
      <c r="H20" s="43"/>
      <c r="I20" s="8"/>
    </row>
    <row r="21" spans="2:9" ht="9" customHeight="1" x14ac:dyDescent="0.3">
      <c r="B21" s="5"/>
      <c r="C21" s="6"/>
      <c r="D21" s="7"/>
      <c r="E21" s="43"/>
      <c r="F21" s="43"/>
      <c r="G21" s="43"/>
      <c r="H21" s="43"/>
      <c r="I21" s="8"/>
    </row>
    <row r="22" spans="2:9" ht="9" customHeight="1" x14ac:dyDescent="0.3">
      <c r="B22" s="5"/>
      <c r="C22" s="6"/>
      <c r="D22" s="7"/>
      <c r="E22" s="43"/>
      <c r="F22" s="43"/>
      <c r="G22" s="43"/>
      <c r="H22" s="43"/>
      <c r="I22" s="8"/>
    </row>
    <row r="23" spans="2:9" ht="9" customHeight="1" x14ac:dyDescent="0.3">
      <c r="B23" s="5"/>
      <c r="C23" s="6"/>
      <c r="D23" s="7"/>
      <c r="E23" s="43"/>
      <c r="F23" s="43"/>
      <c r="G23" s="43"/>
      <c r="H23" s="43"/>
      <c r="I23" s="8"/>
    </row>
    <row r="24" spans="2:9" ht="9" customHeight="1" x14ac:dyDescent="0.3">
      <c r="B24" s="5"/>
      <c r="C24" s="6"/>
      <c r="D24" s="7"/>
      <c r="E24" s="43"/>
      <c r="F24" s="43"/>
      <c r="G24" s="43"/>
      <c r="H24" s="43"/>
      <c r="I24" s="8"/>
    </row>
    <row r="25" spans="2:9" ht="9" customHeight="1" x14ac:dyDescent="0.3">
      <c r="B25" s="5"/>
      <c r="C25" s="6"/>
      <c r="D25" s="7"/>
      <c r="E25" s="43"/>
      <c r="F25" s="43"/>
      <c r="G25" s="43"/>
      <c r="H25" s="43"/>
      <c r="I25" s="8"/>
    </row>
    <row r="26" spans="2:9" ht="9" customHeight="1" x14ac:dyDescent="0.3">
      <c r="B26" s="5"/>
      <c r="C26" s="6"/>
      <c r="D26" s="7"/>
      <c r="E26" s="43"/>
      <c r="F26" s="43"/>
      <c r="G26" s="43"/>
      <c r="H26" s="43"/>
      <c r="I26" s="8"/>
    </row>
    <row r="27" spans="2:9" ht="9" customHeight="1" x14ac:dyDescent="0.3">
      <c r="B27" s="5"/>
      <c r="C27" s="6"/>
      <c r="D27" s="7"/>
      <c r="E27" s="43"/>
      <c r="F27" s="43"/>
      <c r="G27" s="43"/>
      <c r="H27" s="43"/>
      <c r="I27" s="8"/>
    </row>
    <row r="28" spans="2:9" ht="9" customHeight="1" x14ac:dyDescent="0.3">
      <c r="B28" s="5"/>
      <c r="C28" s="6"/>
      <c r="D28" s="7"/>
      <c r="E28" s="42"/>
      <c r="F28" s="42"/>
      <c r="G28" s="42"/>
      <c r="H28" s="42"/>
      <c r="I28" s="8"/>
    </row>
    <row r="29" spans="2:9" ht="9" customHeight="1" x14ac:dyDescent="0.3">
      <c r="B29" s="5"/>
      <c r="C29" s="6"/>
      <c r="D29" s="7"/>
      <c r="E29" s="42"/>
      <c r="F29" s="42"/>
      <c r="G29" s="42"/>
      <c r="H29" s="42"/>
      <c r="I29" s="8"/>
    </row>
    <row r="30" spans="2:9" ht="9" customHeight="1" x14ac:dyDescent="0.3">
      <c r="B30" s="5"/>
      <c r="C30" s="6"/>
      <c r="D30" s="7"/>
      <c r="E30" s="42"/>
      <c r="F30" s="42"/>
      <c r="G30" s="42"/>
      <c r="H30" s="42"/>
      <c r="I30" s="8"/>
    </row>
    <row r="31" spans="2:9" ht="9" customHeight="1" x14ac:dyDescent="0.3">
      <c r="B31" s="5"/>
      <c r="C31" s="6"/>
      <c r="D31" s="7"/>
      <c r="E31" s="42"/>
      <c r="F31" s="42"/>
      <c r="G31" s="42"/>
      <c r="H31" s="42"/>
      <c r="I31" s="8"/>
    </row>
    <row r="32" spans="2:9" ht="9" customHeight="1" x14ac:dyDescent="0.3">
      <c r="B32" s="5"/>
      <c r="C32" s="6"/>
      <c r="D32" s="7"/>
      <c r="E32" s="42"/>
      <c r="F32" s="42"/>
      <c r="G32" s="42"/>
      <c r="H32" s="42"/>
      <c r="I32" s="8"/>
    </row>
    <row r="33" spans="2:9" ht="9" customHeight="1" x14ac:dyDescent="0.3">
      <c r="B33" s="5"/>
      <c r="C33" s="6"/>
      <c r="D33" s="7"/>
      <c r="E33" s="42"/>
      <c r="F33" s="42"/>
      <c r="G33" s="42"/>
      <c r="H33" s="42"/>
      <c r="I33" s="8"/>
    </row>
    <row r="34" spans="2:9" ht="9" customHeight="1" x14ac:dyDescent="0.3">
      <c r="B34" s="5"/>
      <c r="C34" s="6"/>
      <c r="D34" s="7"/>
      <c r="E34" s="42"/>
      <c r="F34" s="42"/>
      <c r="G34" s="42"/>
      <c r="H34" s="42"/>
      <c r="I34" s="8"/>
    </row>
    <row r="35" spans="2:9" ht="9" customHeight="1" x14ac:dyDescent="0.3">
      <c r="B35" s="5"/>
      <c r="C35" s="6"/>
      <c r="D35" s="7"/>
      <c r="E35" s="42"/>
      <c r="F35" s="42"/>
      <c r="G35" s="42"/>
      <c r="H35" s="42"/>
      <c r="I35" s="8"/>
    </row>
    <row r="36" spans="2:9" ht="9" customHeight="1" x14ac:dyDescent="0.3">
      <c r="B36" s="5"/>
      <c r="C36" s="6"/>
      <c r="D36" s="7"/>
      <c r="E36" s="42"/>
      <c r="F36" s="42"/>
      <c r="G36" s="42"/>
      <c r="H36" s="42"/>
      <c r="I36" s="8"/>
    </row>
    <row r="37" spans="2:9" ht="9" customHeight="1" x14ac:dyDescent="0.3">
      <c r="B37" s="5"/>
      <c r="C37" s="6"/>
      <c r="D37" s="7"/>
      <c r="E37" s="42"/>
      <c r="F37" s="42"/>
      <c r="G37" s="42"/>
      <c r="H37" s="42"/>
      <c r="I37" s="8"/>
    </row>
    <row r="38" spans="2:9" ht="9" customHeight="1" x14ac:dyDescent="0.3">
      <c r="B38" s="5"/>
      <c r="C38" s="6"/>
      <c r="D38" s="7"/>
      <c r="E38" s="42"/>
      <c r="F38" s="42"/>
      <c r="G38" s="42"/>
      <c r="H38" s="42"/>
      <c r="I38" s="8"/>
    </row>
    <row r="39" spans="2:9" ht="9" customHeight="1" x14ac:dyDescent="0.3">
      <c r="B39" s="5"/>
      <c r="C39" s="6"/>
      <c r="D39" s="7"/>
      <c r="E39" s="42"/>
      <c r="F39" s="42"/>
      <c r="G39" s="42"/>
      <c r="H39" s="42"/>
      <c r="I39" s="8"/>
    </row>
    <row r="40" spans="2:9" ht="9" customHeight="1" x14ac:dyDescent="0.3">
      <c r="B40" s="5"/>
      <c r="C40" s="6"/>
      <c r="D40" s="7"/>
      <c r="E40" s="42"/>
      <c r="F40" s="42"/>
      <c r="G40" s="42"/>
      <c r="H40" s="42"/>
      <c r="I40" s="8"/>
    </row>
    <row r="41" spans="2:9" ht="9" customHeight="1" x14ac:dyDescent="0.3">
      <c r="B41" s="5"/>
      <c r="C41" s="6"/>
      <c r="D41" s="7"/>
      <c r="E41" s="42"/>
      <c r="F41" s="42"/>
      <c r="G41" s="42"/>
      <c r="H41" s="42"/>
      <c r="I41" s="8"/>
    </row>
    <row r="42" spans="2:9" ht="9" customHeight="1" x14ac:dyDescent="0.3">
      <c r="B42" s="5"/>
      <c r="C42" s="6"/>
      <c r="D42" s="7"/>
      <c r="E42" s="42"/>
      <c r="F42" s="42"/>
      <c r="G42" s="42"/>
      <c r="H42" s="42"/>
      <c r="I42" s="8"/>
    </row>
    <row r="43" spans="2:9" ht="9" customHeight="1" x14ac:dyDescent="0.3">
      <c r="B43" s="5"/>
      <c r="C43" s="6"/>
      <c r="D43" s="7"/>
      <c r="E43" s="42"/>
      <c r="F43" s="42"/>
      <c r="G43" s="42"/>
      <c r="H43" s="42"/>
      <c r="I43" s="8"/>
    </row>
    <row r="44" spans="2:9" ht="9" customHeight="1" x14ac:dyDescent="0.3">
      <c r="B44" s="5"/>
      <c r="C44" s="6"/>
      <c r="D44" s="7"/>
      <c r="E44" s="42"/>
      <c r="F44" s="42"/>
      <c r="G44" s="42"/>
      <c r="H44" s="42"/>
      <c r="I44" s="8"/>
    </row>
    <row r="45" spans="2:9" ht="9" customHeight="1" x14ac:dyDescent="0.3">
      <c r="B45" s="5"/>
      <c r="C45" s="6"/>
      <c r="D45" s="7"/>
      <c r="E45" s="42"/>
      <c r="F45" s="42"/>
      <c r="G45" s="42"/>
      <c r="H45" s="42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42"/>
      <c r="F47" s="42"/>
      <c r="G47" s="42"/>
      <c r="H47" s="42"/>
      <c r="I47" s="8"/>
    </row>
    <row r="48" spans="2:9" ht="9" customHeight="1" x14ac:dyDescent="0.3">
      <c r="B48" s="5"/>
      <c r="C48" s="6"/>
      <c r="D48" s="7"/>
      <c r="E48" s="42"/>
      <c r="F48" s="42"/>
      <c r="G48" s="42"/>
      <c r="H48" s="42"/>
      <c r="I48" s="8"/>
    </row>
    <row r="49" spans="2:9" ht="9" customHeight="1" x14ac:dyDescent="0.3">
      <c r="B49" s="5"/>
      <c r="C49" s="6"/>
      <c r="D49" s="7"/>
      <c r="E49" s="42"/>
      <c r="F49" s="42"/>
      <c r="G49" s="42"/>
      <c r="H49" s="42"/>
      <c r="I49" s="8"/>
    </row>
    <row r="50" spans="2:9" ht="9" customHeight="1" x14ac:dyDescent="0.3">
      <c r="B50" s="5"/>
      <c r="C50" s="6"/>
      <c r="D50" s="7"/>
      <c r="E50" s="42"/>
      <c r="F50" s="42"/>
      <c r="G50" s="42"/>
      <c r="H50" s="42"/>
      <c r="I50" s="8"/>
    </row>
    <row r="51" spans="2:9" ht="9" customHeight="1" x14ac:dyDescent="0.3">
      <c r="B51" s="5"/>
      <c r="C51" s="6"/>
      <c r="D51" s="7"/>
      <c r="E51" s="42"/>
      <c r="F51" s="42"/>
      <c r="G51" s="42"/>
      <c r="H51" s="42"/>
      <c r="I51" s="8"/>
    </row>
    <row r="52" spans="2:9" ht="9" customHeight="1" x14ac:dyDescent="0.3">
      <c r="B52" s="5"/>
      <c r="C52" s="6"/>
      <c r="D52" s="7"/>
      <c r="E52" s="42"/>
      <c r="F52" s="42"/>
      <c r="G52" s="42"/>
      <c r="H52" s="42"/>
      <c r="I52" s="8"/>
    </row>
    <row r="53" spans="2:9" ht="9" customHeight="1" x14ac:dyDescent="0.3">
      <c r="B53" s="5"/>
      <c r="C53" s="6"/>
      <c r="D53" s="7"/>
      <c r="E53" s="42"/>
      <c r="F53" s="42"/>
      <c r="G53" s="42"/>
      <c r="H53" s="42"/>
      <c r="I53" s="8"/>
    </row>
    <row r="54" spans="2:9" ht="9" customHeight="1" x14ac:dyDescent="0.3">
      <c r="B54" s="5"/>
      <c r="C54" s="6"/>
      <c r="D54" s="7"/>
      <c r="E54" s="42"/>
      <c r="F54" s="42"/>
      <c r="G54" s="42"/>
      <c r="H54" s="42"/>
      <c r="I54" s="8"/>
    </row>
    <row r="55" spans="2:9" ht="9" customHeight="1" x14ac:dyDescent="0.3">
      <c r="B55" s="5"/>
      <c r="C55" s="6"/>
      <c r="D55" s="7"/>
      <c r="E55" s="42"/>
      <c r="F55" s="42"/>
      <c r="G55" s="42"/>
      <c r="H55" s="42"/>
      <c r="I55" s="8"/>
    </row>
    <row r="56" spans="2:9" ht="9" customHeight="1" x14ac:dyDescent="0.3">
      <c r="B56" s="5"/>
      <c r="C56" s="6"/>
      <c r="D56" s="7"/>
      <c r="E56" s="42"/>
      <c r="F56" s="42"/>
      <c r="G56" s="42"/>
      <c r="H56" s="42"/>
      <c r="I56" s="8"/>
    </row>
    <row r="57" spans="2:9" ht="9" customHeight="1" x14ac:dyDescent="0.3">
      <c r="B57" s="5"/>
      <c r="C57" s="6"/>
      <c r="D57" s="7"/>
      <c r="E57" s="42"/>
      <c r="F57" s="42"/>
      <c r="G57" s="42"/>
      <c r="H57" s="42"/>
      <c r="I57" s="8"/>
    </row>
    <row r="58" spans="2:9" ht="9" customHeight="1" x14ac:dyDescent="0.3">
      <c r="B58" s="5"/>
      <c r="C58" s="6"/>
      <c r="D58" s="7"/>
      <c r="E58" s="42"/>
      <c r="F58" s="42"/>
      <c r="G58" s="42"/>
      <c r="H58" s="42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4" t="str">
        <f>IF(Paramètres!C9&lt;&gt;"",Paramètres!C9,"")</f>
        <v>Lot n°7</v>
      </c>
      <c r="F60" s="44"/>
      <c r="G60" s="44"/>
      <c r="H60" s="44"/>
      <c r="I60" s="8"/>
    </row>
    <row r="61" spans="2:9" ht="9" customHeight="1" x14ac:dyDescent="0.3">
      <c r="B61" s="5"/>
      <c r="C61" s="6"/>
      <c r="D61" s="7"/>
      <c r="E61" s="44"/>
      <c r="F61" s="44"/>
      <c r="G61" s="44"/>
      <c r="H61" s="44"/>
      <c r="I61" s="8"/>
    </row>
    <row r="62" spans="2:9" ht="9" customHeight="1" x14ac:dyDescent="0.3">
      <c r="B62" s="5"/>
      <c r="C62" s="6"/>
      <c r="D62" s="7"/>
      <c r="E62" s="44"/>
      <c r="F62" s="44"/>
      <c r="G62" s="44"/>
      <c r="H62" s="44"/>
      <c r="I62" s="8"/>
    </row>
    <row r="63" spans="2:9" ht="9" customHeight="1" x14ac:dyDescent="0.3">
      <c r="B63" s="5"/>
      <c r="C63" s="6"/>
      <c r="D63" s="7"/>
      <c r="E63" s="44" t="str">
        <f>IF(Paramètres!C11&lt;&gt;"",Paramètres!C11,"")</f>
        <v>PEINTURE - NETTOYAGE</v>
      </c>
      <c r="F63" s="44"/>
      <c r="G63" s="44"/>
      <c r="H63" s="44"/>
      <c r="I63" s="8"/>
    </row>
    <row r="64" spans="2:9" ht="9" customHeight="1" x14ac:dyDescent="0.3">
      <c r="B64" s="5"/>
      <c r="C64" s="6"/>
      <c r="D64" s="7"/>
      <c r="E64" s="44"/>
      <c r="F64" s="44"/>
      <c r="G64" s="44"/>
      <c r="H64" s="44"/>
      <c r="I64" s="8"/>
    </row>
    <row r="65" spans="2:9" ht="9" customHeight="1" x14ac:dyDescent="0.3">
      <c r="B65" s="5"/>
      <c r="C65" s="6"/>
      <c r="D65" s="7"/>
      <c r="E65" s="44"/>
      <c r="F65" s="44"/>
      <c r="G65" s="44"/>
      <c r="H65" s="44"/>
      <c r="I65" s="8"/>
    </row>
    <row r="66" spans="2:9" ht="9" customHeight="1" x14ac:dyDescent="0.3">
      <c r="B66" s="5"/>
      <c r="C66" s="6"/>
      <c r="D66" s="7"/>
      <c r="E66" s="44"/>
      <c r="F66" s="44"/>
      <c r="G66" s="44"/>
      <c r="H66" s="44"/>
      <c r="I66" s="8"/>
    </row>
    <row r="67" spans="2:9" ht="9" customHeight="1" x14ac:dyDescent="0.3">
      <c r="B67" s="5"/>
      <c r="C67" s="6"/>
      <c r="D67" s="7"/>
      <c r="E67" s="44"/>
      <c r="F67" s="44"/>
      <c r="G67" s="44"/>
      <c r="H67" s="44"/>
      <c r="I67" s="8"/>
    </row>
    <row r="68" spans="2:9" ht="9" customHeight="1" x14ac:dyDescent="0.3">
      <c r="B68" s="5"/>
      <c r="C68" s="6"/>
      <c r="D68" s="7"/>
      <c r="E68" s="44"/>
      <c r="F68" s="44"/>
      <c r="G68" s="44"/>
      <c r="H68" s="44"/>
      <c r="I68" s="8"/>
    </row>
    <row r="69" spans="2:9" ht="9" customHeight="1" x14ac:dyDescent="0.3">
      <c r="B69" s="5"/>
      <c r="C69" s="6"/>
      <c r="D69" s="7"/>
      <c r="E69" s="44"/>
      <c r="F69" s="44"/>
      <c r="G69" s="44"/>
      <c r="H69" s="44"/>
      <c r="I69" s="8"/>
    </row>
    <row r="70" spans="2:9" ht="9" customHeight="1" x14ac:dyDescent="0.3">
      <c r="B70" s="5"/>
      <c r="C70" s="6"/>
      <c r="D70" s="7"/>
      <c r="E70" s="45" t="str">
        <f>IF(Paramètres!C3&lt;&gt;"",Paramètres!C3,"")</f>
        <v>DPGF</v>
      </c>
      <c r="F70" s="46"/>
      <c r="G70" s="46"/>
      <c r="H70" s="47"/>
      <c r="I70" s="8"/>
    </row>
    <row r="71" spans="2:9" ht="9" customHeight="1" x14ac:dyDescent="0.3">
      <c r="B71" s="5"/>
      <c r="C71" s="6"/>
      <c r="D71" s="7"/>
      <c r="E71" s="48"/>
      <c r="F71" s="43"/>
      <c r="G71" s="43"/>
      <c r="H71" s="49"/>
      <c r="I71" s="8"/>
    </row>
    <row r="72" spans="2:9" ht="9" customHeight="1" x14ac:dyDescent="0.3">
      <c r="B72" s="5"/>
      <c r="C72" s="6"/>
      <c r="D72" s="7"/>
      <c r="E72" s="48"/>
      <c r="F72" s="43"/>
      <c r="G72" s="43"/>
      <c r="H72" s="49"/>
      <c r="I72" s="8"/>
    </row>
    <row r="73" spans="2:9" ht="9" customHeight="1" x14ac:dyDescent="0.3">
      <c r="B73" s="5"/>
      <c r="C73" s="6"/>
      <c r="D73" s="7"/>
      <c r="E73" s="48"/>
      <c r="F73" s="43"/>
      <c r="G73" s="43"/>
      <c r="H73" s="49"/>
      <c r="I73" s="8"/>
    </row>
    <row r="74" spans="2:9" ht="9" customHeight="1" x14ac:dyDescent="0.3">
      <c r="B74" s="5"/>
      <c r="C74" s="6"/>
      <c r="D74" s="7"/>
      <c r="E74" s="48"/>
      <c r="F74" s="43"/>
      <c r="G74" s="43"/>
      <c r="H74" s="49"/>
      <c r="I74" s="8"/>
    </row>
    <row r="75" spans="2:9" ht="9" customHeight="1" x14ac:dyDescent="0.3">
      <c r="B75" s="5"/>
      <c r="C75" s="6"/>
      <c r="D75" s="7"/>
      <c r="E75" s="48"/>
      <c r="F75" s="43"/>
      <c r="G75" s="43"/>
      <c r="H75" s="49"/>
      <c r="I75" s="8"/>
    </row>
    <row r="76" spans="2:9" ht="9" customHeight="1" x14ac:dyDescent="0.3">
      <c r="B76" s="5"/>
      <c r="C76" s="6"/>
      <c r="D76" s="7"/>
      <c r="E76" s="50"/>
      <c r="F76" s="51"/>
      <c r="G76" s="51"/>
      <c r="H76" s="52"/>
      <c r="I76" s="8"/>
    </row>
    <row r="77" spans="2:9" ht="9" customHeight="1" x14ac:dyDescent="0.3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">
      <c r="B78" s="5"/>
      <c r="C78" s="6"/>
      <c r="D78" s="7"/>
      <c r="E78" s="7"/>
      <c r="F78" s="53" t="s">
        <v>0</v>
      </c>
      <c r="G78" s="53">
        <f>IF(Paramètres!C7&lt;&gt;"",Paramètres!C7,"")</f>
        <v>24928</v>
      </c>
      <c r="H78" s="7"/>
      <c r="I78" s="8"/>
    </row>
    <row r="79" spans="2:9" ht="9" customHeight="1" x14ac:dyDescent="0.3">
      <c r="B79" s="5"/>
      <c r="C79" s="6"/>
      <c r="D79" s="7"/>
      <c r="E79" s="7"/>
      <c r="F79" s="53"/>
      <c r="G79" s="53"/>
      <c r="H79" s="7"/>
      <c r="I79" s="8"/>
    </row>
    <row r="80" spans="2:9" ht="9" customHeight="1" x14ac:dyDescent="0.3">
      <c r="B80" s="5"/>
      <c r="C80" s="6"/>
      <c r="D80" s="7"/>
      <c r="E80" s="7"/>
      <c r="F80" s="53" t="s">
        <v>1</v>
      </c>
      <c r="G80" s="53" t="str">
        <f>IF(Paramètres!C13&lt;&gt;"",Paramètres!C13,"")</f>
        <v>26/03/2025</v>
      </c>
      <c r="H80" s="7"/>
      <c r="I80" s="8"/>
    </row>
    <row r="81" spans="2:9" ht="9" customHeight="1" x14ac:dyDescent="0.3">
      <c r="B81" s="5"/>
      <c r="C81" s="6"/>
      <c r="D81" s="7"/>
      <c r="E81" s="7"/>
      <c r="F81" s="53"/>
      <c r="G81" s="53"/>
      <c r="H81" s="7"/>
      <c r="I81" s="8"/>
    </row>
    <row r="82" spans="2:9" ht="9" customHeight="1" x14ac:dyDescent="0.3">
      <c r="B82" s="5"/>
      <c r="C82" s="6"/>
      <c r="D82" s="7"/>
      <c r="E82" s="7"/>
      <c r="F82" s="53" t="s">
        <v>2</v>
      </c>
      <c r="G82" s="53" t="str">
        <f>IF(Paramètres!C15&lt;&gt;"",Paramètres!C15,"")</f>
        <v>DCE</v>
      </c>
      <c r="H82" s="7"/>
      <c r="I82" s="8"/>
    </row>
    <row r="83" spans="2:9" ht="9" customHeight="1" x14ac:dyDescent="0.3">
      <c r="B83" s="5"/>
      <c r="C83" s="6"/>
      <c r="D83" s="7"/>
      <c r="E83" s="7"/>
      <c r="F83" s="53"/>
      <c r="G83" s="53"/>
      <c r="H83" s="7"/>
      <c r="I83" s="8"/>
    </row>
    <row r="84" spans="2:9" ht="9" customHeight="1" x14ac:dyDescent="0.3">
      <c r="B84" s="5"/>
      <c r="C84" s="6"/>
      <c r="D84" s="7"/>
      <c r="E84" s="7"/>
      <c r="F84" s="53" t="s">
        <v>3</v>
      </c>
      <c r="G84" s="53" t="str">
        <f>IF(Paramètres!C17&lt;&gt;"",Paramètres!C17,"")</f>
        <v/>
      </c>
      <c r="H84" s="7"/>
      <c r="I84" s="8"/>
    </row>
    <row r="85" spans="2:9" ht="9" customHeight="1" x14ac:dyDescent="0.3">
      <c r="B85" s="5"/>
      <c r="C85" s="6"/>
      <c r="D85" s="7"/>
      <c r="E85" s="7"/>
      <c r="F85" s="53"/>
      <c r="G85" s="53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7"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77"/>
  <sheetViews>
    <sheetView showGridLines="0" tabSelected="1" workbookViewId="0">
      <pane ySplit="3" topLeftCell="A4" activePane="bottomLeft" state="frozen"/>
      <selection pane="bottomLeft" activeCell="I9" sqref="I9"/>
    </sheetView>
  </sheetViews>
  <sheetFormatPr baseColWidth="10" defaultColWidth="9.1093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4</v>
      </c>
      <c r="B1" s="7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M1" s="7" t="s">
        <v>15</v>
      </c>
      <c r="N1" s="7" t="s">
        <v>16</v>
      </c>
      <c r="O1" s="7" t="s">
        <v>17</v>
      </c>
      <c r="P1" s="7" t="s">
        <v>18</v>
      </c>
      <c r="Q1" s="7" t="s">
        <v>19</v>
      </c>
    </row>
    <row r="3" spans="1:17" ht="61.2" x14ac:dyDescent="0.3">
      <c r="A3" s="7" t="s">
        <v>20</v>
      </c>
      <c r="B3" s="13" t="s">
        <v>21</v>
      </c>
      <c r="C3" s="54" t="s">
        <v>22</v>
      </c>
      <c r="D3" s="54"/>
      <c r="E3" s="54"/>
      <c r="F3" s="13" t="s">
        <v>9</v>
      </c>
      <c r="G3" s="13" t="s">
        <v>23</v>
      </c>
      <c r="H3" s="13" t="s">
        <v>24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7" ht="18.600000000000001" customHeight="1" x14ac:dyDescent="0.3">
      <c r="A4" s="7">
        <v>2</v>
      </c>
      <c r="B4" s="14" t="s">
        <v>34</v>
      </c>
      <c r="C4" s="55" t="s">
        <v>35</v>
      </c>
      <c r="D4" s="55"/>
      <c r="E4" s="55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36</v>
      </c>
    </row>
    <row r="7" spans="1:17" ht="18.600000000000001" customHeight="1" x14ac:dyDescent="0.3">
      <c r="A7" s="7">
        <v>3</v>
      </c>
      <c r="B7" s="16" t="s">
        <v>37</v>
      </c>
      <c r="C7" s="56" t="s">
        <v>38</v>
      </c>
      <c r="D7" s="56"/>
      <c r="E7" s="56"/>
      <c r="F7" s="17"/>
      <c r="G7" s="17"/>
      <c r="H7" s="17"/>
      <c r="I7" s="17"/>
      <c r="J7" s="18"/>
      <c r="K7" s="7"/>
    </row>
    <row r="8" spans="1:17" ht="18" customHeight="1" x14ac:dyDescent="0.3">
      <c r="A8" s="7">
        <v>4</v>
      </c>
      <c r="B8" s="16" t="s">
        <v>39</v>
      </c>
      <c r="C8" s="57" t="s">
        <v>40</v>
      </c>
      <c r="D8" s="57"/>
      <c r="E8" s="57"/>
      <c r="F8" s="19"/>
      <c r="G8" s="19"/>
      <c r="H8" s="19"/>
      <c r="I8" s="19"/>
      <c r="J8" s="20"/>
      <c r="K8" s="7"/>
    </row>
    <row r="9" spans="1:17" x14ac:dyDescent="0.3">
      <c r="A9" s="7">
        <v>9</v>
      </c>
      <c r="B9" s="21" t="s">
        <v>41</v>
      </c>
      <c r="C9" s="58" t="s">
        <v>42</v>
      </c>
      <c r="D9" s="59"/>
      <c r="E9" s="59"/>
      <c r="F9" s="23" t="s">
        <v>43</v>
      </c>
      <c r="G9" s="24">
        <v>1</v>
      </c>
      <c r="H9" s="24"/>
      <c r="I9" s="25"/>
      <c r="J9" s="26">
        <f>IF(AND(G9= "",H9= ""), 0, ROUND(ROUND(I9, 2) * ROUND(IF(H9="",G9,H9),  0), 2))</f>
        <v>0</v>
      </c>
      <c r="K9" s="7"/>
      <c r="M9" s="27">
        <v>0.2</v>
      </c>
      <c r="Q9" s="7">
        <v>2078</v>
      </c>
    </row>
    <row r="10" spans="1:17" hidden="1" x14ac:dyDescent="0.3">
      <c r="A10" s="7" t="s">
        <v>44</v>
      </c>
    </row>
    <row r="11" spans="1:17" x14ac:dyDescent="0.3">
      <c r="A11" s="7" t="s">
        <v>45</v>
      </c>
      <c r="B11" s="28"/>
      <c r="C11" s="60" t="s">
        <v>46</v>
      </c>
      <c r="D11" s="60"/>
      <c r="E11" s="60"/>
      <c r="F11" s="60"/>
      <c r="G11" s="60"/>
      <c r="H11" s="60"/>
      <c r="I11" s="60"/>
      <c r="J11" s="28"/>
    </row>
    <row r="12" spans="1:17" hidden="1" x14ac:dyDescent="0.3">
      <c r="A12" s="7" t="s">
        <v>44</v>
      </c>
    </row>
    <row r="13" spans="1:17" hidden="1" x14ac:dyDescent="0.3">
      <c r="A13" s="7" t="s">
        <v>47</v>
      </c>
    </row>
    <row r="14" spans="1:17" hidden="1" x14ac:dyDescent="0.3">
      <c r="A14" s="7" t="s">
        <v>48</v>
      </c>
    </row>
    <row r="15" spans="1:17" x14ac:dyDescent="0.3">
      <c r="A15" s="7">
        <v>4</v>
      </c>
      <c r="B15" s="16" t="s">
        <v>49</v>
      </c>
      <c r="C15" s="57" t="s">
        <v>50</v>
      </c>
      <c r="D15" s="57"/>
      <c r="E15" s="57"/>
      <c r="F15" s="19"/>
      <c r="G15" s="19"/>
      <c r="H15" s="19"/>
      <c r="I15" s="19"/>
      <c r="J15" s="20"/>
      <c r="K15" s="7"/>
    </row>
    <row r="16" spans="1:17" hidden="1" x14ac:dyDescent="0.3">
      <c r="A16" s="7" t="s">
        <v>51</v>
      </c>
    </row>
    <row r="17" spans="1:17" ht="16.95" customHeight="1" x14ac:dyDescent="0.3">
      <c r="A17" s="7">
        <v>5</v>
      </c>
      <c r="B17" s="16" t="s">
        <v>52</v>
      </c>
      <c r="C17" s="61" t="s">
        <v>53</v>
      </c>
      <c r="D17" s="61"/>
      <c r="E17" s="61"/>
      <c r="F17" s="29"/>
      <c r="G17" s="29"/>
      <c r="H17" s="29"/>
      <c r="I17" s="29"/>
      <c r="J17" s="30"/>
      <c r="K17" s="7"/>
    </row>
    <row r="18" spans="1:17" x14ac:dyDescent="0.3">
      <c r="A18" s="7">
        <v>9</v>
      </c>
      <c r="B18" s="21" t="s">
        <v>54</v>
      </c>
      <c r="C18" s="58" t="s">
        <v>55</v>
      </c>
      <c r="D18" s="59"/>
      <c r="E18" s="59"/>
      <c r="F18" s="23" t="s">
        <v>56</v>
      </c>
      <c r="G18" s="24">
        <v>1</v>
      </c>
      <c r="H18" s="24"/>
      <c r="I18" s="25"/>
      <c r="J18" s="26">
        <f>IF(AND(G18= "",H18= ""), 0, ROUND(ROUND(I18, 2) * ROUND(IF(H18="",G18,H18),  0), 2))</f>
        <v>0</v>
      </c>
      <c r="K18" s="7"/>
      <c r="M18" s="27">
        <v>0.2</v>
      </c>
      <c r="Q18" s="7">
        <v>2078</v>
      </c>
    </row>
    <row r="19" spans="1:17" hidden="1" x14ac:dyDescent="0.3">
      <c r="A19" s="7" t="s">
        <v>44</v>
      </c>
    </row>
    <row r="20" spans="1:17" x14ac:dyDescent="0.3">
      <c r="A20" s="7" t="s">
        <v>45</v>
      </c>
      <c r="B20" s="28"/>
      <c r="C20" s="60" t="s">
        <v>57</v>
      </c>
      <c r="D20" s="60"/>
      <c r="E20" s="60"/>
      <c r="F20" s="60"/>
      <c r="G20" s="60"/>
      <c r="H20" s="60"/>
      <c r="I20" s="60"/>
      <c r="J20" s="28"/>
    </row>
    <row r="21" spans="1:17" hidden="1" x14ac:dyDescent="0.3">
      <c r="A21" s="7" t="s">
        <v>44</v>
      </c>
    </row>
    <row r="22" spans="1:17" hidden="1" x14ac:dyDescent="0.3">
      <c r="A22" s="7" t="s">
        <v>47</v>
      </c>
    </row>
    <row r="23" spans="1:17" hidden="1" x14ac:dyDescent="0.3">
      <c r="A23" s="7" t="s">
        <v>58</v>
      </c>
    </row>
    <row r="24" spans="1:17" ht="16.95" customHeight="1" x14ac:dyDescent="0.3">
      <c r="A24" s="7">
        <v>5</v>
      </c>
      <c r="B24" s="16" t="s">
        <v>59</v>
      </c>
      <c r="C24" s="61" t="s">
        <v>60</v>
      </c>
      <c r="D24" s="61"/>
      <c r="E24" s="61"/>
      <c r="F24" s="29"/>
      <c r="G24" s="29"/>
      <c r="H24" s="29"/>
      <c r="I24" s="29"/>
      <c r="J24" s="30"/>
      <c r="K24" s="7"/>
    </row>
    <row r="25" spans="1:17" x14ac:dyDescent="0.3">
      <c r="A25" s="7">
        <v>9</v>
      </c>
      <c r="B25" s="21" t="s">
        <v>61</v>
      </c>
      <c r="C25" s="58" t="s">
        <v>62</v>
      </c>
      <c r="D25" s="59"/>
      <c r="E25" s="59"/>
      <c r="F25" s="23" t="s">
        <v>63</v>
      </c>
      <c r="G25" s="31">
        <v>12.5</v>
      </c>
      <c r="H25" s="31"/>
      <c r="I25" s="25"/>
      <c r="J25" s="26">
        <f>IF(AND(G25= "",H25= ""), 0, ROUND(ROUND(I25, 2) * ROUND(IF(H25="",G25,H25),  2), 2))</f>
        <v>0</v>
      </c>
      <c r="K25" s="7"/>
      <c r="M25" s="27">
        <v>0.2</v>
      </c>
      <c r="Q25" s="7">
        <v>2078</v>
      </c>
    </row>
    <row r="26" spans="1:17" hidden="1" x14ac:dyDescent="0.3">
      <c r="A26" s="7" t="s">
        <v>44</v>
      </c>
    </row>
    <row r="27" spans="1:17" hidden="1" x14ac:dyDescent="0.3">
      <c r="A27" s="7" t="s">
        <v>44</v>
      </c>
    </row>
    <row r="28" spans="1:17" hidden="1" x14ac:dyDescent="0.3">
      <c r="A28" s="7" t="s">
        <v>44</v>
      </c>
    </row>
    <row r="29" spans="1:17" hidden="1" x14ac:dyDescent="0.3">
      <c r="A29" s="7" t="s">
        <v>44</v>
      </c>
    </row>
    <row r="30" spans="1:17" x14ac:dyDescent="0.3">
      <c r="A30" s="7" t="s">
        <v>45</v>
      </c>
      <c r="B30" s="28"/>
      <c r="C30" s="60" t="s">
        <v>64</v>
      </c>
      <c r="D30" s="60"/>
      <c r="E30" s="60"/>
      <c r="F30" s="60"/>
      <c r="G30" s="60"/>
      <c r="H30" s="60"/>
      <c r="I30" s="60"/>
      <c r="J30" s="28"/>
    </row>
    <row r="31" spans="1:17" hidden="1" x14ac:dyDescent="0.3">
      <c r="A31" s="7" t="s">
        <v>65</v>
      </c>
    </row>
    <row r="32" spans="1:17" hidden="1" x14ac:dyDescent="0.3">
      <c r="A32" s="7" t="s">
        <v>44</v>
      </c>
    </row>
    <row r="33" spans="1:17" hidden="1" x14ac:dyDescent="0.3">
      <c r="A33" s="7" t="s">
        <v>47</v>
      </c>
    </row>
    <row r="34" spans="1:17" hidden="1" x14ac:dyDescent="0.3">
      <c r="A34" s="7" t="s">
        <v>58</v>
      </c>
    </row>
    <row r="35" spans="1:17" x14ac:dyDescent="0.3">
      <c r="A35" s="7">
        <v>5</v>
      </c>
      <c r="B35" s="16" t="s">
        <v>66</v>
      </c>
      <c r="C35" s="61" t="s">
        <v>67</v>
      </c>
      <c r="D35" s="61"/>
      <c r="E35" s="61"/>
      <c r="F35" s="29"/>
      <c r="G35" s="29"/>
      <c r="H35" s="29"/>
      <c r="I35" s="29"/>
      <c r="J35" s="30"/>
      <c r="K35" s="7"/>
    </row>
    <row r="36" spans="1:17" x14ac:dyDescent="0.3">
      <c r="A36" s="7">
        <v>9</v>
      </c>
      <c r="B36" s="21" t="s">
        <v>68</v>
      </c>
      <c r="C36" s="58" t="s">
        <v>69</v>
      </c>
      <c r="D36" s="59"/>
      <c r="E36" s="59"/>
      <c r="F36" s="23" t="s">
        <v>63</v>
      </c>
      <c r="G36" s="31">
        <v>10</v>
      </c>
      <c r="H36" s="31"/>
      <c r="I36" s="25"/>
      <c r="J36" s="26">
        <f>IF(AND(G36= "",H36= ""), 0, ROUND(ROUND(I36, 2) * ROUND(IF(H36="",G36,H36),  2), 2))</f>
        <v>0</v>
      </c>
      <c r="K36" s="7"/>
      <c r="M36" s="27">
        <v>0.2</v>
      </c>
      <c r="Q36" s="7">
        <v>2078</v>
      </c>
    </row>
    <row r="37" spans="1:17" hidden="1" x14ac:dyDescent="0.3">
      <c r="A37" s="7" t="s">
        <v>44</v>
      </c>
    </row>
    <row r="38" spans="1:17" hidden="1" x14ac:dyDescent="0.3">
      <c r="A38" s="7" t="s">
        <v>44</v>
      </c>
    </row>
    <row r="39" spans="1:17" hidden="1" x14ac:dyDescent="0.3">
      <c r="A39" s="7" t="s">
        <v>44</v>
      </c>
    </row>
    <row r="40" spans="1:17" ht="24.75" customHeight="1" x14ac:dyDescent="0.3">
      <c r="A40" s="7" t="s">
        <v>45</v>
      </c>
      <c r="B40" s="28"/>
      <c r="C40" s="60" t="s">
        <v>70</v>
      </c>
      <c r="D40" s="60"/>
      <c r="E40" s="60"/>
      <c r="F40" s="60"/>
      <c r="G40" s="60"/>
      <c r="H40" s="60"/>
      <c r="I40" s="60"/>
      <c r="J40" s="28"/>
    </row>
    <row r="41" spans="1:17" hidden="1" x14ac:dyDescent="0.3">
      <c r="A41" s="7" t="s">
        <v>65</v>
      </c>
    </row>
    <row r="42" spans="1:17" hidden="1" x14ac:dyDescent="0.3">
      <c r="A42" s="7" t="s">
        <v>44</v>
      </c>
    </row>
    <row r="43" spans="1:17" hidden="1" x14ac:dyDescent="0.3">
      <c r="A43" s="7" t="s">
        <v>47</v>
      </c>
    </row>
    <row r="44" spans="1:17" hidden="1" x14ac:dyDescent="0.3">
      <c r="A44" s="7" t="s">
        <v>58</v>
      </c>
    </row>
    <row r="45" spans="1:17" ht="16.95" customHeight="1" x14ac:dyDescent="0.3">
      <c r="A45" s="7">
        <v>5</v>
      </c>
      <c r="B45" s="16" t="s">
        <v>71</v>
      </c>
      <c r="C45" s="61" t="s">
        <v>72</v>
      </c>
      <c r="D45" s="61"/>
      <c r="E45" s="61"/>
      <c r="F45" s="29"/>
      <c r="G45" s="29"/>
      <c r="H45" s="29"/>
      <c r="I45" s="29"/>
      <c r="J45" s="30"/>
      <c r="K45" s="7"/>
    </row>
    <row r="46" spans="1:17" hidden="1" x14ac:dyDescent="0.3">
      <c r="A46" s="7" t="s">
        <v>73</v>
      </c>
    </row>
    <row r="47" spans="1:17" hidden="1" x14ac:dyDescent="0.3">
      <c r="A47" s="7" t="s">
        <v>73</v>
      </c>
    </row>
    <row r="48" spans="1:17" x14ac:dyDescent="0.3">
      <c r="A48" s="7">
        <v>9</v>
      </c>
      <c r="B48" s="21" t="s">
        <v>74</v>
      </c>
      <c r="C48" s="58" t="s">
        <v>75</v>
      </c>
      <c r="D48" s="59"/>
      <c r="E48" s="59"/>
      <c r="F48" s="23" t="s">
        <v>63</v>
      </c>
      <c r="G48" s="31">
        <v>450</v>
      </c>
      <c r="H48" s="31"/>
      <c r="I48" s="25"/>
      <c r="J48" s="26">
        <f>IF(AND(G48= "",H48= ""), 0, ROUND(ROUND(I48, 2) * ROUND(IF(H48="",G48,H48),  2), 2))</f>
        <v>0</v>
      </c>
      <c r="K48" s="7"/>
      <c r="M48" s="27">
        <v>0.2</v>
      </c>
      <c r="Q48" s="7">
        <v>2078</v>
      </c>
    </row>
    <row r="49" spans="1:17" hidden="1" x14ac:dyDescent="0.3">
      <c r="A49" s="7" t="s">
        <v>44</v>
      </c>
    </row>
    <row r="50" spans="1:17" x14ac:dyDescent="0.3">
      <c r="A50" s="7" t="s">
        <v>45</v>
      </c>
      <c r="B50" s="28"/>
      <c r="C50" s="60" t="s">
        <v>76</v>
      </c>
      <c r="D50" s="60"/>
      <c r="E50" s="60"/>
      <c r="F50" s="60"/>
      <c r="G50" s="60"/>
      <c r="H50" s="60"/>
      <c r="I50" s="60"/>
      <c r="J50" s="28"/>
    </row>
    <row r="51" spans="1:17" hidden="1" x14ac:dyDescent="0.3">
      <c r="A51" s="7" t="s">
        <v>77</v>
      </c>
    </row>
    <row r="52" spans="1:17" hidden="1" x14ac:dyDescent="0.3">
      <c r="A52" s="7" t="s">
        <v>77</v>
      </c>
    </row>
    <row r="53" spans="1:17" hidden="1" x14ac:dyDescent="0.3">
      <c r="A53" s="7" t="s">
        <v>77</v>
      </c>
    </row>
    <row r="54" spans="1:17" hidden="1" x14ac:dyDescent="0.3">
      <c r="A54" s="7" t="s">
        <v>77</v>
      </c>
    </row>
    <row r="55" spans="1:17" hidden="1" x14ac:dyDescent="0.3">
      <c r="A55" s="7" t="s">
        <v>77</v>
      </c>
    </row>
    <row r="56" spans="1:17" hidden="1" x14ac:dyDescent="0.3">
      <c r="A56" s="7" t="s">
        <v>77</v>
      </c>
    </row>
    <row r="57" spans="1:17" hidden="1" x14ac:dyDescent="0.3">
      <c r="A57" s="7" t="s">
        <v>77</v>
      </c>
    </row>
    <row r="58" spans="1:17" hidden="1" x14ac:dyDescent="0.3">
      <c r="A58" s="7" t="s">
        <v>77</v>
      </c>
    </row>
    <row r="59" spans="1:17" hidden="1" x14ac:dyDescent="0.3">
      <c r="A59" s="7" t="s">
        <v>77</v>
      </c>
    </row>
    <row r="60" spans="1:17" hidden="1" x14ac:dyDescent="0.3">
      <c r="A60" s="7" t="s">
        <v>65</v>
      </c>
    </row>
    <row r="61" spans="1:17" hidden="1" x14ac:dyDescent="0.3">
      <c r="A61" s="7" t="s">
        <v>44</v>
      </c>
    </row>
    <row r="62" spans="1:17" hidden="1" x14ac:dyDescent="0.3">
      <c r="A62" s="7" t="s">
        <v>47</v>
      </c>
    </row>
    <row r="63" spans="1:17" ht="27.15" customHeight="1" x14ac:dyDescent="0.3">
      <c r="A63" s="7">
        <v>9</v>
      </c>
      <c r="B63" s="21" t="s">
        <v>78</v>
      </c>
      <c r="C63" s="58" t="s">
        <v>79</v>
      </c>
      <c r="D63" s="59"/>
      <c r="E63" s="59"/>
      <c r="F63" s="23" t="s">
        <v>80</v>
      </c>
      <c r="G63" s="31">
        <v>25</v>
      </c>
      <c r="H63" s="31"/>
      <c r="I63" s="25"/>
      <c r="J63" s="26">
        <f>IF(AND(G63= "",H63= ""), 0, ROUND(ROUND(I63, 2) * ROUND(IF(H63="",G63,H63),  2), 2))</f>
        <v>0</v>
      </c>
      <c r="K63" s="7"/>
      <c r="M63" s="27">
        <v>0.2</v>
      </c>
      <c r="Q63" s="7">
        <v>2078</v>
      </c>
    </row>
    <row r="64" spans="1:17" x14ac:dyDescent="0.3">
      <c r="A64" s="7" t="s">
        <v>45</v>
      </c>
      <c r="B64" s="28"/>
      <c r="C64" s="60" t="s">
        <v>81</v>
      </c>
      <c r="D64" s="60"/>
      <c r="E64" s="60"/>
      <c r="F64" s="60"/>
      <c r="G64" s="60"/>
      <c r="H64" s="60"/>
      <c r="I64" s="60"/>
      <c r="J64" s="28"/>
    </row>
    <row r="65" spans="1:17" hidden="1" x14ac:dyDescent="0.3">
      <c r="A65" s="7" t="s">
        <v>65</v>
      </c>
    </row>
    <row r="66" spans="1:17" hidden="1" x14ac:dyDescent="0.3">
      <c r="A66" s="7" t="s">
        <v>44</v>
      </c>
    </row>
    <row r="67" spans="1:17" hidden="1" x14ac:dyDescent="0.3">
      <c r="A67" s="7" t="s">
        <v>47</v>
      </c>
    </row>
    <row r="68" spans="1:17" x14ac:dyDescent="0.3">
      <c r="A68" s="7">
        <v>9</v>
      </c>
      <c r="B68" s="21" t="s">
        <v>82</v>
      </c>
      <c r="C68" s="58" t="s">
        <v>83</v>
      </c>
      <c r="D68" s="59"/>
      <c r="E68" s="59"/>
      <c r="F68" s="23" t="s">
        <v>8</v>
      </c>
      <c r="G68" s="31">
        <v>115</v>
      </c>
      <c r="H68" s="31"/>
      <c r="I68" s="25"/>
      <c r="J68" s="26">
        <f>IF(AND(G68= "",H68= ""), 0, ROUND(ROUND(I68, 2) * ROUND(IF(H68="",G68,H68),  2), 2))</f>
        <v>0</v>
      </c>
      <c r="K68" s="7"/>
      <c r="M68" s="27">
        <v>0.2</v>
      </c>
      <c r="Q68" s="7">
        <v>2078</v>
      </c>
    </row>
    <row r="69" spans="1:17" x14ac:dyDescent="0.3">
      <c r="A69" s="7" t="s">
        <v>45</v>
      </c>
      <c r="B69" s="28"/>
      <c r="C69" s="60" t="s">
        <v>76</v>
      </c>
      <c r="D69" s="60"/>
      <c r="E69" s="60"/>
      <c r="F69" s="60"/>
      <c r="G69" s="60"/>
      <c r="H69" s="60"/>
      <c r="I69" s="60"/>
      <c r="J69" s="28"/>
    </row>
    <row r="70" spans="1:17" hidden="1" x14ac:dyDescent="0.3">
      <c r="A70" s="7" t="s">
        <v>65</v>
      </c>
    </row>
    <row r="71" spans="1:17" hidden="1" x14ac:dyDescent="0.3">
      <c r="A71" s="7" t="s">
        <v>44</v>
      </c>
    </row>
    <row r="72" spans="1:17" hidden="1" x14ac:dyDescent="0.3">
      <c r="A72" s="7" t="s">
        <v>47</v>
      </c>
    </row>
    <row r="73" spans="1:17" hidden="1" x14ac:dyDescent="0.3">
      <c r="A73" s="7" t="s">
        <v>58</v>
      </c>
    </row>
    <row r="74" spans="1:17" ht="16.95" customHeight="1" x14ac:dyDescent="0.3">
      <c r="A74" s="7">
        <v>5</v>
      </c>
      <c r="B74" s="16" t="s">
        <v>84</v>
      </c>
      <c r="C74" s="61" t="s">
        <v>85</v>
      </c>
      <c r="D74" s="61"/>
      <c r="E74" s="61"/>
      <c r="F74" s="29"/>
      <c r="G74" s="29"/>
      <c r="H74" s="29"/>
      <c r="I74" s="29"/>
      <c r="J74" s="30"/>
      <c r="K74" s="7"/>
    </row>
    <row r="75" spans="1:17" hidden="1" x14ac:dyDescent="0.3">
      <c r="A75" s="7" t="s">
        <v>73</v>
      </c>
    </row>
    <row r="76" spans="1:17" hidden="1" x14ac:dyDescent="0.3">
      <c r="A76" s="7" t="s">
        <v>73</v>
      </c>
    </row>
    <row r="77" spans="1:17" ht="27.15" customHeight="1" x14ac:dyDescent="0.3">
      <c r="A77" s="7">
        <v>9</v>
      </c>
      <c r="B77" s="21" t="s">
        <v>86</v>
      </c>
      <c r="C77" s="58" t="s">
        <v>87</v>
      </c>
      <c r="D77" s="59"/>
      <c r="E77" s="59"/>
      <c r="F77" s="23" t="s">
        <v>80</v>
      </c>
      <c r="G77" s="31">
        <v>10</v>
      </c>
      <c r="H77" s="31"/>
      <c r="I77" s="25"/>
      <c r="J77" s="26">
        <f>IF(AND(G77= "",H77= ""), 0, ROUND(ROUND(I77, 2) * ROUND(IF(H77="",G77,H77),  2), 2))</f>
        <v>0</v>
      </c>
      <c r="K77" s="7"/>
      <c r="M77" s="27">
        <v>0.2</v>
      </c>
      <c r="Q77" s="7">
        <v>2078</v>
      </c>
    </row>
    <row r="78" spans="1:17" ht="24.75" customHeight="1" x14ac:dyDescent="0.3">
      <c r="A78" s="7" t="s">
        <v>45</v>
      </c>
      <c r="B78" s="28"/>
      <c r="C78" s="60" t="s">
        <v>70</v>
      </c>
      <c r="D78" s="60"/>
      <c r="E78" s="60"/>
      <c r="F78" s="60"/>
      <c r="G78" s="60"/>
      <c r="H78" s="60"/>
      <c r="I78" s="60"/>
      <c r="J78" s="28"/>
    </row>
    <row r="79" spans="1:17" hidden="1" x14ac:dyDescent="0.3">
      <c r="A79" s="7" t="s">
        <v>65</v>
      </c>
    </row>
    <row r="80" spans="1:17" hidden="1" x14ac:dyDescent="0.3">
      <c r="A80" s="7" t="s">
        <v>44</v>
      </c>
    </row>
    <row r="81" spans="1:17" hidden="1" x14ac:dyDescent="0.3">
      <c r="A81" s="7" t="s">
        <v>47</v>
      </c>
    </row>
    <row r="82" spans="1:17" hidden="1" x14ac:dyDescent="0.3">
      <c r="A82" s="7" t="s">
        <v>58</v>
      </c>
    </row>
    <row r="83" spans="1:17" x14ac:dyDescent="0.3">
      <c r="A83" s="7">
        <v>5</v>
      </c>
      <c r="B83" s="16" t="s">
        <v>88</v>
      </c>
      <c r="C83" s="61" t="s">
        <v>89</v>
      </c>
      <c r="D83" s="61"/>
      <c r="E83" s="61"/>
      <c r="F83" s="29"/>
      <c r="G83" s="29"/>
      <c r="H83" s="29"/>
      <c r="I83" s="29"/>
      <c r="J83" s="30"/>
      <c r="K83" s="7"/>
    </row>
    <row r="84" spans="1:17" hidden="1" x14ac:dyDescent="0.3">
      <c r="A84" s="7" t="s">
        <v>73</v>
      </c>
    </row>
    <row r="85" spans="1:17" hidden="1" x14ac:dyDescent="0.3">
      <c r="A85" s="7" t="s">
        <v>73</v>
      </c>
    </row>
    <row r="86" spans="1:17" x14ac:dyDescent="0.3">
      <c r="A86" s="7">
        <v>9</v>
      </c>
      <c r="B86" s="21" t="s">
        <v>90</v>
      </c>
      <c r="C86" s="58" t="s">
        <v>91</v>
      </c>
      <c r="D86" s="59"/>
      <c r="E86" s="59"/>
      <c r="F86" s="23" t="s">
        <v>92</v>
      </c>
      <c r="G86" s="31">
        <v>390</v>
      </c>
      <c r="H86" s="31"/>
      <c r="I86" s="25"/>
      <c r="J86" s="26">
        <f>IF(AND(G86= "",H86= ""), 0, ROUND(ROUND(I86, 2) * ROUND(IF(H86="",G86,H86),  2), 2))</f>
        <v>0</v>
      </c>
      <c r="K86" s="7"/>
      <c r="M86" s="27">
        <v>0.2</v>
      </c>
      <c r="Q86" s="7">
        <v>2078</v>
      </c>
    </row>
    <row r="87" spans="1:17" ht="24.75" customHeight="1" x14ac:dyDescent="0.3">
      <c r="A87" s="7" t="s">
        <v>45</v>
      </c>
      <c r="B87" s="28"/>
      <c r="C87" s="60" t="s">
        <v>93</v>
      </c>
      <c r="D87" s="60"/>
      <c r="E87" s="60"/>
      <c r="F87" s="60"/>
      <c r="G87" s="60"/>
      <c r="H87" s="60"/>
      <c r="I87" s="60"/>
      <c r="J87" s="28"/>
    </row>
    <row r="88" spans="1:17" hidden="1" x14ac:dyDescent="0.3">
      <c r="A88" s="7" t="s">
        <v>44</v>
      </c>
    </row>
    <row r="89" spans="1:17" hidden="1" x14ac:dyDescent="0.3">
      <c r="A89" s="7" t="s">
        <v>47</v>
      </c>
    </row>
    <row r="90" spans="1:17" x14ac:dyDescent="0.3">
      <c r="A90" s="7">
        <v>9</v>
      </c>
      <c r="B90" s="21" t="s">
        <v>94</v>
      </c>
      <c r="C90" s="58" t="s">
        <v>95</v>
      </c>
      <c r="D90" s="59"/>
      <c r="E90" s="59"/>
      <c r="F90" s="23" t="s">
        <v>8</v>
      </c>
      <c r="G90" s="31">
        <v>26</v>
      </c>
      <c r="H90" s="31"/>
      <c r="I90" s="25"/>
      <c r="J90" s="26">
        <f>IF(AND(G90= "",H90= ""), 0, ROUND(ROUND(I90, 2) * ROUND(IF(H90="",G90,H90),  2), 2))</f>
        <v>0</v>
      </c>
      <c r="K90" s="7"/>
      <c r="M90" s="27">
        <v>0.2</v>
      </c>
      <c r="Q90" s="7">
        <v>2078</v>
      </c>
    </row>
    <row r="91" spans="1:17" x14ac:dyDescent="0.3">
      <c r="A91" s="7" t="s">
        <v>45</v>
      </c>
      <c r="B91" s="28"/>
      <c r="C91" s="60" t="s">
        <v>96</v>
      </c>
      <c r="D91" s="60"/>
      <c r="E91" s="60"/>
      <c r="F91" s="60"/>
      <c r="G91" s="60"/>
      <c r="H91" s="60"/>
      <c r="I91" s="60"/>
      <c r="J91" s="28"/>
    </row>
    <row r="92" spans="1:17" hidden="1" x14ac:dyDescent="0.3">
      <c r="A92" s="7" t="s">
        <v>65</v>
      </c>
    </row>
    <row r="93" spans="1:17" hidden="1" x14ac:dyDescent="0.3">
      <c r="A93" s="7" t="s">
        <v>44</v>
      </c>
    </row>
    <row r="94" spans="1:17" hidden="1" x14ac:dyDescent="0.3">
      <c r="A94" s="7" t="s">
        <v>47</v>
      </c>
    </row>
    <row r="95" spans="1:17" x14ac:dyDescent="0.3">
      <c r="A95" s="7">
        <v>9</v>
      </c>
      <c r="B95" s="21" t="s">
        <v>97</v>
      </c>
      <c r="C95" s="58" t="s">
        <v>98</v>
      </c>
      <c r="D95" s="59"/>
      <c r="E95" s="59"/>
      <c r="F95" s="23" t="s">
        <v>8</v>
      </c>
      <c r="G95" s="31">
        <v>1</v>
      </c>
      <c r="H95" s="31"/>
      <c r="I95" s="25"/>
      <c r="J95" s="26">
        <f>IF(AND(G95= "",H95= ""), 0, ROUND(ROUND(I95, 2) * ROUND(IF(H95="",G95,H95),  2), 2))</f>
        <v>0</v>
      </c>
      <c r="K95" s="7"/>
      <c r="M95" s="27">
        <v>0.2</v>
      </c>
      <c r="Q95" s="7">
        <v>2078</v>
      </c>
    </row>
    <row r="96" spans="1:17" x14ac:dyDescent="0.3">
      <c r="A96" s="7" t="s">
        <v>45</v>
      </c>
      <c r="B96" s="28"/>
      <c r="C96" s="60" t="s">
        <v>99</v>
      </c>
      <c r="D96" s="60"/>
      <c r="E96" s="60"/>
      <c r="F96" s="60"/>
      <c r="G96" s="60"/>
      <c r="H96" s="60"/>
      <c r="I96" s="60"/>
      <c r="J96" s="28"/>
    </row>
    <row r="97" spans="1:17" hidden="1" x14ac:dyDescent="0.3">
      <c r="A97" s="7" t="s">
        <v>65</v>
      </c>
    </row>
    <row r="98" spans="1:17" hidden="1" x14ac:dyDescent="0.3">
      <c r="A98" s="7" t="s">
        <v>44</v>
      </c>
    </row>
    <row r="99" spans="1:17" hidden="1" x14ac:dyDescent="0.3">
      <c r="A99" s="7" t="s">
        <v>47</v>
      </c>
    </row>
    <row r="100" spans="1:17" x14ac:dyDescent="0.3">
      <c r="A100" s="7">
        <v>9</v>
      </c>
      <c r="B100" s="21" t="s">
        <v>100</v>
      </c>
      <c r="C100" s="58" t="s">
        <v>101</v>
      </c>
      <c r="D100" s="59"/>
      <c r="E100" s="59"/>
      <c r="F100" s="23" t="s">
        <v>92</v>
      </c>
      <c r="G100" s="31">
        <v>7.5</v>
      </c>
      <c r="H100" s="31"/>
      <c r="I100" s="25"/>
      <c r="J100" s="26">
        <f>IF(AND(G100= "",H100= ""), 0, ROUND(ROUND(I100, 2) * ROUND(IF(H100="",G100,H100),  2), 2))</f>
        <v>0</v>
      </c>
      <c r="K100" s="7"/>
      <c r="M100" s="27">
        <v>0.2</v>
      </c>
      <c r="Q100" s="7">
        <v>2078</v>
      </c>
    </row>
    <row r="101" spans="1:17" x14ac:dyDescent="0.3">
      <c r="A101" s="7" t="s">
        <v>45</v>
      </c>
      <c r="B101" s="28"/>
      <c r="C101" s="60" t="s">
        <v>102</v>
      </c>
      <c r="D101" s="60"/>
      <c r="E101" s="60"/>
      <c r="F101" s="60"/>
      <c r="G101" s="60"/>
      <c r="H101" s="60"/>
      <c r="I101" s="60"/>
      <c r="J101" s="28"/>
    </row>
    <row r="102" spans="1:17" hidden="1" x14ac:dyDescent="0.3">
      <c r="A102" s="7" t="s">
        <v>44</v>
      </c>
    </row>
    <row r="103" spans="1:17" hidden="1" x14ac:dyDescent="0.3">
      <c r="A103" s="7" t="s">
        <v>47</v>
      </c>
    </row>
    <row r="104" spans="1:17" x14ac:dyDescent="0.3">
      <c r="A104" s="7">
        <v>9</v>
      </c>
      <c r="B104" s="21" t="s">
        <v>103</v>
      </c>
      <c r="C104" s="58" t="s">
        <v>104</v>
      </c>
      <c r="D104" s="59"/>
      <c r="E104" s="59"/>
      <c r="F104" s="23" t="s">
        <v>92</v>
      </c>
      <c r="G104" s="31">
        <v>37</v>
      </c>
      <c r="H104" s="31"/>
      <c r="I104" s="25"/>
      <c r="J104" s="26">
        <f>IF(AND(G104= "",H104= ""), 0, ROUND(ROUND(I104, 2) * ROUND(IF(H104="",G104,H104),  2), 2))</f>
        <v>0</v>
      </c>
      <c r="K104" s="7"/>
      <c r="M104" s="27">
        <v>0.2</v>
      </c>
      <c r="Q104" s="7">
        <v>2078</v>
      </c>
    </row>
    <row r="105" spans="1:17" x14ac:dyDescent="0.3">
      <c r="A105" s="7" t="s">
        <v>45</v>
      </c>
      <c r="B105" s="28"/>
      <c r="C105" s="60" t="s">
        <v>105</v>
      </c>
      <c r="D105" s="60"/>
      <c r="E105" s="60"/>
      <c r="F105" s="60"/>
      <c r="G105" s="60"/>
      <c r="H105" s="60"/>
      <c r="I105" s="60"/>
      <c r="J105" s="28"/>
    </row>
    <row r="106" spans="1:17" hidden="1" x14ac:dyDescent="0.3">
      <c r="A106" s="7" t="s">
        <v>44</v>
      </c>
    </row>
    <row r="107" spans="1:17" hidden="1" x14ac:dyDescent="0.3">
      <c r="A107" s="7" t="s">
        <v>47</v>
      </c>
    </row>
    <row r="108" spans="1:17" hidden="1" x14ac:dyDescent="0.3">
      <c r="A108" s="7" t="s">
        <v>58</v>
      </c>
    </row>
    <row r="109" spans="1:17" ht="16.95" customHeight="1" x14ac:dyDescent="0.3">
      <c r="A109" s="7">
        <v>5</v>
      </c>
      <c r="B109" s="16" t="s">
        <v>106</v>
      </c>
      <c r="C109" s="61" t="s">
        <v>107</v>
      </c>
      <c r="D109" s="61"/>
      <c r="E109" s="61"/>
      <c r="F109" s="29"/>
      <c r="G109" s="29"/>
      <c r="H109" s="29"/>
      <c r="I109" s="29"/>
      <c r="J109" s="30"/>
      <c r="K109" s="7"/>
    </row>
    <row r="110" spans="1:17" hidden="1" x14ac:dyDescent="0.3">
      <c r="A110" s="7" t="s">
        <v>73</v>
      </c>
    </row>
    <row r="111" spans="1:17" hidden="1" x14ac:dyDescent="0.3">
      <c r="A111" s="7" t="s">
        <v>73</v>
      </c>
    </row>
    <row r="112" spans="1:17" x14ac:dyDescent="0.3">
      <c r="A112" s="7">
        <v>9</v>
      </c>
      <c r="B112" s="21" t="s">
        <v>108</v>
      </c>
      <c r="C112" s="58" t="s">
        <v>109</v>
      </c>
      <c r="D112" s="59"/>
      <c r="E112" s="59"/>
      <c r="F112" s="23" t="s">
        <v>43</v>
      </c>
      <c r="G112" s="24">
        <v>1</v>
      </c>
      <c r="H112" s="24"/>
      <c r="I112" s="25"/>
      <c r="J112" s="26">
        <f>IF(AND(G112= "",H112= ""), 0, ROUND(ROUND(I112, 2) * ROUND(IF(H112="",G112,H112),  0), 2))</f>
        <v>0</v>
      </c>
      <c r="K112" s="7"/>
      <c r="M112" s="27">
        <v>0.2</v>
      </c>
      <c r="Q112" s="7">
        <v>2078</v>
      </c>
    </row>
    <row r="113" spans="1:17" x14ac:dyDescent="0.3">
      <c r="A113" s="7" t="s">
        <v>45</v>
      </c>
      <c r="B113" s="28"/>
      <c r="C113" s="60" t="s">
        <v>110</v>
      </c>
      <c r="D113" s="60"/>
      <c r="E113" s="60"/>
      <c r="F113" s="60"/>
      <c r="G113" s="60"/>
      <c r="H113" s="60"/>
      <c r="I113" s="60"/>
      <c r="J113" s="28"/>
    </row>
    <row r="114" spans="1:17" hidden="1" x14ac:dyDescent="0.3">
      <c r="A114" s="7" t="s">
        <v>44</v>
      </c>
    </row>
    <row r="115" spans="1:17" hidden="1" x14ac:dyDescent="0.3">
      <c r="A115" s="7" t="s">
        <v>47</v>
      </c>
    </row>
    <row r="116" spans="1:17" hidden="1" x14ac:dyDescent="0.3">
      <c r="A116" s="7" t="s">
        <v>58</v>
      </c>
    </row>
    <row r="117" spans="1:17" hidden="1" x14ac:dyDescent="0.3">
      <c r="A117" s="7" t="s">
        <v>48</v>
      </c>
    </row>
    <row r="118" spans="1:17" ht="18" customHeight="1" x14ac:dyDescent="0.3">
      <c r="A118" s="7">
        <v>4</v>
      </c>
      <c r="B118" s="16" t="s">
        <v>111</v>
      </c>
      <c r="C118" s="57" t="s">
        <v>112</v>
      </c>
      <c r="D118" s="57"/>
      <c r="E118" s="57"/>
      <c r="F118" s="19"/>
      <c r="G118" s="19"/>
      <c r="H118" s="19"/>
      <c r="I118" s="19"/>
      <c r="J118" s="20"/>
      <c r="K118" s="7"/>
    </row>
    <row r="119" spans="1:17" ht="16.95" customHeight="1" x14ac:dyDescent="0.3">
      <c r="A119" s="7">
        <v>5</v>
      </c>
      <c r="B119" s="16" t="s">
        <v>113</v>
      </c>
      <c r="C119" s="61" t="s">
        <v>114</v>
      </c>
      <c r="D119" s="61"/>
      <c r="E119" s="61"/>
      <c r="F119" s="29"/>
      <c r="G119" s="29"/>
      <c r="H119" s="29"/>
      <c r="I119" s="29"/>
      <c r="J119" s="30"/>
      <c r="K119" s="7"/>
    </row>
    <row r="120" spans="1:17" x14ac:dyDescent="0.3">
      <c r="A120" s="7">
        <v>9</v>
      </c>
      <c r="B120" s="21" t="s">
        <v>115</v>
      </c>
      <c r="C120" s="58" t="s">
        <v>116</v>
      </c>
      <c r="D120" s="59"/>
      <c r="E120" s="59"/>
      <c r="F120" s="23" t="s">
        <v>56</v>
      </c>
      <c r="G120" s="24">
        <v>1</v>
      </c>
      <c r="H120" s="24"/>
      <c r="I120" s="25"/>
      <c r="J120" s="26">
        <f>IF(AND(G120= "",H120= ""), 0, ROUND(ROUND(I120, 2) * ROUND(IF(H120="",G120,H120),  0), 2))</f>
        <v>0</v>
      </c>
      <c r="K120" s="7"/>
      <c r="M120" s="27">
        <v>0.2</v>
      </c>
      <c r="Q120" s="7">
        <v>2078</v>
      </c>
    </row>
    <row r="121" spans="1:17" hidden="1" x14ac:dyDescent="0.3">
      <c r="A121" s="7" t="s">
        <v>44</v>
      </c>
    </row>
    <row r="122" spans="1:17" hidden="1" x14ac:dyDescent="0.3">
      <c r="A122" s="7" t="s">
        <v>44</v>
      </c>
    </row>
    <row r="123" spans="1:17" x14ac:dyDescent="0.3">
      <c r="A123" s="7" t="s">
        <v>45</v>
      </c>
      <c r="B123" s="28"/>
      <c r="C123" s="60" t="s">
        <v>110</v>
      </c>
      <c r="D123" s="60"/>
      <c r="E123" s="60"/>
      <c r="F123" s="60"/>
      <c r="G123" s="60"/>
      <c r="H123" s="60"/>
      <c r="I123" s="60"/>
      <c r="J123" s="28"/>
    </row>
    <row r="124" spans="1:17" hidden="1" x14ac:dyDescent="0.3">
      <c r="A124" s="7" t="s">
        <v>44</v>
      </c>
    </row>
    <row r="125" spans="1:17" hidden="1" x14ac:dyDescent="0.3">
      <c r="A125" s="7" t="s">
        <v>47</v>
      </c>
    </row>
    <row r="126" spans="1:17" x14ac:dyDescent="0.3">
      <c r="A126" s="7">
        <v>9</v>
      </c>
      <c r="B126" s="21" t="s">
        <v>117</v>
      </c>
      <c r="C126" s="58" t="s">
        <v>118</v>
      </c>
      <c r="D126" s="59"/>
      <c r="E126" s="59"/>
      <c r="F126" s="23" t="s">
        <v>56</v>
      </c>
      <c r="G126" s="24">
        <v>1</v>
      </c>
      <c r="H126" s="24"/>
      <c r="I126" s="25"/>
      <c r="J126" s="26">
        <f>IF(AND(G126= "",H126= ""), 0, ROUND(ROUND(I126, 2) * ROUND(IF(H126="",G126,H126),  0), 2))</f>
        <v>0</v>
      </c>
      <c r="K126" s="7"/>
      <c r="M126" s="27">
        <v>0.2</v>
      </c>
      <c r="Q126" s="7">
        <v>2078</v>
      </c>
    </row>
    <row r="127" spans="1:17" hidden="1" x14ac:dyDescent="0.3">
      <c r="A127" s="7" t="s">
        <v>44</v>
      </c>
    </row>
    <row r="128" spans="1:17" hidden="1" x14ac:dyDescent="0.3">
      <c r="A128" s="7" t="s">
        <v>44</v>
      </c>
    </row>
    <row r="129" spans="1:17" x14ac:dyDescent="0.3">
      <c r="A129" s="7" t="s">
        <v>45</v>
      </c>
      <c r="B129" s="28"/>
      <c r="C129" s="60" t="s">
        <v>119</v>
      </c>
      <c r="D129" s="60"/>
      <c r="E129" s="60"/>
      <c r="F129" s="60"/>
      <c r="G129" s="60"/>
      <c r="H129" s="60"/>
      <c r="I129" s="60"/>
      <c r="J129" s="28"/>
    </row>
    <row r="130" spans="1:17" hidden="1" x14ac:dyDescent="0.3">
      <c r="A130" s="7" t="s">
        <v>44</v>
      </c>
    </row>
    <row r="131" spans="1:17" hidden="1" x14ac:dyDescent="0.3">
      <c r="A131" s="7" t="s">
        <v>47</v>
      </c>
    </row>
    <row r="132" spans="1:17" hidden="1" x14ac:dyDescent="0.3">
      <c r="A132" s="7" t="s">
        <v>58</v>
      </c>
    </row>
    <row r="133" spans="1:17" ht="16.95" customHeight="1" x14ac:dyDescent="0.3">
      <c r="A133" s="7">
        <v>5</v>
      </c>
      <c r="B133" s="16" t="s">
        <v>120</v>
      </c>
      <c r="C133" s="61" t="s">
        <v>121</v>
      </c>
      <c r="D133" s="61"/>
      <c r="E133" s="61"/>
      <c r="F133" s="29"/>
      <c r="G133" s="29"/>
      <c r="H133" s="29"/>
      <c r="I133" s="29"/>
      <c r="J133" s="30"/>
      <c r="K133" s="7"/>
    </row>
    <row r="134" spans="1:17" x14ac:dyDescent="0.3">
      <c r="A134" s="7">
        <v>9</v>
      </c>
      <c r="B134" s="21" t="s">
        <v>122</v>
      </c>
      <c r="C134" s="58" t="s">
        <v>123</v>
      </c>
      <c r="D134" s="59"/>
      <c r="E134" s="59"/>
      <c r="F134" s="23" t="s">
        <v>56</v>
      </c>
      <c r="G134" s="24">
        <v>1</v>
      </c>
      <c r="H134" s="24"/>
      <c r="I134" s="25"/>
      <c r="J134" s="26">
        <f>IF(AND(G134= "",H134= ""), 0, ROUND(ROUND(I134, 2) * ROUND(IF(H134="",G134,H134),  0), 2))</f>
        <v>0</v>
      </c>
      <c r="K134" s="7"/>
      <c r="M134" s="27">
        <v>0.2</v>
      </c>
      <c r="Q134" s="7">
        <v>2078</v>
      </c>
    </row>
    <row r="135" spans="1:17" hidden="1" x14ac:dyDescent="0.3">
      <c r="A135" s="7" t="s">
        <v>44</v>
      </c>
    </row>
    <row r="136" spans="1:17" hidden="1" x14ac:dyDescent="0.3">
      <c r="A136" s="7" t="s">
        <v>44</v>
      </c>
    </row>
    <row r="137" spans="1:17" x14ac:dyDescent="0.3">
      <c r="A137" s="7" t="s">
        <v>45</v>
      </c>
      <c r="B137" s="28"/>
      <c r="C137" s="60" t="s">
        <v>110</v>
      </c>
      <c r="D137" s="60"/>
      <c r="E137" s="60"/>
      <c r="F137" s="60"/>
      <c r="G137" s="60"/>
      <c r="H137" s="60"/>
      <c r="I137" s="60"/>
      <c r="J137" s="28"/>
    </row>
    <row r="138" spans="1:17" hidden="1" x14ac:dyDescent="0.3">
      <c r="A138" s="7" t="s">
        <v>44</v>
      </c>
    </row>
    <row r="139" spans="1:17" hidden="1" x14ac:dyDescent="0.3">
      <c r="A139" s="7" t="s">
        <v>47</v>
      </c>
    </row>
    <row r="140" spans="1:17" x14ac:dyDescent="0.3">
      <c r="A140" s="7">
        <v>9</v>
      </c>
      <c r="B140" s="21" t="s">
        <v>124</v>
      </c>
      <c r="C140" s="58" t="s">
        <v>125</v>
      </c>
      <c r="D140" s="59"/>
      <c r="E140" s="59"/>
      <c r="F140" s="23" t="s">
        <v>56</v>
      </c>
      <c r="G140" s="24">
        <v>1</v>
      </c>
      <c r="H140" s="24"/>
      <c r="I140" s="25"/>
      <c r="J140" s="26">
        <f>IF(AND(G140= "",H140= ""), 0, ROUND(ROUND(I140, 2) * ROUND(IF(H140="",G140,H140),  0), 2))</f>
        <v>0</v>
      </c>
      <c r="K140" s="7"/>
      <c r="M140" s="27">
        <v>0.2</v>
      </c>
      <c r="Q140" s="7">
        <v>2078</v>
      </c>
    </row>
    <row r="141" spans="1:17" hidden="1" x14ac:dyDescent="0.3">
      <c r="A141" s="7" t="s">
        <v>44</v>
      </c>
    </row>
    <row r="142" spans="1:17" hidden="1" x14ac:dyDescent="0.3">
      <c r="A142" s="7" t="s">
        <v>44</v>
      </c>
    </row>
    <row r="143" spans="1:17" x14ac:dyDescent="0.3">
      <c r="A143" s="7" t="s">
        <v>45</v>
      </c>
      <c r="B143" s="28"/>
      <c r="C143" s="60" t="s">
        <v>119</v>
      </c>
      <c r="D143" s="60"/>
      <c r="E143" s="60"/>
      <c r="F143" s="60"/>
      <c r="G143" s="60"/>
      <c r="H143" s="60"/>
      <c r="I143" s="60"/>
      <c r="J143" s="28"/>
    </row>
    <row r="144" spans="1:17" hidden="1" x14ac:dyDescent="0.3">
      <c r="A144" s="7" t="s">
        <v>47</v>
      </c>
    </row>
    <row r="145" spans="1:10" hidden="1" x14ac:dyDescent="0.3">
      <c r="A145" s="7" t="s">
        <v>58</v>
      </c>
    </row>
    <row r="146" spans="1:10" hidden="1" x14ac:dyDescent="0.3">
      <c r="A146" s="7" t="s">
        <v>48</v>
      </c>
    </row>
    <row r="147" spans="1:10" x14ac:dyDescent="0.3">
      <c r="A147" s="7" t="s">
        <v>36</v>
      </c>
      <c r="B147" s="22"/>
      <c r="C147" s="62"/>
      <c r="D147" s="62"/>
      <c r="E147" s="62"/>
      <c r="J147" s="22"/>
    </row>
    <row r="148" spans="1:10" x14ac:dyDescent="0.3">
      <c r="B148" s="22"/>
      <c r="C148" s="65" t="s">
        <v>38</v>
      </c>
      <c r="D148" s="66"/>
      <c r="E148" s="66"/>
      <c r="F148" s="63"/>
      <c r="G148" s="63"/>
      <c r="H148" s="63"/>
      <c r="I148" s="63"/>
      <c r="J148" s="64"/>
    </row>
    <row r="149" spans="1:10" x14ac:dyDescent="0.3">
      <c r="B149" s="22"/>
      <c r="C149" s="68"/>
      <c r="D149" s="42"/>
      <c r="E149" s="42"/>
      <c r="F149" s="42"/>
      <c r="G149" s="42"/>
      <c r="H149" s="42"/>
      <c r="I149" s="42"/>
      <c r="J149" s="67"/>
    </row>
    <row r="150" spans="1:10" x14ac:dyDescent="0.3">
      <c r="B150" s="22"/>
      <c r="C150" s="71" t="s">
        <v>126</v>
      </c>
      <c r="D150" s="61"/>
      <c r="E150" s="61"/>
      <c r="F150" s="69">
        <f>SUMIF(K8:K147, IF(K7="","",K7), J8:J147)</f>
        <v>0</v>
      </c>
      <c r="G150" s="69"/>
      <c r="H150" s="69"/>
      <c r="I150" s="69"/>
      <c r="J150" s="70"/>
    </row>
    <row r="151" spans="1:10" ht="16.95" customHeight="1" x14ac:dyDescent="0.3">
      <c r="B151" s="22"/>
      <c r="C151" s="71" t="s">
        <v>127</v>
      </c>
      <c r="D151" s="61"/>
      <c r="E151" s="61"/>
      <c r="F151" s="69">
        <f>ROUND(SUMIF(K8:K147, IF(K7="","",K7), J8:J147) * 0.2, 2)</f>
        <v>0</v>
      </c>
      <c r="G151" s="69"/>
      <c r="H151" s="69"/>
      <c r="I151" s="69"/>
      <c r="J151" s="70"/>
    </row>
    <row r="152" spans="1:10" x14ac:dyDescent="0.3">
      <c r="B152" s="22"/>
      <c r="C152" s="74" t="s">
        <v>128</v>
      </c>
      <c r="D152" s="75"/>
      <c r="E152" s="75"/>
      <c r="F152" s="72">
        <f>SUM(F150:F151)</f>
        <v>0</v>
      </c>
      <c r="G152" s="72"/>
      <c r="H152" s="72"/>
      <c r="I152" s="72"/>
      <c r="J152" s="73"/>
    </row>
    <row r="153" spans="1:10" ht="37.200000000000003" customHeight="1" x14ac:dyDescent="0.3">
      <c r="B153" s="3"/>
      <c r="C153" s="76" t="s">
        <v>129</v>
      </c>
      <c r="D153" s="76"/>
      <c r="E153" s="76"/>
      <c r="F153" s="76"/>
      <c r="G153" s="76"/>
      <c r="H153" s="76"/>
      <c r="I153" s="76"/>
      <c r="J153" s="76"/>
    </row>
    <row r="155" spans="1:10" ht="15.6" x14ac:dyDescent="0.3">
      <c r="C155" s="77" t="s">
        <v>130</v>
      </c>
      <c r="D155" s="77"/>
      <c r="E155" s="77"/>
      <c r="F155" s="77"/>
      <c r="G155" s="77"/>
      <c r="H155" s="77"/>
      <c r="I155" s="77"/>
      <c r="J155" s="77"/>
    </row>
    <row r="156" spans="1:10" ht="16.95" customHeight="1" x14ac:dyDescent="0.3">
      <c r="C156" s="79" t="s">
        <v>131</v>
      </c>
      <c r="D156" s="80"/>
      <c r="E156" s="80"/>
      <c r="F156" s="78">
        <f>SUMIF(K9:K140, "", J9:J140)</f>
        <v>0</v>
      </c>
      <c r="G156" s="78"/>
      <c r="H156" s="78"/>
      <c r="I156" s="78"/>
      <c r="J156" s="78"/>
    </row>
    <row r="157" spans="1:10" ht="16.350000000000001" customHeight="1" x14ac:dyDescent="0.3">
      <c r="C157" s="83" t="s">
        <v>132</v>
      </c>
      <c r="D157" s="84"/>
      <c r="E157" s="84"/>
      <c r="F157" s="81">
        <f>SUMIF(K9:K9, "", J9:J9)</f>
        <v>0</v>
      </c>
      <c r="G157" s="82"/>
      <c r="H157" s="82"/>
      <c r="I157" s="82"/>
      <c r="J157" s="82"/>
    </row>
    <row r="158" spans="1:10" x14ac:dyDescent="0.3">
      <c r="C158" s="83" t="s">
        <v>133</v>
      </c>
      <c r="D158" s="84"/>
      <c r="E158" s="84"/>
      <c r="F158" s="81">
        <f>SUMIF(K18:K112, "", J18:J112)</f>
        <v>0</v>
      </c>
      <c r="G158" s="82"/>
      <c r="H158" s="82"/>
      <c r="I158" s="82"/>
      <c r="J158" s="82"/>
    </row>
    <row r="159" spans="1:10" ht="15.45" customHeight="1" x14ac:dyDescent="0.3">
      <c r="C159" s="87" t="s">
        <v>134</v>
      </c>
      <c r="D159" s="88"/>
      <c r="E159" s="88"/>
      <c r="F159" s="85">
        <f>SUMIF(K18:K18, "", J18:J18)</f>
        <v>0</v>
      </c>
      <c r="G159" s="86"/>
      <c r="H159" s="86"/>
      <c r="I159" s="86"/>
      <c r="J159" s="86"/>
    </row>
    <row r="160" spans="1:10" ht="15.45" customHeight="1" x14ac:dyDescent="0.3">
      <c r="C160" s="87" t="s">
        <v>135</v>
      </c>
      <c r="D160" s="88"/>
      <c r="E160" s="88"/>
      <c r="F160" s="85">
        <f>SUMIF(K25:K25, "", J25:J25)</f>
        <v>0</v>
      </c>
      <c r="G160" s="86"/>
      <c r="H160" s="86"/>
      <c r="I160" s="86"/>
      <c r="J160" s="86"/>
    </row>
    <row r="161" spans="1:10" x14ac:dyDescent="0.3">
      <c r="C161" s="87" t="s">
        <v>136</v>
      </c>
      <c r="D161" s="88"/>
      <c r="E161" s="88"/>
      <c r="F161" s="85">
        <f>SUMIF(K36:K36, "", J36:J36)</f>
        <v>0</v>
      </c>
      <c r="G161" s="86"/>
      <c r="H161" s="86"/>
      <c r="I161" s="86"/>
      <c r="J161" s="86"/>
    </row>
    <row r="162" spans="1:10" ht="15.45" customHeight="1" x14ac:dyDescent="0.3">
      <c r="C162" s="87" t="s">
        <v>137</v>
      </c>
      <c r="D162" s="88"/>
      <c r="E162" s="88"/>
      <c r="F162" s="85">
        <f>SUMIF(K48:K68, "", J48:J68)</f>
        <v>0</v>
      </c>
      <c r="G162" s="86"/>
      <c r="H162" s="86"/>
      <c r="I162" s="86"/>
      <c r="J162" s="86"/>
    </row>
    <row r="163" spans="1:10" ht="15.45" customHeight="1" x14ac:dyDescent="0.3">
      <c r="C163" s="87" t="s">
        <v>138</v>
      </c>
      <c r="D163" s="88"/>
      <c r="E163" s="88"/>
      <c r="F163" s="85">
        <f>SUMIF(K77:K77, "", J77:J77)</f>
        <v>0</v>
      </c>
      <c r="G163" s="86"/>
      <c r="H163" s="86"/>
      <c r="I163" s="86"/>
      <c r="J163" s="86"/>
    </row>
    <row r="164" spans="1:10" x14ac:dyDescent="0.3">
      <c r="C164" s="87" t="s">
        <v>139</v>
      </c>
      <c r="D164" s="88"/>
      <c r="E164" s="88"/>
      <c r="F164" s="85">
        <f>SUMIF(K86:K104, "", J86:J104)</f>
        <v>0</v>
      </c>
      <c r="G164" s="86"/>
      <c r="H164" s="86"/>
      <c r="I164" s="86"/>
      <c r="J164" s="86"/>
    </row>
    <row r="165" spans="1:10" ht="15.45" customHeight="1" x14ac:dyDescent="0.3">
      <c r="C165" s="87" t="s">
        <v>140</v>
      </c>
      <c r="D165" s="88"/>
      <c r="E165" s="88"/>
      <c r="F165" s="85">
        <f>SUMIF(K112:K112, "", J112:J112)</f>
        <v>0</v>
      </c>
      <c r="G165" s="86"/>
      <c r="H165" s="86"/>
      <c r="I165" s="86"/>
      <c r="J165" s="86"/>
    </row>
    <row r="166" spans="1:10" ht="16.350000000000001" customHeight="1" x14ac:dyDescent="0.3">
      <c r="C166" s="83" t="s">
        <v>141</v>
      </c>
      <c r="D166" s="84"/>
      <c r="E166" s="84"/>
      <c r="F166" s="81">
        <f>SUMIF(K120:K140, "", J120:J140)</f>
        <v>0</v>
      </c>
      <c r="G166" s="82"/>
      <c r="H166" s="82"/>
      <c r="I166" s="82"/>
      <c r="J166" s="82"/>
    </row>
    <row r="167" spans="1:10" ht="15.45" customHeight="1" x14ac:dyDescent="0.3">
      <c r="C167" s="87" t="s">
        <v>142</v>
      </c>
      <c r="D167" s="88"/>
      <c r="E167" s="88"/>
      <c r="F167" s="85">
        <f>SUMIF(K120:K126, "", J120:J126)</f>
        <v>0</v>
      </c>
      <c r="G167" s="86"/>
      <c r="H167" s="86"/>
      <c r="I167" s="86"/>
      <c r="J167" s="86"/>
    </row>
    <row r="168" spans="1:10" ht="15.45" customHeight="1" x14ac:dyDescent="0.3">
      <c r="C168" s="87" t="s">
        <v>143</v>
      </c>
      <c r="D168" s="88"/>
      <c r="E168" s="88"/>
      <c r="F168" s="85">
        <f>SUMIF(K134:K140, "", J134:J140)</f>
        <v>0</v>
      </c>
      <c r="G168" s="86"/>
      <c r="H168" s="86"/>
      <c r="I168" s="86"/>
      <c r="J168" s="86"/>
    </row>
    <row r="169" spans="1:10" x14ac:dyDescent="0.3">
      <c r="C169" s="89" t="s">
        <v>144</v>
      </c>
      <c r="D169" s="90"/>
      <c r="E169" s="90"/>
      <c r="F169" s="33"/>
      <c r="G169" s="33"/>
      <c r="H169" s="33"/>
      <c r="I169" s="33"/>
      <c r="J169" s="34"/>
    </row>
    <row r="170" spans="1:10" x14ac:dyDescent="0.3">
      <c r="C170" s="92"/>
      <c r="D170" s="93"/>
      <c r="E170" s="93"/>
      <c r="F170" s="93"/>
      <c r="G170" s="93"/>
      <c r="H170" s="93"/>
      <c r="I170" s="93"/>
      <c r="J170" s="94"/>
    </row>
    <row r="171" spans="1:10" x14ac:dyDescent="0.3">
      <c r="A171" s="35"/>
      <c r="C171" s="95" t="s">
        <v>126</v>
      </c>
      <c r="D171" s="42"/>
      <c r="E171" s="42"/>
      <c r="F171" s="96">
        <f>SUMIF(K5:K153, IF(K4="","",K4), J5:J153)</f>
        <v>0</v>
      </c>
      <c r="G171" s="97"/>
      <c r="H171" s="97"/>
      <c r="I171" s="97"/>
      <c r="J171" s="98"/>
    </row>
    <row r="172" spans="1:10" x14ac:dyDescent="0.3">
      <c r="A172" s="35"/>
      <c r="C172" s="95" t="s">
        <v>127</v>
      </c>
      <c r="D172" s="42"/>
      <c r="E172" s="42"/>
      <c r="F172" s="96">
        <f>ROUND(SUMIF(K5:K153, IF(K4="","",K4), J5:J153) * 0.2, 2)</f>
        <v>0</v>
      </c>
      <c r="G172" s="97"/>
      <c r="H172" s="97"/>
      <c r="I172" s="97"/>
      <c r="J172" s="98"/>
    </row>
    <row r="173" spans="1:10" x14ac:dyDescent="0.3">
      <c r="C173" s="99" t="s">
        <v>128</v>
      </c>
      <c r="D173" s="91"/>
      <c r="E173" s="91"/>
      <c r="F173" s="100">
        <f>SUM(F171:F172)</f>
        <v>0</v>
      </c>
      <c r="G173" s="101"/>
      <c r="H173" s="101"/>
      <c r="I173" s="101"/>
      <c r="J173" s="102"/>
    </row>
    <row r="174" spans="1:10" x14ac:dyDescent="0.3">
      <c r="C174" s="103"/>
      <c r="D174" s="62"/>
      <c r="E174" s="62"/>
      <c r="F174" s="62"/>
      <c r="G174" s="62"/>
      <c r="H174" s="62"/>
      <c r="I174" s="62"/>
      <c r="J174" s="62"/>
    </row>
    <row r="175" spans="1:10" x14ac:dyDescent="0.3">
      <c r="C175" s="104" t="s">
        <v>145</v>
      </c>
      <c r="D175" s="62"/>
      <c r="E175" s="62"/>
      <c r="F175" s="62"/>
      <c r="G175" s="62"/>
      <c r="H175" s="62"/>
      <c r="I175" s="62"/>
      <c r="J175" s="62"/>
    </row>
    <row r="176" spans="1:10" x14ac:dyDescent="0.3">
      <c r="C176" s="91" t="str">
        <f>IF(Paramètres!AA2&lt;&gt;"",Paramètres!AA2,"")</f>
        <v xml:space="preserve">Zéro euro </v>
      </c>
      <c r="D176" s="91"/>
      <c r="E176" s="91"/>
      <c r="F176" s="91"/>
      <c r="G176" s="91"/>
      <c r="H176" s="91"/>
      <c r="I176" s="91"/>
      <c r="J176" s="91"/>
    </row>
    <row r="177" spans="3:10" x14ac:dyDescent="0.3">
      <c r="C177" s="91"/>
      <c r="D177" s="91"/>
      <c r="E177" s="91"/>
      <c r="F177" s="91"/>
      <c r="G177" s="91"/>
      <c r="H177" s="91"/>
      <c r="I177" s="91"/>
      <c r="J177" s="91"/>
    </row>
  </sheetData>
  <sheetProtection password="E95E" sheet="1" objects="1" selectLockedCells="1"/>
  <mergeCells count="102">
    <mergeCell ref="C176:J176"/>
    <mergeCell ref="C177:J177"/>
    <mergeCell ref="C170:J170"/>
    <mergeCell ref="C171:E171"/>
    <mergeCell ref="F171:J171"/>
    <mergeCell ref="C172:E172"/>
    <mergeCell ref="F172:J172"/>
    <mergeCell ref="C173:E173"/>
    <mergeCell ref="F173:J173"/>
    <mergeCell ref="C174:J174"/>
    <mergeCell ref="C175:J175"/>
    <mergeCell ref="F165:J165"/>
    <mergeCell ref="C165:E165"/>
    <mergeCell ref="F166:J166"/>
    <mergeCell ref="C166:E166"/>
    <mergeCell ref="F167:J167"/>
    <mergeCell ref="C167:E167"/>
    <mergeCell ref="F168:J168"/>
    <mergeCell ref="C168:E168"/>
    <mergeCell ref="C169:E169"/>
    <mergeCell ref="F160:J160"/>
    <mergeCell ref="C160:E160"/>
    <mergeCell ref="F161:J161"/>
    <mergeCell ref="C161:E161"/>
    <mergeCell ref="F162:J162"/>
    <mergeCell ref="C162:E162"/>
    <mergeCell ref="F163:J163"/>
    <mergeCell ref="C163:E163"/>
    <mergeCell ref="F164:J164"/>
    <mergeCell ref="C164:E164"/>
    <mergeCell ref="C155:J155"/>
    <mergeCell ref="F156:J156"/>
    <mergeCell ref="C156:E156"/>
    <mergeCell ref="F157:J157"/>
    <mergeCell ref="C157:E157"/>
    <mergeCell ref="F158:J158"/>
    <mergeCell ref="C158:E158"/>
    <mergeCell ref="F159:J159"/>
    <mergeCell ref="C159:E159"/>
    <mergeCell ref="F149:J149"/>
    <mergeCell ref="C149:E149"/>
    <mergeCell ref="F150:J150"/>
    <mergeCell ref="C150:E150"/>
    <mergeCell ref="F151:J151"/>
    <mergeCell ref="C151:E151"/>
    <mergeCell ref="F152:J152"/>
    <mergeCell ref="C152:E152"/>
    <mergeCell ref="C153:J153"/>
    <mergeCell ref="C129:I129"/>
    <mergeCell ref="C133:E133"/>
    <mergeCell ref="C134:E134"/>
    <mergeCell ref="C137:I137"/>
    <mergeCell ref="C140:E140"/>
    <mergeCell ref="C143:I143"/>
    <mergeCell ref="C147:E147"/>
    <mergeCell ref="F148:J148"/>
    <mergeCell ref="C148:E148"/>
    <mergeCell ref="C105:I105"/>
    <mergeCell ref="C109:E109"/>
    <mergeCell ref="C112:E112"/>
    <mergeCell ref="C113:I113"/>
    <mergeCell ref="C118:E118"/>
    <mergeCell ref="C119:E119"/>
    <mergeCell ref="C120:E120"/>
    <mergeCell ref="C123:I123"/>
    <mergeCell ref="C126:E126"/>
    <mergeCell ref="C86:E86"/>
    <mergeCell ref="C87:I87"/>
    <mergeCell ref="C90:E90"/>
    <mergeCell ref="C91:I91"/>
    <mergeCell ref="C95:E95"/>
    <mergeCell ref="C96:I96"/>
    <mergeCell ref="C100:E100"/>
    <mergeCell ref="C101:I101"/>
    <mergeCell ref="C104:E104"/>
    <mergeCell ref="C50:I50"/>
    <mergeCell ref="C63:E63"/>
    <mergeCell ref="C64:I64"/>
    <mergeCell ref="C68:E68"/>
    <mergeCell ref="C69:I69"/>
    <mergeCell ref="C74:E74"/>
    <mergeCell ref="C77:E77"/>
    <mergeCell ref="C78:I78"/>
    <mergeCell ref="C83:E83"/>
    <mergeCell ref="C20:I20"/>
    <mergeCell ref="C24:E24"/>
    <mergeCell ref="C25:E25"/>
    <mergeCell ref="C30:I30"/>
    <mergeCell ref="C35:E35"/>
    <mergeCell ref="C36:E36"/>
    <mergeCell ref="C40:I40"/>
    <mergeCell ref="C45:E45"/>
    <mergeCell ref="C48:E48"/>
    <mergeCell ref="C3:E3"/>
    <mergeCell ref="C4:E4"/>
    <mergeCell ref="C7:E7"/>
    <mergeCell ref="C8:E8"/>
    <mergeCell ref="C9:E9"/>
    <mergeCell ref="C11:I11"/>
    <mergeCell ref="C15:E15"/>
    <mergeCell ref="C17:E17"/>
    <mergeCell ref="C18:E18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&amp;L24928 - FRANCE TRAVAIL - AGENCE DE DAX
Maitre d'ouvrage : Direction Régionale France Travail Nouvelle Aquitaine Service Immobilier et Logistique - 33056 Bordeaux Cedex&amp;RDPGF - Lot n°7 PEINTURE - NETTOYAGE 
DCE - Edition du 26/03/2025</oddHeader>
    <oddFooter>&amp;L&amp;G&amp;CEdition du 26/03/2025&amp;RPage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093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9" t="s">
        <v>146</v>
      </c>
      <c r="AA1" s="7">
        <f>IF(DPGF!F173&lt;&gt;"",DPGF!F173,"0")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6" t="s">
        <v>147</v>
      </c>
      <c r="B3" s="32" t="s">
        <v>148</v>
      </c>
      <c r="C3" s="105" t="s">
        <v>173</v>
      </c>
      <c r="D3" s="105"/>
      <c r="E3" s="105"/>
      <c r="F3" s="105"/>
      <c r="G3" s="105"/>
      <c r="H3" s="105"/>
      <c r="I3" s="105"/>
      <c r="J3" s="105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6" t="s">
        <v>149</v>
      </c>
      <c r="B5" s="32" t="s">
        <v>150</v>
      </c>
      <c r="C5" s="105" t="s">
        <v>174</v>
      </c>
      <c r="D5" s="105"/>
      <c r="E5" s="105"/>
      <c r="F5" s="105"/>
      <c r="G5" s="105"/>
      <c r="H5" s="105"/>
      <c r="I5" s="105"/>
      <c r="J5" s="105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6" t="s">
        <v>159</v>
      </c>
      <c r="B7" s="32" t="s">
        <v>160</v>
      </c>
      <c r="C7" s="37">
        <v>24928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6" t="s">
        <v>161</v>
      </c>
      <c r="B9" s="32" t="s">
        <v>162</v>
      </c>
      <c r="C9" s="37" t="s">
        <v>34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6" t="s">
        <v>151</v>
      </c>
      <c r="B11" s="32" t="s">
        <v>152</v>
      </c>
      <c r="C11" s="105" t="s">
        <v>35</v>
      </c>
      <c r="D11" s="105"/>
      <c r="E11" s="105"/>
      <c r="F11" s="105"/>
      <c r="G11" s="105"/>
      <c r="H11" s="105"/>
      <c r="I11" s="105"/>
      <c r="J11" s="105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6" t="s">
        <v>163</v>
      </c>
      <c r="B13" s="32" t="s">
        <v>164</v>
      </c>
      <c r="C13" s="37" t="s">
        <v>175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6" t="s">
        <v>165</v>
      </c>
      <c r="B15" s="32" t="s">
        <v>166</v>
      </c>
      <c r="C15" s="37" t="s">
        <v>176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6" t="s">
        <v>167</v>
      </c>
      <c r="B17" s="32" t="s">
        <v>168</v>
      </c>
      <c r="C17" s="37"/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8">
        <v>0.2</v>
      </c>
      <c r="E19" s="39" t="s">
        <v>169</v>
      </c>
      <c r="AA19" s="7">
        <f>INT((AA5-AA18*100)/10)</f>
        <v>0</v>
      </c>
    </row>
    <row r="20" spans="1:27" ht="12.75" customHeight="1" x14ac:dyDescent="0.3">
      <c r="C20" s="40">
        <v>5.5E-2</v>
      </c>
      <c r="E20" s="39" t="s">
        <v>170</v>
      </c>
      <c r="AA20" s="7">
        <f>AA5-AA18*100-AA19*10</f>
        <v>0</v>
      </c>
    </row>
    <row r="21" spans="1:27" ht="12.75" customHeight="1" x14ac:dyDescent="0.3">
      <c r="C21" s="40">
        <v>0</v>
      </c>
      <c r="E21" s="39" t="s">
        <v>171</v>
      </c>
      <c r="AA21" s="7">
        <f>INT(AA6/10)</f>
        <v>0</v>
      </c>
    </row>
    <row r="22" spans="1:27" ht="12.75" customHeight="1" x14ac:dyDescent="0.3">
      <c r="C22" s="41">
        <v>0</v>
      </c>
      <c r="E22" s="39" t="s">
        <v>172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6" t="s">
        <v>153</v>
      </c>
      <c r="B24" s="32" t="s">
        <v>154</v>
      </c>
      <c r="C24" s="105" t="s">
        <v>177</v>
      </c>
      <c r="D24" s="105"/>
      <c r="E24" s="105"/>
      <c r="F24" s="105"/>
      <c r="G24" s="105"/>
      <c r="H24" s="105"/>
      <c r="I24" s="105"/>
      <c r="J24" s="105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6" t="s">
        <v>155</v>
      </c>
      <c r="B26" s="32" t="s">
        <v>156</v>
      </c>
      <c r="C26" s="105" t="s">
        <v>178</v>
      </c>
      <c r="D26" s="105"/>
      <c r="E26" s="105"/>
      <c r="F26" s="105"/>
      <c r="G26" s="105"/>
      <c r="H26" s="105"/>
      <c r="I26" s="105"/>
      <c r="J26" s="105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6" t="s">
        <v>157</v>
      </c>
      <c r="B28" s="32" t="s">
        <v>158</v>
      </c>
      <c r="C28" s="105" t="s">
        <v>179</v>
      </c>
      <c r="D28" s="105"/>
      <c r="E28" s="105"/>
      <c r="F28" s="105"/>
      <c r="G28" s="105"/>
      <c r="H28" s="105"/>
      <c r="I28" s="105"/>
      <c r="J28" s="10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09375" defaultRowHeight="14.4" x14ac:dyDescent="0.3"/>
  <cols>
    <col min="1" max="1" width="24.6640625" customWidth="1"/>
  </cols>
  <sheetData>
    <row r="1" spans="1:3" x14ac:dyDescent="0.3">
      <c r="A1" s="7" t="s">
        <v>180</v>
      </c>
      <c r="B1" s="7" t="s">
        <v>181</v>
      </c>
    </row>
    <row r="2" spans="1:3" x14ac:dyDescent="0.3">
      <c r="A2" s="7" t="s">
        <v>182</v>
      </c>
      <c r="B2" s="7" t="s">
        <v>173</v>
      </c>
    </row>
    <row r="3" spans="1:3" x14ac:dyDescent="0.3">
      <c r="A3" s="7" t="s">
        <v>183</v>
      </c>
      <c r="B3" s="7">
        <v>1</v>
      </c>
    </row>
    <row r="4" spans="1:3" x14ac:dyDescent="0.3">
      <c r="A4" s="7" t="s">
        <v>184</v>
      </c>
      <c r="B4" s="7">
        <v>0</v>
      </c>
    </row>
    <row r="5" spans="1:3" x14ac:dyDescent="0.3">
      <c r="A5" s="7" t="s">
        <v>185</v>
      </c>
      <c r="B5" s="7">
        <v>0</v>
      </c>
    </row>
    <row r="6" spans="1:3" x14ac:dyDescent="0.3">
      <c r="A6" s="7" t="s">
        <v>186</v>
      </c>
      <c r="B6" s="7">
        <v>1</v>
      </c>
    </row>
    <row r="7" spans="1:3" x14ac:dyDescent="0.3">
      <c r="A7" s="7" t="s">
        <v>187</v>
      </c>
      <c r="B7" s="7">
        <v>1</v>
      </c>
    </row>
    <row r="8" spans="1:3" x14ac:dyDescent="0.3">
      <c r="A8" s="7" t="s">
        <v>188</v>
      </c>
      <c r="B8" s="7">
        <v>0</v>
      </c>
    </row>
    <row r="9" spans="1:3" x14ac:dyDescent="0.3">
      <c r="A9" s="7" t="s">
        <v>189</v>
      </c>
      <c r="B9" s="7">
        <v>0</v>
      </c>
    </row>
    <row r="10" spans="1:3" x14ac:dyDescent="0.3">
      <c r="A10" s="7" t="s">
        <v>190</v>
      </c>
      <c r="C10" s="7" t="s">
        <v>191</v>
      </c>
    </row>
    <row r="11" spans="1:3" x14ac:dyDescent="0.3">
      <c r="A11" s="7" t="s">
        <v>192</v>
      </c>
      <c r="B11" s="7">
        <v>0</v>
      </c>
    </row>
    <row r="12" spans="1:3" x14ac:dyDescent="0.3">
      <c r="A12" s="7" t="s">
        <v>193</v>
      </c>
      <c r="B12" s="7" t="s">
        <v>194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093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06" t="s">
        <v>195</v>
      </c>
      <c r="C2" s="106"/>
      <c r="D2" s="106"/>
      <c r="E2" s="106"/>
      <c r="F2" s="106"/>
      <c r="G2" s="106"/>
      <c r="H2" s="106"/>
      <c r="I2" s="106"/>
      <c r="J2" s="106"/>
    </row>
    <row r="4" spans="1:10" ht="12.75" customHeight="1" x14ac:dyDescent="0.3">
      <c r="A4" s="36" t="s">
        <v>147</v>
      </c>
      <c r="B4" s="32" t="s">
        <v>196</v>
      </c>
      <c r="C4" s="107"/>
      <c r="D4" s="107"/>
      <c r="E4" s="107"/>
      <c r="F4" s="107"/>
      <c r="G4" s="107"/>
      <c r="H4" s="107"/>
      <c r="I4" s="107"/>
      <c r="J4" s="107"/>
    </row>
    <row r="6" spans="1:10" ht="12.75" customHeight="1" x14ac:dyDescent="0.3">
      <c r="A6" s="36" t="s">
        <v>149</v>
      </c>
      <c r="B6" s="32" t="s">
        <v>197</v>
      </c>
      <c r="C6" s="107"/>
      <c r="D6" s="107"/>
      <c r="E6" s="107"/>
      <c r="F6" s="107"/>
      <c r="G6" s="107"/>
      <c r="H6" s="107"/>
      <c r="I6" s="107"/>
      <c r="J6" s="107"/>
    </row>
    <row r="8" spans="1:10" ht="12.75" customHeight="1" x14ac:dyDescent="0.3">
      <c r="A8" s="36" t="s">
        <v>159</v>
      </c>
      <c r="B8" s="32" t="s">
        <v>198</v>
      </c>
      <c r="C8" s="107"/>
      <c r="D8" s="107"/>
      <c r="E8" s="107"/>
      <c r="F8" s="107"/>
      <c r="G8" s="107"/>
      <c r="H8" s="107"/>
      <c r="I8" s="107"/>
      <c r="J8" s="107"/>
    </row>
    <row r="10" spans="1:10" ht="12.75" customHeight="1" x14ac:dyDescent="0.3">
      <c r="A10" s="36" t="s">
        <v>161</v>
      </c>
      <c r="B10" s="32" t="s">
        <v>199</v>
      </c>
      <c r="C10" s="108"/>
      <c r="D10" s="108"/>
      <c r="E10" s="108"/>
      <c r="F10" s="108"/>
      <c r="G10" s="108"/>
      <c r="H10" s="108"/>
      <c r="I10" s="108"/>
      <c r="J10" s="108"/>
    </row>
    <row r="12" spans="1:10" ht="12.75" customHeight="1" x14ac:dyDescent="0.3">
      <c r="A12" s="36" t="s">
        <v>151</v>
      </c>
      <c r="B12" s="32" t="s">
        <v>200</v>
      </c>
      <c r="C12" s="107"/>
      <c r="D12" s="107"/>
      <c r="E12" s="107"/>
      <c r="F12" s="107"/>
      <c r="G12" s="107"/>
      <c r="H12" s="107"/>
      <c r="I12" s="107"/>
      <c r="J12" s="107"/>
    </row>
    <row r="14" spans="1:10" ht="12.75" customHeight="1" x14ac:dyDescent="0.3">
      <c r="A14" s="36" t="s">
        <v>163</v>
      </c>
      <c r="B14" s="32" t="s">
        <v>201</v>
      </c>
      <c r="C14" s="107"/>
      <c r="D14" s="107"/>
      <c r="E14" s="107"/>
      <c r="F14" s="107"/>
      <c r="G14" s="107"/>
      <c r="H14" s="107"/>
      <c r="I14" s="107"/>
      <c r="J14" s="107"/>
    </row>
    <row r="16" spans="1:10" ht="12.75" customHeight="1" x14ac:dyDescent="0.3">
      <c r="A16" s="36" t="s">
        <v>165</v>
      </c>
      <c r="B16" s="32" t="s">
        <v>202</v>
      </c>
      <c r="C16" s="107"/>
      <c r="D16" s="107"/>
      <c r="E16" s="107"/>
      <c r="F16" s="107"/>
      <c r="G16" s="107"/>
      <c r="H16" s="107"/>
      <c r="I16" s="107"/>
      <c r="J16" s="107"/>
    </row>
    <row r="18" spans="1:10" ht="12.75" customHeight="1" x14ac:dyDescent="0.3">
      <c r="A18" s="36" t="s">
        <v>167</v>
      </c>
      <c r="B18" s="32" t="s">
        <v>203</v>
      </c>
      <c r="C18" s="109"/>
      <c r="D18" s="109"/>
      <c r="E18" s="109"/>
      <c r="F18" s="109"/>
      <c r="G18" s="109"/>
      <c r="H18" s="109"/>
      <c r="I18" s="109"/>
      <c r="J18" s="109"/>
    </row>
    <row r="20" spans="1:10" ht="12.75" customHeight="1" x14ac:dyDescent="0.3">
      <c r="A20" s="36" t="s">
        <v>204</v>
      </c>
      <c r="B20" s="32" t="s">
        <v>205</v>
      </c>
      <c r="C20" s="109"/>
      <c r="D20" s="109"/>
      <c r="E20" s="109"/>
      <c r="F20" s="109"/>
      <c r="G20" s="109"/>
      <c r="H20" s="109"/>
      <c r="I20" s="109"/>
      <c r="J20" s="109"/>
    </row>
    <row r="22" spans="1:10" ht="12.75" customHeight="1" x14ac:dyDescent="0.3">
      <c r="A22" s="36" t="s">
        <v>153</v>
      </c>
      <c r="B22" s="32" t="s">
        <v>206</v>
      </c>
      <c r="C22" s="109"/>
      <c r="D22" s="109"/>
      <c r="E22" s="109"/>
      <c r="F22" s="109"/>
      <c r="G22" s="109"/>
      <c r="H22" s="109"/>
      <c r="I22" s="109"/>
      <c r="J22" s="109"/>
    </row>
    <row r="24" spans="1:10" ht="12.75" customHeight="1" x14ac:dyDescent="0.3">
      <c r="A24" s="36" t="s">
        <v>155</v>
      </c>
      <c r="B24" s="32" t="s">
        <v>207</v>
      </c>
      <c r="C24" s="107"/>
      <c r="D24" s="107"/>
      <c r="E24" s="107"/>
      <c r="F24" s="107"/>
      <c r="G24" s="107"/>
      <c r="H24" s="107"/>
      <c r="I24" s="107"/>
      <c r="J24" s="107"/>
    </row>
    <row r="28" spans="1:10" ht="60" customHeight="1" x14ac:dyDescent="0.3">
      <c r="A28" s="36" t="s">
        <v>157</v>
      </c>
      <c r="B28" s="32" t="s">
        <v>208</v>
      </c>
      <c r="C28" s="107"/>
      <c r="D28" s="107"/>
      <c r="E28" s="107"/>
      <c r="F28" s="107"/>
      <c r="G28" s="107"/>
      <c r="H28" s="107"/>
      <c r="I28" s="107"/>
      <c r="J28" s="10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6e84b287d6c907678a60e0732eea501a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336987d8cd92ae80650260064bd6d685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28DDDC-3106-4C57-A2EB-0768481BD7C3}">
  <ds:schemaRefs>
    <ds:schemaRef ds:uri="http://schemas.microsoft.com/office/2006/metadata/properties"/>
    <ds:schemaRef ds:uri="http://schemas.microsoft.com/office/infopath/2007/PartnerControls"/>
    <ds:schemaRef ds:uri="3e91ad5e-5b90-448c-90e6-7c7831fd4cb7"/>
  </ds:schemaRefs>
</ds:datastoreItem>
</file>

<file path=customXml/itemProps2.xml><?xml version="1.0" encoding="utf-8"?>
<ds:datastoreItem xmlns:ds="http://schemas.openxmlformats.org/officeDocument/2006/customXml" ds:itemID="{6BAE55AD-33C0-49F6-97C3-C4257E1E1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23C235-083A-4586-AC82-71573D0562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KERJEAN Loic</cp:lastModifiedBy>
  <dcterms:created xsi:type="dcterms:W3CDTF">2025-03-26T08:04:56Z</dcterms:created>
  <dcterms:modified xsi:type="dcterms:W3CDTF">2025-03-28T14:38:27Z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