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169" documentId="13_ncr:1_{6C6997ED-2349-4449-94F6-627087974D35}" xr6:coauthVersionLast="47" xr6:coauthVersionMax="47" xr10:uidLastSave="{A2191339-791C-481B-979D-3FBA74CE9932}"/>
  <bookViews>
    <workbookView xWindow="-120" yWindow="-120" windowWidth="29040" windowHeight="15840" activeTab="1" xr2:uid="{00000000-000D-0000-FFFF-FFFF00000000}"/>
  </bookViews>
  <sheets>
    <sheet name="Page de garde" sheetId="2" r:id="rId1"/>
    <sheet name="DPGF" sheetId="1" r:id="rId2"/>
    <sheet name="BPU" sheetId="7" r:id="rId3"/>
    <sheet name="DQE" sheetId="6" r:id="rId4"/>
  </sheets>
  <definedNames>
    <definedName name="_xlnm._FilterDatabase" localSheetId="2" hidden="1">BPU!#REF!</definedName>
    <definedName name="_xlnm._FilterDatabase" localSheetId="3" hidden="1">DQE!$A$5:$H$121</definedName>
    <definedName name="_xlnm.Print_Area" localSheetId="1">DPGF!$B$1:$D$25</definedName>
    <definedName name="_xlnm.Print_Area" localSheetId="0">'Page de garde'!$A$1:$L$4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5" i="1" l="1"/>
  <c r="G120" i="6"/>
  <c r="H120" i="6" s="1"/>
  <c r="G119" i="6"/>
  <c r="H119" i="6" s="1"/>
  <c r="G118" i="6"/>
  <c r="H118" i="6" s="1"/>
  <c r="G117" i="6"/>
  <c r="H117" i="6" s="1"/>
  <c r="G116" i="6"/>
  <c r="H116" i="6" s="1"/>
  <c r="G115" i="6"/>
  <c r="H115" i="6" s="1"/>
  <c r="G114" i="6"/>
  <c r="H114" i="6" s="1"/>
  <c r="G113" i="6"/>
  <c r="H113" i="6" s="1"/>
  <c r="G112" i="6"/>
  <c r="H112" i="6" s="1"/>
  <c r="G111" i="6"/>
  <c r="H111" i="6" s="1"/>
  <c r="G110" i="6"/>
  <c r="H110" i="6" s="1"/>
  <c r="G109" i="6"/>
  <c r="H109" i="6" s="1"/>
  <c r="G108" i="6"/>
  <c r="H108" i="6" s="1"/>
  <c r="G105" i="6"/>
  <c r="H105" i="6" s="1"/>
  <c r="G104" i="6"/>
  <c r="H104" i="6" s="1"/>
  <c r="G103" i="6"/>
  <c r="H103" i="6" s="1"/>
  <c r="G102" i="6"/>
  <c r="H102" i="6" s="1"/>
  <c r="G101" i="6"/>
  <c r="H101" i="6" s="1"/>
  <c r="G99" i="6"/>
  <c r="H99" i="6" s="1"/>
  <c r="G97" i="6"/>
  <c r="H97" i="6" s="1"/>
  <c r="G96" i="6"/>
  <c r="H96" i="6" s="1"/>
  <c r="G95" i="6"/>
  <c r="H95" i="6" s="1"/>
  <c r="G94" i="6"/>
  <c r="H94" i="6" s="1"/>
  <c r="G93" i="6"/>
  <c r="H93" i="6" s="1"/>
  <c r="G92" i="6"/>
  <c r="H92" i="6" s="1"/>
  <c r="G91" i="6"/>
  <c r="H91" i="6" s="1"/>
  <c r="G90" i="6"/>
  <c r="H90" i="6" s="1"/>
  <c r="G89" i="6"/>
  <c r="H89" i="6" s="1"/>
  <c r="G87" i="6"/>
  <c r="H87" i="6" s="1"/>
  <c r="G86" i="6"/>
  <c r="H86" i="6" s="1"/>
  <c r="G85" i="6"/>
  <c r="H85" i="6" s="1"/>
  <c r="G84" i="6"/>
  <c r="H84" i="6" s="1"/>
  <c r="G83" i="6"/>
  <c r="H83" i="6" s="1"/>
  <c r="G82" i="6"/>
  <c r="H82" i="6" s="1"/>
  <c r="G81" i="6"/>
  <c r="H81" i="6" s="1"/>
  <c r="G80" i="6"/>
  <c r="H80" i="6" s="1"/>
  <c r="G78" i="6"/>
  <c r="H78" i="6" s="1"/>
  <c r="G77" i="6"/>
  <c r="H77" i="6" s="1"/>
  <c r="G76" i="6"/>
  <c r="H76" i="6" s="1"/>
  <c r="G74" i="6"/>
  <c r="H74" i="6" s="1"/>
  <c r="G73" i="6"/>
  <c r="H73" i="6" s="1"/>
  <c r="G72" i="6"/>
  <c r="H72" i="6" s="1"/>
  <c r="G71" i="6"/>
  <c r="H71" i="6" s="1"/>
  <c r="G70" i="6"/>
  <c r="H70" i="6" s="1"/>
  <c r="G69" i="6"/>
  <c r="H69" i="6" s="1"/>
  <c r="G68" i="6"/>
  <c r="H68" i="6" s="1"/>
  <c r="G67" i="6"/>
  <c r="H67" i="6" s="1"/>
  <c r="G66" i="6"/>
  <c r="H66" i="6" s="1"/>
  <c r="G65" i="6"/>
  <c r="H65" i="6" s="1"/>
  <c r="G64" i="6"/>
  <c r="H64" i="6" s="1"/>
  <c r="G63" i="6"/>
  <c r="H63" i="6" s="1"/>
  <c r="G62" i="6"/>
  <c r="H62" i="6" s="1"/>
  <c r="G60" i="6"/>
  <c r="H60" i="6" s="1"/>
  <c r="G59" i="6"/>
  <c r="H59" i="6" s="1"/>
  <c r="G58" i="6"/>
  <c r="H58" i="6" s="1"/>
  <c r="G57" i="6"/>
  <c r="H57" i="6" s="1"/>
  <c r="G56" i="6"/>
  <c r="H56" i="6" s="1"/>
  <c r="G55" i="6"/>
  <c r="H55" i="6" s="1"/>
  <c r="G53" i="6"/>
  <c r="H53" i="6" s="1"/>
  <c r="G52" i="6"/>
  <c r="H52" i="6" s="1"/>
  <c r="G50" i="6"/>
  <c r="H50" i="6" s="1"/>
  <c r="G49" i="6"/>
  <c r="H49" i="6" s="1"/>
  <c r="G48" i="6"/>
  <c r="H48" i="6" s="1"/>
  <c r="G46" i="6"/>
  <c r="H46" i="6" s="1"/>
  <c r="G45" i="6"/>
  <c r="H45" i="6" s="1"/>
  <c r="G44" i="6"/>
  <c r="H44" i="6" s="1"/>
  <c r="G43" i="6"/>
  <c r="H43" i="6" s="1"/>
  <c r="G42" i="6"/>
  <c r="H42" i="6" s="1"/>
  <c r="G40" i="6"/>
  <c r="H40" i="6" s="1"/>
  <c r="G39" i="6"/>
  <c r="H39" i="6" s="1"/>
  <c r="G38" i="6"/>
  <c r="H38" i="6" s="1"/>
  <c r="G37" i="6"/>
  <c r="H37" i="6" s="1"/>
  <c r="G36" i="6"/>
  <c r="H36" i="6" s="1"/>
  <c r="G34" i="6"/>
  <c r="H34" i="6" s="1"/>
  <c r="G33" i="6"/>
  <c r="H33" i="6" s="1"/>
  <c r="G31" i="6"/>
  <c r="H31" i="6" s="1"/>
  <c r="G30" i="6"/>
  <c r="H30" i="6" s="1"/>
  <c r="G29" i="6"/>
  <c r="H29" i="6" s="1"/>
  <c r="G28" i="6"/>
  <c r="H28" i="6" s="1"/>
  <c r="G27" i="6"/>
  <c r="H27" i="6" s="1"/>
  <c r="G25" i="6"/>
  <c r="H25" i="6" s="1"/>
  <c r="G24" i="6"/>
  <c r="H24" i="6" s="1"/>
  <c r="G23" i="6"/>
  <c r="H23" i="6" s="1"/>
  <c r="G22" i="6"/>
  <c r="H22" i="6" s="1"/>
  <c r="G21" i="6"/>
  <c r="H21" i="6" s="1"/>
  <c r="G20" i="6"/>
  <c r="H20" i="6" s="1"/>
  <c r="G19" i="6"/>
  <c r="H19" i="6" s="1"/>
  <c r="G9" i="6"/>
  <c r="H9" i="6" s="1"/>
  <c r="G10" i="6"/>
  <c r="H10" i="6" s="1"/>
  <c r="G11" i="6"/>
  <c r="H11" i="6" s="1"/>
  <c r="G12" i="6"/>
  <c r="H12" i="6" s="1"/>
  <c r="G13" i="6"/>
  <c r="H13" i="6" s="1"/>
  <c r="G14" i="6"/>
  <c r="H14" i="6" s="1"/>
  <c r="G15" i="6"/>
  <c r="H15" i="6" s="1"/>
  <c r="G16" i="6"/>
  <c r="H16" i="6" s="1"/>
  <c r="G17" i="6"/>
  <c r="H17" i="6" s="1"/>
  <c r="G8" i="6"/>
  <c r="H8" i="6" s="1"/>
  <c r="D105" i="6"/>
  <c r="D104" i="6"/>
  <c r="D103" i="6"/>
  <c r="D102" i="6"/>
  <c r="D101" i="6"/>
  <c r="D99" i="6"/>
  <c r="D97" i="6"/>
  <c r="D96" i="6"/>
  <c r="D95" i="6"/>
  <c r="D94" i="6"/>
  <c r="D93" i="6"/>
  <c r="D92" i="6"/>
  <c r="D91" i="6"/>
  <c r="D90" i="6"/>
  <c r="D89" i="6"/>
  <c r="D87" i="6"/>
  <c r="D86" i="6"/>
  <c r="D85" i="6"/>
  <c r="D84" i="6"/>
  <c r="D83" i="6"/>
  <c r="D82" i="6"/>
  <c r="D81" i="6"/>
  <c r="D80" i="6"/>
  <c r="D78" i="6"/>
  <c r="D77" i="6"/>
  <c r="D76" i="6"/>
  <c r="D74" i="6"/>
  <c r="D73" i="6"/>
  <c r="D72" i="6"/>
  <c r="D71" i="6"/>
  <c r="D70" i="6"/>
  <c r="D69" i="6"/>
  <c r="D68" i="6"/>
  <c r="D67" i="6"/>
  <c r="D66" i="6"/>
  <c r="D65" i="6"/>
  <c r="D64" i="6"/>
  <c r="D63" i="6"/>
  <c r="D62" i="6"/>
  <c r="D60" i="6"/>
  <c r="D59" i="6"/>
  <c r="D58" i="6"/>
  <c r="D57" i="6"/>
  <c r="D56" i="6"/>
  <c r="D55" i="6"/>
  <c r="D53" i="6"/>
  <c r="D52" i="6"/>
  <c r="D50" i="6"/>
  <c r="D49" i="6"/>
  <c r="D48" i="6"/>
  <c r="D46" i="6"/>
  <c r="D45" i="6"/>
  <c r="D44" i="6"/>
  <c r="D43" i="6"/>
  <c r="D42" i="6"/>
  <c r="D40" i="6"/>
  <c r="D39" i="6"/>
  <c r="D38" i="6"/>
  <c r="D37" i="6"/>
  <c r="D36" i="6"/>
  <c r="D34" i="6"/>
  <c r="D33" i="6"/>
  <c r="D31" i="6"/>
  <c r="D30" i="6"/>
  <c r="D29" i="6"/>
  <c r="D28" i="6"/>
  <c r="D27" i="6"/>
  <c r="D25" i="6"/>
  <c r="D24" i="6"/>
  <c r="D23" i="6"/>
  <c r="D22" i="6"/>
  <c r="D21" i="6"/>
  <c r="D20" i="6"/>
  <c r="D19" i="6"/>
  <c r="D17" i="6"/>
  <c r="D16" i="6"/>
  <c r="D15" i="6"/>
  <c r="D14" i="6"/>
  <c r="D13" i="6"/>
  <c r="D12" i="6"/>
  <c r="D11" i="6"/>
  <c r="D10" i="6"/>
  <c r="D9" i="6"/>
  <c r="D8" i="6"/>
  <c r="D25" i="1"/>
  <c r="H106" i="6" l="1"/>
  <c r="H121" i="6"/>
  <c r="H123" i="6" l="1"/>
</calcChain>
</file>

<file path=xl/sharedStrings.xml><?xml version="1.0" encoding="utf-8"?>
<sst xmlns="http://schemas.openxmlformats.org/spreadsheetml/2006/main" count="1674" uniqueCount="818">
  <si>
    <t>BATIMENT CARNOT</t>
  </si>
  <si>
    <t>Laboratoires de langues</t>
  </si>
  <si>
    <t>Salle Perronet</t>
  </si>
  <si>
    <t>Nombre d'heures par an pour la réalisation des prestations (estimation)</t>
  </si>
  <si>
    <t>Salles de cours</t>
  </si>
  <si>
    <t>Salles de réunion</t>
  </si>
  <si>
    <t>Salles informatique</t>
  </si>
  <si>
    <t>BATIMENT CORIOLIS</t>
  </si>
  <si>
    <t>Salle interactive</t>
  </si>
  <si>
    <t>Salle visio</t>
  </si>
  <si>
    <t>TOTAL</t>
  </si>
  <si>
    <t>SYSTÈME EASYCAST STUDIO ET MEDIA SERVER (Ubicast)</t>
  </si>
  <si>
    <t>FORFAIT ANNUEL 
EN EUROS HT</t>
  </si>
  <si>
    <t>Affichage dynamique hall</t>
  </si>
  <si>
    <t>Amphi Cauchy</t>
  </si>
  <si>
    <t>Amphi Navier</t>
  </si>
  <si>
    <t>Salle polyvalente</t>
  </si>
  <si>
    <t>Studios (libre service et pro)</t>
  </si>
  <si>
    <t>Amphithéatre et Régie</t>
  </si>
  <si>
    <t>Salle Projet</t>
  </si>
  <si>
    <t>DÉSIGNATION</t>
  </si>
  <si>
    <t>MODÈLE PROPOSÉ</t>
  </si>
  <si>
    <t>UNITÉ</t>
  </si>
  <si>
    <t>1.1</t>
  </si>
  <si>
    <t>Unité</t>
  </si>
  <si>
    <t>1.2</t>
  </si>
  <si>
    <t>1.3</t>
  </si>
  <si>
    <t>1.4</t>
  </si>
  <si>
    <t>1.5</t>
  </si>
  <si>
    <t>1.6</t>
  </si>
  <si>
    <t>1.7</t>
  </si>
  <si>
    <t>1.8</t>
  </si>
  <si>
    <t>1.9</t>
  </si>
  <si>
    <t>1.12</t>
  </si>
  <si>
    <t>2.1</t>
  </si>
  <si>
    <t>Frais de déplacement</t>
  </si>
  <si>
    <t>Forfait</t>
  </si>
  <si>
    <t>2.2</t>
  </si>
  <si>
    <t>Dépose d'un vidéoprojecteur (Hors frais de déplacement)</t>
  </si>
  <si>
    <t>2.3</t>
  </si>
  <si>
    <t>Installation d'un vidéoprojecteur (Hors frais de déplacement)</t>
  </si>
  <si>
    <t>2.4</t>
  </si>
  <si>
    <t>Dépose d'un écran de taille inférieure ou égale à 65 pouces (Hors frais de déplacement)</t>
  </si>
  <si>
    <t>2.5</t>
  </si>
  <si>
    <t>Dépose d'un écran de taille supérieure à 65 pouces (Hors frais de déplacement)</t>
  </si>
  <si>
    <t>2.6</t>
  </si>
  <si>
    <t>Installation d'un écran de taille inférieure ou égale à 65 pouces (Hors frais de déplacement)</t>
  </si>
  <si>
    <t>2.7</t>
  </si>
  <si>
    <t>Installation d'un écran de taille supérieure à 65 pouces (Hors frais de déplacement)</t>
  </si>
  <si>
    <t>2.8</t>
  </si>
  <si>
    <t>Installation d'un ou plusieurs équipement(s) de sonorisation (Hors frais de déplacement)</t>
  </si>
  <si>
    <t>Intervenants 1 - Ingénieur d'étude</t>
  </si>
  <si>
    <t>Taux horaire</t>
  </si>
  <si>
    <t>Intervenants 2 - Technicien</t>
  </si>
  <si>
    <t>Intervenants 3 - Programmeur</t>
  </si>
  <si>
    <t>Salles tests (à partir du 1er janvier 2026)</t>
  </si>
  <si>
    <t xml:space="preserve">MAINTENANCE DES MATERIELS </t>
  </si>
  <si>
    <t>Maintenance écran 55"</t>
  </si>
  <si>
    <t>Maintenance videoprojecteur</t>
  </si>
  <si>
    <r>
      <t xml:space="preserve">ANNEXES FINANCIERES A L'ACTE D'ENGAGEMENT
DECOMPOSITION DU PRIX GLOBAL ET FORFAITAIRE 
D.P.G.F / B.P.U / D.Q.E
</t>
    </r>
    <r>
      <rPr>
        <sz val="12"/>
        <rFont val="Garamond"/>
        <family val="1"/>
      </rPr>
      <t>ACCORD-CADRE DE FOURNITURES ET SERVICES</t>
    </r>
  </si>
  <si>
    <t>Nec - M551</t>
  </si>
  <si>
    <t>Moniteur Tactile 86'' MultiSync®</t>
  </si>
  <si>
    <t>Nec - UX86PRO</t>
  </si>
  <si>
    <t>Nec - E327</t>
  </si>
  <si>
    <t>Ecran MultiSync. 32" Led</t>
  </si>
  <si>
    <t>Beetronics</t>
  </si>
  <si>
    <t>Écran 17'' métal Full HD</t>
  </si>
  <si>
    <t>Ecran 10'' pouces</t>
  </si>
  <si>
    <t>Extron tlppro 1025m</t>
  </si>
  <si>
    <t>Écran tactile capacitif 10" mural sur la chaire</t>
  </si>
  <si>
    <t>Extron</t>
  </si>
  <si>
    <t>Écran tactile capacitif 15"</t>
  </si>
  <si>
    <t>Consoles</t>
  </si>
  <si>
    <t>Console de diffusion multimédia</t>
  </si>
  <si>
    <t>Linutop</t>
  </si>
  <si>
    <t>Console d'éclairage DMX</t>
  </si>
  <si>
    <t>Zero 88</t>
  </si>
  <si>
    <t>Vidéoprojecteur 1080p 12000 lumen</t>
  </si>
  <si>
    <t>Nec - PH1202HL</t>
  </si>
  <si>
    <t xml:space="preserve">Projecteur Fresnel LED 75 W </t>
  </si>
  <si>
    <t xml:space="preserve">Projecteur Fresnel LED 150 W </t>
  </si>
  <si>
    <t>Robert Juliat</t>
  </si>
  <si>
    <t>Vidéoprojecteur 9 400 ANSI Lumen</t>
  </si>
  <si>
    <t>PANASONIC</t>
  </si>
  <si>
    <t xml:space="preserve">Projecteur LED 19 W 2010 Lm </t>
  </si>
  <si>
    <t>ERCO</t>
  </si>
  <si>
    <t>Vidéoprojecteur 2600 lm, XGA</t>
  </si>
  <si>
    <t>EMP-822H</t>
  </si>
  <si>
    <t>Vidéoprojecteur tri-LCD 4400 lm, WUXGA</t>
  </si>
  <si>
    <t>EB-2265U</t>
  </si>
  <si>
    <t xml:space="preserve">Videoprojecteur </t>
  </si>
  <si>
    <t>DLP VLT-XD700 LP</t>
  </si>
  <si>
    <t>3.1</t>
  </si>
  <si>
    <t>3.2</t>
  </si>
  <si>
    <t>3.3</t>
  </si>
  <si>
    <t>3.4</t>
  </si>
  <si>
    <t>3.5</t>
  </si>
  <si>
    <t>3.6</t>
  </si>
  <si>
    <t>3.7</t>
  </si>
  <si>
    <t>Enceinte colonne 1,8m - SA180SBK</t>
  </si>
  <si>
    <t>Caisson de basse passif 10’’ - SB 110-B</t>
  </si>
  <si>
    <t>Active audio</t>
  </si>
  <si>
    <t xml:space="preserve">Enceinte de studio 2 voies bass-reflex </t>
  </si>
  <si>
    <t>Yamaha - ALPHA 50</t>
  </si>
  <si>
    <t>Enceinte 80 W</t>
  </si>
  <si>
    <t>IMPACT 55T</t>
  </si>
  <si>
    <t>Enceinte murale, woofer 5,25''</t>
  </si>
  <si>
    <t>VXS5W</t>
  </si>
  <si>
    <t>Enceintes plafond A Part</t>
  </si>
  <si>
    <t>CM20T</t>
  </si>
  <si>
    <t>4.1</t>
  </si>
  <si>
    <t>4.2</t>
  </si>
  <si>
    <t>4.3</t>
  </si>
  <si>
    <t>5.1</t>
  </si>
  <si>
    <t>5.2</t>
  </si>
  <si>
    <t>5.3</t>
  </si>
  <si>
    <t>5.4</t>
  </si>
  <si>
    <t>5.5</t>
  </si>
  <si>
    <t>Cravate microflex</t>
  </si>
  <si>
    <t>SHURE</t>
  </si>
  <si>
    <t>Col de cygne 45cm cardio</t>
  </si>
  <si>
    <t>Caméra tourelle robotisée PTZ Full HD</t>
  </si>
  <si>
    <t>Panasonic - AWHE130</t>
  </si>
  <si>
    <t>Caméra PTZ</t>
  </si>
  <si>
    <t>Pupitre caméra</t>
  </si>
  <si>
    <t>Microphone main UHF</t>
  </si>
  <si>
    <t>Microphone cravate UHF</t>
  </si>
  <si>
    <t>Enregistreur audio</t>
  </si>
  <si>
    <t>DENON</t>
  </si>
  <si>
    <t>Dalle microphone plafond</t>
  </si>
  <si>
    <t>Microphone dalle plafond 60x60cm noir multicapsules Shure</t>
  </si>
  <si>
    <t>Passerelle de webconférence</t>
  </si>
  <si>
    <t>Centrale de conférence</t>
  </si>
  <si>
    <t>Processeur audio de visioconférence P300 Shure</t>
  </si>
  <si>
    <t>EXTRON</t>
  </si>
  <si>
    <t>ADN CU1</t>
  </si>
  <si>
    <t>MARQUE / MODÈLE ACTUELLEMENT INSTALLÉ</t>
  </si>
  <si>
    <t>Taurus UCX 4x2 matrix with USB-C</t>
  </si>
  <si>
    <t>6.1</t>
  </si>
  <si>
    <t>6.2</t>
  </si>
  <si>
    <t>6.3</t>
  </si>
  <si>
    <t>6.4</t>
  </si>
  <si>
    <t>6.5</t>
  </si>
  <si>
    <t>6.6</t>
  </si>
  <si>
    <t>6.7</t>
  </si>
  <si>
    <t>6.8</t>
  </si>
  <si>
    <t>6.9</t>
  </si>
  <si>
    <t>6.10</t>
  </si>
  <si>
    <t>Lumens - CamConnect Pro - Voice tracking pour les caméras PTZ Lumens</t>
  </si>
  <si>
    <t>7.1</t>
  </si>
  <si>
    <t>7.2</t>
  </si>
  <si>
    <t>NETGEAR - 8 Ports POE ++ Manageable</t>
  </si>
  <si>
    <t>Ecran cade de projection 250x156 cm</t>
  </si>
  <si>
    <t>8.1</t>
  </si>
  <si>
    <t>8.2</t>
  </si>
  <si>
    <t>7.3</t>
  </si>
  <si>
    <t>9.1</t>
  </si>
  <si>
    <t>9.2</t>
  </si>
  <si>
    <t>9.3</t>
  </si>
  <si>
    <t>9.4</t>
  </si>
  <si>
    <t>Amplificateur stéréo - 60W par canal</t>
  </si>
  <si>
    <t>XPA 1002</t>
  </si>
  <si>
    <t>Mixeur 3 stéréo, DSP, RS 232</t>
  </si>
  <si>
    <t>MVC 121 PLUS</t>
  </si>
  <si>
    <t>Matrice audio numérique 4x4</t>
  </si>
  <si>
    <t>DMP 44 LC</t>
  </si>
  <si>
    <t>Ampli-préampli stéréo 2 x 50 W RMS</t>
  </si>
  <si>
    <t>A10 S</t>
  </si>
  <si>
    <t>Encodeur AV over IP</t>
  </si>
  <si>
    <t>Mélangeur vidéo</t>
  </si>
  <si>
    <t>ROLAND</t>
  </si>
  <si>
    <t>7.4</t>
  </si>
  <si>
    <t>Ampli mélangeur 65 W</t>
  </si>
  <si>
    <t>MA65</t>
  </si>
  <si>
    <t>7.5</t>
  </si>
  <si>
    <t>9.5</t>
  </si>
  <si>
    <t>9.6</t>
  </si>
  <si>
    <t>SERVICES</t>
  </si>
  <si>
    <t>10.1</t>
  </si>
  <si>
    <t>10.2</t>
  </si>
  <si>
    <t>10.3</t>
  </si>
  <si>
    <t>10.4</t>
  </si>
  <si>
    <t>10.5</t>
  </si>
  <si>
    <t>10.6</t>
  </si>
  <si>
    <t>10.7</t>
  </si>
  <si>
    <t>10.8</t>
  </si>
  <si>
    <t>10.9</t>
  </si>
  <si>
    <t>10.10</t>
  </si>
  <si>
    <t>10.11</t>
  </si>
  <si>
    <t>10.12</t>
  </si>
  <si>
    <t>10.13</t>
  </si>
  <si>
    <t>SCREENLINE</t>
  </si>
  <si>
    <t>Ecran élec. Square Pro 225 x 300 BM</t>
  </si>
  <si>
    <t>TLP PRO 725T</t>
  </si>
  <si>
    <t>Ecran tactile TouchLink PRO 7''</t>
  </si>
  <si>
    <t>OR1B1312500</t>
  </si>
  <si>
    <t>Ecran électrique 312x500 cm BM</t>
  </si>
  <si>
    <t>Ecran tactile TouchLink 7''</t>
  </si>
  <si>
    <t>Ecran électrique salles de cours</t>
  </si>
  <si>
    <t>Écran tactile 4,3'' mural,Isys, blanc brillant</t>
  </si>
  <si>
    <t xml:space="preserve">32'' Edge led Bravia B2B, Full HD, RGB  </t>
  </si>
  <si>
    <t>Option tactile pour ME65B</t>
  </si>
  <si>
    <t>Station mobile "rugged", écran tactile 17” version 2.6.9</t>
  </si>
  <si>
    <t>ProLite E2273HDS-B1 Ecran LED 21,5" Full HD</t>
  </si>
  <si>
    <t>Ecran SONY 46'' Edge led Bravia B2B, Full HD</t>
  </si>
  <si>
    <t xml:space="preserve">Moniteur 55" LCD LED 4K  </t>
  </si>
  <si>
    <t>B2791HSU B1</t>
  </si>
  <si>
    <t>Moniteur LCD LED 27''</t>
  </si>
  <si>
    <t>E436</t>
  </si>
  <si>
    <t>Moniteur LCD LED 43''</t>
  </si>
  <si>
    <t>Moniteurs</t>
  </si>
  <si>
    <t xml:space="preserve">Moniteur LED 65" format 16/9 bord fin </t>
  </si>
  <si>
    <t>Extron - HDMI DA6</t>
  </si>
  <si>
    <t xml:space="preserve">Distributeur amplificateur HDMI </t>
  </si>
  <si>
    <t>Apart - REVAMP 8250</t>
  </si>
  <si>
    <t xml:space="preserve">Ampli de puissance numérique </t>
  </si>
  <si>
    <t>Amplificateur et processeur</t>
  </si>
  <si>
    <t>AX-397 BR</t>
  </si>
  <si>
    <t>Ampli-préampli stéréo 2 x 60 W RMS</t>
  </si>
  <si>
    <t>MA125</t>
  </si>
  <si>
    <t>Ampli mélangeur 125 W</t>
  </si>
  <si>
    <t>XPA U 358</t>
  </si>
  <si>
    <t>Amplificateur de puisance 8x35 W</t>
  </si>
  <si>
    <t>60-1767-01</t>
  </si>
  <si>
    <t>Amplificateur de puissance 2 canaux Dante NETPA U1002 Extron puissance de sortie 100W</t>
  </si>
  <si>
    <t>MP 101</t>
  </si>
  <si>
    <t>Pré-amplificateur de microphone</t>
  </si>
  <si>
    <t>Amplificateurs</t>
  </si>
  <si>
    <t>Amplificateur de boucle magnétique PROLOOP C</t>
  </si>
  <si>
    <t>Ampli 2 x 450 W / 4 Ohms - 2U</t>
  </si>
  <si>
    <t>Ampli 4 x 170W / 4 Ohms - 140W/100V, 3U</t>
  </si>
  <si>
    <t>Amplificateur stéréo ou 2 zones mono</t>
  </si>
  <si>
    <t>Extron - AXI 44 AT</t>
  </si>
  <si>
    <t>Interface d'expansion audio 4 entrées/sorties</t>
  </si>
  <si>
    <t>Extron - AXI 22 AT</t>
  </si>
  <si>
    <t>Interface d'expansion audio 2 entrées/2 sorties</t>
  </si>
  <si>
    <t>Active audio - NUT</t>
  </si>
  <si>
    <t>Processeur audio numérique</t>
  </si>
  <si>
    <t>QSC</t>
  </si>
  <si>
    <t>Matrice et processeur audio numérique</t>
  </si>
  <si>
    <t>AUDINATE</t>
  </si>
  <si>
    <t>Interface audio pour système Ubicast</t>
  </si>
  <si>
    <t>AUVITRAN</t>
  </si>
  <si>
    <t>Platine audio</t>
  </si>
  <si>
    <t>SENNHEISER</t>
  </si>
  <si>
    <t>Solution pour écoute malentendant</t>
  </si>
  <si>
    <t>TPLINK</t>
  </si>
  <si>
    <t>Borne Wifi pour Malentendant</t>
  </si>
  <si>
    <t>DMP 128 PLUS C</t>
  </si>
  <si>
    <t>Processeur audio 12x8 avec AEC</t>
  </si>
  <si>
    <t>P300</t>
  </si>
  <si>
    <t>Audio</t>
  </si>
  <si>
    <t>Plafonnier 2 voies. 17cm + tweeter. 60W/16 Ohms</t>
  </si>
  <si>
    <t>Appareil de mesure Proloop FSM PLUS + CD test</t>
  </si>
  <si>
    <t>Kit de mise en rack 19 pouces 1U pour un ou deux</t>
  </si>
  <si>
    <t>Plafonnier 2 voies. 17cm + tweeter. 60W/16 Ohms ou</t>
  </si>
  <si>
    <t>Scaler CV/YC/YUV/VGA + audio stereo</t>
  </si>
  <si>
    <t>9610781-51</t>
  </si>
  <si>
    <t>Lumens - Caméra VC-TR 30 qui fait du tracking</t>
  </si>
  <si>
    <t>UX 90</t>
  </si>
  <si>
    <t>Caméra AG UX90</t>
  </si>
  <si>
    <t>AW HE38HWEJ</t>
  </si>
  <si>
    <t>Caméra tourelle FULL HD</t>
  </si>
  <si>
    <t>Caméras</t>
  </si>
  <si>
    <t>Caméra convertible tout en un compacte HD et SD</t>
  </si>
  <si>
    <t>Pupitre de contrôle pour caméras robotisées</t>
  </si>
  <si>
    <t>Caméra IP fixe Axis Q1755 - Full HD - 30 fps</t>
  </si>
  <si>
    <t>Ecrans</t>
  </si>
  <si>
    <t>LIPS16</t>
  </si>
  <si>
    <t>Console DMX</t>
  </si>
  <si>
    <t>MG10 XU</t>
  </si>
  <si>
    <t>Console de mixage</t>
  </si>
  <si>
    <t>Yamaha</t>
  </si>
  <si>
    <t>Console audio numérique 32 canaux</t>
  </si>
  <si>
    <t>Extron - NAV SD 101</t>
  </si>
  <si>
    <t>Décodeur AV Pro sur IP 1G</t>
  </si>
  <si>
    <t>Décodeur AV over IP</t>
  </si>
  <si>
    <t>Extron - NAV E 101</t>
  </si>
  <si>
    <t xml:space="preserve">Encodeur AV Pro sur IP 1G </t>
  </si>
  <si>
    <t>Encodeur AV over IP mural</t>
  </si>
  <si>
    <t>Décodeurs / encodeurs</t>
  </si>
  <si>
    <t>DVP-3350V</t>
  </si>
  <si>
    <t>Combiné Lecteur DVD / Magnétoscope VHS</t>
  </si>
  <si>
    <t>TC-WE475</t>
  </si>
  <si>
    <t>Lecteur double K7</t>
  </si>
  <si>
    <t>ELPLM11</t>
  </si>
  <si>
    <t>Objectif 4,85-7,38:1 pour EB-G7/L1</t>
  </si>
  <si>
    <t>NEONYX M</t>
  </si>
  <si>
    <t>Pupitre plexiglas translucide &amp; noir mat</t>
  </si>
  <si>
    <t>MLC PLUS 100</t>
  </si>
  <si>
    <t>Télécommande 6 boutons + 1 rotatif</t>
  </si>
  <si>
    <t>H F007014</t>
  </si>
  <si>
    <t>Objectif format micro 4/3 7-1 mn</t>
  </si>
  <si>
    <t>HHS043EK</t>
  </si>
  <si>
    <t>Objectif 42-5 mn</t>
  </si>
  <si>
    <t>HHSA12035E</t>
  </si>
  <si>
    <t>Objectif 12-35 mn</t>
  </si>
  <si>
    <t>KLB</t>
  </si>
  <si>
    <t>Boule chinoise</t>
  </si>
  <si>
    <t>HYPERD/STM</t>
  </si>
  <si>
    <t>Lecteur enregistreur vidéo mini</t>
  </si>
  <si>
    <t>ATEMTVSTU/PROHD</t>
  </si>
  <si>
    <t>Atem television studio pro hd</t>
  </si>
  <si>
    <t>MFCUB</t>
  </si>
  <si>
    <t>Chariot mobile</t>
  </si>
  <si>
    <t>DIVERS</t>
  </si>
  <si>
    <t>Pédale contrôle sec</t>
  </si>
  <si>
    <t>Divers</t>
  </si>
  <si>
    <t>Caisson Videoprojecteur Amphitheatre</t>
  </si>
  <si>
    <t xml:space="preserve">Pupitre 3 places </t>
  </si>
  <si>
    <t>Chaire de conférence</t>
  </si>
  <si>
    <t>Objectif Focale longue, Ratio 2,8-4,8 :1</t>
  </si>
  <si>
    <t>Valise de transport pour Boîtiers CPS PULSE</t>
  </si>
  <si>
    <t>Chariot Protech + Coffret H180, pour Plasma,Noir</t>
  </si>
  <si>
    <t>Distributeur d'antenne UHF amplifié 2x</t>
  </si>
  <si>
    <t>Pack boitier TiniQ UHF+ récepteur</t>
  </si>
  <si>
    <t>Valise de transport pour 32 Boîtiers PULSE</t>
  </si>
  <si>
    <t>Pack de 10 Boîtiers CPS Pulse</t>
  </si>
  <si>
    <t>Pack de 100 Boîtiers CPS Pulse pour Classpack</t>
  </si>
  <si>
    <t>Pack de 40 Boîtiers CPS PULSE (RF)</t>
  </si>
  <si>
    <t>Caisson Videoprojecteur Salle de cours</t>
  </si>
  <si>
    <t>Système de contrôle multimedia, 10 boutons, noir</t>
  </si>
  <si>
    <t>System safari carbone</t>
  </si>
  <si>
    <t>Caméscope compact Professional AVCHD Camcorder</t>
  </si>
  <si>
    <t>DIFLITE 4000 BC</t>
  </si>
  <si>
    <t>Panneau LED à diffusion haute puissance</t>
  </si>
  <si>
    <t>LPIDE 10</t>
  </si>
  <si>
    <t>Lampe IDE 1000W 220V E40</t>
  </si>
  <si>
    <t>DIFLITE 1300BC</t>
  </si>
  <si>
    <t>Panneau LED diffusion Hte puissance</t>
  </si>
  <si>
    <t>Visualiseur plateforme Aver PL50 bras articulé</t>
  </si>
  <si>
    <t>Lyre pour TCX-8</t>
  </si>
  <si>
    <t>ASG</t>
  </si>
  <si>
    <t>Support tube sur mesure</t>
  </si>
  <si>
    <t>Enceintes</t>
  </si>
  <si>
    <t>BIAMP</t>
  </si>
  <si>
    <t>BIAMP - SDQ5PIR-W</t>
  </si>
  <si>
    <t>Enceinte murale, woofer 8''</t>
  </si>
  <si>
    <t>MSP3</t>
  </si>
  <si>
    <t>Eceinte blindée</t>
  </si>
  <si>
    <t>Eclairages</t>
  </si>
  <si>
    <t>Colonne Plasmatech retour scène</t>
  </si>
  <si>
    <t>Enceinte Façade 2 voies passive, 1 x 20cm, 1 x 1", 400W</t>
  </si>
  <si>
    <t>Fostex PM03 Black moniteurs actifs</t>
  </si>
  <si>
    <t>Yamaha - AWHS50EJ</t>
  </si>
  <si>
    <t xml:space="preserve">Mixeur numérique rackable </t>
  </si>
  <si>
    <t>Apple</t>
  </si>
  <si>
    <t>Tablette IPAD Air 2 32go</t>
  </si>
  <si>
    <t xml:space="preserve">Shure </t>
  </si>
  <si>
    <t>Récepteur / Double - ULXD4DE-H51</t>
  </si>
  <si>
    <t>Shure</t>
  </si>
  <si>
    <t>Récepteur / Quad - ULXD4QE-H51</t>
  </si>
  <si>
    <t>Netgear</t>
  </si>
  <si>
    <t xml:space="preserve">Switch </t>
  </si>
  <si>
    <t>Dell</t>
  </si>
  <si>
    <t xml:space="preserve">PC écran clavier pour gestion des équipements </t>
  </si>
  <si>
    <t>Extron - IPCP PRO 250</t>
  </si>
  <si>
    <t>Processeur de contrôle IP</t>
  </si>
  <si>
    <t>Licence DANTE 16 canaux</t>
  </si>
  <si>
    <t>Extendeur USB</t>
  </si>
  <si>
    <t xml:space="preserve"> Rail conducteur 3m</t>
  </si>
  <si>
    <t>Embout pour rail</t>
  </si>
  <si>
    <t>Alimentation DALI pour rail</t>
  </si>
  <si>
    <t>Suspension par tube rigide</t>
  </si>
  <si>
    <t>Cable de suspension metallique</t>
  </si>
  <si>
    <t>Clip de fixation</t>
  </si>
  <si>
    <t>Automate</t>
  </si>
  <si>
    <t>Interface de gestion et de contrôle du système AVoIP</t>
  </si>
  <si>
    <t>NETGEAR</t>
  </si>
  <si>
    <t>Switch réseau 40 ports PoE+ 960W - 2 ports SFP+</t>
  </si>
  <si>
    <t>Interface utilisateur en salle</t>
  </si>
  <si>
    <t>HELVAR</t>
  </si>
  <si>
    <t>Routeur pour contrôle DALI</t>
  </si>
  <si>
    <t>EXCEL</t>
  </si>
  <si>
    <t>Baie technique 42u 600*600</t>
  </si>
  <si>
    <t>Boitier de raccordement</t>
  </si>
  <si>
    <t>Câble HDMI/HDMI</t>
  </si>
  <si>
    <t>PIXIE+</t>
  </si>
  <si>
    <t>Module de contrôle</t>
  </si>
  <si>
    <t>SS-R100</t>
  </si>
  <si>
    <t>Enregistreur sur SD/CF/USB</t>
  </si>
  <si>
    <t>Relais/RT/DIN</t>
  </si>
  <si>
    <t>Relais RT format Din - Contact sec &amp; BP</t>
  </si>
  <si>
    <t xml:space="preserve">DTP T USW 233 </t>
  </si>
  <si>
    <t>Extron - Sélecteur 3 entrées, sortie paires tors.</t>
  </si>
  <si>
    <t>Baie de brassage 19" 12U 600x600x740</t>
  </si>
  <si>
    <t>GS116PP</t>
  </si>
  <si>
    <t>Switch 16 ports 10/100/1000 PoE+</t>
  </si>
  <si>
    <t>60-1468-03</t>
  </si>
  <si>
    <t>Automate de contrôle mural à 6 boutons MLC Plus 50 Extron, noir et blanc</t>
  </si>
  <si>
    <t>UCX-4x2-HC40</t>
  </si>
  <si>
    <t>W128271050</t>
  </si>
  <si>
    <t>70-1180-02</t>
  </si>
  <si>
    <t>Plaque Flex55 1 USB A F/F - noir</t>
  </si>
  <si>
    <t>TPE - TG44G</t>
  </si>
  <si>
    <t>Switch 8 ports 10/100/1000 dont 4 PoE+</t>
  </si>
  <si>
    <t>XPEA 110</t>
  </si>
  <si>
    <t>Interrupteur à pied simple sans capot</t>
  </si>
  <si>
    <t>SMA - 2</t>
  </si>
  <si>
    <t>Adaptateur de montage rotatif</t>
  </si>
  <si>
    <t>CONVMBSH4K6G</t>
  </si>
  <si>
    <t>Mini converstisseur SDI</t>
  </si>
  <si>
    <t>DA2HD4KPLUS</t>
  </si>
  <si>
    <t>Distributeur HDMI</t>
  </si>
  <si>
    <t>NS1F1223</t>
  </si>
  <si>
    <t>Baie modulaire</t>
  </si>
  <si>
    <t>SMP 351 80</t>
  </si>
  <si>
    <t>Processeur H264 Streaming</t>
  </si>
  <si>
    <t>IPCP PRO 250</t>
  </si>
  <si>
    <t>Processeur de contrôle IP Link</t>
  </si>
  <si>
    <t>DIN ODE MK2</t>
  </si>
  <si>
    <t>Convertisseur DMX/Ethernet</t>
  </si>
  <si>
    <t>M 10X E</t>
  </si>
  <si>
    <t>Conditionneur/distri de puissance</t>
  </si>
  <si>
    <t>Info</t>
  </si>
  <si>
    <t>Récepteur CAT5 DM8G+, IR,RS232, Ethernet, USB</t>
  </si>
  <si>
    <t>Emetteur CAT DMG8+, HDMI, RGB, UBS</t>
  </si>
  <si>
    <t>Emetteur HDMI paires torsadées</t>
  </si>
  <si>
    <t>Plastron de protection polycarbonate</t>
  </si>
  <si>
    <t>Récepteur HDMI sur 1 CAT6</t>
  </si>
  <si>
    <t>Licence logicielle annuelle EasyCast Server version 3.2</t>
  </si>
  <si>
    <t>PC 15.6 pouces tout en un tactile</t>
  </si>
  <si>
    <t>Box convertisseur midi/rs232</t>
  </si>
  <si>
    <t>Automate AV2</t>
  </si>
  <si>
    <t>Carte d'entrée DM8G+, 1 sortie DM, 1 sortie audio</t>
  </si>
  <si>
    <t>Carte d'extension DM,1 entrée HDMI, USBHID, sortie</t>
  </si>
  <si>
    <t>Carte de carties DM8G+ 2 HDMI, 2 Audio Stereo</t>
  </si>
  <si>
    <t xml:space="preserve">Carte de sorties 4 DM 8G+ w/2 HDMI &amp; 4 HDMI w/4 </t>
  </si>
  <si>
    <t xml:space="preserve">Carte Entrée/sortie SDI/HD-SDI, </t>
  </si>
  <si>
    <t>VGA/RGB Input card for DM. Switchers</t>
  </si>
  <si>
    <t>Matrice DigitalMedia 16x16</t>
  </si>
  <si>
    <t>Baie Access 36U 600X600 Equipée</t>
  </si>
  <si>
    <t>Transmetteur HDMI sur 1 CAT6</t>
  </si>
  <si>
    <t>3G/HD/SD-SDI distributeur extenser</t>
  </si>
  <si>
    <t>Cross converter HDMI&gt;HDMI</t>
  </si>
  <si>
    <t xml:space="preserve">Carte 8 E/S analog. Euroblock, </t>
  </si>
  <si>
    <t>Module d'interface</t>
  </si>
  <si>
    <t>Sélecteur 4X1 HDMI V1.4 compatible 3D</t>
  </si>
  <si>
    <t>Convertisseur PC/HD HDMI</t>
  </si>
  <si>
    <t>Grille de commutation 4x4 HDMI</t>
  </si>
  <si>
    <t>Shure - BETA87A</t>
  </si>
  <si>
    <t>Emetteur main</t>
  </si>
  <si>
    <t>Shure - ULSD1</t>
  </si>
  <si>
    <t>Emetteur ceinture</t>
  </si>
  <si>
    <t>Suspension MX400</t>
  </si>
  <si>
    <t>Interface vidéo pour système Ubicast</t>
  </si>
  <si>
    <t>Point d'accès 8 canaux pour microphones HF</t>
  </si>
  <si>
    <t>Chargeur 8 emplacements réseaux pour microphone hf</t>
  </si>
  <si>
    <t>IPCP PRO 250 XI</t>
  </si>
  <si>
    <t>Processeur de contrôle IP Link Pro xi</t>
  </si>
  <si>
    <t>ADN C1</t>
  </si>
  <si>
    <t>Poste président</t>
  </si>
  <si>
    <t>ADN D1</t>
  </si>
  <si>
    <t>Poste délégué</t>
  </si>
  <si>
    <t>SL Handheld Set</t>
  </si>
  <si>
    <t xml:space="preserve">Kit Speechline micro main rackable </t>
  </si>
  <si>
    <t>CHG 2 EU</t>
  </si>
  <si>
    <t>Chargeur 2 slots pour D1 et SL</t>
  </si>
  <si>
    <t>MZS 31</t>
  </si>
  <si>
    <t>Embrase encastrable avec suspension</t>
  </si>
  <si>
    <t>MEG 14-40 B</t>
  </si>
  <si>
    <t>Micro statique sur col de cygne</t>
  </si>
  <si>
    <t>SL LAVALIER SET</t>
  </si>
  <si>
    <t xml:space="preserve">Kit Speechline micro cravate rackable </t>
  </si>
  <si>
    <t>MX</t>
  </si>
  <si>
    <t>ES947W</t>
  </si>
  <si>
    <t>Microphone de surface cardioïde à élect.</t>
  </si>
  <si>
    <t>LP E6N</t>
  </si>
  <si>
    <t>Batterie pour micro studio caméra</t>
  </si>
  <si>
    <t>CINSTUDMFT/UHD/M</t>
  </si>
  <si>
    <t>Micro studio caméra 4k</t>
  </si>
  <si>
    <t>Micro cravate</t>
  </si>
  <si>
    <t>CHG2EU</t>
  </si>
  <si>
    <t>Chargeur micro carvate</t>
  </si>
  <si>
    <t>EW 100 G3</t>
  </si>
  <si>
    <t>PODMIC</t>
  </si>
  <si>
    <t>Microphone de proadcasting</t>
  </si>
  <si>
    <t>MXL Mic Mate Line level : XLR</t>
  </si>
  <si>
    <t>Microphone col de  cygne semi-rigide discret</t>
  </si>
  <si>
    <t>Pack UHF comprenant 1récepteur CW9000+1 micro</t>
  </si>
  <si>
    <t xml:space="preserve"> DELL</t>
  </si>
  <si>
    <t>Ecran de monitoring vidéo</t>
  </si>
  <si>
    <t>AVIDA5HD</t>
  </si>
  <si>
    <t>Video assist - Moniteur full hd pour caméra</t>
  </si>
  <si>
    <t>Plugin et carte de capture double entrée vidéo</t>
  </si>
  <si>
    <t>Mélangeur vidéo numérique audiovidéo HD et SD</t>
  </si>
  <si>
    <t>Système VC de salle SCOPIA XT4200 version 3.1.0</t>
  </si>
  <si>
    <t>60-484-31</t>
  </si>
  <si>
    <t>Sélecteur vidéo et audio stéréo avec RCA</t>
  </si>
  <si>
    <t>VIA CONNECT2</t>
  </si>
  <si>
    <t>Kit de conférence sans fil VIA CONNECT2 Kramer (sans dongle)</t>
  </si>
  <si>
    <t>vidéo et audio / visio</t>
  </si>
  <si>
    <t>Système VC de salle SCOPIA XT5000 version 3.1.0</t>
  </si>
  <si>
    <t>EPSON EB-X25</t>
  </si>
  <si>
    <t xml:space="preserve">Vidéoprojecteur </t>
  </si>
  <si>
    <t>EB X25</t>
  </si>
  <si>
    <t>Videoprojecteur</t>
  </si>
  <si>
    <t>CP-X401</t>
  </si>
  <si>
    <t>vidéoprojecteurs</t>
  </si>
  <si>
    <t>CP-X2514</t>
  </si>
  <si>
    <t>Vidéoprojecteur 3000 lm, XGA</t>
  </si>
  <si>
    <t>EB 2250 U</t>
  </si>
  <si>
    <t>EB-945H</t>
  </si>
  <si>
    <t>Vidéoprojecteur 3 LCD 3500 lm, XGA</t>
  </si>
  <si>
    <t>EB W 22</t>
  </si>
  <si>
    <t>Vidéoprojecteur 3LCD 3500 lm, XGA</t>
  </si>
  <si>
    <t>EB-L260 F</t>
  </si>
  <si>
    <t>Vidéoprojecteur Laser 3LCD 4600 lm</t>
  </si>
  <si>
    <t>PD5AF03078000</t>
  </si>
  <si>
    <t>Vidéoprojecteur BENQ</t>
  </si>
  <si>
    <t>PD5AF03116000</t>
  </si>
  <si>
    <t>EMP-82</t>
  </si>
  <si>
    <t>Vidéoprojecteur LCD 2000 lm XGA</t>
  </si>
  <si>
    <t>Vidéoprojecteur tri-LCD 3000 lm, XGA</t>
  </si>
  <si>
    <t>PT- VW340</t>
  </si>
  <si>
    <t>Videoprojecteur tri-LCD 4000 Im 1280x800</t>
  </si>
  <si>
    <t>Vidéoprojecteur tri-LCD 4200 lm, WXGA</t>
  </si>
  <si>
    <t>EMP-75</t>
  </si>
  <si>
    <t>Vidéoprojecteur LCD laser 8000 Im, WUXGA</t>
  </si>
  <si>
    <t>Proloop A-4246-0</t>
  </si>
  <si>
    <t>Audiopole CLIMAX901</t>
  </si>
  <si>
    <t>Audiopole MULTI400</t>
  </si>
  <si>
    <t>Apart FR-CONCEPT1</t>
  </si>
  <si>
    <t>Audiopole POLE126P</t>
  </si>
  <si>
    <t>Proloop A-4292-0</t>
  </si>
  <si>
    <t>Crestron RRM9000</t>
  </si>
  <si>
    <t>Tv one 1TVS658</t>
  </si>
  <si>
    <t>9610783</t>
  </si>
  <si>
    <t>Panasonic AW-HE60SE</t>
  </si>
  <si>
    <t>Panasonic AW-RP50EJ</t>
  </si>
  <si>
    <t>Ubicast OH-FHD-002</t>
  </si>
  <si>
    <t>Yamaha 01V96I</t>
  </si>
  <si>
    <t>Asg SUPSXL-ASG</t>
  </si>
  <si>
    <t>Tia Pupitre</t>
  </si>
  <si>
    <t>Tia Chaire</t>
  </si>
  <si>
    <t>Mitsubishi 168329</t>
  </si>
  <si>
    <t>E-instruction MC-A-BAG030-0000</t>
  </si>
  <si>
    <t>Erard pro 100291</t>
  </si>
  <si>
    <t>Clockaudio AA9000</t>
  </si>
  <si>
    <t>Clockaudio CW90004T</t>
  </si>
  <si>
    <t>E-instruction RF-N-PAD931-0010</t>
  </si>
  <si>
    <t>E-instruction RF-N-PAD932-0140</t>
  </si>
  <si>
    <t>E-instruction RF-N-SYS-031-0040</t>
  </si>
  <si>
    <t>Asg SUPSM-ASG</t>
  </si>
  <si>
    <t>Crestron MPC-M10-B-T</t>
  </si>
  <si>
    <t>Central pro R1100</t>
  </si>
  <si>
    <t>Sony HXR-NX30E/EDU</t>
  </si>
  <si>
    <t/>
  </si>
  <si>
    <t>Avermedia 61P0D9P000AB</t>
  </si>
  <si>
    <t>Turbosound TCX-SB8</t>
  </si>
  <si>
    <t>Crestron TPMC-4SM-W-S</t>
  </si>
  <si>
    <t>Sony FWD-32EX650P</t>
  </si>
  <si>
    <t>Ubicast NOM-002-EDU</t>
  </si>
  <si>
    <t>Ilyama PLE2273HDS-B1</t>
  </si>
  <si>
    <t>Samsung CY-TM65LBC/EN</t>
  </si>
  <si>
    <t>Sony FWD-46EX650P</t>
  </si>
  <si>
    <t>Erard pro 931000</t>
  </si>
  <si>
    <t>Turbosound TCX8-WH</t>
  </si>
  <si>
    <t>Fostex M0025067</t>
  </si>
  <si>
    <t>72498</t>
  </si>
  <si>
    <t>Crestron DM-RMC-100-C</t>
  </si>
  <si>
    <t>Crestron DM-TX-201-C</t>
  </si>
  <si>
    <t>Extron DTP HDMI 330 TX</t>
  </si>
  <si>
    <t>Erard pro 717800</t>
  </si>
  <si>
    <t>Tv one 1TCT632</t>
  </si>
  <si>
    <t>Ubicast ECS-002-EDU</t>
  </si>
  <si>
    <t>Asus ET1612IUTS-B005C</t>
  </si>
  <si>
    <t>Cinetix DMX512</t>
  </si>
  <si>
    <t>Crestron AV2</t>
  </si>
  <si>
    <t>Crestron DMC-C</t>
  </si>
  <si>
    <t>Crestron DMC-HD</t>
  </si>
  <si>
    <t>Crestron DMCO-3000 KIT</t>
  </si>
  <si>
    <t>Crestron DMCO-5533 KIT</t>
  </si>
  <si>
    <t>Crestron DMC-SDI</t>
  </si>
  <si>
    <t>Crestron DMC-VGA</t>
  </si>
  <si>
    <t>Crestron DM-MD16X16</t>
  </si>
  <si>
    <t>Efirack 10401-0000013562</t>
  </si>
  <si>
    <t>Tv one 1TCT631</t>
  </si>
  <si>
    <t>Tv one 1TFC677</t>
  </si>
  <si>
    <t>Tv one 1TVS626</t>
  </si>
  <si>
    <t>Yamaha MY8-ADDA96</t>
  </si>
  <si>
    <t>Crestron C2N-IO</t>
  </si>
  <si>
    <t>Tv one 1TSX644</t>
  </si>
  <si>
    <t>Tv one 1TVS624</t>
  </si>
  <si>
    <t>Tv one 1TMX6344</t>
  </si>
  <si>
    <t>Ubicast OH-MXL-002</t>
  </si>
  <si>
    <t>Clockaudio C314SR</t>
  </si>
  <si>
    <t>Clockaudio CW9000</t>
  </si>
  <si>
    <t>Nec - M551 M551</t>
  </si>
  <si>
    <t>Samsung LH65MEBPLGC/EN</t>
  </si>
  <si>
    <t>Ubicast OH-DDP-001</t>
  </si>
  <si>
    <t>Panasonic AG-HMX100EJ</t>
  </si>
  <si>
    <t>Radvision 55211-00002</t>
  </si>
  <si>
    <t>Radvision 55211-00001</t>
  </si>
  <si>
    <t>Mitsubishi PT-MZ770</t>
  </si>
  <si>
    <t>1.10</t>
  </si>
  <si>
    <t>1.11</t>
  </si>
  <si>
    <t>1.13</t>
  </si>
  <si>
    <t>1.14</t>
  </si>
  <si>
    <t>1.15</t>
  </si>
  <si>
    <t>2.9</t>
  </si>
  <si>
    <t>2.10</t>
  </si>
  <si>
    <t>2.11</t>
  </si>
  <si>
    <t>2.12</t>
  </si>
  <si>
    <t>2.13</t>
  </si>
  <si>
    <t>2.14</t>
  </si>
  <si>
    <t>2.15</t>
  </si>
  <si>
    <t>2.16</t>
  </si>
  <si>
    <t>2.17</t>
  </si>
  <si>
    <t>2.18</t>
  </si>
  <si>
    <t>2.19</t>
  </si>
  <si>
    <t>3.9</t>
  </si>
  <si>
    <t>3.8</t>
  </si>
  <si>
    <t>3.10</t>
  </si>
  <si>
    <t>4.4</t>
  </si>
  <si>
    <t>6.11</t>
  </si>
  <si>
    <t>6.12</t>
  </si>
  <si>
    <t>6.13</t>
  </si>
  <si>
    <t>6.14</t>
  </si>
  <si>
    <t>6.15</t>
  </si>
  <si>
    <t>6.16</t>
  </si>
  <si>
    <t>6.17</t>
  </si>
  <si>
    <t>7.6</t>
  </si>
  <si>
    <t>Vidéo</t>
  </si>
  <si>
    <t>8.3</t>
  </si>
  <si>
    <t>8.4</t>
  </si>
  <si>
    <t>8.5</t>
  </si>
  <si>
    <t>8.6</t>
  </si>
  <si>
    <t>10.14</t>
  </si>
  <si>
    <t>10.15</t>
  </si>
  <si>
    <t>10.16</t>
  </si>
  <si>
    <t>10.17</t>
  </si>
  <si>
    <t>10.18</t>
  </si>
  <si>
    <t>10.19</t>
  </si>
  <si>
    <t>10.20</t>
  </si>
  <si>
    <t>11.1</t>
  </si>
  <si>
    <t>11.2</t>
  </si>
  <si>
    <t>11.3</t>
  </si>
  <si>
    <t>11.4</t>
  </si>
  <si>
    <t>11.5</t>
  </si>
  <si>
    <t>11.6</t>
  </si>
  <si>
    <t>11.7</t>
  </si>
  <si>
    <t>11.8</t>
  </si>
  <si>
    <t>11.9</t>
  </si>
  <si>
    <t>12.1</t>
  </si>
  <si>
    <t>12.2</t>
  </si>
  <si>
    <t>12.3</t>
  </si>
  <si>
    <t>12.4</t>
  </si>
  <si>
    <t>12.5</t>
  </si>
  <si>
    <t>12.6</t>
  </si>
  <si>
    <t>12.7</t>
  </si>
  <si>
    <t>12.8</t>
  </si>
  <si>
    <t>12.9</t>
  </si>
  <si>
    <t>12.10</t>
  </si>
  <si>
    <t>12.11</t>
  </si>
  <si>
    <t>12.12</t>
  </si>
  <si>
    <t>12.13</t>
  </si>
  <si>
    <t>Micros</t>
  </si>
  <si>
    <t>13.1</t>
  </si>
  <si>
    <t>13.2</t>
  </si>
  <si>
    <t>13.3</t>
  </si>
  <si>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</si>
  <si>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</si>
  <si>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</si>
  <si>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</si>
  <si>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</si>
  <si>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</si>
  <si>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</si>
  <si>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</si>
  <si>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</si>
  <si>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</si>
  <si>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</si>
  <si>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</si>
  <si>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</si>
  <si>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</si>
  <si>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</si>
  <si>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</si>
  <si>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</si>
  <si>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</si>
  <si>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</si>
  <si>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</si>
  <si>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</si>
  <si>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</si>
  <si>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13.26</t>
  </si>
  <si>
    <t>13.27</t>
  </si>
  <si>
    <t>13.28</t>
  </si>
  <si>
    <t>14.1</t>
  </si>
  <si>
    <t>14.2</t>
  </si>
  <si>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</si>
  <si>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</si>
  <si>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</si>
  <si>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</si>
  <si>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</si>
  <si>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</si>
  <si>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</si>
  <si>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</si>
  <si>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</si>
  <si>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</si>
  <si>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</si>
  <si>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</si>
  <si>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</si>
  <si>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</si>
  <si>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</si>
  <si>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</si>
  <si>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</si>
  <si>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</si>
  <si>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</si>
  <si>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</si>
  <si>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</si>
  <si>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</si>
  <si>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</si>
  <si>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</si>
  <si>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</si>
  <si>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</si>
  <si>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</si>
  <si>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</si>
  <si>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</si>
  <si>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</si>
  <si>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</si>
  <si>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</si>
  <si>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15.1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</si>
  <si>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</si>
  <si>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</si>
  <si>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</si>
  <si>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</si>
  <si>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</si>
  <si>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</si>
  <si>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</si>
  <si>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</si>
  <si>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</si>
  <si>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</si>
  <si>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</si>
  <si>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</si>
  <si>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</si>
  <si>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</si>
  <si>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</si>
  <si>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</si>
  <si>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</si>
  <si>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</si>
  <si>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</si>
  <si>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</si>
  <si>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</si>
  <si>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</si>
  <si>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</si>
  <si>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</si>
  <si>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</si>
  <si>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</si>
  <si>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</si>
  <si>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</si>
  <si>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</si>
  <si>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</si>
  <si>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</si>
  <si>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</si>
  <si>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</si>
  <si>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</si>
  <si>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</si>
  <si>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</si>
  <si>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</si>
  <si>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</si>
  <si>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</si>
  <si>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</si>
  <si>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</si>
  <si>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</si>
  <si>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</si>
  <si>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15.45</t>
  </si>
  <si>
    <t>15.46</t>
  </si>
  <si>
    <t>15.47</t>
  </si>
  <si>
    <t>15.48</t>
  </si>
  <si>
    <t>15.49</t>
  </si>
  <si>
    <t>15.50</t>
  </si>
  <si>
    <t>15.51</t>
  </si>
  <si>
    <t>15.52</t>
  </si>
  <si>
    <t>15.53</t>
  </si>
  <si>
    <t>15.54</t>
  </si>
  <si>
    <t>15.55</t>
  </si>
  <si>
    <t>15.56</t>
  </si>
  <si>
    <t>15.57</t>
  </si>
  <si>
    <t>15.58</t>
  </si>
  <si>
    <t>15.59</t>
  </si>
  <si>
    <t>15.60</t>
  </si>
  <si>
    <t>15.61</t>
  </si>
  <si>
    <t>15.62</t>
  </si>
  <si>
    <t>15.63</t>
  </si>
  <si>
    <t>15.64</t>
  </si>
  <si>
    <t>15.65</t>
  </si>
  <si>
    <t>15.66</t>
  </si>
  <si>
    <t>15.67</t>
  </si>
  <si>
    <t>15.68</t>
  </si>
  <si>
    <t>15.69</t>
  </si>
  <si>
    <t>15.70</t>
  </si>
  <si>
    <t>MATERIELS</t>
  </si>
  <si>
    <t>16.1</t>
  </si>
  <si>
    <t>16.2</t>
  </si>
  <si>
    <t>16.3</t>
  </si>
  <si>
    <t>16.4</t>
  </si>
  <si>
    <t>16.5</t>
  </si>
  <si>
    <t>16.6</t>
  </si>
  <si>
    <t>16.7</t>
  </si>
  <si>
    <t>16.8</t>
  </si>
  <si>
    <t>16.9</t>
  </si>
  <si>
    <t>16.10</t>
  </si>
  <si>
    <t>16.11</t>
  </si>
  <si>
    <t>16.12</t>
  </si>
  <si>
    <t>16.13</t>
  </si>
  <si>
    <t xml:space="preserve">PRIX UNITAIRE 
EN € HT </t>
  </si>
  <si>
    <t>QUANTITÉ</t>
  </si>
  <si>
    <t xml:space="preserve">PRIX TOTAL 
EN € HT </t>
  </si>
  <si>
    <r>
      <rPr>
        <sz val="16"/>
        <rFont val="Garamond"/>
        <family val="1"/>
      </rPr>
      <t>MARCHE 2024.17</t>
    </r>
    <r>
      <rPr>
        <sz val="14"/>
        <rFont val="Garamond"/>
        <family val="1"/>
      </rPr>
      <t xml:space="preserve">
</t>
    </r>
    <r>
      <rPr>
        <b/>
        <sz val="20"/>
        <rFont val="Garamond"/>
        <family val="1"/>
      </rPr>
      <t>FOURNITURE, INSTALLATION ET MAINTENANCE DES MATÉRIELS AUDIOVISUELS ET LOGICIELS ASSOCIÉS</t>
    </r>
    <r>
      <rPr>
        <sz val="14"/>
        <rFont val="Garamond"/>
        <family val="1"/>
      </rPr>
      <t xml:space="preserve">  </t>
    </r>
    <r>
      <rPr>
        <b/>
        <sz val="20"/>
        <rFont val="Garamond"/>
        <family val="1"/>
      </rPr>
      <t xml:space="preserve"> </t>
    </r>
  </si>
  <si>
    <t>ANNEXE FINANCIERE A L'ACTE D'ENGAGEMENT
DECOMPOSITION DU PRIX GLOBAL ET FORFAITAIRE (DPGF)</t>
  </si>
  <si>
    <t>ANNEXE FINANCIERE A L'ACTE D'ENGAGEMENT
BORDEREAU DES PRIX UNITAIRES (BPU)</t>
  </si>
  <si>
    <t>ANNEXE FINANCIERE A L'ACTE D'ENGAGEMENT
DÉTAIL DES QUANTITÉS ESTIMATIF (DQE)</t>
  </si>
  <si>
    <t>SOUS-TOTAL MATÉRIELS</t>
  </si>
  <si>
    <t>SOUS-TOTAL SERVICES</t>
  </si>
  <si>
    <t>TOTAL DQE</t>
  </si>
  <si>
    <r>
      <rPr>
        <u/>
        <sz val="10"/>
        <color theme="1"/>
        <rFont val="Calibri"/>
        <family val="2"/>
        <scheme val="minor"/>
      </rPr>
      <t>Instruction de remplissage</t>
    </r>
    <r>
      <rPr>
        <sz val="10"/>
        <color theme="1"/>
        <rFont val="Calibri"/>
        <family val="2"/>
        <scheme val="minor"/>
      </rPr>
      <t xml:space="preserve"> :
- Les candidat doivent uniquement compléter les cellules jaunes du de la DPGF et du BPU
- Le DQE se complète automatiquement selon les éléments entrés dans le BPU, les candidats sont invités à vérifier l'exactitude du DQE
- Les candidat ne sont pas autorisé à modifier, ajouter ou supprimer des lignes sous peine de voir leur offre déclarer irrégulière</t>
    </r>
  </si>
  <si>
    <r>
      <rPr>
        <b/>
        <u/>
        <sz val="12"/>
        <rFont val="Garamond"/>
        <family val="1"/>
      </rPr>
      <t>Avertissement</t>
    </r>
    <r>
      <rPr>
        <sz val="12"/>
        <rFont val="Garamond"/>
        <family val="1"/>
      </rPr>
      <t xml:space="preserve">
</t>
    </r>
    <r>
      <rPr>
        <b/>
        <u/>
        <sz val="12"/>
        <rFont val="Garamond"/>
        <family val="1"/>
      </rPr>
      <t>1) Les prix renseignés dans la présente annexe financière sont contractuels.</t>
    </r>
    <r>
      <rPr>
        <sz val="12"/>
        <rFont val="Garamond"/>
        <family val="1"/>
      </rPr>
      <t xml:space="preserve">
Les prix sont exprimés en euros hors taxes (HT) auxquels s’applique le taux de TVA en vigueur.
Les prix sont réputés comprendre toutes les charges fiscales, parafiscales et autres, ainsi que tous les frais correspondant aux opérations.
Les prix s’entendent frais de port inclus.
</t>
    </r>
    <r>
      <rPr>
        <b/>
        <u/>
        <sz val="12"/>
        <rFont val="Garamond"/>
        <family val="1"/>
      </rPr>
      <t>2) Le candidat veille à renseigner intégralement la présente annexe financière sans modifier la désignation des prestations.</t>
    </r>
    <r>
      <rPr>
        <sz val="12"/>
        <rFont val="Garamond"/>
        <family val="1"/>
      </rPr>
      <t xml:space="preserve">
Tout dossier incomplet ou non conforme peut entraîner l’irrecevabilité et le rejet de l’offre.</t>
    </r>
    <r>
      <rPr>
        <sz val="10"/>
        <rFont val="Garamond"/>
        <family val="1"/>
      </rPr>
      <t xml:space="preserve">
</t>
    </r>
    <r>
      <rPr>
        <i/>
        <sz val="10"/>
        <rFont val="Garamond"/>
        <family val="1"/>
      </rPr>
      <t>Le présent document comprend 4 onglets.</t>
    </r>
  </si>
  <si>
    <t>Remise générale sur les prix catalogue :</t>
  </si>
  <si>
    <t>___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</si>
</sst>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_ ;\-#,##0.00\ "/>
    <numFmt numFmtId="165" formatCode="#,##0.00\ &quot;€&quot;"/>
  </numFmts>
  <fonts count="25">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1"/>
      <color rgb="FF0070C0"/>
      <name val="Garamond"/>
      <family val="1"/>
    </font>
    <font>
      <b/>
      <sz val="14"/>
      <color rgb="FF0070C0"/>
      <name val="Garamond"/>
      <family val="1"/>
    </font>
    <font>
      <sz val="10"/>
      <name val="Arial"/>
      <family val="2"/>
    </font>
    <font>
      <sz val="12"/>
      <name val="Garamond"/>
      <family val="1"/>
    </font>
    <font>
      <b/>
      <u/>
      <sz val="12"/>
      <name val="Garamond"/>
      <family val="1"/>
    </font>
    <font>
      <sz val="10"/>
      <name val="Garamond"/>
      <family val="1"/>
    </font>
    <font>
      <i/>
      <sz val="10"/>
      <name val="Garamond"/>
      <family val="1"/>
    </font>
    <font>
      <sz val="10"/>
      <name val="Geneva"/>
    </font>
    <font>
      <b/>
      <sz val="20"/>
      <name val="Arial"/>
      <family val="2"/>
    </font>
    <font>
      <b/>
      <sz val="20"/>
      <name val="Garamond"/>
      <family val="1"/>
    </font>
    <font>
      <sz val="16"/>
      <name val="Garamond"/>
      <family val="1"/>
    </font>
    <font>
      <sz val="14"/>
      <name val="Garamond"/>
      <family val="1"/>
    </font>
    <font>
      <b/>
      <sz val="14"/>
      <name val="Garamond"/>
      <family val="1"/>
    </font>
    <font>
      <b/>
      <sz val="11"/>
      <name val="Calibri"/>
      <family val="2"/>
      <scheme val="minor"/>
    </font>
    <font>
      <sz val="10"/>
      <name val="Calibri"/>
      <family val="2"/>
      <scheme val="minor"/>
    </font>
    <font>
      <b/>
      <sz val="11"/>
      <name val="Garamond"/>
      <family val="1"/>
    </font>
    <font>
      <b/>
      <sz val="12"/>
      <name val="Garamond"/>
      <family val="1"/>
    </font>
    <font>
      <sz val="8"/>
      <name val="Calibri"/>
      <family val="2"/>
      <scheme val="minor"/>
    </font>
    <font>
      <b/>
      <sz val="11"/>
      <color theme="1"/>
      <name val="Calibri"/>
      <family val="2"/>
      <scheme val="minor"/>
    </font>
    <font>
      <sz val="10"/>
      <color theme="1"/>
      <name val="Calibri"/>
      <family val="2"/>
      <scheme val="minor"/>
    </font>
    <font>
      <u/>
      <sz val="10"/>
      <color theme="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3" tint="0.79998168889431442"/>
        <bgColor rgb="FF000000"/>
      </patternFill>
    </fill>
    <fill>
      <patternFill patternType="solid">
        <fgColor theme="3" tint="0.79998168889431442"/>
        <bgColor indexed="64"/>
      </patternFill>
    </fill>
    <fill>
      <patternFill patternType="solid">
        <fgColor theme="9" tint="0.59999389629810485"/>
        <bgColor rgb="FF000000"/>
      </patternFill>
    </fill>
    <fill>
      <patternFill patternType="solid">
        <fgColor theme="4" tint="0.79998168889431442"/>
        <bgColor indexed="64"/>
      </patternFill>
    </fill>
    <fill>
      <patternFill patternType="solid">
        <fgColor rgb="FFFFFFCC"/>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0" fontId="6" fillId="0" borderId="0"/>
    <xf numFmtId="0" fontId="11" fillId="0" borderId="0"/>
  </cellStyleXfs>
  <cellXfs count="111">
    <xf numFmtId="0" fontId="0" fillId="0" borderId="0" xfId="0"/>
    <xf numFmtId="0" fontId="2" fillId="0" borderId="0" xfId="0" applyFont="1"/>
    <xf numFmtId="0" fontId="6" fillId="0" borderId="0" xfId="2"/>
    <xf numFmtId="0" fontId="17" fillId="6" borderId="4" xfId="0" applyFont="1" applyFill="1" applyBorder="1" applyAlignment="1">
      <alignment vertical="center"/>
    </xf>
    <xf numFmtId="0" fontId="17" fillId="6" borderId="5" xfId="0" applyFont="1" applyFill="1" applyBorder="1" applyAlignment="1">
      <alignment vertical="center" wrapText="1"/>
    </xf>
    <xf numFmtId="0" fontId="17" fillId="6" borderId="2" xfId="0" applyFont="1" applyFill="1" applyBorder="1" applyAlignment="1">
      <alignment vertical="center" wrapText="1"/>
    </xf>
    <xf numFmtId="165" fontId="18" fillId="0" borderId="20" xfId="1" applyNumberFormat="1" applyFont="1" applyFill="1" applyBorder="1" applyAlignment="1">
      <alignment horizontal="center" vertical="center" wrapText="1"/>
    </xf>
    <xf numFmtId="44" fontId="18" fillId="0" borderId="21" xfId="1" applyFont="1" applyFill="1" applyBorder="1" applyAlignment="1">
      <alignment vertical="center"/>
    </xf>
    <xf numFmtId="44" fontId="18" fillId="0" borderId="22" xfId="1" applyFont="1" applyFill="1" applyBorder="1" applyAlignment="1">
      <alignment vertical="center"/>
    </xf>
    <xf numFmtId="165" fontId="18" fillId="0" borderId="21" xfId="1" applyNumberFormat="1" applyFont="1" applyFill="1" applyBorder="1" applyAlignment="1">
      <alignment horizontal="center" vertical="center" wrapText="1"/>
    </xf>
    <xf numFmtId="165" fontId="18" fillId="0" borderId="29" xfId="1" applyNumberFormat="1" applyFont="1" applyFill="1" applyBorder="1" applyAlignment="1">
      <alignment horizontal="center" vertical="center" wrapText="1"/>
    </xf>
    <xf numFmtId="165" fontId="18" fillId="0" borderId="22" xfId="1" applyNumberFormat="1" applyFont="1" applyFill="1" applyBorder="1" applyAlignment="1">
      <alignment horizontal="center" vertical="center" wrapText="1"/>
    </xf>
    <xf numFmtId="0" fontId="0" fillId="0" borderId="0" xfId="0" applyAlignment="1">
      <alignment vertical="center"/>
    </xf>
    <xf numFmtId="0" fontId="2" fillId="0" borderId="2" xfId="0" applyFont="1" applyBorder="1" applyAlignment="1">
      <alignment horizontal="center" vertical="center" wrapText="1"/>
    </xf>
    <xf numFmtId="0" fontId="3" fillId="0" borderId="1" xfId="0" applyFont="1" applyBorder="1" applyAlignment="1">
      <alignment horizontal="center" vertical="center" wrapText="1"/>
    </xf>
    <xf numFmtId="0" fontId="4" fillId="2" borderId="8" xfId="0" applyFont="1" applyFill="1" applyBorder="1" applyAlignment="1">
      <alignment vertical="center" wrapText="1"/>
    </xf>
    <xf numFmtId="0" fontId="4" fillId="2" borderId="7" xfId="0" applyFont="1" applyFill="1" applyBorder="1" applyAlignment="1">
      <alignment vertical="center"/>
    </xf>
    <xf numFmtId="0" fontId="0" fillId="2" borderId="19" xfId="0" applyFill="1" applyBorder="1" applyAlignment="1">
      <alignment vertical="center"/>
    </xf>
    <xf numFmtId="0" fontId="0" fillId="2" borderId="22" xfId="0" applyFill="1" applyBorder="1" applyAlignment="1">
      <alignment vertical="center"/>
    </xf>
    <xf numFmtId="44" fontId="20" fillId="0" borderId="9" xfId="1" applyFont="1" applyBorder="1" applyAlignment="1">
      <alignment vertical="center"/>
    </xf>
    <xf numFmtId="164" fontId="20" fillId="0" borderId="23" xfId="1" applyNumberFormat="1" applyFont="1" applyBorder="1" applyAlignment="1">
      <alignment horizontal="center" vertical="center"/>
    </xf>
    <xf numFmtId="44" fontId="18" fillId="0" borderId="23" xfId="1" applyFont="1" applyFill="1" applyBorder="1" applyAlignment="1">
      <alignment vertical="center"/>
    </xf>
    <xf numFmtId="0" fontId="18" fillId="0" borderId="24"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41" xfId="0" applyFont="1" applyBorder="1" applyAlignment="1">
      <alignment horizontal="center" vertical="center" wrapText="1"/>
    </xf>
    <xf numFmtId="0" fontId="0" fillId="0" borderId="0" xfId="0" applyAlignment="1">
      <alignment shrinkToFit="1"/>
    </xf>
    <xf numFmtId="0" fontId="17" fillId="4" borderId="4" xfId="0" applyFont="1" applyFill="1" applyBorder="1" applyAlignment="1">
      <alignment horizontal="center" vertical="center" shrinkToFit="1"/>
    </xf>
    <xf numFmtId="0" fontId="17" fillId="5" borderId="1" xfId="0" applyFont="1" applyFill="1" applyBorder="1" applyAlignment="1">
      <alignment horizontal="center" vertical="center" shrinkToFit="1"/>
    </xf>
    <xf numFmtId="0" fontId="17" fillId="5" borderId="2" xfId="0" applyFont="1" applyFill="1" applyBorder="1" applyAlignment="1">
      <alignment horizontal="center" vertical="center" shrinkToFit="1"/>
    </xf>
    <xf numFmtId="0" fontId="0" fillId="0" borderId="0" xfId="0" applyAlignment="1">
      <alignment horizontal="center"/>
    </xf>
    <xf numFmtId="0" fontId="17" fillId="4" borderId="4" xfId="0" applyFont="1" applyFill="1" applyBorder="1" applyAlignment="1">
      <alignment horizontal="center" vertical="center" wrapText="1" shrinkToFit="1"/>
    </xf>
    <xf numFmtId="0" fontId="0" fillId="0" borderId="0" xfId="0" applyAlignment="1">
      <alignment wrapText="1"/>
    </xf>
    <xf numFmtId="0" fontId="22" fillId="0" borderId="0" xfId="0" applyFont="1" applyAlignment="1">
      <alignment vertical="center"/>
    </xf>
    <xf numFmtId="0" fontId="17" fillId="4" borderId="4" xfId="0" applyFont="1" applyFill="1" applyBorder="1" applyAlignment="1">
      <alignment vertical="center" wrapText="1" shrinkToFit="1"/>
    </xf>
    <xf numFmtId="0" fontId="17" fillId="7" borderId="7" xfId="0" applyFont="1" applyFill="1" applyBorder="1" applyAlignment="1">
      <alignment horizontal="center" vertical="center" wrapText="1"/>
    </xf>
    <xf numFmtId="0" fontId="0" fillId="0" borderId="8" xfId="0" applyBorder="1" applyAlignment="1">
      <alignment horizontal="center" vertical="center"/>
    </xf>
    <xf numFmtId="0" fontId="17" fillId="7" borderId="8" xfId="0" applyFont="1" applyFill="1" applyBorder="1" applyAlignment="1">
      <alignment horizontal="center" vertical="center" wrapText="1"/>
    </xf>
    <xf numFmtId="0" fontId="0" fillId="0" borderId="9" xfId="0" applyBorder="1" applyAlignment="1">
      <alignment horizontal="center" vertical="center"/>
    </xf>
    <xf numFmtId="0" fontId="17" fillId="7" borderId="7" xfId="0" applyFont="1" applyFill="1" applyBorder="1" applyAlignment="1">
      <alignment horizontal="left" vertical="center" wrapText="1"/>
    </xf>
    <xf numFmtId="0" fontId="0" fillId="0" borderId="8" xfId="0" applyBorder="1" applyAlignment="1">
      <alignment vertical="center" wrapText="1"/>
    </xf>
    <xf numFmtId="0" fontId="17" fillId="7" borderId="8" xfId="0" applyFont="1" applyFill="1" applyBorder="1" applyAlignment="1">
      <alignment horizontal="left" vertical="center" wrapText="1"/>
    </xf>
    <xf numFmtId="0" fontId="0" fillId="0" borderId="9" xfId="0" applyBorder="1" applyAlignment="1">
      <alignment vertical="center" wrapText="1"/>
    </xf>
    <xf numFmtId="0" fontId="0" fillId="0" borderId="8" xfId="0" applyBorder="1" applyAlignment="1">
      <alignment vertical="center"/>
    </xf>
    <xf numFmtId="0" fontId="0" fillId="0" borderId="9" xfId="0" applyBorder="1" applyAlignment="1">
      <alignment vertical="center"/>
    </xf>
    <xf numFmtId="0" fontId="17" fillId="5" borderId="2" xfId="0" applyFont="1" applyFill="1" applyBorder="1" applyAlignment="1">
      <alignment horizontal="center" vertical="center" wrapText="1" shrinkToFit="1"/>
    </xf>
    <xf numFmtId="0" fontId="0" fillId="8" borderId="8" xfId="0" applyFill="1" applyBorder="1" applyAlignment="1">
      <alignment vertical="center"/>
    </xf>
    <xf numFmtId="0" fontId="0" fillId="8" borderId="9" xfId="0" applyFill="1" applyBorder="1" applyAlignment="1">
      <alignment vertical="center"/>
    </xf>
    <xf numFmtId="44" fontId="0" fillId="0" borderId="8" xfId="1" applyFont="1" applyBorder="1" applyAlignment="1">
      <alignment vertical="center"/>
    </xf>
    <xf numFmtId="44" fontId="17" fillId="7" borderId="8" xfId="1" applyFont="1" applyFill="1" applyBorder="1" applyAlignment="1">
      <alignment horizontal="left" vertical="center" wrapText="1"/>
    </xf>
    <xf numFmtId="44" fontId="17" fillId="3" borderId="7" xfId="1" applyFont="1" applyFill="1" applyBorder="1" applyAlignment="1">
      <alignment horizontal="right" vertical="center" wrapText="1"/>
    </xf>
    <xf numFmtId="0" fontId="0" fillId="3" borderId="8" xfId="0" applyFill="1" applyBorder="1" applyAlignment="1">
      <alignment horizontal="left" vertical="center"/>
    </xf>
    <xf numFmtId="44" fontId="0" fillId="3" borderId="8" xfId="1" applyFont="1" applyFill="1" applyBorder="1" applyAlignment="1">
      <alignment vertical="center"/>
    </xf>
    <xf numFmtId="0" fontId="17" fillId="6" borderId="5" xfId="0" applyFont="1" applyFill="1" applyBorder="1" applyAlignment="1">
      <alignment horizontal="center" vertical="center" wrapText="1"/>
    </xf>
    <xf numFmtId="44" fontId="0" fillId="8" borderId="8" xfId="1" applyFont="1" applyFill="1" applyBorder="1" applyAlignment="1">
      <alignment vertical="center"/>
    </xf>
    <xf numFmtId="44" fontId="0" fillId="8" borderId="9" xfId="1" applyFont="1" applyFill="1" applyBorder="1" applyAlignment="1">
      <alignment vertical="center"/>
    </xf>
    <xf numFmtId="0" fontId="18" fillId="0" borderId="34" xfId="0" applyFont="1" applyBorder="1" applyAlignment="1">
      <alignment horizontal="center" vertical="center" wrapText="1"/>
    </xf>
    <xf numFmtId="165" fontId="18" fillId="0" borderId="19" xfId="1" applyNumberFormat="1" applyFont="1" applyFill="1" applyBorder="1" applyAlignment="1">
      <alignment horizontal="center" vertical="center" wrapText="1"/>
    </xf>
    <xf numFmtId="44" fontId="0" fillId="8" borderId="7" xfId="1" applyFont="1" applyFill="1" applyBorder="1" applyAlignment="1">
      <alignment vertical="center"/>
    </xf>
    <xf numFmtId="44" fontId="2" fillId="8" borderId="8" xfId="1" applyFont="1" applyFill="1" applyBorder="1" applyAlignment="1">
      <alignment horizontal="left" vertical="center" wrapText="1"/>
    </xf>
    <xf numFmtId="0" fontId="0" fillId="8" borderId="22" xfId="0" applyFill="1" applyBorder="1" applyAlignment="1">
      <alignment horizontal="center" vertical="center"/>
    </xf>
    <xf numFmtId="44" fontId="17" fillId="3" borderId="1" xfId="1" applyFont="1" applyFill="1" applyBorder="1" applyAlignment="1">
      <alignment horizontal="right" vertical="center" wrapText="1"/>
    </xf>
    <xf numFmtId="0" fontId="6" fillId="0" borderId="18" xfId="2" applyBorder="1"/>
    <xf numFmtId="0" fontId="6" fillId="0" borderId="17" xfId="2" applyBorder="1"/>
    <xf numFmtId="0" fontId="6" fillId="0" borderId="16" xfId="2" applyBorder="1"/>
    <xf numFmtId="0" fontId="16" fillId="0" borderId="15" xfId="3" applyFont="1" applyBorder="1" applyAlignment="1">
      <alignment horizontal="center" vertical="center" wrapText="1"/>
    </xf>
    <xf numFmtId="0" fontId="13" fillId="0" borderId="14" xfId="3" applyFont="1" applyBorder="1" applyAlignment="1">
      <alignment horizontal="center" vertical="center" wrapText="1"/>
    </xf>
    <xf numFmtId="0" fontId="13" fillId="0" borderId="13" xfId="3" applyFont="1" applyBorder="1" applyAlignment="1">
      <alignment horizontal="center" vertical="center" wrapText="1"/>
    </xf>
    <xf numFmtId="0" fontId="13" fillId="3" borderId="12" xfId="3" applyFont="1" applyFill="1" applyBorder="1" applyAlignment="1">
      <alignment horizontal="center" vertical="center" wrapText="1"/>
    </xf>
    <xf numFmtId="0" fontId="12" fillId="3" borderId="11" xfId="3" applyFont="1" applyFill="1" applyBorder="1" applyAlignment="1">
      <alignment horizontal="center" vertical="center"/>
    </xf>
    <xf numFmtId="0" fontId="12" fillId="3" borderId="10" xfId="3" applyFont="1" applyFill="1" applyBorder="1" applyAlignment="1">
      <alignment horizontal="center" vertical="center"/>
    </xf>
    <xf numFmtId="0" fontId="7" fillId="0" borderId="4" xfId="2" applyFont="1" applyBorder="1" applyAlignment="1">
      <alignment horizontal="center" vertical="center" wrapText="1"/>
    </xf>
    <xf numFmtId="0" fontId="7" fillId="0" borderId="5" xfId="2" applyFont="1" applyBorder="1" applyAlignment="1">
      <alignment horizontal="center" vertical="center"/>
    </xf>
    <xf numFmtId="0" fontId="7" fillId="0" borderId="2" xfId="2" applyFont="1" applyBorder="1" applyAlignment="1">
      <alignment horizontal="center" vertical="center"/>
    </xf>
    <xf numFmtId="0" fontId="4" fillId="0" borderId="24" xfId="0" applyFont="1" applyBorder="1" applyAlignment="1">
      <alignment horizontal="left" vertical="center" wrapText="1"/>
    </xf>
    <xf numFmtId="0" fontId="4" fillId="0" borderId="33" xfId="0" applyFont="1" applyBorder="1" applyAlignment="1">
      <alignment horizontal="left" vertical="center" wrapText="1"/>
    </xf>
    <xf numFmtId="0" fontId="2" fillId="0" borderId="24" xfId="0" applyFont="1" applyBorder="1" applyAlignment="1">
      <alignment horizontal="left" vertical="center" wrapText="1"/>
    </xf>
    <xf numFmtId="0" fontId="2" fillId="0" borderId="33" xfId="0" applyFont="1" applyBorder="1" applyAlignment="1">
      <alignment horizontal="left" vertical="center" wrapText="1"/>
    </xf>
    <xf numFmtId="0" fontId="19" fillId="0" borderId="26" xfId="0" applyFont="1" applyBorder="1" applyAlignment="1">
      <alignment horizontal="right" vertical="center"/>
    </xf>
    <xf numFmtId="0" fontId="19" fillId="0" borderId="36" xfId="0" applyFont="1" applyBorder="1" applyAlignment="1">
      <alignment horizontal="righ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2" xfId="0" applyFont="1" applyBorder="1" applyAlignment="1">
      <alignment horizontal="center" vertical="center" wrapText="1"/>
    </xf>
    <xf numFmtId="0" fontId="4" fillId="0" borderId="34" xfId="0" applyFont="1" applyBorder="1" applyAlignment="1">
      <alignment horizontal="left" vertical="center"/>
    </xf>
    <xf numFmtId="0" fontId="4" fillId="0" borderId="35" xfId="0" applyFont="1" applyBorder="1" applyAlignment="1">
      <alignment horizontal="left" vertical="center"/>
    </xf>
    <xf numFmtId="0" fontId="0" fillId="0" borderId="0" xfId="0" applyAlignment="1">
      <alignment horizontal="center"/>
    </xf>
    <xf numFmtId="0" fontId="23" fillId="7" borderId="4" xfId="0" applyFont="1" applyFill="1" applyBorder="1" applyAlignment="1">
      <alignment horizontal="left" vertical="center" wrapText="1"/>
    </xf>
    <xf numFmtId="0" fontId="23" fillId="7" borderId="5" xfId="0" applyFont="1" applyFill="1" applyBorder="1" applyAlignment="1">
      <alignment horizontal="left" vertical="center"/>
    </xf>
    <xf numFmtId="0" fontId="23" fillId="7" borderId="2" xfId="0" applyFont="1" applyFill="1" applyBorder="1" applyAlignment="1">
      <alignment horizontal="left" vertical="center"/>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0" borderId="38" xfId="0" applyFont="1" applyBorder="1" applyAlignment="1">
      <alignment horizontal="left" vertical="center" wrapText="1"/>
    </xf>
    <xf numFmtId="0" fontId="18" fillId="0" borderId="25" xfId="0" applyFont="1" applyBorder="1" applyAlignment="1">
      <alignment horizontal="left" vertical="center" wrapText="1"/>
    </xf>
    <xf numFmtId="0" fontId="18" fillId="0" borderId="3" xfId="0" applyFont="1" applyBorder="1" applyAlignment="1">
      <alignment horizontal="left" vertical="center" wrapText="1"/>
    </xf>
    <xf numFmtId="0" fontId="18" fillId="0" borderId="39" xfId="0" applyFont="1" applyBorder="1" applyAlignment="1">
      <alignment horizontal="left" vertical="center" wrapText="1"/>
    </xf>
    <xf numFmtId="0" fontId="18" fillId="0" borderId="30" xfId="0" applyFont="1" applyBorder="1" applyAlignment="1">
      <alignment horizontal="left" vertical="center" wrapText="1"/>
    </xf>
    <xf numFmtId="0" fontId="18" fillId="0" borderId="31" xfId="0" applyFont="1" applyBorder="1" applyAlignment="1">
      <alignment horizontal="left" vertical="center" wrapText="1"/>
    </xf>
    <xf numFmtId="0" fontId="18" fillId="0" borderId="40" xfId="0" applyFont="1" applyBorder="1" applyAlignment="1">
      <alignment horizontal="left" vertical="center" wrapText="1"/>
    </xf>
    <xf numFmtId="0" fontId="18" fillId="0" borderId="27" xfId="0" applyFont="1" applyBorder="1" applyAlignment="1">
      <alignment horizontal="left" vertical="center" wrapText="1"/>
    </xf>
    <xf numFmtId="0" fontId="18" fillId="0" borderId="28" xfId="0" applyFont="1" applyBorder="1" applyAlignment="1">
      <alignment horizontal="left" vertical="center" wrapText="1"/>
    </xf>
    <xf numFmtId="0" fontId="17" fillId="4" borderId="4" xfId="0" applyFont="1" applyFill="1" applyBorder="1" applyAlignment="1">
      <alignment horizontal="left" vertical="center" wrapText="1" shrinkToFit="1"/>
    </xf>
    <xf numFmtId="0" fontId="17" fillId="4" borderId="5" xfId="0" applyFont="1" applyFill="1" applyBorder="1" applyAlignment="1">
      <alignment horizontal="left" vertical="center" wrapText="1" shrinkToFit="1"/>
    </xf>
    <xf numFmtId="0" fontId="17" fillId="4" borderId="2" xfId="0" applyFont="1" applyFill="1" applyBorder="1" applyAlignment="1">
      <alignment horizontal="left" vertical="center" wrapText="1" shrinkToFit="1"/>
    </xf>
    <xf numFmtId="0" fontId="18" fillId="0" borderId="0" xfId="0" applyFont="1" applyAlignment="1">
      <alignment horizontal="left" vertical="center" wrapText="1"/>
    </xf>
    <xf numFmtId="0" fontId="18" fillId="0" borderId="37" xfId="0" applyFont="1" applyBorder="1" applyAlignment="1">
      <alignment horizontal="left" vertical="center" wrapText="1"/>
    </xf>
    <xf numFmtId="0" fontId="17" fillId="3" borderId="4" xfId="0" applyFont="1" applyFill="1" applyBorder="1" applyAlignment="1">
      <alignment horizontal="right" vertical="center" wrapText="1"/>
    </xf>
    <xf numFmtId="0" fontId="17" fillId="3" borderId="5" xfId="0" applyFont="1" applyFill="1" applyBorder="1" applyAlignment="1">
      <alignment horizontal="right" vertical="center" wrapText="1"/>
    </xf>
    <xf numFmtId="0" fontId="17" fillId="3" borderId="2" xfId="0" applyFont="1" applyFill="1" applyBorder="1" applyAlignment="1">
      <alignment horizontal="right" vertical="center" wrapText="1"/>
    </xf>
    <xf numFmtId="0" fontId="0" fillId="0" borderId="6" xfId="0" applyBorder="1" applyAlignment="1">
      <alignment vertical="center" wrapText="1"/>
    </xf>
    <xf numFmtId="0" fontId="0" fillId="8" borderId="42" xfId="0" applyFill="1" applyBorder="1" applyAlignment="1">
      <alignment horizontal="center" vertical="center"/>
    </xf>
  </cellXfs>
  <cellStyles count="4">
    <cellStyle name="Monétaire" xfId="1" builtinId="4"/>
    <cellStyle name="Normal" xfId="0" builtinId="0"/>
    <cellStyle name="Normal 2" xfId="2" xr:uid="{00000000-0005-0000-0000-000002000000}"/>
    <cellStyle name="Normal 3" xfId="3" xr:uid="{00000000-0005-0000-0000-00000300000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66675</xdr:colOff>
      <xdr:row>0</xdr:row>
      <xdr:rowOff>47625</xdr:rowOff>
    </xdr:from>
    <xdr:to>
      <xdr:col>6</xdr:col>
      <xdr:colOff>654504</xdr:colOff>
      <xdr:row>0</xdr:row>
      <xdr:rowOff>1724025</xdr:rowOff>
    </xdr:to>
    <xdr:pic>
      <xdr:nvPicPr>
        <xdr:cNvPr id="3" name="Image 2">
          <a:extLst>
            <a:ext uri="{FF2B5EF4-FFF2-40B4-BE49-F238E27FC236}">
              <a16:creationId xmlns:a16="http://schemas.microsoft.com/office/drawing/2014/main" id="{E957893B-FFAE-4B50-B01B-8FAE1C19D5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38550" y="47625"/>
          <a:ext cx="1302204" cy="167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
  <sheetViews>
    <sheetView zoomScaleNormal="100" zoomScaleSheetLayoutView="100" workbookViewId="0">
      <selection activeCell="P4" sqref="P4"/>
    </sheetView>
  </sheetViews>
  <sheetFormatPr baseColWidth="10" defaultColWidth="11.5703125" defaultRowHeight="12.75"/>
  <cols>
    <col min="1" max="12" width="10.7109375" style="2" customWidth="1"/>
    <col min="13" max="16384" width="11.5703125" style="2"/>
  </cols>
  <sheetData>
    <row r="1" spans="1:12" ht="150" customHeight="1" thickBot="1">
      <c r="A1" s="61"/>
      <c r="B1" s="62"/>
      <c r="C1" s="62"/>
      <c r="D1" s="62"/>
      <c r="E1" s="62"/>
      <c r="F1" s="62"/>
      <c r="G1" s="62"/>
      <c r="H1" s="62"/>
      <c r="I1" s="62"/>
      <c r="J1" s="62"/>
      <c r="K1" s="62"/>
      <c r="L1" s="63"/>
    </row>
    <row r="2" spans="1:12" ht="99.95" customHeight="1" thickTop="1" thickBot="1">
      <c r="A2" s="64" t="s">
        <v>59</v>
      </c>
      <c r="B2" s="65"/>
      <c r="C2" s="65"/>
      <c r="D2" s="65"/>
      <c r="E2" s="65"/>
      <c r="F2" s="65"/>
      <c r="G2" s="65"/>
      <c r="H2" s="65"/>
      <c r="I2" s="65"/>
      <c r="J2" s="65"/>
      <c r="K2" s="65"/>
      <c r="L2" s="66"/>
    </row>
    <row r="3" spans="1:12" ht="123.75" customHeight="1" thickTop="1" thickBot="1">
      <c r="A3" s="67" t="s">
        <v>807</v>
      </c>
      <c r="B3" s="68"/>
      <c r="C3" s="68"/>
      <c r="D3" s="68"/>
      <c r="E3" s="68"/>
      <c r="F3" s="68"/>
      <c r="G3" s="68"/>
      <c r="H3" s="68"/>
      <c r="I3" s="68"/>
      <c r="J3" s="68"/>
      <c r="K3" s="68"/>
      <c r="L3" s="69"/>
    </row>
    <row r="4" spans="1:12" ht="150" customHeight="1" thickBot="1">
      <c r="A4" s="70" t="s">
        <v>815</v>
      </c>
      <c r="B4" s="71"/>
      <c r="C4" s="71"/>
      <c r="D4" s="71"/>
      <c r="E4" s="71"/>
      <c r="F4" s="71"/>
      <c r="G4" s="71"/>
      <c r="H4" s="71"/>
      <c r="I4" s="71"/>
      <c r="J4" s="71"/>
      <c r="K4" s="71"/>
      <c r="L4" s="72"/>
    </row>
  </sheetData>
  <mergeCells count="4">
    <mergeCell ref="A1:L1"/>
    <mergeCell ref="A2:L2"/>
    <mergeCell ref="A3:L3"/>
    <mergeCell ref="A4:L4"/>
  </mergeCells>
  <printOptions horizontalCentered="1" verticalCentered="1"/>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5"/>
  <sheetViews>
    <sheetView showGridLines="0" tabSelected="1" zoomScaleNormal="100" zoomScaleSheetLayoutView="100" workbookViewId="0">
      <selection activeCell="E26" sqref="E26"/>
    </sheetView>
  </sheetViews>
  <sheetFormatPr baseColWidth="10" defaultColWidth="9.140625" defaultRowHeight="15"/>
  <cols>
    <col min="1" max="1" width="3" customWidth="1"/>
    <col min="2" max="3" width="38.140625" style="1" customWidth="1"/>
    <col min="4" max="4" width="28.28515625" customWidth="1"/>
    <col min="5" max="5" width="34.28515625" customWidth="1"/>
  </cols>
  <sheetData>
    <row r="1" spans="1:6" ht="67.5" customHeight="1" thickBot="1">
      <c r="B1" s="79" t="s">
        <v>808</v>
      </c>
      <c r="C1" s="80"/>
      <c r="D1" s="80"/>
      <c r="E1" s="81"/>
    </row>
    <row r="2" spans="1:6" ht="15.75" thickBot="1">
      <c r="A2" s="86"/>
      <c r="B2" s="86"/>
      <c r="C2" s="86"/>
      <c r="D2" s="86"/>
      <c r="E2" s="86"/>
      <c r="F2" s="86"/>
    </row>
    <row r="3" spans="1:6" ht="67.5" customHeight="1" thickBot="1">
      <c r="B3" s="87" t="s">
        <v>814</v>
      </c>
      <c r="C3" s="88"/>
      <c r="D3" s="88"/>
      <c r="E3" s="89"/>
    </row>
    <row r="4" spans="1:6" ht="15.75" thickBot="1">
      <c r="A4" s="29"/>
      <c r="B4" s="29"/>
      <c r="C4" s="29"/>
      <c r="D4" s="29"/>
      <c r="E4" s="29"/>
      <c r="F4" s="29"/>
    </row>
    <row r="5" spans="1:6" ht="45" customHeight="1" thickBot="1">
      <c r="B5" s="82" t="s">
        <v>56</v>
      </c>
      <c r="C5" s="83"/>
      <c r="D5" s="14" t="s">
        <v>12</v>
      </c>
      <c r="E5" s="13" t="s">
        <v>3</v>
      </c>
    </row>
    <row r="6" spans="1:6" s="12" customFormat="1" ht="22.5" customHeight="1">
      <c r="B6" s="84" t="s">
        <v>0</v>
      </c>
      <c r="C6" s="85"/>
      <c r="D6" s="16"/>
      <c r="E6" s="17"/>
    </row>
    <row r="7" spans="1:6" s="12" customFormat="1" ht="22.5" customHeight="1">
      <c r="B7" s="75" t="s">
        <v>13</v>
      </c>
      <c r="C7" s="76"/>
      <c r="D7" s="58">
        <v>0</v>
      </c>
      <c r="E7" s="59"/>
    </row>
    <row r="8" spans="1:6" s="12" customFormat="1" ht="22.5" customHeight="1">
      <c r="B8" s="75" t="s">
        <v>14</v>
      </c>
      <c r="C8" s="76"/>
      <c r="D8" s="58">
        <v>0</v>
      </c>
      <c r="E8" s="59"/>
    </row>
    <row r="9" spans="1:6" s="12" customFormat="1" ht="22.5" customHeight="1">
      <c r="B9" s="75" t="s">
        <v>15</v>
      </c>
      <c r="C9" s="76"/>
      <c r="D9" s="58">
        <v>0</v>
      </c>
      <c r="E9" s="59"/>
    </row>
    <row r="10" spans="1:6" s="12" customFormat="1" ht="22.5" customHeight="1">
      <c r="B10" s="75" t="s">
        <v>1</v>
      </c>
      <c r="C10" s="76"/>
      <c r="D10" s="58">
        <v>0</v>
      </c>
      <c r="E10" s="59"/>
    </row>
    <row r="11" spans="1:6" s="12" customFormat="1" ht="22.5" customHeight="1">
      <c r="B11" s="75" t="s">
        <v>55</v>
      </c>
      <c r="C11" s="76"/>
      <c r="D11" s="58">
        <v>0</v>
      </c>
      <c r="E11" s="59"/>
    </row>
    <row r="12" spans="1:6" s="12" customFormat="1" ht="22.5" customHeight="1">
      <c r="B12" s="75" t="s">
        <v>2</v>
      </c>
      <c r="C12" s="76"/>
      <c r="D12" s="58">
        <v>0</v>
      </c>
      <c r="E12" s="59"/>
    </row>
    <row r="13" spans="1:6" s="12" customFormat="1" ht="22.5" customHeight="1">
      <c r="B13" s="75" t="s">
        <v>4</v>
      </c>
      <c r="C13" s="76"/>
      <c r="D13" s="58">
        <v>0</v>
      </c>
      <c r="E13" s="59"/>
    </row>
    <row r="14" spans="1:6" s="12" customFormat="1" ht="22.5" customHeight="1">
      <c r="B14" s="75" t="s">
        <v>6</v>
      </c>
      <c r="C14" s="76"/>
      <c r="D14" s="58">
        <v>0</v>
      </c>
      <c r="E14" s="59"/>
    </row>
    <row r="15" spans="1:6" s="12" customFormat="1" ht="22.5" customHeight="1">
      <c r="B15" s="75" t="s">
        <v>5</v>
      </c>
      <c r="C15" s="76"/>
      <c r="D15" s="58">
        <v>0</v>
      </c>
      <c r="E15" s="59"/>
    </row>
    <row r="16" spans="1:6" s="12" customFormat="1" ht="22.5" customHeight="1">
      <c r="B16" s="75" t="s">
        <v>16</v>
      </c>
      <c r="C16" s="76"/>
      <c r="D16" s="58">
        <v>0</v>
      </c>
      <c r="E16" s="59"/>
    </row>
    <row r="17" spans="2:5" s="12" customFormat="1" ht="22.5" customHeight="1">
      <c r="B17" s="75" t="s">
        <v>17</v>
      </c>
      <c r="C17" s="76"/>
      <c r="D17" s="58">
        <v>0</v>
      </c>
      <c r="E17" s="59"/>
    </row>
    <row r="18" spans="2:5" s="12" customFormat="1" ht="22.5" customHeight="1">
      <c r="B18" s="73" t="s">
        <v>7</v>
      </c>
      <c r="C18" s="74"/>
      <c r="D18" s="15"/>
      <c r="E18" s="18"/>
    </row>
    <row r="19" spans="2:5" s="12" customFormat="1" ht="22.5" customHeight="1">
      <c r="B19" s="75" t="s">
        <v>18</v>
      </c>
      <c r="C19" s="76"/>
      <c r="D19" s="58">
        <v>0</v>
      </c>
      <c r="E19" s="59"/>
    </row>
    <row r="20" spans="2:5" s="12" customFormat="1" ht="22.5" customHeight="1">
      <c r="B20" s="75" t="s">
        <v>4</v>
      </c>
      <c r="C20" s="76"/>
      <c r="D20" s="58">
        <v>0</v>
      </c>
      <c r="E20" s="59"/>
    </row>
    <row r="21" spans="2:5" s="12" customFormat="1" ht="22.5" customHeight="1">
      <c r="B21" s="75" t="s">
        <v>8</v>
      </c>
      <c r="C21" s="76"/>
      <c r="D21" s="58">
        <v>0</v>
      </c>
      <c r="E21" s="59"/>
    </row>
    <row r="22" spans="2:5" s="12" customFormat="1" ht="22.5" customHeight="1">
      <c r="B22" s="75" t="s">
        <v>19</v>
      </c>
      <c r="C22" s="76"/>
      <c r="D22" s="58">
        <v>0</v>
      </c>
      <c r="E22" s="59"/>
    </row>
    <row r="23" spans="2:5" s="12" customFormat="1" ht="22.5" customHeight="1">
      <c r="B23" s="75" t="s">
        <v>9</v>
      </c>
      <c r="C23" s="76"/>
      <c r="D23" s="58">
        <v>0</v>
      </c>
      <c r="E23" s="59"/>
    </row>
    <row r="24" spans="2:5" s="12" customFormat="1" ht="22.5" customHeight="1">
      <c r="B24" s="73" t="s">
        <v>11</v>
      </c>
      <c r="C24" s="74"/>
      <c r="D24" s="58">
        <v>0</v>
      </c>
      <c r="E24" s="59"/>
    </row>
    <row r="25" spans="2:5" ht="45" customHeight="1" thickBot="1">
      <c r="B25" s="77" t="s">
        <v>10</v>
      </c>
      <c r="C25" s="78"/>
      <c r="D25" s="19">
        <f>SUM(D6:D24)</f>
        <v>0</v>
      </c>
      <c r="E25" s="20">
        <f>SUM(E6:E24)</f>
        <v>0</v>
      </c>
    </row>
  </sheetData>
  <mergeCells count="24">
    <mergeCell ref="B1:E1"/>
    <mergeCell ref="B5:C5"/>
    <mergeCell ref="B6:C6"/>
    <mergeCell ref="B7:C7"/>
    <mergeCell ref="A2:F2"/>
    <mergeCell ref="B3:E3"/>
    <mergeCell ref="B8:C8"/>
    <mergeCell ref="B9:C9"/>
    <mergeCell ref="B10:C10"/>
    <mergeCell ref="B11:C11"/>
    <mergeCell ref="B12:C12"/>
    <mergeCell ref="B13:C13"/>
    <mergeCell ref="B14:C14"/>
    <mergeCell ref="B15:C15"/>
    <mergeCell ref="B16:C16"/>
    <mergeCell ref="B17:C17"/>
    <mergeCell ref="B18:C18"/>
    <mergeCell ref="B24:C24"/>
    <mergeCell ref="B19:C19"/>
    <mergeCell ref="B20:C20"/>
    <mergeCell ref="B25:C25"/>
    <mergeCell ref="B21:C21"/>
    <mergeCell ref="B22:C22"/>
    <mergeCell ref="B23:C23"/>
  </mergeCells>
  <printOptions horizontalCentered="1" verticalCentered="1"/>
  <pageMargins left="0.70866141732283472" right="0.70866141732283472" top="0.74803149606299213" bottom="0.74803149606299213" header="0.31496062992125984" footer="0.31496062992125984"/>
  <pageSetup paperSize="9" scale="87" orientation="landscape" r:id="rId1"/>
  <headerFooter>
    <oddFooter>&amp;L&amp;"Garamond,Normal"&amp;10AE-2020.13 - ANNEXE FINANCIERE - DPGF&amp;C&amp;"Garamond,Normal"&amp;10Page 2 sur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36791-208A-4D4E-A8EB-F62465DD8A8B}">
  <dimension ref="A1:F300"/>
  <sheetViews>
    <sheetView showGridLines="0" zoomScale="130" zoomScaleNormal="130" workbookViewId="0">
      <selection activeCell="G15" sqref="G15"/>
    </sheetView>
  </sheetViews>
  <sheetFormatPr baseColWidth="10" defaultRowHeight="15"/>
  <cols>
    <col min="1" max="1" width="14" style="29" bestFit="1" customWidth="1"/>
    <col min="2" max="2" width="58.28515625" style="31" customWidth="1"/>
    <col min="3" max="4" width="33.85546875" customWidth="1"/>
    <col min="5" max="5" width="16.7109375" customWidth="1"/>
    <col min="6" max="6" width="22.140625" customWidth="1"/>
  </cols>
  <sheetData>
    <row r="1" spans="1:6" ht="67.5" customHeight="1" thickBot="1">
      <c r="A1" s="79" t="s">
        <v>809</v>
      </c>
      <c r="B1" s="80"/>
      <c r="C1" s="80"/>
      <c r="D1" s="80"/>
      <c r="E1" s="80"/>
      <c r="F1" s="81"/>
    </row>
    <row r="2" spans="1:6" ht="15.75" thickBot="1">
      <c r="A2" s="86"/>
      <c r="B2" s="86"/>
      <c r="C2" s="86"/>
      <c r="D2" s="86"/>
      <c r="E2" s="86"/>
      <c r="F2" s="86"/>
    </row>
    <row r="3" spans="1:6" ht="67.5" customHeight="1" thickBot="1">
      <c r="A3"/>
      <c r="B3" s="87" t="s">
        <v>814</v>
      </c>
      <c r="C3" s="88"/>
      <c r="D3" s="88"/>
      <c r="E3" s="89"/>
    </row>
    <row r="4" spans="1:6" ht="10.5" customHeight="1" thickBot="1">
      <c r="A4"/>
      <c r="B4"/>
    </row>
    <row r="5" spans="1:6" ht="37.5" customHeight="1" thickBot="1">
      <c r="A5"/>
      <c r="B5" s="109" t="s">
        <v>816</v>
      </c>
      <c r="C5" s="110" t="s">
        <v>817</v>
      </c>
    </row>
    <row r="6" spans="1:6" ht="10.5" customHeight="1" thickBot="1">
      <c r="B6" s="29"/>
      <c r="C6" s="29"/>
      <c r="D6" s="29"/>
      <c r="E6" s="29"/>
      <c r="F6" s="29"/>
    </row>
    <row r="7" spans="1:6" s="25" customFormat="1" ht="33" customHeight="1" thickBot="1">
      <c r="A7" s="26"/>
      <c r="B7" s="30" t="s">
        <v>20</v>
      </c>
      <c r="C7" s="33" t="s">
        <v>136</v>
      </c>
      <c r="D7" s="26" t="s">
        <v>21</v>
      </c>
      <c r="E7" s="27" t="s">
        <v>22</v>
      </c>
      <c r="F7" s="44" t="s">
        <v>804</v>
      </c>
    </row>
    <row r="8" spans="1:6" ht="15.75" thickBot="1">
      <c r="A8" s="3" t="s">
        <v>790</v>
      </c>
      <c r="B8" s="4"/>
      <c r="C8" s="4"/>
      <c r="D8" s="4"/>
      <c r="E8" s="4"/>
      <c r="F8" s="5"/>
    </row>
    <row r="9" spans="1:6" s="32" customFormat="1" ht="31.5" customHeight="1">
      <c r="A9" s="34">
        <v>1</v>
      </c>
      <c r="B9" s="38" t="s">
        <v>227</v>
      </c>
      <c r="C9" s="38"/>
      <c r="D9" s="38"/>
      <c r="E9" s="38"/>
      <c r="F9" s="38"/>
    </row>
    <row r="10" spans="1:6" s="12" customFormat="1" ht="20.25" customHeight="1">
      <c r="A10" s="35" t="s">
        <v>23</v>
      </c>
      <c r="B10" s="39" t="s">
        <v>213</v>
      </c>
      <c r="C10" s="42" t="s">
        <v>212</v>
      </c>
      <c r="D10" s="45"/>
      <c r="E10" s="35" t="s">
        <v>24</v>
      </c>
      <c r="F10" s="53">
        <v>0</v>
      </c>
    </row>
    <row r="11" spans="1:6" s="12" customFormat="1" ht="20.25" customHeight="1">
      <c r="A11" s="35" t="s">
        <v>25</v>
      </c>
      <c r="B11" s="39" t="s">
        <v>215</v>
      </c>
      <c r="C11" s="42" t="s">
        <v>214</v>
      </c>
      <c r="D11" s="45"/>
      <c r="E11" s="35" t="s">
        <v>24</v>
      </c>
      <c r="F11" s="53">
        <v>0</v>
      </c>
    </row>
    <row r="12" spans="1:6" s="12" customFormat="1" ht="20.25" customHeight="1">
      <c r="A12" s="35" t="s">
        <v>26</v>
      </c>
      <c r="B12" s="39" t="s">
        <v>216</v>
      </c>
      <c r="C12" s="42" t="s">
        <v>134</v>
      </c>
      <c r="D12" s="45"/>
      <c r="E12" s="35" t="s">
        <v>24</v>
      </c>
      <c r="F12" s="53">
        <v>0</v>
      </c>
    </row>
    <row r="13" spans="1:6" s="12" customFormat="1" ht="20.25" customHeight="1">
      <c r="A13" s="35" t="s">
        <v>27</v>
      </c>
      <c r="B13" s="39" t="s">
        <v>166</v>
      </c>
      <c r="C13" s="42" t="s">
        <v>167</v>
      </c>
      <c r="D13" s="45"/>
      <c r="E13" s="35" t="s">
        <v>24</v>
      </c>
      <c r="F13" s="53">
        <v>0</v>
      </c>
    </row>
    <row r="14" spans="1:6" s="12" customFormat="1" ht="20.25" customHeight="1">
      <c r="A14" s="35" t="s">
        <v>28</v>
      </c>
      <c r="B14" s="39" t="s">
        <v>218</v>
      </c>
      <c r="C14" s="42" t="s">
        <v>217</v>
      </c>
      <c r="D14" s="45"/>
      <c r="E14" s="35" t="s">
        <v>24</v>
      </c>
      <c r="F14" s="53">
        <v>0</v>
      </c>
    </row>
    <row r="15" spans="1:6" s="12" customFormat="1" ht="20.25" customHeight="1">
      <c r="A15" s="35" t="s">
        <v>29</v>
      </c>
      <c r="B15" s="39" t="s">
        <v>172</v>
      </c>
      <c r="C15" s="42" t="s">
        <v>173</v>
      </c>
      <c r="D15" s="45"/>
      <c r="E15" s="35" t="s">
        <v>24</v>
      </c>
      <c r="F15" s="53">
        <v>0</v>
      </c>
    </row>
    <row r="16" spans="1:6" s="12" customFormat="1" ht="20.25" customHeight="1">
      <c r="A16" s="35" t="s">
        <v>30</v>
      </c>
      <c r="B16" s="39" t="s">
        <v>220</v>
      </c>
      <c r="C16" s="42" t="s">
        <v>219</v>
      </c>
      <c r="D16" s="45"/>
      <c r="E16" s="35" t="s">
        <v>24</v>
      </c>
      <c r="F16" s="53">
        <v>0</v>
      </c>
    </row>
    <row r="17" spans="1:6" s="12" customFormat="1" ht="20.25" customHeight="1">
      <c r="A17" s="35" t="s">
        <v>31</v>
      </c>
      <c r="B17" s="39" t="s">
        <v>160</v>
      </c>
      <c r="C17" s="42" t="s">
        <v>161</v>
      </c>
      <c r="D17" s="45"/>
      <c r="E17" s="35" t="s">
        <v>24</v>
      </c>
      <c r="F17" s="53">
        <v>0</v>
      </c>
    </row>
    <row r="18" spans="1:6" s="12" customFormat="1" ht="20.25" customHeight="1">
      <c r="A18" s="35" t="s">
        <v>32</v>
      </c>
      <c r="B18" s="39" t="s">
        <v>222</v>
      </c>
      <c r="C18" s="42" t="s">
        <v>221</v>
      </c>
      <c r="D18" s="45"/>
      <c r="E18" s="35" t="s">
        <v>24</v>
      </c>
      <c r="F18" s="53">
        <v>0</v>
      </c>
    </row>
    <row r="19" spans="1:6" s="12" customFormat="1" ht="30">
      <c r="A19" s="35" t="s">
        <v>595</v>
      </c>
      <c r="B19" s="39" t="s">
        <v>224</v>
      </c>
      <c r="C19" s="42" t="s">
        <v>223</v>
      </c>
      <c r="D19" s="45"/>
      <c r="E19" s="35" t="s">
        <v>24</v>
      </c>
      <c r="F19" s="53">
        <v>0</v>
      </c>
    </row>
    <row r="20" spans="1:6" s="12" customFormat="1" ht="20.25" customHeight="1">
      <c r="A20" s="35" t="s">
        <v>596</v>
      </c>
      <c r="B20" s="39" t="s">
        <v>226</v>
      </c>
      <c r="C20" s="42" t="s">
        <v>225</v>
      </c>
      <c r="D20" s="45"/>
      <c r="E20" s="35" t="s">
        <v>24</v>
      </c>
      <c r="F20" s="53">
        <v>0</v>
      </c>
    </row>
    <row r="21" spans="1:6" s="12" customFormat="1" ht="20.25" customHeight="1">
      <c r="A21" s="35" t="s">
        <v>33</v>
      </c>
      <c r="B21" s="39" t="s">
        <v>228</v>
      </c>
      <c r="C21" s="42" t="s">
        <v>519</v>
      </c>
      <c r="D21" s="45"/>
      <c r="E21" s="35" t="s">
        <v>24</v>
      </c>
      <c r="F21" s="53">
        <v>0</v>
      </c>
    </row>
    <row r="22" spans="1:6" s="12" customFormat="1" ht="20.25" customHeight="1">
      <c r="A22" s="35" t="s">
        <v>597</v>
      </c>
      <c r="B22" s="39" t="s">
        <v>229</v>
      </c>
      <c r="C22" s="42" t="s">
        <v>520</v>
      </c>
      <c r="D22" s="45"/>
      <c r="E22" s="35" t="s">
        <v>24</v>
      </c>
      <c r="F22" s="53">
        <v>0</v>
      </c>
    </row>
    <row r="23" spans="1:6" s="12" customFormat="1" ht="20.25" customHeight="1">
      <c r="A23" s="35" t="s">
        <v>598</v>
      </c>
      <c r="B23" s="39" t="s">
        <v>230</v>
      </c>
      <c r="C23" s="42" t="s">
        <v>521</v>
      </c>
      <c r="D23" s="45"/>
      <c r="E23" s="35" t="s">
        <v>24</v>
      </c>
      <c r="F23" s="53">
        <v>0</v>
      </c>
    </row>
    <row r="24" spans="1:6" s="12" customFormat="1" ht="20.25" customHeight="1">
      <c r="A24" s="35" t="s">
        <v>599</v>
      </c>
      <c r="B24" s="39" t="s">
        <v>231</v>
      </c>
      <c r="C24" s="42" t="s">
        <v>522</v>
      </c>
      <c r="D24" s="45"/>
      <c r="E24" s="35" t="s">
        <v>24</v>
      </c>
      <c r="F24" s="53">
        <v>0</v>
      </c>
    </row>
    <row r="25" spans="1:6" s="12" customFormat="1" ht="20.25" customHeight="1">
      <c r="A25" s="36">
        <v>2</v>
      </c>
      <c r="B25" s="40" t="s">
        <v>251</v>
      </c>
      <c r="C25" s="40" t="s">
        <v>547</v>
      </c>
      <c r="D25" s="40" t="s">
        <v>547</v>
      </c>
      <c r="E25" s="40" t="s">
        <v>547</v>
      </c>
      <c r="F25" s="48" t="s">
        <v>547</v>
      </c>
    </row>
    <row r="26" spans="1:6" s="12" customFormat="1" ht="20.25" customHeight="1">
      <c r="A26" s="35" t="s">
        <v>34</v>
      </c>
      <c r="B26" s="39" t="s">
        <v>233</v>
      </c>
      <c r="C26" s="42" t="s">
        <v>232</v>
      </c>
      <c r="D26" s="45"/>
      <c r="E26" s="35" t="s">
        <v>24</v>
      </c>
      <c r="F26" s="53">
        <v>0</v>
      </c>
    </row>
    <row r="27" spans="1:6" s="12" customFormat="1" ht="20.25" customHeight="1">
      <c r="A27" s="35" t="s">
        <v>37</v>
      </c>
      <c r="B27" s="39" t="s">
        <v>235</v>
      </c>
      <c r="C27" s="42" t="s">
        <v>234</v>
      </c>
      <c r="D27" s="45"/>
      <c r="E27" s="35" t="s">
        <v>24</v>
      </c>
      <c r="F27" s="53">
        <v>0</v>
      </c>
    </row>
    <row r="28" spans="1:6" s="12" customFormat="1" ht="20.25" customHeight="1">
      <c r="A28" s="35" t="s">
        <v>39</v>
      </c>
      <c r="B28" s="39" t="s">
        <v>237</v>
      </c>
      <c r="C28" s="42" t="s">
        <v>236</v>
      </c>
      <c r="D28" s="45"/>
      <c r="E28" s="35" t="s">
        <v>24</v>
      </c>
      <c r="F28" s="53">
        <v>0</v>
      </c>
    </row>
    <row r="29" spans="1:6" s="12" customFormat="1" ht="20.25" customHeight="1">
      <c r="A29" s="35" t="s">
        <v>41</v>
      </c>
      <c r="B29" s="39" t="s">
        <v>239</v>
      </c>
      <c r="C29" s="42" t="s">
        <v>238</v>
      </c>
      <c r="D29" s="45"/>
      <c r="E29" s="35" t="s">
        <v>24</v>
      </c>
      <c r="F29" s="53">
        <v>0</v>
      </c>
    </row>
    <row r="30" spans="1:6" s="12" customFormat="1" ht="20.25" customHeight="1">
      <c r="A30" s="35" t="s">
        <v>43</v>
      </c>
      <c r="B30" s="39" t="s">
        <v>241</v>
      </c>
      <c r="C30" s="42" t="s">
        <v>240</v>
      </c>
      <c r="D30" s="45"/>
      <c r="E30" s="35" t="s">
        <v>24</v>
      </c>
      <c r="F30" s="53">
        <v>0</v>
      </c>
    </row>
    <row r="31" spans="1:6" s="12" customFormat="1" ht="20.25" customHeight="1">
      <c r="A31" s="35" t="s">
        <v>45</v>
      </c>
      <c r="B31" s="39" t="s">
        <v>243</v>
      </c>
      <c r="C31" s="42" t="s">
        <v>242</v>
      </c>
      <c r="D31" s="45"/>
      <c r="E31" s="35" t="s">
        <v>24</v>
      </c>
      <c r="F31" s="53">
        <v>0</v>
      </c>
    </row>
    <row r="32" spans="1:6" s="12" customFormat="1" ht="20.25" customHeight="1">
      <c r="A32" s="35" t="s">
        <v>47</v>
      </c>
      <c r="B32" s="39" t="s">
        <v>127</v>
      </c>
      <c r="C32" s="42" t="s">
        <v>128</v>
      </c>
      <c r="D32" s="45"/>
      <c r="E32" s="35" t="s">
        <v>24</v>
      </c>
      <c r="F32" s="53">
        <v>0</v>
      </c>
    </row>
    <row r="33" spans="1:6" s="12" customFormat="1" ht="20.25" customHeight="1">
      <c r="A33" s="35" t="s">
        <v>49</v>
      </c>
      <c r="B33" s="39" t="s">
        <v>245</v>
      </c>
      <c r="C33" s="42" t="s">
        <v>244</v>
      </c>
      <c r="D33" s="45"/>
      <c r="E33" s="35" t="s">
        <v>24</v>
      </c>
      <c r="F33" s="53">
        <v>0</v>
      </c>
    </row>
    <row r="34" spans="1:6" s="12" customFormat="1" ht="20.25" customHeight="1">
      <c r="A34" s="35" t="s">
        <v>600</v>
      </c>
      <c r="B34" s="39" t="s">
        <v>247</v>
      </c>
      <c r="C34" s="42" t="s">
        <v>246</v>
      </c>
      <c r="D34" s="45"/>
      <c r="E34" s="35" t="s">
        <v>24</v>
      </c>
      <c r="F34" s="53">
        <v>0</v>
      </c>
    </row>
    <row r="35" spans="1:6" s="12" customFormat="1" ht="20.25" customHeight="1">
      <c r="A35" s="35" t="s">
        <v>601</v>
      </c>
      <c r="B35" s="39" t="s">
        <v>129</v>
      </c>
      <c r="C35" s="42" t="s">
        <v>119</v>
      </c>
      <c r="D35" s="45"/>
      <c r="E35" s="35" t="s">
        <v>24</v>
      </c>
      <c r="F35" s="53">
        <v>0</v>
      </c>
    </row>
    <row r="36" spans="1:6" s="12" customFormat="1" ht="20.25" customHeight="1">
      <c r="A36" s="35" t="s">
        <v>602</v>
      </c>
      <c r="B36" s="39" t="s">
        <v>164</v>
      </c>
      <c r="C36" s="42" t="s">
        <v>165</v>
      </c>
      <c r="D36" s="45"/>
      <c r="E36" s="35" t="s">
        <v>24</v>
      </c>
      <c r="F36" s="53">
        <v>0</v>
      </c>
    </row>
    <row r="37" spans="1:6" s="12" customFormat="1" ht="20.25" customHeight="1">
      <c r="A37" s="35" t="s">
        <v>603</v>
      </c>
      <c r="B37" s="39" t="s">
        <v>162</v>
      </c>
      <c r="C37" s="42" t="s">
        <v>163</v>
      </c>
      <c r="D37" s="45"/>
      <c r="E37" s="35" t="s">
        <v>24</v>
      </c>
      <c r="F37" s="53">
        <v>0</v>
      </c>
    </row>
    <row r="38" spans="1:6" s="12" customFormat="1" ht="20.25" customHeight="1">
      <c r="A38" s="35" t="s">
        <v>604</v>
      </c>
      <c r="B38" s="39" t="s">
        <v>249</v>
      </c>
      <c r="C38" s="42" t="s">
        <v>248</v>
      </c>
      <c r="D38" s="45"/>
      <c r="E38" s="35" t="s">
        <v>24</v>
      </c>
      <c r="F38" s="53">
        <v>0</v>
      </c>
    </row>
    <row r="39" spans="1:6" s="12" customFormat="1" ht="20.25" customHeight="1">
      <c r="A39" s="35" t="s">
        <v>605</v>
      </c>
      <c r="B39" s="39" t="s">
        <v>133</v>
      </c>
      <c r="C39" s="42" t="s">
        <v>250</v>
      </c>
      <c r="D39" s="45"/>
      <c r="E39" s="35" t="s">
        <v>24</v>
      </c>
      <c r="F39" s="53">
        <v>0</v>
      </c>
    </row>
    <row r="40" spans="1:6" s="12" customFormat="1" ht="20.25" customHeight="1">
      <c r="A40" s="35" t="s">
        <v>606</v>
      </c>
      <c r="B40" s="39" t="s">
        <v>252</v>
      </c>
      <c r="C40" s="42" t="s">
        <v>523</v>
      </c>
      <c r="D40" s="45"/>
      <c r="E40" s="35" t="s">
        <v>24</v>
      </c>
      <c r="F40" s="53">
        <v>0</v>
      </c>
    </row>
    <row r="41" spans="1:6" s="12" customFormat="1" ht="20.25" customHeight="1">
      <c r="A41" s="35" t="s">
        <v>607</v>
      </c>
      <c r="B41" s="39" t="s">
        <v>253</v>
      </c>
      <c r="C41" s="42" t="s">
        <v>524</v>
      </c>
      <c r="D41" s="45"/>
      <c r="E41" s="35" t="s">
        <v>24</v>
      </c>
      <c r="F41" s="53">
        <v>0</v>
      </c>
    </row>
    <row r="42" spans="1:6" s="12" customFormat="1" ht="20.25" customHeight="1">
      <c r="A42" s="35" t="s">
        <v>608</v>
      </c>
      <c r="B42" s="39" t="s">
        <v>254</v>
      </c>
      <c r="C42" s="42" t="s">
        <v>525</v>
      </c>
      <c r="D42" s="45"/>
      <c r="E42" s="35" t="s">
        <v>24</v>
      </c>
      <c r="F42" s="53">
        <v>0</v>
      </c>
    </row>
    <row r="43" spans="1:6" s="12" customFormat="1" ht="20.25" customHeight="1">
      <c r="A43" s="35" t="s">
        <v>609</v>
      </c>
      <c r="B43" s="39" t="s">
        <v>255</v>
      </c>
      <c r="C43" s="42" t="s">
        <v>523</v>
      </c>
      <c r="D43" s="45"/>
      <c r="E43" s="35" t="s">
        <v>24</v>
      </c>
      <c r="F43" s="53">
        <v>0</v>
      </c>
    </row>
    <row r="44" spans="1:6" s="12" customFormat="1" ht="20.25" customHeight="1">
      <c r="A44" s="35" t="s">
        <v>610</v>
      </c>
      <c r="B44" s="39" t="s">
        <v>256</v>
      </c>
      <c r="C44" s="42" t="s">
        <v>526</v>
      </c>
      <c r="D44" s="45"/>
      <c r="E44" s="35" t="s">
        <v>24</v>
      </c>
      <c r="F44" s="53">
        <v>0</v>
      </c>
    </row>
    <row r="45" spans="1:6" s="12" customFormat="1" ht="20.25" customHeight="1">
      <c r="A45" s="36">
        <v>3</v>
      </c>
      <c r="B45" s="40" t="s">
        <v>263</v>
      </c>
      <c r="C45" s="40" t="s">
        <v>547</v>
      </c>
      <c r="D45" s="40" t="s">
        <v>547</v>
      </c>
      <c r="E45" s="40" t="s">
        <v>547</v>
      </c>
      <c r="F45" s="40" t="s">
        <v>547</v>
      </c>
    </row>
    <row r="46" spans="1:6" s="12" customFormat="1" ht="20.25" customHeight="1">
      <c r="A46" s="35" t="s">
        <v>92</v>
      </c>
      <c r="B46" s="39" t="s">
        <v>121</v>
      </c>
      <c r="C46" s="42" t="s">
        <v>122</v>
      </c>
      <c r="D46" s="45"/>
      <c r="E46" s="35" t="s">
        <v>24</v>
      </c>
      <c r="F46" s="53">
        <v>0</v>
      </c>
    </row>
    <row r="47" spans="1:6" s="12" customFormat="1" ht="20.25" customHeight="1">
      <c r="A47" s="35" t="s">
        <v>93</v>
      </c>
      <c r="B47" s="39" t="s">
        <v>124</v>
      </c>
      <c r="C47" s="42" t="s">
        <v>83</v>
      </c>
      <c r="D47" s="45"/>
      <c r="E47" s="35" t="s">
        <v>24</v>
      </c>
      <c r="F47" s="53">
        <v>0</v>
      </c>
    </row>
    <row r="48" spans="1:6" s="12" customFormat="1" ht="20.25" customHeight="1">
      <c r="A48" s="35" t="s">
        <v>94</v>
      </c>
      <c r="B48" s="39" t="s">
        <v>123</v>
      </c>
      <c r="C48" s="42" t="s">
        <v>83</v>
      </c>
      <c r="D48" s="45"/>
      <c r="E48" s="35" t="s">
        <v>24</v>
      </c>
      <c r="F48" s="53">
        <v>0</v>
      </c>
    </row>
    <row r="49" spans="1:6" s="12" customFormat="1" ht="30">
      <c r="A49" s="35" t="s">
        <v>95</v>
      </c>
      <c r="B49" s="39" t="s">
        <v>148</v>
      </c>
      <c r="C49" s="42" t="s">
        <v>527</v>
      </c>
      <c r="D49" s="45"/>
      <c r="E49" s="35" t="s">
        <v>24</v>
      </c>
      <c r="F49" s="53">
        <v>0</v>
      </c>
    </row>
    <row r="50" spans="1:6" s="12" customFormat="1" ht="20.25" customHeight="1">
      <c r="A50" s="35" t="s">
        <v>96</v>
      </c>
      <c r="B50" s="39" t="s">
        <v>258</v>
      </c>
      <c r="C50" s="42" t="s">
        <v>257</v>
      </c>
      <c r="D50" s="45"/>
      <c r="E50" s="35" t="s">
        <v>24</v>
      </c>
      <c r="F50" s="53">
        <v>0</v>
      </c>
    </row>
    <row r="51" spans="1:6" s="12" customFormat="1" ht="20.25" customHeight="1">
      <c r="A51" s="35" t="s">
        <v>97</v>
      </c>
      <c r="B51" s="39" t="s">
        <v>260</v>
      </c>
      <c r="C51" s="42" t="s">
        <v>259</v>
      </c>
      <c r="D51" s="45"/>
      <c r="E51" s="35" t="s">
        <v>24</v>
      </c>
      <c r="F51" s="53">
        <v>0</v>
      </c>
    </row>
    <row r="52" spans="1:6" s="12" customFormat="1" ht="20.25" customHeight="1">
      <c r="A52" s="35" t="s">
        <v>98</v>
      </c>
      <c r="B52" s="39" t="s">
        <v>262</v>
      </c>
      <c r="C52" s="42" t="s">
        <v>261</v>
      </c>
      <c r="D52" s="45"/>
      <c r="E52" s="35" t="s">
        <v>24</v>
      </c>
      <c r="F52" s="53">
        <v>0</v>
      </c>
    </row>
    <row r="53" spans="1:6" s="12" customFormat="1" ht="20.25" customHeight="1">
      <c r="A53" s="35" t="s">
        <v>612</v>
      </c>
      <c r="B53" s="39" t="s">
        <v>264</v>
      </c>
      <c r="C53" s="42" t="s">
        <v>528</v>
      </c>
      <c r="D53" s="45"/>
      <c r="E53" s="35" t="s">
        <v>24</v>
      </c>
      <c r="F53" s="53">
        <v>0</v>
      </c>
    </row>
    <row r="54" spans="1:6" s="12" customFormat="1" ht="20.25" customHeight="1">
      <c r="A54" s="35" t="s">
        <v>611</v>
      </c>
      <c r="B54" s="39" t="s">
        <v>265</v>
      </c>
      <c r="C54" s="42" t="s">
        <v>529</v>
      </c>
      <c r="D54" s="45"/>
      <c r="E54" s="35" t="s">
        <v>24</v>
      </c>
      <c r="F54" s="53">
        <v>0</v>
      </c>
    </row>
    <row r="55" spans="1:6" s="12" customFormat="1" ht="20.25" customHeight="1">
      <c r="A55" s="35" t="s">
        <v>613</v>
      </c>
      <c r="B55" s="39" t="s">
        <v>266</v>
      </c>
      <c r="C55" s="42" t="s">
        <v>530</v>
      </c>
      <c r="D55" s="45"/>
      <c r="E55" s="35" t="s">
        <v>24</v>
      </c>
      <c r="F55" s="53">
        <v>0</v>
      </c>
    </row>
    <row r="56" spans="1:6" s="12" customFormat="1" ht="20.25" customHeight="1">
      <c r="A56" s="36">
        <v>4</v>
      </c>
      <c r="B56" s="40" t="s">
        <v>72</v>
      </c>
      <c r="C56" s="40" t="s">
        <v>547</v>
      </c>
      <c r="D56" s="40" t="s">
        <v>547</v>
      </c>
      <c r="E56" s="40" t="s">
        <v>547</v>
      </c>
      <c r="F56" s="48" t="s">
        <v>547</v>
      </c>
    </row>
    <row r="57" spans="1:6" s="12" customFormat="1" ht="20.25" customHeight="1">
      <c r="A57" s="35" t="s">
        <v>110</v>
      </c>
      <c r="B57" s="39" t="s">
        <v>73</v>
      </c>
      <c r="C57" s="42" t="s">
        <v>74</v>
      </c>
      <c r="D57" s="45"/>
      <c r="E57" s="35" t="s">
        <v>24</v>
      </c>
      <c r="F57" s="53">
        <v>0</v>
      </c>
    </row>
    <row r="58" spans="1:6" s="12" customFormat="1" ht="20.25" customHeight="1">
      <c r="A58" s="35" t="s">
        <v>111</v>
      </c>
      <c r="B58" s="39" t="s">
        <v>269</v>
      </c>
      <c r="C58" s="42" t="s">
        <v>268</v>
      </c>
      <c r="D58" s="45"/>
      <c r="E58" s="35" t="s">
        <v>24</v>
      </c>
      <c r="F58" s="53">
        <v>0</v>
      </c>
    </row>
    <row r="59" spans="1:6" s="12" customFormat="1" ht="20.25" customHeight="1">
      <c r="A59" s="35" t="s">
        <v>112</v>
      </c>
      <c r="B59" s="39" t="s">
        <v>271</v>
      </c>
      <c r="C59" s="42" t="s">
        <v>270</v>
      </c>
      <c r="D59" s="45"/>
      <c r="E59" s="35" t="s">
        <v>24</v>
      </c>
      <c r="F59" s="53">
        <v>0</v>
      </c>
    </row>
    <row r="60" spans="1:6" s="12" customFormat="1" ht="20.25" customHeight="1">
      <c r="A60" s="35" t="s">
        <v>614</v>
      </c>
      <c r="B60" s="39" t="s">
        <v>273</v>
      </c>
      <c r="C60" s="42" t="s">
        <v>531</v>
      </c>
      <c r="D60" s="45"/>
      <c r="E60" s="35" t="s">
        <v>24</v>
      </c>
      <c r="F60" s="53">
        <v>0</v>
      </c>
    </row>
    <row r="61" spans="1:6" s="12" customFormat="1" ht="20.25" customHeight="1">
      <c r="A61" s="36">
        <v>5</v>
      </c>
      <c r="B61" s="40" t="s">
        <v>280</v>
      </c>
      <c r="C61" s="40" t="s">
        <v>547</v>
      </c>
      <c r="D61" s="40" t="s">
        <v>547</v>
      </c>
      <c r="E61" s="40" t="s">
        <v>547</v>
      </c>
      <c r="F61" s="48" t="s">
        <v>547</v>
      </c>
    </row>
    <row r="62" spans="1:6" s="12" customFormat="1" ht="20.25" customHeight="1">
      <c r="A62" s="35" t="s">
        <v>113</v>
      </c>
      <c r="B62" s="39" t="s">
        <v>275</v>
      </c>
      <c r="C62" s="42" t="s">
        <v>274</v>
      </c>
      <c r="D62" s="45"/>
      <c r="E62" s="35" t="s">
        <v>24</v>
      </c>
      <c r="F62" s="53">
        <v>0</v>
      </c>
    </row>
    <row r="63" spans="1:6" s="12" customFormat="1" ht="20.25" customHeight="1">
      <c r="A63" s="35" t="s">
        <v>114</v>
      </c>
      <c r="B63" s="39" t="s">
        <v>276</v>
      </c>
      <c r="C63" s="42" t="s">
        <v>134</v>
      </c>
      <c r="D63" s="45"/>
      <c r="E63" s="35" t="s">
        <v>24</v>
      </c>
      <c r="F63" s="53">
        <v>0</v>
      </c>
    </row>
    <row r="64" spans="1:6" s="12" customFormat="1" ht="20.25" customHeight="1">
      <c r="A64" s="35" t="s">
        <v>115</v>
      </c>
      <c r="B64" s="39" t="s">
        <v>278</v>
      </c>
      <c r="C64" s="42" t="s">
        <v>277</v>
      </c>
      <c r="D64" s="45"/>
      <c r="E64" s="35" t="s">
        <v>24</v>
      </c>
      <c r="F64" s="53">
        <v>0</v>
      </c>
    </row>
    <row r="65" spans="1:6" s="12" customFormat="1" ht="20.25" customHeight="1">
      <c r="A65" s="35" t="s">
        <v>116</v>
      </c>
      <c r="B65" s="39" t="s">
        <v>168</v>
      </c>
      <c r="C65" s="42" t="s">
        <v>134</v>
      </c>
      <c r="D65" s="45"/>
      <c r="E65" s="35" t="s">
        <v>24</v>
      </c>
      <c r="F65" s="53">
        <v>0</v>
      </c>
    </row>
    <row r="66" spans="1:6" s="12" customFormat="1" ht="20.25" customHeight="1">
      <c r="A66" s="35" t="s">
        <v>117</v>
      </c>
      <c r="B66" s="39" t="s">
        <v>279</v>
      </c>
      <c r="C66" s="42" t="s">
        <v>134</v>
      </c>
      <c r="D66" s="45"/>
      <c r="E66" s="35" t="s">
        <v>24</v>
      </c>
      <c r="F66" s="53">
        <v>0</v>
      </c>
    </row>
    <row r="67" spans="1:6" s="12" customFormat="1" ht="20.25" customHeight="1">
      <c r="A67" s="36">
        <v>6</v>
      </c>
      <c r="B67" s="40" t="s">
        <v>267</v>
      </c>
      <c r="C67" s="40" t="s">
        <v>547</v>
      </c>
      <c r="D67" s="40" t="s">
        <v>547</v>
      </c>
      <c r="E67" s="40" t="s">
        <v>547</v>
      </c>
      <c r="F67" s="48" t="s">
        <v>547</v>
      </c>
    </row>
    <row r="68" spans="1:6" s="12" customFormat="1" ht="20.25" customHeight="1">
      <c r="A68" s="35" t="s">
        <v>138</v>
      </c>
      <c r="B68" s="39" t="s">
        <v>67</v>
      </c>
      <c r="C68" s="42" t="s">
        <v>65</v>
      </c>
      <c r="D68" s="45"/>
      <c r="E68" s="35" t="s">
        <v>24</v>
      </c>
      <c r="F68" s="53">
        <v>0</v>
      </c>
    </row>
    <row r="69" spans="1:6" s="12" customFormat="1" ht="20.25" customHeight="1">
      <c r="A69" s="35" t="s">
        <v>139</v>
      </c>
      <c r="B69" s="39" t="s">
        <v>66</v>
      </c>
      <c r="C69" s="42" t="s">
        <v>65</v>
      </c>
      <c r="D69" s="45"/>
      <c r="E69" s="35" t="s">
        <v>24</v>
      </c>
      <c r="F69" s="53">
        <v>0</v>
      </c>
    </row>
    <row r="70" spans="1:6" s="12" customFormat="1" ht="20.25" customHeight="1">
      <c r="A70" s="35" t="s">
        <v>140</v>
      </c>
      <c r="B70" s="39" t="s">
        <v>152</v>
      </c>
      <c r="C70" s="42" t="s">
        <v>191</v>
      </c>
      <c r="D70" s="45"/>
      <c r="E70" s="35" t="s">
        <v>24</v>
      </c>
      <c r="F70" s="53">
        <v>0</v>
      </c>
    </row>
    <row r="71" spans="1:6" s="12" customFormat="1" ht="20.25" customHeight="1">
      <c r="A71" s="35" t="s">
        <v>141</v>
      </c>
      <c r="B71" s="39" t="s">
        <v>192</v>
      </c>
      <c r="C71" s="42" t="s">
        <v>547</v>
      </c>
      <c r="D71" s="45"/>
      <c r="E71" s="35" t="s">
        <v>24</v>
      </c>
      <c r="F71" s="53">
        <v>0</v>
      </c>
    </row>
    <row r="72" spans="1:6" s="12" customFormat="1" ht="20.25" customHeight="1">
      <c r="A72" s="35" t="s">
        <v>142</v>
      </c>
      <c r="B72" s="39" t="s">
        <v>198</v>
      </c>
      <c r="C72" s="42" t="s">
        <v>547</v>
      </c>
      <c r="D72" s="45"/>
      <c r="E72" s="35" t="s">
        <v>24</v>
      </c>
      <c r="F72" s="53">
        <v>0</v>
      </c>
    </row>
    <row r="73" spans="1:6" s="12" customFormat="1" ht="20.25" customHeight="1">
      <c r="A73" s="35" t="s">
        <v>143</v>
      </c>
      <c r="B73" s="39" t="s">
        <v>64</v>
      </c>
      <c r="C73" s="42" t="s">
        <v>63</v>
      </c>
      <c r="D73" s="45"/>
      <c r="E73" s="35" t="s">
        <v>24</v>
      </c>
      <c r="F73" s="53">
        <v>0</v>
      </c>
    </row>
    <row r="74" spans="1:6" s="12" customFormat="1" ht="20.25" customHeight="1">
      <c r="A74" s="35" t="s">
        <v>144</v>
      </c>
      <c r="B74" s="39" t="s">
        <v>69</v>
      </c>
      <c r="C74" s="42" t="s">
        <v>68</v>
      </c>
      <c r="D74" s="45"/>
      <c r="E74" s="35" t="s">
        <v>24</v>
      </c>
      <c r="F74" s="53">
        <v>0</v>
      </c>
    </row>
    <row r="75" spans="1:6" s="12" customFormat="1" ht="20.25" customHeight="1">
      <c r="A75" s="35" t="s">
        <v>145</v>
      </c>
      <c r="B75" s="39" t="s">
        <v>71</v>
      </c>
      <c r="C75" s="42" t="s">
        <v>70</v>
      </c>
      <c r="D75" s="45"/>
      <c r="E75" s="35" t="s">
        <v>24</v>
      </c>
      <c r="F75" s="53">
        <v>0</v>
      </c>
    </row>
    <row r="76" spans="1:6" s="12" customFormat="1" ht="20.25" customHeight="1">
      <c r="A76" s="35" t="s">
        <v>146</v>
      </c>
      <c r="B76" s="39" t="s">
        <v>194</v>
      </c>
      <c r="C76" s="42" t="s">
        <v>193</v>
      </c>
      <c r="D76" s="45"/>
      <c r="E76" s="35" t="s">
        <v>24</v>
      </c>
      <c r="F76" s="53">
        <v>0</v>
      </c>
    </row>
    <row r="77" spans="1:6" s="12" customFormat="1" ht="20.25" customHeight="1">
      <c r="A77" s="35" t="s">
        <v>147</v>
      </c>
      <c r="B77" s="39" t="s">
        <v>196</v>
      </c>
      <c r="C77" s="42" t="s">
        <v>195</v>
      </c>
      <c r="D77" s="45"/>
      <c r="E77" s="35" t="s">
        <v>24</v>
      </c>
      <c r="F77" s="53">
        <v>0</v>
      </c>
    </row>
    <row r="78" spans="1:6" s="12" customFormat="1" ht="20.25" customHeight="1">
      <c r="A78" s="35" t="s">
        <v>615</v>
      </c>
      <c r="B78" s="39" t="s">
        <v>197</v>
      </c>
      <c r="C78" s="42" t="s">
        <v>193</v>
      </c>
      <c r="D78" s="45"/>
      <c r="E78" s="35" t="s">
        <v>24</v>
      </c>
      <c r="F78" s="53">
        <v>0</v>
      </c>
    </row>
    <row r="79" spans="1:6" s="12" customFormat="1" ht="20.25" customHeight="1">
      <c r="A79" s="35" t="s">
        <v>616</v>
      </c>
      <c r="B79" s="39" t="s">
        <v>199</v>
      </c>
      <c r="C79" s="42" t="s">
        <v>550</v>
      </c>
      <c r="D79" s="45"/>
      <c r="E79" s="35" t="s">
        <v>24</v>
      </c>
      <c r="F79" s="53">
        <v>0</v>
      </c>
    </row>
    <row r="80" spans="1:6" s="12" customFormat="1" ht="20.25" customHeight="1">
      <c r="A80" s="35" t="s">
        <v>617</v>
      </c>
      <c r="B80" s="39" t="s">
        <v>200</v>
      </c>
      <c r="C80" s="42" t="s">
        <v>551</v>
      </c>
      <c r="D80" s="45"/>
      <c r="E80" s="35" t="s">
        <v>24</v>
      </c>
      <c r="F80" s="53">
        <v>0</v>
      </c>
    </row>
    <row r="81" spans="1:6" s="12" customFormat="1" ht="20.25" customHeight="1">
      <c r="A81" s="35" t="s">
        <v>618</v>
      </c>
      <c r="B81" s="39" t="s">
        <v>202</v>
      </c>
      <c r="C81" s="42" t="s">
        <v>552</v>
      </c>
      <c r="D81" s="45"/>
      <c r="E81" s="35" t="s">
        <v>24</v>
      </c>
      <c r="F81" s="53">
        <v>0</v>
      </c>
    </row>
    <row r="82" spans="1:6" s="12" customFormat="1" ht="20.25" customHeight="1">
      <c r="A82" s="35" t="s">
        <v>619</v>
      </c>
      <c r="B82" s="39" t="s">
        <v>203</v>
      </c>
      <c r="C82" s="42" t="s">
        <v>553</v>
      </c>
      <c r="D82" s="45"/>
      <c r="E82" s="35" t="s">
        <v>24</v>
      </c>
      <c r="F82" s="53">
        <v>0</v>
      </c>
    </row>
    <row r="83" spans="1:6" s="12" customFormat="1" ht="20.25" customHeight="1">
      <c r="A83" s="35" t="s">
        <v>620</v>
      </c>
      <c r="B83" s="39" t="s">
        <v>201</v>
      </c>
      <c r="C83" s="42" t="s">
        <v>554</v>
      </c>
      <c r="D83" s="45"/>
      <c r="E83" s="35" t="s">
        <v>24</v>
      </c>
      <c r="F83" s="53">
        <v>0</v>
      </c>
    </row>
    <row r="84" spans="1:6" s="12" customFormat="1" ht="20.25" customHeight="1">
      <c r="A84" s="35" t="s">
        <v>621</v>
      </c>
      <c r="B84" s="39" t="s">
        <v>204</v>
      </c>
      <c r="C84" s="42" t="s">
        <v>555</v>
      </c>
      <c r="D84" s="45"/>
      <c r="E84" s="35" t="s">
        <v>24</v>
      </c>
      <c r="F84" s="53">
        <v>0</v>
      </c>
    </row>
    <row r="85" spans="1:6" s="12" customFormat="1" ht="20.25" customHeight="1">
      <c r="A85" s="36">
        <v>7</v>
      </c>
      <c r="B85" s="40" t="s">
        <v>210</v>
      </c>
      <c r="C85" s="40" t="s">
        <v>547</v>
      </c>
      <c r="D85" s="40" t="s">
        <v>547</v>
      </c>
      <c r="E85" s="40" t="s">
        <v>547</v>
      </c>
      <c r="F85" s="48" t="s">
        <v>547</v>
      </c>
    </row>
    <row r="86" spans="1:6" s="12" customFormat="1" ht="20.25" customHeight="1">
      <c r="A86" s="35" t="s">
        <v>149</v>
      </c>
      <c r="B86" s="39" t="s">
        <v>205</v>
      </c>
      <c r="C86" s="42" t="s">
        <v>60</v>
      </c>
      <c r="D86" s="45"/>
      <c r="E86" s="35" t="s">
        <v>24</v>
      </c>
      <c r="F86" s="53">
        <v>0</v>
      </c>
    </row>
    <row r="87" spans="1:6" s="12" customFormat="1" ht="20.25" customHeight="1">
      <c r="A87" s="35" t="s">
        <v>150</v>
      </c>
      <c r="B87" s="39" t="s">
        <v>61</v>
      </c>
      <c r="C87" s="42" t="s">
        <v>62</v>
      </c>
      <c r="D87" s="45"/>
      <c r="E87" s="35" t="s">
        <v>24</v>
      </c>
      <c r="F87" s="53">
        <v>0</v>
      </c>
    </row>
    <row r="88" spans="1:6" s="12" customFormat="1" ht="20.25" customHeight="1">
      <c r="A88" s="35" t="s">
        <v>155</v>
      </c>
      <c r="B88" s="39" t="s">
        <v>207</v>
      </c>
      <c r="C88" s="42" t="s">
        <v>206</v>
      </c>
      <c r="D88" s="45"/>
      <c r="E88" s="35" t="s">
        <v>24</v>
      </c>
      <c r="F88" s="53">
        <v>0</v>
      </c>
    </row>
    <row r="89" spans="1:6" s="12" customFormat="1" ht="20.25" customHeight="1">
      <c r="A89" s="35" t="s">
        <v>171</v>
      </c>
      <c r="B89" s="39" t="s">
        <v>209</v>
      </c>
      <c r="C89" s="42" t="s">
        <v>208</v>
      </c>
      <c r="D89" s="45"/>
      <c r="E89" s="35" t="s">
        <v>24</v>
      </c>
      <c r="F89" s="53">
        <v>0</v>
      </c>
    </row>
    <row r="90" spans="1:6" s="12" customFormat="1" ht="20.25" customHeight="1">
      <c r="A90" s="35" t="s">
        <v>174</v>
      </c>
      <c r="B90" s="39" t="s">
        <v>205</v>
      </c>
      <c r="C90" s="42" t="s">
        <v>588</v>
      </c>
      <c r="D90" s="45"/>
      <c r="E90" s="35" t="s">
        <v>24</v>
      </c>
      <c r="F90" s="53">
        <v>0</v>
      </c>
    </row>
    <row r="91" spans="1:6" s="12" customFormat="1" ht="20.25" customHeight="1">
      <c r="A91" s="35" t="s">
        <v>622</v>
      </c>
      <c r="B91" s="39" t="s">
        <v>211</v>
      </c>
      <c r="C91" s="42" t="s">
        <v>589</v>
      </c>
      <c r="D91" s="45"/>
      <c r="E91" s="35" t="s">
        <v>24</v>
      </c>
      <c r="F91" s="53">
        <v>0</v>
      </c>
    </row>
    <row r="92" spans="1:6" s="12" customFormat="1" ht="20.25" customHeight="1">
      <c r="A92" s="36">
        <v>8</v>
      </c>
      <c r="B92" s="40" t="s">
        <v>623</v>
      </c>
      <c r="C92" s="40" t="s">
        <v>547</v>
      </c>
      <c r="D92" s="40" t="s">
        <v>547</v>
      </c>
      <c r="E92" s="40" t="s">
        <v>547</v>
      </c>
      <c r="F92" s="48" t="s">
        <v>547</v>
      </c>
    </row>
    <row r="93" spans="1:6" s="12" customFormat="1" ht="20.25" customHeight="1">
      <c r="A93" s="35" t="s">
        <v>153</v>
      </c>
      <c r="B93" s="39" t="s">
        <v>169</v>
      </c>
      <c r="C93" s="42" t="s">
        <v>170</v>
      </c>
      <c r="D93" s="45"/>
      <c r="E93" s="35" t="s">
        <v>24</v>
      </c>
      <c r="F93" s="53">
        <v>0</v>
      </c>
    </row>
    <row r="94" spans="1:6" s="12" customFormat="1" ht="20.25" customHeight="1">
      <c r="A94" s="35" t="s">
        <v>154</v>
      </c>
      <c r="B94" s="39" t="s">
        <v>481</v>
      </c>
      <c r="C94" s="42" t="s">
        <v>480</v>
      </c>
      <c r="D94" s="45"/>
      <c r="E94" s="35" t="s">
        <v>24</v>
      </c>
      <c r="F94" s="53">
        <v>0</v>
      </c>
    </row>
    <row r="95" spans="1:6" s="12" customFormat="1" ht="20.25" customHeight="1">
      <c r="A95" s="35" t="s">
        <v>624</v>
      </c>
      <c r="B95" s="39" t="s">
        <v>483</v>
      </c>
      <c r="C95" s="42" t="s">
        <v>482</v>
      </c>
      <c r="D95" s="45"/>
      <c r="E95" s="35" t="s">
        <v>24</v>
      </c>
      <c r="F95" s="53">
        <v>0</v>
      </c>
    </row>
    <row r="96" spans="1:6" s="12" customFormat="1" ht="20.25" customHeight="1">
      <c r="A96" s="35" t="s">
        <v>625</v>
      </c>
      <c r="B96" s="39" t="s">
        <v>484</v>
      </c>
      <c r="C96" s="42" t="s">
        <v>590</v>
      </c>
      <c r="D96" s="45"/>
      <c r="E96" s="35" t="s">
        <v>24</v>
      </c>
      <c r="F96" s="53">
        <v>0</v>
      </c>
    </row>
    <row r="97" spans="1:6" s="12" customFormat="1" ht="20.25" customHeight="1">
      <c r="A97" s="35" t="s">
        <v>626</v>
      </c>
      <c r="B97" s="39" t="s">
        <v>485</v>
      </c>
      <c r="C97" s="42" t="s">
        <v>591</v>
      </c>
      <c r="D97" s="45"/>
      <c r="E97" s="35" t="s">
        <v>24</v>
      </c>
      <c r="F97" s="53">
        <v>0</v>
      </c>
    </row>
    <row r="98" spans="1:6" s="12" customFormat="1" ht="20.25" customHeight="1">
      <c r="A98" s="35" t="s">
        <v>627</v>
      </c>
      <c r="B98" s="39" t="s">
        <v>486</v>
      </c>
      <c r="C98" s="42" t="s">
        <v>592</v>
      </c>
      <c r="D98" s="45"/>
      <c r="E98" s="35" t="s">
        <v>24</v>
      </c>
      <c r="F98" s="53">
        <v>0</v>
      </c>
    </row>
    <row r="99" spans="1:6" s="12" customFormat="1" ht="20.25" customHeight="1">
      <c r="A99" s="36">
        <v>9</v>
      </c>
      <c r="B99" s="40" t="s">
        <v>491</v>
      </c>
      <c r="C99" s="40" t="s">
        <v>547</v>
      </c>
      <c r="D99" s="40" t="s">
        <v>547</v>
      </c>
      <c r="E99" s="40" t="s">
        <v>547</v>
      </c>
      <c r="F99" s="48" t="s">
        <v>547</v>
      </c>
    </row>
    <row r="100" spans="1:6" s="12" customFormat="1" ht="20.25" customHeight="1">
      <c r="A100" s="35" t="s">
        <v>156</v>
      </c>
      <c r="B100" s="39" t="s">
        <v>488</v>
      </c>
      <c r="C100" s="42" t="s">
        <v>487</v>
      </c>
      <c r="D100" s="45"/>
      <c r="E100" s="35" t="s">
        <v>24</v>
      </c>
      <c r="F100" s="53">
        <v>0</v>
      </c>
    </row>
    <row r="101" spans="1:6" s="12" customFormat="1" ht="20.25" customHeight="1">
      <c r="A101" s="35" t="s">
        <v>157</v>
      </c>
      <c r="B101" s="39" t="s">
        <v>131</v>
      </c>
      <c r="C101" s="42" t="s">
        <v>134</v>
      </c>
      <c r="D101" s="45"/>
      <c r="E101" s="35" t="s">
        <v>24</v>
      </c>
      <c r="F101" s="53">
        <v>0</v>
      </c>
    </row>
    <row r="102" spans="1:6" s="12" customFormat="1" ht="20.25" customHeight="1">
      <c r="A102" s="35" t="s">
        <v>158</v>
      </c>
      <c r="B102" s="39" t="s">
        <v>132</v>
      </c>
      <c r="C102" s="42" t="s">
        <v>135</v>
      </c>
      <c r="D102" s="45"/>
      <c r="E102" s="35" t="s">
        <v>24</v>
      </c>
      <c r="F102" s="53">
        <v>0</v>
      </c>
    </row>
    <row r="103" spans="1:6" s="12" customFormat="1" ht="20.25" customHeight="1">
      <c r="A103" s="35" t="s">
        <v>159</v>
      </c>
      <c r="B103" s="39" t="s">
        <v>490</v>
      </c>
      <c r="C103" s="42" t="s">
        <v>489</v>
      </c>
      <c r="D103" s="45"/>
      <c r="E103" s="35" t="s">
        <v>24</v>
      </c>
      <c r="F103" s="53">
        <v>0</v>
      </c>
    </row>
    <row r="104" spans="1:6" s="12" customFormat="1" ht="20.25" customHeight="1">
      <c r="A104" s="35" t="s">
        <v>175</v>
      </c>
      <c r="B104" s="39" t="s">
        <v>133</v>
      </c>
      <c r="C104" s="42" t="s">
        <v>250</v>
      </c>
      <c r="D104" s="45"/>
      <c r="E104" s="35" t="s">
        <v>24</v>
      </c>
      <c r="F104" s="53">
        <v>0</v>
      </c>
    </row>
    <row r="105" spans="1:6" s="12" customFormat="1" ht="20.25" customHeight="1">
      <c r="A105" s="35" t="s">
        <v>176</v>
      </c>
      <c r="B105" s="39" t="s">
        <v>492</v>
      </c>
      <c r="C105" s="42" t="s">
        <v>593</v>
      </c>
      <c r="D105" s="45"/>
      <c r="E105" s="35" t="s">
        <v>24</v>
      </c>
      <c r="F105" s="53">
        <v>0</v>
      </c>
    </row>
    <row r="106" spans="1:6" s="12" customFormat="1" ht="20.25" customHeight="1">
      <c r="A106" s="36">
        <v>10</v>
      </c>
      <c r="B106" s="40" t="s">
        <v>498</v>
      </c>
      <c r="C106" s="40" t="s">
        <v>547</v>
      </c>
      <c r="D106" s="40" t="s">
        <v>547</v>
      </c>
      <c r="E106" s="40" t="s">
        <v>547</v>
      </c>
      <c r="F106" s="48" t="s">
        <v>547</v>
      </c>
    </row>
    <row r="107" spans="1:6" s="12" customFormat="1" ht="20.25" customHeight="1">
      <c r="A107" s="35" t="s">
        <v>178</v>
      </c>
      <c r="B107" s="39" t="s">
        <v>90</v>
      </c>
      <c r="C107" s="42" t="s">
        <v>91</v>
      </c>
      <c r="D107" s="45"/>
      <c r="E107" s="35" t="s">
        <v>24</v>
      </c>
      <c r="F107" s="53">
        <v>0</v>
      </c>
    </row>
    <row r="108" spans="1:6" s="12" customFormat="1" ht="20.25" customHeight="1">
      <c r="A108" s="35" t="s">
        <v>179</v>
      </c>
      <c r="B108" s="39" t="s">
        <v>494</v>
      </c>
      <c r="C108" s="42" t="s">
        <v>493</v>
      </c>
      <c r="D108" s="45"/>
      <c r="E108" s="35" t="s">
        <v>24</v>
      </c>
      <c r="F108" s="53">
        <v>0</v>
      </c>
    </row>
    <row r="109" spans="1:6" s="12" customFormat="1" ht="20.25" customHeight="1">
      <c r="A109" s="35" t="s">
        <v>180</v>
      </c>
      <c r="B109" s="39" t="s">
        <v>496</v>
      </c>
      <c r="C109" s="42" t="s">
        <v>495</v>
      </c>
      <c r="D109" s="45"/>
      <c r="E109" s="35" t="s">
        <v>24</v>
      </c>
      <c r="F109" s="53">
        <v>0</v>
      </c>
    </row>
    <row r="110" spans="1:6" s="12" customFormat="1" ht="20.25" customHeight="1">
      <c r="A110" s="35" t="s">
        <v>181</v>
      </c>
      <c r="B110" s="39" t="s">
        <v>496</v>
      </c>
      <c r="C110" s="42" t="s">
        <v>497</v>
      </c>
      <c r="D110" s="45"/>
      <c r="E110" s="35" t="s">
        <v>24</v>
      </c>
      <c r="F110" s="53">
        <v>0</v>
      </c>
    </row>
    <row r="111" spans="1:6" s="12" customFormat="1" ht="20.25" customHeight="1">
      <c r="A111" s="35" t="s">
        <v>182</v>
      </c>
      <c r="B111" s="39" t="s">
        <v>77</v>
      </c>
      <c r="C111" s="42" t="s">
        <v>78</v>
      </c>
      <c r="D111" s="45"/>
      <c r="E111" s="35" t="s">
        <v>24</v>
      </c>
      <c r="F111" s="53">
        <v>0</v>
      </c>
    </row>
    <row r="112" spans="1:6" s="12" customFormat="1" ht="20.25" customHeight="1">
      <c r="A112" s="35" t="s">
        <v>183</v>
      </c>
      <c r="B112" s="39" t="s">
        <v>86</v>
      </c>
      <c r="C112" s="42" t="s">
        <v>87</v>
      </c>
      <c r="D112" s="45"/>
      <c r="E112" s="35" t="s">
        <v>24</v>
      </c>
      <c r="F112" s="53">
        <v>0</v>
      </c>
    </row>
    <row r="113" spans="1:6" s="12" customFormat="1" ht="20.25" customHeight="1">
      <c r="A113" s="35" t="s">
        <v>184</v>
      </c>
      <c r="B113" s="39" t="s">
        <v>500</v>
      </c>
      <c r="C113" s="42" t="s">
        <v>499</v>
      </c>
      <c r="D113" s="45"/>
      <c r="E113" s="35" t="s">
        <v>24</v>
      </c>
      <c r="F113" s="53">
        <v>0</v>
      </c>
    </row>
    <row r="114" spans="1:6" s="12" customFormat="1" ht="20.25" customHeight="1">
      <c r="A114" s="35" t="s">
        <v>185</v>
      </c>
      <c r="B114" s="39" t="s">
        <v>500</v>
      </c>
      <c r="C114" s="42" t="s">
        <v>501</v>
      </c>
      <c r="D114" s="45"/>
      <c r="E114" s="35" t="s">
        <v>24</v>
      </c>
      <c r="F114" s="53">
        <v>0</v>
      </c>
    </row>
    <row r="115" spans="1:6" s="12" customFormat="1" ht="20.25" customHeight="1">
      <c r="A115" s="35" t="s">
        <v>186</v>
      </c>
      <c r="B115" s="39" t="s">
        <v>503</v>
      </c>
      <c r="C115" s="42" t="s">
        <v>502</v>
      </c>
      <c r="D115" s="45"/>
      <c r="E115" s="35" t="s">
        <v>24</v>
      </c>
      <c r="F115" s="53">
        <v>0</v>
      </c>
    </row>
    <row r="116" spans="1:6" s="12" customFormat="1" ht="20.25" customHeight="1">
      <c r="A116" s="35" t="s">
        <v>187</v>
      </c>
      <c r="B116" s="39" t="s">
        <v>505</v>
      </c>
      <c r="C116" s="42" t="s">
        <v>504</v>
      </c>
      <c r="D116" s="45"/>
      <c r="E116" s="35" t="s">
        <v>24</v>
      </c>
      <c r="F116" s="53">
        <v>0</v>
      </c>
    </row>
    <row r="117" spans="1:6" s="12" customFormat="1" ht="20.25" customHeight="1">
      <c r="A117" s="35" t="s">
        <v>188</v>
      </c>
      <c r="B117" s="39" t="s">
        <v>82</v>
      </c>
      <c r="C117" s="42" t="s">
        <v>83</v>
      </c>
      <c r="D117" s="45"/>
      <c r="E117" s="35" t="s">
        <v>24</v>
      </c>
      <c r="F117" s="53">
        <v>0</v>
      </c>
    </row>
    <row r="118" spans="1:6" s="12" customFormat="1" ht="20.25" customHeight="1">
      <c r="A118" s="35" t="s">
        <v>189</v>
      </c>
      <c r="B118" s="39" t="s">
        <v>507</v>
      </c>
      <c r="C118" s="42" t="s">
        <v>506</v>
      </c>
      <c r="D118" s="45"/>
      <c r="E118" s="35" t="s">
        <v>24</v>
      </c>
      <c r="F118" s="53">
        <v>0</v>
      </c>
    </row>
    <row r="119" spans="1:6" s="12" customFormat="1" ht="20.25" customHeight="1">
      <c r="A119" s="35" t="s">
        <v>190</v>
      </c>
      <c r="B119" s="39" t="s">
        <v>509</v>
      </c>
      <c r="C119" s="42" t="s">
        <v>508</v>
      </c>
      <c r="D119" s="45"/>
      <c r="E119" s="35" t="s">
        <v>24</v>
      </c>
      <c r="F119" s="53">
        <v>0</v>
      </c>
    </row>
    <row r="120" spans="1:6" s="12" customFormat="1" ht="20.25" customHeight="1">
      <c r="A120" s="35" t="s">
        <v>628</v>
      </c>
      <c r="B120" s="39" t="s">
        <v>509</v>
      </c>
      <c r="C120" s="42" t="s">
        <v>510</v>
      </c>
      <c r="D120" s="45"/>
      <c r="E120" s="35" t="s">
        <v>24</v>
      </c>
      <c r="F120" s="53">
        <v>0</v>
      </c>
    </row>
    <row r="121" spans="1:6" s="12" customFormat="1" ht="20.25" customHeight="1">
      <c r="A121" s="35" t="s">
        <v>629</v>
      </c>
      <c r="B121" s="39" t="s">
        <v>512</v>
      </c>
      <c r="C121" s="42" t="s">
        <v>511</v>
      </c>
      <c r="D121" s="45"/>
      <c r="E121" s="35" t="s">
        <v>24</v>
      </c>
      <c r="F121" s="53">
        <v>0</v>
      </c>
    </row>
    <row r="122" spans="1:6" s="12" customFormat="1" ht="20.25" customHeight="1">
      <c r="A122" s="35" t="s">
        <v>630</v>
      </c>
      <c r="B122" s="39" t="s">
        <v>515</v>
      </c>
      <c r="C122" s="42" t="s">
        <v>514</v>
      </c>
      <c r="D122" s="45"/>
      <c r="E122" s="35" t="s">
        <v>24</v>
      </c>
      <c r="F122" s="53">
        <v>0</v>
      </c>
    </row>
    <row r="123" spans="1:6" s="12" customFormat="1" ht="20.25" customHeight="1">
      <c r="A123" s="35" t="s">
        <v>631</v>
      </c>
      <c r="B123" s="39" t="s">
        <v>516</v>
      </c>
      <c r="C123" s="42" t="s">
        <v>89</v>
      </c>
      <c r="D123" s="45"/>
      <c r="E123" s="35" t="s">
        <v>24</v>
      </c>
      <c r="F123" s="53">
        <v>0</v>
      </c>
    </row>
    <row r="124" spans="1:6" s="12" customFormat="1" ht="20.25" customHeight="1">
      <c r="A124" s="35" t="s">
        <v>632</v>
      </c>
      <c r="B124" s="39" t="s">
        <v>513</v>
      </c>
      <c r="C124" s="42" t="s">
        <v>517</v>
      </c>
      <c r="D124" s="45"/>
      <c r="E124" s="35" t="s">
        <v>24</v>
      </c>
      <c r="F124" s="53">
        <v>0</v>
      </c>
    </row>
    <row r="125" spans="1:6" s="12" customFormat="1" ht="20.25" customHeight="1">
      <c r="A125" s="35" t="s">
        <v>633</v>
      </c>
      <c r="B125" s="39" t="s">
        <v>88</v>
      </c>
      <c r="C125" s="42" t="s">
        <v>89</v>
      </c>
      <c r="D125" s="45"/>
      <c r="E125" s="35" t="s">
        <v>24</v>
      </c>
      <c r="F125" s="53">
        <v>0</v>
      </c>
    </row>
    <row r="126" spans="1:6" s="12" customFormat="1" ht="20.25" customHeight="1">
      <c r="A126" s="35" t="s">
        <v>634</v>
      </c>
      <c r="B126" s="39" t="s">
        <v>518</v>
      </c>
      <c r="C126" s="42" t="s">
        <v>594</v>
      </c>
      <c r="D126" s="45"/>
      <c r="E126" s="35" t="s">
        <v>24</v>
      </c>
      <c r="F126" s="53">
        <v>0</v>
      </c>
    </row>
    <row r="127" spans="1:6" s="12" customFormat="1" ht="20.25" customHeight="1">
      <c r="A127" s="36">
        <v>11</v>
      </c>
      <c r="B127" s="40" t="s">
        <v>340</v>
      </c>
      <c r="C127" s="40" t="s">
        <v>547</v>
      </c>
      <c r="D127" s="40" t="s">
        <v>547</v>
      </c>
      <c r="E127" s="40" t="s">
        <v>547</v>
      </c>
      <c r="F127" s="48" t="s">
        <v>547</v>
      </c>
    </row>
    <row r="128" spans="1:6" s="12" customFormat="1" ht="20.25" customHeight="1">
      <c r="A128" s="35" t="s">
        <v>635</v>
      </c>
      <c r="B128" s="39" t="s">
        <v>75</v>
      </c>
      <c r="C128" s="42" t="s">
        <v>76</v>
      </c>
      <c r="D128" s="45"/>
      <c r="E128" s="35" t="s">
        <v>24</v>
      </c>
      <c r="F128" s="53">
        <v>0</v>
      </c>
    </row>
    <row r="129" spans="1:6" s="12" customFormat="1" ht="20.25" customHeight="1">
      <c r="A129" s="35" t="s">
        <v>636</v>
      </c>
      <c r="B129" s="39" t="s">
        <v>79</v>
      </c>
      <c r="C129" s="42" t="s">
        <v>81</v>
      </c>
      <c r="D129" s="45"/>
      <c r="E129" s="35" t="s">
        <v>24</v>
      </c>
      <c r="F129" s="53">
        <v>0</v>
      </c>
    </row>
    <row r="130" spans="1:6" s="12" customFormat="1" ht="20.25" customHeight="1">
      <c r="A130" s="35" t="s">
        <v>637</v>
      </c>
      <c r="B130" s="39" t="s">
        <v>80</v>
      </c>
      <c r="C130" s="42" t="s">
        <v>81</v>
      </c>
      <c r="D130" s="45"/>
      <c r="E130" s="35" t="s">
        <v>24</v>
      </c>
      <c r="F130" s="53">
        <v>0</v>
      </c>
    </row>
    <row r="131" spans="1:6" s="12" customFormat="1" ht="20.25" customHeight="1">
      <c r="A131" s="35" t="s">
        <v>638</v>
      </c>
      <c r="B131" s="39" t="s">
        <v>84</v>
      </c>
      <c r="C131" s="42" t="s">
        <v>85</v>
      </c>
      <c r="D131" s="45"/>
      <c r="E131" s="35" t="s">
        <v>24</v>
      </c>
      <c r="F131" s="53">
        <v>0</v>
      </c>
    </row>
    <row r="132" spans="1:6" s="12" customFormat="1" ht="20.25" customHeight="1">
      <c r="A132" s="35" t="s">
        <v>639</v>
      </c>
      <c r="B132" s="39" t="s">
        <v>325</v>
      </c>
      <c r="C132" s="42" t="s">
        <v>324</v>
      </c>
      <c r="D132" s="45"/>
      <c r="E132" s="35" t="s">
        <v>24</v>
      </c>
      <c r="F132" s="53">
        <v>0</v>
      </c>
    </row>
    <row r="133" spans="1:6" s="12" customFormat="1" ht="20.25" customHeight="1">
      <c r="A133" s="35" t="s">
        <v>640</v>
      </c>
      <c r="B133" s="39" t="s">
        <v>327</v>
      </c>
      <c r="C133" s="42" t="s">
        <v>326</v>
      </c>
      <c r="D133" s="45"/>
      <c r="E133" s="35" t="s">
        <v>24</v>
      </c>
      <c r="F133" s="53">
        <v>0</v>
      </c>
    </row>
    <row r="134" spans="1:6" s="12" customFormat="1" ht="20.25" customHeight="1">
      <c r="A134" s="35" t="s">
        <v>641</v>
      </c>
      <c r="B134" s="39" t="s">
        <v>329</v>
      </c>
      <c r="C134" s="42" t="s">
        <v>328</v>
      </c>
      <c r="D134" s="45"/>
      <c r="E134" s="35" t="s">
        <v>24</v>
      </c>
      <c r="F134" s="53">
        <v>0</v>
      </c>
    </row>
    <row r="135" spans="1:6" s="12" customFormat="1" ht="20.25" customHeight="1">
      <c r="A135" s="35" t="s">
        <v>642</v>
      </c>
      <c r="B135" s="39" t="s">
        <v>330</v>
      </c>
      <c r="C135" s="42" t="s">
        <v>548</v>
      </c>
      <c r="D135" s="45"/>
      <c r="E135" s="35" t="s">
        <v>24</v>
      </c>
      <c r="F135" s="53">
        <v>0</v>
      </c>
    </row>
    <row r="136" spans="1:6" s="12" customFormat="1" ht="20.25" customHeight="1">
      <c r="A136" s="35" t="s">
        <v>643</v>
      </c>
      <c r="B136" s="39" t="s">
        <v>331</v>
      </c>
      <c r="C136" s="42" t="s">
        <v>549</v>
      </c>
      <c r="D136" s="45"/>
      <c r="E136" s="35" t="s">
        <v>24</v>
      </c>
      <c r="F136" s="53">
        <v>0</v>
      </c>
    </row>
    <row r="137" spans="1:6" s="12" customFormat="1" ht="20.25" customHeight="1">
      <c r="A137" s="36">
        <v>12</v>
      </c>
      <c r="B137" s="40" t="s">
        <v>334</v>
      </c>
      <c r="C137" s="40" t="s">
        <v>547</v>
      </c>
      <c r="D137" s="40" t="s">
        <v>547</v>
      </c>
      <c r="E137" s="40" t="s">
        <v>547</v>
      </c>
      <c r="F137" s="48" t="s">
        <v>547</v>
      </c>
    </row>
    <row r="138" spans="1:6" s="12" customFormat="1" ht="20.25" customHeight="1">
      <c r="A138" s="35" t="s">
        <v>644</v>
      </c>
      <c r="B138" s="39" t="s">
        <v>99</v>
      </c>
      <c r="C138" s="42" t="s">
        <v>101</v>
      </c>
      <c r="D138" s="45"/>
      <c r="E138" s="35" t="s">
        <v>24</v>
      </c>
      <c r="F138" s="53">
        <v>0</v>
      </c>
    </row>
    <row r="139" spans="1:6" s="12" customFormat="1" ht="20.25" customHeight="1">
      <c r="A139" s="35" t="s">
        <v>645</v>
      </c>
      <c r="B139" s="39" t="s">
        <v>102</v>
      </c>
      <c r="C139" s="42" t="s">
        <v>103</v>
      </c>
      <c r="D139" s="45"/>
      <c r="E139" s="35" t="s">
        <v>24</v>
      </c>
      <c r="F139" s="53">
        <v>0</v>
      </c>
    </row>
    <row r="140" spans="1:6" s="12" customFormat="1" ht="20.25" customHeight="1">
      <c r="A140" s="35" t="s">
        <v>646</v>
      </c>
      <c r="B140" s="39" t="s">
        <v>333</v>
      </c>
      <c r="C140" s="42" t="s">
        <v>332</v>
      </c>
      <c r="D140" s="45"/>
      <c r="E140" s="35" t="s">
        <v>24</v>
      </c>
      <c r="F140" s="53">
        <v>0</v>
      </c>
    </row>
    <row r="141" spans="1:6" s="12" customFormat="1" ht="20.25" customHeight="1">
      <c r="A141" s="35" t="s">
        <v>647</v>
      </c>
      <c r="B141" s="39" t="s">
        <v>104</v>
      </c>
      <c r="C141" s="42" t="s">
        <v>105</v>
      </c>
      <c r="D141" s="45"/>
      <c r="E141" s="35" t="s">
        <v>24</v>
      </c>
      <c r="F141" s="53">
        <v>0</v>
      </c>
    </row>
    <row r="142" spans="1:6" s="12" customFormat="1" ht="20.25" customHeight="1">
      <c r="A142" s="35" t="s">
        <v>648</v>
      </c>
      <c r="B142" s="39" t="s">
        <v>108</v>
      </c>
      <c r="C142" s="42" t="s">
        <v>109</v>
      </c>
      <c r="D142" s="45"/>
      <c r="E142" s="35" t="s">
        <v>24</v>
      </c>
      <c r="F142" s="53">
        <v>0</v>
      </c>
    </row>
    <row r="143" spans="1:6" s="12" customFormat="1" ht="20.25" customHeight="1">
      <c r="A143" s="35" t="s">
        <v>649</v>
      </c>
      <c r="B143" s="39" t="s">
        <v>335</v>
      </c>
      <c r="C143" s="42" t="s">
        <v>334</v>
      </c>
      <c r="D143" s="45"/>
      <c r="E143" s="35" t="s">
        <v>24</v>
      </c>
      <c r="F143" s="53">
        <v>0</v>
      </c>
    </row>
    <row r="144" spans="1:6" s="12" customFormat="1" ht="20.25" customHeight="1">
      <c r="A144" s="35" t="s">
        <v>650</v>
      </c>
      <c r="B144" s="39" t="s">
        <v>336</v>
      </c>
      <c r="C144" s="42" t="s">
        <v>334</v>
      </c>
      <c r="D144" s="45"/>
      <c r="E144" s="35" t="s">
        <v>24</v>
      </c>
      <c r="F144" s="53">
        <v>0</v>
      </c>
    </row>
    <row r="145" spans="1:6" s="12" customFormat="1" ht="20.25" customHeight="1">
      <c r="A145" s="35" t="s">
        <v>651</v>
      </c>
      <c r="B145" s="39" t="s">
        <v>106</v>
      </c>
      <c r="C145" s="42" t="s">
        <v>107</v>
      </c>
      <c r="D145" s="45"/>
      <c r="E145" s="35" t="s">
        <v>24</v>
      </c>
      <c r="F145" s="53">
        <v>0</v>
      </c>
    </row>
    <row r="146" spans="1:6" s="12" customFormat="1" ht="20.25" customHeight="1">
      <c r="A146" s="35" t="s">
        <v>652</v>
      </c>
      <c r="B146" s="39" t="s">
        <v>337</v>
      </c>
      <c r="C146" s="42" t="s">
        <v>272</v>
      </c>
      <c r="D146" s="45"/>
      <c r="E146" s="35" t="s">
        <v>24</v>
      </c>
      <c r="F146" s="53">
        <v>0</v>
      </c>
    </row>
    <row r="147" spans="1:6" s="12" customFormat="1" ht="20.25" customHeight="1">
      <c r="A147" s="35" t="s">
        <v>653</v>
      </c>
      <c r="B147" s="39" t="s">
        <v>339</v>
      </c>
      <c r="C147" s="42" t="s">
        <v>338</v>
      </c>
      <c r="D147" s="45"/>
      <c r="E147" s="35" t="s">
        <v>24</v>
      </c>
      <c r="F147" s="53">
        <v>0</v>
      </c>
    </row>
    <row r="148" spans="1:6" s="12" customFormat="1" ht="20.25" customHeight="1">
      <c r="A148" s="35" t="s">
        <v>654</v>
      </c>
      <c r="B148" s="39" t="s">
        <v>341</v>
      </c>
      <c r="C148" s="42" t="s">
        <v>556</v>
      </c>
      <c r="D148" s="45"/>
      <c r="E148" s="35" t="s">
        <v>24</v>
      </c>
      <c r="F148" s="53">
        <v>0</v>
      </c>
    </row>
    <row r="149" spans="1:6" s="12" customFormat="1" ht="20.25" customHeight="1">
      <c r="A149" s="35" t="s">
        <v>655</v>
      </c>
      <c r="B149" s="39" t="s">
        <v>342</v>
      </c>
      <c r="C149" s="42" t="s">
        <v>557</v>
      </c>
      <c r="D149" s="45"/>
      <c r="E149" s="35" t="s">
        <v>24</v>
      </c>
      <c r="F149" s="53">
        <v>0</v>
      </c>
    </row>
    <row r="150" spans="1:6" s="12" customFormat="1" ht="20.25" customHeight="1">
      <c r="A150" s="35" t="s">
        <v>656</v>
      </c>
      <c r="B150" s="39" t="s">
        <v>343</v>
      </c>
      <c r="C150" s="42" t="s">
        <v>558</v>
      </c>
      <c r="D150" s="45"/>
      <c r="E150" s="35" t="s">
        <v>24</v>
      </c>
      <c r="F150" s="53">
        <v>0</v>
      </c>
    </row>
    <row r="151" spans="1:6" s="12" customFormat="1" ht="20.25" customHeight="1">
      <c r="A151" s="36">
        <v>13</v>
      </c>
      <c r="B151" s="40" t="s">
        <v>657</v>
      </c>
      <c r="C151" s="40" t="s">
        <v>547</v>
      </c>
      <c r="D151" s="40" t="s">
        <v>547</v>
      </c>
      <c r="E151" s="40" t="s">
        <v>547</v>
      </c>
      <c r="F151" s="48" t="s">
        <v>547</v>
      </c>
    </row>
    <row r="152" spans="1:6" s="12" customFormat="1" ht="20.25" customHeight="1">
      <c r="A152" s="35" t="s">
        <v>658</v>
      </c>
      <c r="B152" s="39" t="s">
        <v>441</v>
      </c>
      <c r="C152" s="42" t="s">
        <v>440</v>
      </c>
      <c r="D152" s="45"/>
      <c r="E152" s="35" t="s">
        <v>24</v>
      </c>
      <c r="F152" s="53">
        <v>0</v>
      </c>
    </row>
    <row r="153" spans="1:6" s="12" customFormat="1" ht="20.25" customHeight="1">
      <c r="A153" s="35" t="s">
        <v>659</v>
      </c>
      <c r="B153" s="39" t="s">
        <v>443</v>
      </c>
      <c r="C153" s="42" t="s">
        <v>442</v>
      </c>
      <c r="D153" s="45"/>
      <c r="E153" s="35" t="s">
        <v>24</v>
      </c>
      <c r="F153" s="53">
        <v>0</v>
      </c>
    </row>
    <row r="154" spans="1:6" s="12" customFormat="1" ht="20.25" customHeight="1">
      <c r="A154" s="35" t="s">
        <v>660</v>
      </c>
      <c r="B154" s="39" t="s">
        <v>118</v>
      </c>
      <c r="C154" s="42" t="s">
        <v>350</v>
      </c>
      <c r="D154" s="45"/>
      <c r="E154" s="35" t="s">
        <v>24</v>
      </c>
      <c r="F154" s="53">
        <v>0</v>
      </c>
    </row>
    <row r="155" spans="1:6" s="12" customFormat="1" ht="20.25" customHeight="1">
      <c r="A155" s="35" t="s">
        <v>661</v>
      </c>
      <c r="B155" s="39" t="s">
        <v>120</v>
      </c>
      <c r="C155" s="42" t="s">
        <v>350</v>
      </c>
      <c r="D155" s="45"/>
      <c r="E155" s="35" t="s">
        <v>24</v>
      </c>
      <c r="F155" s="53">
        <v>0</v>
      </c>
    </row>
    <row r="156" spans="1:6" s="12" customFormat="1" ht="20.25" customHeight="1">
      <c r="A156" s="35" t="s">
        <v>662</v>
      </c>
      <c r="B156" s="39" t="s">
        <v>444</v>
      </c>
      <c r="C156" s="42" t="s">
        <v>350</v>
      </c>
      <c r="D156" s="45"/>
      <c r="E156" s="35" t="s">
        <v>24</v>
      </c>
      <c r="F156" s="53">
        <v>0</v>
      </c>
    </row>
    <row r="157" spans="1:6" s="12" customFormat="1" ht="20.25" customHeight="1">
      <c r="A157" s="35" t="s">
        <v>663</v>
      </c>
      <c r="B157" s="39" t="s">
        <v>445</v>
      </c>
      <c r="C157" s="42" t="s">
        <v>134</v>
      </c>
      <c r="D157" s="45"/>
      <c r="E157" s="35" t="s">
        <v>24</v>
      </c>
      <c r="F157" s="53">
        <v>0</v>
      </c>
    </row>
    <row r="158" spans="1:6" s="12" customFormat="1" ht="20.25" customHeight="1">
      <c r="A158" s="35" t="s">
        <v>664</v>
      </c>
      <c r="B158" s="39" t="s">
        <v>446</v>
      </c>
      <c r="C158" s="42" t="s">
        <v>119</v>
      </c>
      <c r="D158" s="45"/>
      <c r="E158" s="35" t="s">
        <v>24</v>
      </c>
      <c r="F158" s="53">
        <v>0</v>
      </c>
    </row>
    <row r="159" spans="1:6" s="12" customFormat="1" ht="20.25" customHeight="1">
      <c r="A159" s="35" t="s">
        <v>665</v>
      </c>
      <c r="B159" s="39" t="s">
        <v>447</v>
      </c>
      <c r="C159" s="42" t="s">
        <v>119</v>
      </c>
      <c r="D159" s="45"/>
      <c r="E159" s="35" t="s">
        <v>24</v>
      </c>
      <c r="F159" s="53">
        <v>0</v>
      </c>
    </row>
    <row r="160" spans="1:6" s="12" customFormat="1" ht="20.25" customHeight="1">
      <c r="A160" s="35" t="s">
        <v>666</v>
      </c>
      <c r="B160" s="39" t="s">
        <v>125</v>
      </c>
      <c r="C160" s="42" t="s">
        <v>119</v>
      </c>
      <c r="D160" s="45"/>
      <c r="E160" s="35" t="s">
        <v>24</v>
      </c>
      <c r="F160" s="53">
        <v>0</v>
      </c>
    </row>
    <row r="161" spans="1:6" s="12" customFormat="1" ht="20.25" customHeight="1">
      <c r="A161" s="35" t="s">
        <v>667</v>
      </c>
      <c r="B161" s="39" t="s">
        <v>126</v>
      </c>
      <c r="C161" s="42" t="s">
        <v>119</v>
      </c>
      <c r="D161" s="45"/>
      <c r="E161" s="35" t="s">
        <v>24</v>
      </c>
      <c r="F161" s="53">
        <v>0</v>
      </c>
    </row>
    <row r="162" spans="1:6" s="12" customFormat="1" ht="20.25" customHeight="1">
      <c r="A162" s="35" t="s">
        <v>668</v>
      </c>
      <c r="B162" s="39" t="s">
        <v>449</v>
      </c>
      <c r="C162" s="42" t="s">
        <v>448</v>
      </c>
      <c r="D162" s="45"/>
      <c r="E162" s="35" t="s">
        <v>24</v>
      </c>
      <c r="F162" s="53">
        <v>0</v>
      </c>
    </row>
    <row r="163" spans="1:6" s="12" customFormat="1" ht="20.25" customHeight="1">
      <c r="A163" s="35" t="s">
        <v>669</v>
      </c>
      <c r="B163" s="39" t="s">
        <v>451</v>
      </c>
      <c r="C163" s="42" t="s">
        <v>450</v>
      </c>
      <c r="D163" s="45"/>
      <c r="E163" s="35" t="s">
        <v>24</v>
      </c>
      <c r="F163" s="53">
        <v>0</v>
      </c>
    </row>
    <row r="164" spans="1:6" s="12" customFormat="1" ht="20.25" customHeight="1">
      <c r="A164" s="35" t="s">
        <v>670</v>
      </c>
      <c r="B164" s="39" t="s">
        <v>453</v>
      </c>
      <c r="C164" s="42" t="s">
        <v>452</v>
      </c>
      <c r="D164" s="45"/>
      <c r="E164" s="35" t="s">
        <v>24</v>
      </c>
      <c r="F164" s="53">
        <v>0</v>
      </c>
    </row>
    <row r="165" spans="1:6" s="12" customFormat="1" ht="20.25" customHeight="1">
      <c r="A165" s="35" t="s">
        <v>671</v>
      </c>
      <c r="B165" s="39" t="s">
        <v>455</v>
      </c>
      <c r="C165" s="42" t="s">
        <v>454</v>
      </c>
      <c r="D165" s="45"/>
      <c r="E165" s="35" t="s">
        <v>24</v>
      </c>
      <c r="F165" s="53">
        <v>0</v>
      </c>
    </row>
    <row r="166" spans="1:6" s="12" customFormat="1" ht="20.25" customHeight="1">
      <c r="A166" s="35" t="s">
        <v>672</v>
      </c>
      <c r="B166" s="39" t="s">
        <v>457</v>
      </c>
      <c r="C166" s="42" t="s">
        <v>456</v>
      </c>
      <c r="D166" s="45"/>
      <c r="E166" s="35" t="s">
        <v>24</v>
      </c>
      <c r="F166" s="53">
        <v>0</v>
      </c>
    </row>
    <row r="167" spans="1:6" s="12" customFormat="1" ht="20.25" customHeight="1">
      <c r="A167" s="35" t="s">
        <v>673</v>
      </c>
      <c r="B167" s="39" t="s">
        <v>459</v>
      </c>
      <c r="C167" s="42" t="s">
        <v>458</v>
      </c>
      <c r="D167" s="45"/>
      <c r="E167" s="35" t="s">
        <v>24</v>
      </c>
      <c r="F167" s="53">
        <v>0</v>
      </c>
    </row>
    <row r="168" spans="1:6" s="12" customFormat="1" ht="20.25" customHeight="1">
      <c r="A168" s="35" t="s">
        <v>674</v>
      </c>
      <c r="B168" s="39" t="s">
        <v>461</v>
      </c>
      <c r="C168" s="42" t="s">
        <v>460</v>
      </c>
      <c r="D168" s="45"/>
      <c r="E168" s="35" t="s">
        <v>24</v>
      </c>
      <c r="F168" s="53">
        <v>0</v>
      </c>
    </row>
    <row r="169" spans="1:6" s="12" customFormat="1" ht="20.25" customHeight="1">
      <c r="A169" s="35" t="s">
        <v>675</v>
      </c>
      <c r="B169" s="39" t="s">
        <v>463</v>
      </c>
      <c r="C169" s="42" t="s">
        <v>462</v>
      </c>
      <c r="D169" s="45"/>
      <c r="E169" s="35" t="s">
        <v>24</v>
      </c>
      <c r="F169" s="53">
        <v>0</v>
      </c>
    </row>
    <row r="170" spans="1:6" s="12" customFormat="1" ht="20.25" customHeight="1">
      <c r="A170" s="35" t="s">
        <v>676</v>
      </c>
      <c r="B170" s="39" t="s">
        <v>130</v>
      </c>
      <c r="C170" s="42" t="s">
        <v>464</v>
      </c>
      <c r="D170" s="45"/>
      <c r="E170" s="35" t="s">
        <v>24</v>
      </c>
      <c r="F170" s="53">
        <v>0</v>
      </c>
    </row>
    <row r="171" spans="1:6" s="12" customFormat="1" ht="20.25" customHeight="1">
      <c r="A171" s="35" t="s">
        <v>677</v>
      </c>
      <c r="B171" s="39" t="s">
        <v>466</v>
      </c>
      <c r="C171" s="42" t="s">
        <v>465</v>
      </c>
      <c r="D171" s="45"/>
      <c r="E171" s="35" t="s">
        <v>24</v>
      </c>
      <c r="F171" s="53">
        <v>0</v>
      </c>
    </row>
    <row r="172" spans="1:6" s="12" customFormat="1" ht="20.25" customHeight="1">
      <c r="A172" s="35" t="s">
        <v>678</v>
      </c>
      <c r="B172" s="39" t="s">
        <v>468</v>
      </c>
      <c r="C172" s="42" t="s">
        <v>467</v>
      </c>
      <c r="D172" s="45"/>
      <c r="E172" s="35" t="s">
        <v>24</v>
      </c>
      <c r="F172" s="53">
        <v>0</v>
      </c>
    </row>
    <row r="173" spans="1:6" s="12" customFormat="1" ht="20.25" customHeight="1">
      <c r="A173" s="35" t="s">
        <v>679</v>
      </c>
      <c r="B173" s="39" t="s">
        <v>470</v>
      </c>
      <c r="C173" s="42" t="s">
        <v>469</v>
      </c>
      <c r="D173" s="45"/>
      <c r="E173" s="35" t="s">
        <v>24</v>
      </c>
      <c r="F173" s="53">
        <v>0</v>
      </c>
    </row>
    <row r="174" spans="1:6" s="12" customFormat="1" ht="20.25" customHeight="1">
      <c r="A174" s="35" t="s">
        <v>680</v>
      </c>
      <c r="B174" s="39" t="s">
        <v>473</v>
      </c>
      <c r="C174" s="42" t="s">
        <v>472</v>
      </c>
      <c r="D174" s="45"/>
      <c r="E174" s="35" t="s">
        <v>24</v>
      </c>
      <c r="F174" s="53">
        <v>0</v>
      </c>
    </row>
    <row r="175" spans="1:6" s="12" customFormat="1" ht="20.25" customHeight="1">
      <c r="A175" s="35" t="s">
        <v>681</v>
      </c>
      <c r="B175" s="39" t="s">
        <v>471</v>
      </c>
      <c r="C175" s="42" t="s">
        <v>474</v>
      </c>
      <c r="D175" s="45"/>
      <c r="E175" s="35" t="s">
        <v>24</v>
      </c>
      <c r="F175" s="53">
        <v>0</v>
      </c>
    </row>
    <row r="176" spans="1:6" s="12" customFormat="1" ht="20.25" customHeight="1">
      <c r="A176" s="35" t="s">
        <v>682</v>
      </c>
      <c r="B176" s="39" t="s">
        <v>476</v>
      </c>
      <c r="C176" s="42" t="s">
        <v>475</v>
      </c>
      <c r="D176" s="45"/>
      <c r="E176" s="35" t="s">
        <v>24</v>
      </c>
      <c r="F176" s="53">
        <v>0</v>
      </c>
    </row>
    <row r="177" spans="1:6" s="12" customFormat="1" ht="20.25" customHeight="1">
      <c r="A177" s="35" t="s">
        <v>683</v>
      </c>
      <c r="B177" s="39" t="s">
        <v>477</v>
      </c>
      <c r="C177" s="42" t="s">
        <v>585</v>
      </c>
      <c r="D177" s="45"/>
      <c r="E177" s="35" t="s">
        <v>24</v>
      </c>
      <c r="F177" s="53">
        <v>0</v>
      </c>
    </row>
    <row r="178" spans="1:6" s="12" customFormat="1" ht="20.25" customHeight="1">
      <c r="A178" s="35" t="s">
        <v>684</v>
      </c>
      <c r="B178" s="39" t="s">
        <v>478</v>
      </c>
      <c r="C178" s="42" t="s">
        <v>586</v>
      </c>
      <c r="D178" s="45"/>
      <c r="E178" s="35" t="s">
        <v>24</v>
      </c>
      <c r="F178" s="53">
        <v>0</v>
      </c>
    </row>
    <row r="179" spans="1:6" s="12" customFormat="1" ht="20.25" customHeight="1">
      <c r="A179" s="35" t="s">
        <v>685</v>
      </c>
      <c r="B179" s="39" t="s">
        <v>479</v>
      </c>
      <c r="C179" s="42" t="s">
        <v>587</v>
      </c>
      <c r="D179" s="45"/>
      <c r="E179" s="35" t="s">
        <v>24</v>
      </c>
      <c r="F179" s="53">
        <v>0</v>
      </c>
    </row>
    <row r="180" spans="1:6" s="12" customFormat="1" ht="20.25" customHeight="1">
      <c r="A180" s="36">
        <v>14</v>
      </c>
      <c r="B180" s="40" t="s">
        <v>307</v>
      </c>
      <c r="C180" s="40" t="s">
        <v>547</v>
      </c>
      <c r="D180" s="40" t="s">
        <v>547</v>
      </c>
      <c r="E180" s="40" t="s">
        <v>547</v>
      </c>
      <c r="F180" s="48" t="s">
        <v>547</v>
      </c>
    </row>
    <row r="181" spans="1:6" s="12" customFormat="1" ht="20.25" customHeight="1">
      <c r="A181" s="35" t="s">
        <v>686</v>
      </c>
      <c r="B181" s="39" t="s">
        <v>100</v>
      </c>
      <c r="C181" s="42" t="s">
        <v>101</v>
      </c>
      <c r="D181" s="45"/>
      <c r="E181" s="35" t="s">
        <v>24</v>
      </c>
      <c r="F181" s="53">
        <v>0</v>
      </c>
    </row>
    <row r="182" spans="1:6" s="12" customFormat="1" ht="20.25" customHeight="1">
      <c r="A182" s="35" t="s">
        <v>687</v>
      </c>
      <c r="B182" s="39" t="s">
        <v>282</v>
      </c>
      <c r="C182" s="42" t="s">
        <v>281</v>
      </c>
      <c r="D182" s="45"/>
      <c r="E182" s="35" t="s">
        <v>24</v>
      </c>
      <c r="F182" s="53">
        <v>0</v>
      </c>
    </row>
    <row r="183" spans="1:6" s="12" customFormat="1" ht="20.25" customHeight="1">
      <c r="A183" s="35" t="s">
        <v>688</v>
      </c>
      <c r="B183" s="39" t="s">
        <v>284</v>
      </c>
      <c r="C183" s="42" t="s">
        <v>283</v>
      </c>
      <c r="D183" s="45"/>
      <c r="E183" s="35" t="s">
        <v>24</v>
      </c>
      <c r="F183" s="53">
        <v>0</v>
      </c>
    </row>
    <row r="184" spans="1:6" s="12" customFormat="1" ht="20.25" customHeight="1">
      <c r="A184" s="35" t="s">
        <v>689</v>
      </c>
      <c r="B184" s="39" t="s">
        <v>282</v>
      </c>
      <c r="C184" s="42" t="s">
        <v>281</v>
      </c>
      <c r="D184" s="45"/>
      <c r="E184" s="35" t="s">
        <v>24</v>
      </c>
      <c r="F184" s="53">
        <v>0</v>
      </c>
    </row>
    <row r="185" spans="1:6" s="12" customFormat="1" ht="20.25" customHeight="1">
      <c r="A185" s="35" t="s">
        <v>690</v>
      </c>
      <c r="B185" s="39" t="s">
        <v>284</v>
      </c>
      <c r="C185" s="42" t="s">
        <v>283</v>
      </c>
      <c r="D185" s="45"/>
      <c r="E185" s="35" t="s">
        <v>24</v>
      </c>
      <c r="F185" s="53">
        <v>0</v>
      </c>
    </row>
    <row r="186" spans="1:6" s="12" customFormat="1" ht="20.25" customHeight="1">
      <c r="A186" s="35" t="s">
        <v>691</v>
      </c>
      <c r="B186" s="39" t="s">
        <v>286</v>
      </c>
      <c r="C186" s="42" t="s">
        <v>285</v>
      </c>
      <c r="D186" s="45"/>
      <c r="E186" s="35" t="s">
        <v>24</v>
      </c>
      <c r="F186" s="53">
        <v>0</v>
      </c>
    </row>
    <row r="187" spans="1:6" s="12" customFormat="1" ht="20.25" customHeight="1">
      <c r="A187" s="35" t="s">
        <v>692</v>
      </c>
      <c r="B187" s="39" t="s">
        <v>288</v>
      </c>
      <c r="C187" s="42" t="s">
        <v>287</v>
      </c>
      <c r="D187" s="45"/>
      <c r="E187" s="35" t="s">
        <v>24</v>
      </c>
      <c r="F187" s="53">
        <v>0</v>
      </c>
    </row>
    <row r="188" spans="1:6" s="12" customFormat="1" ht="20.25" customHeight="1">
      <c r="A188" s="35" t="s">
        <v>693</v>
      </c>
      <c r="B188" s="39" t="s">
        <v>290</v>
      </c>
      <c r="C188" s="42" t="s">
        <v>289</v>
      </c>
      <c r="D188" s="45"/>
      <c r="E188" s="35" t="s">
        <v>24</v>
      </c>
      <c r="F188" s="53">
        <v>0</v>
      </c>
    </row>
    <row r="189" spans="1:6" s="12" customFormat="1" ht="20.25" customHeight="1">
      <c r="A189" s="35" t="s">
        <v>694</v>
      </c>
      <c r="B189" s="39" t="s">
        <v>292</v>
      </c>
      <c r="C189" s="42" t="s">
        <v>291</v>
      </c>
      <c r="D189" s="45"/>
      <c r="E189" s="35" t="s">
        <v>24</v>
      </c>
      <c r="F189" s="53">
        <v>0</v>
      </c>
    </row>
    <row r="190" spans="1:6" s="12" customFormat="1" ht="20.25" customHeight="1">
      <c r="A190" s="35" t="s">
        <v>695</v>
      </c>
      <c r="B190" s="39" t="s">
        <v>294</v>
      </c>
      <c r="C190" s="42" t="s">
        <v>293</v>
      </c>
      <c r="D190" s="45"/>
      <c r="E190" s="35" t="s">
        <v>24</v>
      </c>
      <c r="F190" s="53">
        <v>0</v>
      </c>
    </row>
    <row r="191" spans="1:6" s="12" customFormat="1" ht="20.25" customHeight="1">
      <c r="A191" s="35" t="s">
        <v>696</v>
      </c>
      <c r="B191" s="39" t="s">
        <v>296</v>
      </c>
      <c r="C191" s="42" t="s">
        <v>295</v>
      </c>
      <c r="D191" s="45"/>
      <c r="E191" s="35" t="s">
        <v>24</v>
      </c>
      <c r="F191" s="53">
        <v>0</v>
      </c>
    </row>
    <row r="192" spans="1:6" s="12" customFormat="1" ht="20.25" customHeight="1">
      <c r="A192" s="35" t="s">
        <v>697</v>
      </c>
      <c r="B192" s="39" t="s">
        <v>298</v>
      </c>
      <c r="C192" s="42" t="s">
        <v>297</v>
      </c>
      <c r="D192" s="45"/>
      <c r="E192" s="35" t="s">
        <v>24</v>
      </c>
      <c r="F192" s="53">
        <v>0</v>
      </c>
    </row>
    <row r="193" spans="1:6" s="12" customFormat="1" ht="20.25" customHeight="1">
      <c r="A193" s="35" t="s">
        <v>698</v>
      </c>
      <c r="B193" s="39" t="s">
        <v>300</v>
      </c>
      <c r="C193" s="42" t="s">
        <v>299</v>
      </c>
      <c r="D193" s="45"/>
      <c r="E193" s="35" t="s">
        <v>24</v>
      </c>
      <c r="F193" s="53">
        <v>0</v>
      </c>
    </row>
    <row r="194" spans="1:6" s="12" customFormat="1" ht="20.25" customHeight="1">
      <c r="A194" s="35" t="s">
        <v>699</v>
      </c>
      <c r="B194" s="39" t="s">
        <v>302</v>
      </c>
      <c r="C194" s="42" t="s">
        <v>301</v>
      </c>
      <c r="D194" s="45"/>
      <c r="E194" s="35" t="s">
        <v>24</v>
      </c>
      <c r="F194" s="53">
        <v>0</v>
      </c>
    </row>
    <row r="195" spans="1:6" s="12" customFormat="1" ht="20.25" customHeight="1">
      <c r="A195" s="35" t="s">
        <v>700</v>
      </c>
      <c r="B195" s="39" t="s">
        <v>271</v>
      </c>
      <c r="C195" s="42" t="s">
        <v>270</v>
      </c>
      <c r="D195" s="45"/>
      <c r="E195" s="35" t="s">
        <v>24</v>
      </c>
      <c r="F195" s="53">
        <v>0</v>
      </c>
    </row>
    <row r="196" spans="1:6" s="12" customFormat="1" ht="20.25" customHeight="1">
      <c r="A196" s="35" t="s">
        <v>701</v>
      </c>
      <c r="B196" s="39" t="s">
        <v>304</v>
      </c>
      <c r="C196" s="42" t="s">
        <v>303</v>
      </c>
      <c r="D196" s="45"/>
      <c r="E196" s="35" t="s">
        <v>24</v>
      </c>
      <c r="F196" s="53">
        <v>0</v>
      </c>
    </row>
    <row r="197" spans="1:6" s="12" customFormat="1" ht="20.25" customHeight="1">
      <c r="A197" s="35" t="s">
        <v>702</v>
      </c>
      <c r="B197" s="39" t="s">
        <v>306</v>
      </c>
      <c r="C197" s="42" t="s">
        <v>305</v>
      </c>
      <c r="D197" s="45"/>
      <c r="E197" s="35" t="s">
        <v>24</v>
      </c>
      <c r="F197" s="53">
        <v>0</v>
      </c>
    </row>
    <row r="198" spans="1:6" s="12" customFormat="1" ht="20.25" customHeight="1">
      <c r="A198" s="35" t="s">
        <v>703</v>
      </c>
      <c r="B198" s="39" t="s">
        <v>308</v>
      </c>
      <c r="C198" s="42" t="s">
        <v>532</v>
      </c>
      <c r="D198" s="45"/>
      <c r="E198" s="35" t="s">
        <v>24</v>
      </c>
      <c r="F198" s="53">
        <v>0</v>
      </c>
    </row>
    <row r="199" spans="1:6" s="12" customFormat="1" ht="20.25" customHeight="1">
      <c r="A199" s="35" t="s">
        <v>704</v>
      </c>
      <c r="B199" s="39" t="s">
        <v>309</v>
      </c>
      <c r="C199" s="42" t="s">
        <v>533</v>
      </c>
      <c r="D199" s="45"/>
      <c r="E199" s="35" t="s">
        <v>24</v>
      </c>
      <c r="F199" s="53">
        <v>0</v>
      </c>
    </row>
    <row r="200" spans="1:6" s="12" customFormat="1" ht="20.25" customHeight="1">
      <c r="A200" s="35" t="s">
        <v>705</v>
      </c>
      <c r="B200" s="39" t="s">
        <v>310</v>
      </c>
      <c r="C200" s="42" t="s">
        <v>534</v>
      </c>
      <c r="D200" s="45"/>
      <c r="E200" s="35" t="s">
        <v>24</v>
      </c>
      <c r="F200" s="53">
        <v>0</v>
      </c>
    </row>
    <row r="201" spans="1:6" s="12" customFormat="1" ht="20.25" customHeight="1">
      <c r="A201" s="35" t="s">
        <v>706</v>
      </c>
      <c r="B201" s="39" t="s">
        <v>311</v>
      </c>
      <c r="C201" s="42" t="s">
        <v>535</v>
      </c>
      <c r="D201" s="45"/>
      <c r="E201" s="35" t="s">
        <v>24</v>
      </c>
      <c r="F201" s="53">
        <v>0</v>
      </c>
    </row>
    <row r="202" spans="1:6" s="12" customFormat="1" ht="20.25" customHeight="1">
      <c r="A202" s="35" t="s">
        <v>707</v>
      </c>
      <c r="B202" s="39" t="s">
        <v>312</v>
      </c>
      <c r="C202" s="42" t="s">
        <v>536</v>
      </c>
      <c r="D202" s="45"/>
      <c r="E202" s="35" t="s">
        <v>24</v>
      </c>
      <c r="F202" s="53">
        <v>0</v>
      </c>
    </row>
    <row r="203" spans="1:6" s="12" customFormat="1" ht="20.25" customHeight="1">
      <c r="A203" s="35" t="s">
        <v>708</v>
      </c>
      <c r="B203" s="39" t="s">
        <v>313</v>
      </c>
      <c r="C203" s="42" t="s">
        <v>537</v>
      </c>
      <c r="D203" s="45"/>
      <c r="E203" s="35" t="s">
        <v>24</v>
      </c>
      <c r="F203" s="53">
        <v>0</v>
      </c>
    </row>
    <row r="204" spans="1:6" s="12" customFormat="1" ht="20.25" customHeight="1">
      <c r="A204" s="35" t="s">
        <v>709</v>
      </c>
      <c r="B204" s="39" t="s">
        <v>314</v>
      </c>
      <c r="C204" s="42" t="s">
        <v>538</v>
      </c>
      <c r="D204" s="45"/>
      <c r="E204" s="35" t="s">
        <v>24</v>
      </c>
      <c r="F204" s="53">
        <v>0</v>
      </c>
    </row>
    <row r="205" spans="1:6" s="12" customFormat="1" ht="20.25" customHeight="1">
      <c r="A205" s="35" t="s">
        <v>710</v>
      </c>
      <c r="B205" s="39" t="s">
        <v>315</v>
      </c>
      <c r="C205" s="42" t="s">
        <v>539</v>
      </c>
      <c r="D205" s="45"/>
      <c r="E205" s="35" t="s">
        <v>24</v>
      </c>
      <c r="F205" s="53">
        <v>0</v>
      </c>
    </row>
    <row r="206" spans="1:6" s="12" customFormat="1" ht="20.25" customHeight="1">
      <c r="A206" s="35" t="s">
        <v>711</v>
      </c>
      <c r="B206" s="39" t="s">
        <v>316</v>
      </c>
      <c r="C206" s="42" t="s">
        <v>536</v>
      </c>
      <c r="D206" s="45"/>
      <c r="E206" s="35" t="s">
        <v>24</v>
      </c>
      <c r="F206" s="53">
        <v>0</v>
      </c>
    </row>
    <row r="207" spans="1:6" s="12" customFormat="1" ht="20.25" customHeight="1">
      <c r="A207" s="35" t="s">
        <v>712</v>
      </c>
      <c r="B207" s="39" t="s">
        <v>317</v>
      </c>
      <c r="C207" s="42" t="s">
        <v>540</v>
      </c>
      <c r="D207" s="45"/>
      <c r="E207" s="35" t="s">
        <v>24</v>
      </c>
      <c r="F207" s="53">
        <v>0</v>
      </c>
    </row>
    <row r="208" spans="1:6" s="12" customFormat="1" ht="20.25" customHeight="1">
      <c r="A208" s="35" t="s">
        <v>713</v>
      </c>
      <c r="B208" s="39" t="s">
        <v>318</v>
      </c>
      <c r="C208" s="42" t="s">
        <v>541</v>
      </c>
      <c r="D208" s="45"/>
      <c r="E208" s="35" t="s">
        <v>24</v>
      </c>
      <c r="F208" s="53">
        <v>0</v>
      </c>
    </row>
    <row r="209" spans="1:6" s="12" customFormat="1" ht="20.25" customHeight="1">
      <c r="A209" s="35" t="s">
        <v>714</v>
      </c>
      <c r="B209" s="39" t="s">
        <v>319</v>
      </c>
      <c r="C209" s="42" t="s">
        <v>542</v>
      </c>
      <c r="D209" s="45"/>
      <c r="E209" s="35" t="s">
        <v>24</v>
      </c>
      <c r="F209" s="53">
        <v>0</v>
      </c>
    </row>
    <row r="210" spans="1:6" s="12" customFormat="1" ht="20.25" customHeight="1">
      <c r="A210" s="35" t="s">
        <v>715</v>
      </c>
      <c r="B210" s="39" t="s">
        <v>320</v>
      </c>
      <c r="C210" s="42" t="s">
        <v>543</v>
      </c>
      <c r="D210" s="45"/>
      <c r="E210" s="35" t="s">
        <v>24</v>
      </c>
      <c r="F210" s="53">
        <v>0</v>
      </c>
    </row>
    <row r="211" spans="1:6" s="12" customFormat="1" ht="20.25" customHeight="1">
      <c r="A211" s="35" t="s">
        <v>716</v>
      </c>
      <c r="B211" s="39" t="s">
        <v>321</v>
      </c>
      <c r="C211" s="42" t="s">
        <v>544</v>
      </c>
      <c r="D211" s="45"/>
      <c r="E211" s="35" t="s">
        <v>24</v>
      </c>
      <c r="F211" s="53">
        <v>0</v>
      </c>
    </row>
    <row r="212" spans="1:6" s="12" customFormat="1" ht="20.25" customHeight="1">
      <c r="A212" s="35" t="s">
        <v>717</v>
      </c>
      <c r="B212" s="39" t="s">
        <v>313</v>
      </c>
      <c r="C212" s="42" t="s">
        <v>537</v>
      </c>
      <c r="D212" s="45"/>
      <c r="E212" s="35" t="s">
        <v>24</v>
      </c>
      <c r="F212" s="53">
        <v>0</v>
      </c>
    </row>
    <row r="213" spans="1:6" s="12" customFormat="1" ht="20.25" customHeight="1">
      <c r="A213" s="35" t="s">
        <v>718</v>
      </c>
      <c r="B213" s="39" t="s">
        <v>322</v>
      </c>
      <c r="C213" s="42" t="s">
        <v>545</v>
      </c>
      <c r="D213" s="45"/>
      <c r="E213" s="35" t="s">
        <v>24</v>
      </c>
      <c r="F213" s="53">
        <v>0</v>
      </c>
    </row>
    <row r="214" spans="1:6" s="12" customFormat="1" ht="20.25" customHeight="1">
      <c r="A214" s="35" t="s">
        <v>719</v>
      </c>
      <c r="B214" s="39" t="s">
        <v>323</v>
      </c>
      <c r="C214" s="42" t="s">
        <v>546</v>
      </c>
      <c r="D214" s="45"/>
      <c r="E214" s="35" t="s">
        <v>24</v>
      </c>
      <c r="F214" s="53">
        <v>0</v>
      </c>
    </row>
    <row r="215" spans="1:6" s="12" customFormat="1" ht="20.25" customHeight="1">
      <c r="A215" s="36">
        <v>15</v>
      </c>
      <c r="B215" s="40" t="s">
        <v>414</v>
      </c>
      <c r="C215" s="40" t="s">
        <v>547</v>
      </c>
      <c r="D215" s="40" t="s">
        <v>547</v>
      </c>
      <c r="E215" s="40" t="s">
        <v>547</v>
      </c>
      <c r="F215" s="48" t="s">
        <v>547</v>
      </c>
    </row>
    <row r="216" spans="1:6" s="12" customFormat="1" ht="20.25" customHeight="1">
      <c r="A216" s="35" t="s">
        <v>720</v>
      </c>
      <c r="B216" s="39" t="s">
        <v>345</v>
      </c>
      <c r="C216" s="42" t="s">
        <v>344</v>
      </c>
      <c r="D216" s="45"/>
      <c r="E216" s="35" t="s">
        <v>24</v>
      </c>
      <c r="F216" s="53">
        <v>0</v>
      </c>
    </row>
    <row r="217" spans="1:6" s="12" customFormat="1" ht="20.25" customHeight="1">
      <c r="A217" s="35" t="s">
        <v>721</v>
      </c>
      <c r="B217" s="39" t="s">
        <v>347</v>
      </c>
      <c r="C217" s="42" t="s">
        <v>346</v>
      </c>
      <c r="D217" s="45"/>
      <c r="E217" s="35" t="s">
        <v>24</v>
      </c>
      <c r="F217" s="53">
        <v>0</v>
      </c>
    </row>
    <row r="218" spans="1:6" s="12" customFormat="1" ht="20.25" customHeight="1">
      <c r="A218" s="35" t="s">
        <v>722</v>
      </c>
      <c r="B218" s="39" t="s">
        <v>349</v>
      </c>
      <c r="C218" s="42" t="s">
        <v>348</v>
      </c>
      <c r="D218" s="45"/>
      <c r="E218" s="35" t="s">
        <v>24</v>
      </c>
      <c r="F218" s="53">
        <v>0</v>
      </c>
    </row>
    <row r="219" spans="1:6" s="12" customFormat="1" ht="20.25" customHeight="1">
      <c r="A219" s="35" t="s">
        <v>723</v>
      </c>
      <c r="B219" s="39" t="s">
        <v>351</v>
      </c>
      <c r="C219" s="42" t="s">
        <v>350</v>
      </c>
      <c r="D219" s="45"/>
      <c r="E219" s="35" t="s">
        <v>24</v>
      </c>
      <c r="F219" s="53">
        <v>0</v>
      </c>
    </row>
    <row r="220" spans="1:6" s="12" customFormat="1" ht="20.25" customHeight="1">
      <c r="A220" s="35" t="s">
        <v>724</v>
      </c>
      <c r="B220" s="39" t="s">
        <v>353</v>
      </c>
      <c r="C220" s="42" t="s">
        <v>352</v>
      </c>
      <c r="D220" s="45"/>
      <c r="E220" s="35" t="s">
        <v>24</v>
      </c>
      <c r="F220" s="53">
        <v>0</v>
      </c>
    </row>
    <row r="221" spans="1:6" s="12" customFormat="1" ht="20.25" customHeight="1">
      <c r="A221" s="35" t="s">
        <v>725</v>
      </c>
      <c r="B221" s="39" t="s">
        <v>355</v>
      </c>
      <c r="C221" s="42" t="s">
        <v>354</v>
      </c>
      <c r="D221" s="45"/>
      <c r="E221" s="35" t="s">
        <v>24</v>
      </c>
      <c r="F221" s="53">
        <v>0</v>
      </c>
    </row>
    <row r="222" spans="1:6" s="12" customFormat="1" ht="20.25" customHeight="1">
      <c r="A222" s="35" t="s">
        <v>726</v>
      </c>
      <c r="B222" s="39" t="s">
        <v>357</v>
      </c>
      <c r="C222" s="42" t="s">
        <v>356</v>
      </c>
      <c r="D222" s="45"/>
      <c r="E222" s="35" t="s">
        <v>24</v>
      </c>
      <c r="F222" s="53">
        <v>0</v>
      </c>
    </row>
    <row r="223" spans="1:6" s="12" customFormat="1" ht="20.25" customHeight="1">
      <c r="A223" s="35" t="s">
        <v>727</v>
      </c>
      <c r="B223" s="39" t="s">
        <v>358</v>
      </c>
      <c r="C223" s="42" t="s">
        <v>238</v>
      </c>
      <c r="D223" s="45"/>
      <c r="E223" s="35" t="s">
        <v>24</v>
      </c>
      <c r="F223" s="53">
        <v>0</v>
      </c>
    </row>
    <row r="224" spans="1:6" s="12" customFormat="1" ht="20.25" customHeight="1">
      <c r="A224" s="35" t="s">
        <v>728</v>
      </c>
      <c r="B224" s="39" t="s">
        <v>359</v>
      </c>
      <c r="C224" s="42" t="s">
        <v>134</v>
      </c>
      <c r="D224" s="45"/>
      <c r="E224" s="35" t="s">
        <v>24</v>
      </c>
      <c r="F224" s="53">
        <v>0</v>
      </c>
    </row>
    <row r="225" spans="1:6" s="12" customFormat="1" ht="20.25" customHeight="1">
      <c r="A225" s="35" t="s">
        <v>729</v>
      </c>
      <c r="B225" s="39" t="s">
        <v>360</v>
      </c>
      <c r="C225" s="42" t="s">
        <v>85</v>
      </c>
      <c r="D225" s="45"/>
      <c r="E225" s="35" t="s">
        <v>24</v>
      </c>
      <c r="F225" s="53">
        <v>0</v>
      </c>
    </row>
    <row r="226" spans="1:6" s="12" customFormat="1" ht="20.25" customHeight="1">
      <c r="A226" s="35" t="s">
        <v>730</v>
      </c>
      <c r="B226" s="39" t="s">
        <v>361</v>
      </c>
      <c r="C226" s="42" t="s">
        <v>85</v>
      </c>
      <c r="D226" s="45"/>
      <c r="E226" s="35" t="s">
        <v>24</v>
      </c>
      <c r="F226" s="53">
        <v>0</v>
      </c>
    </row>
    <row r="227" spans="1:6" s="12" customFormat="1" ht="20.25" customHeight="1">
      <c r="A227" s="35" t="s">
        <v>731</v>
      </c>
      <c r="B227" s="39" t="s">
        <v>362</v>
      </c>
      <c r="C227" s="42" t="s">
        <v>85</v>
      </c>
      <c r="D227" s="45"/>
      <c r="E227" s="35" t="s">
        <v>24</v>
      </c>
      <c r="F227" s="53">
        <v>0</v>
      </c>
    </row>
    <row r="228" spans="1:6" s="12" customFormat="1" ht="20.25" customHeight="1">
      <c r="A228" s="35" t="s">
        <v>732</v>
      </c>
      <c r="B228" s="39" t="s">
        <v>363</v>
      </c>
      <c r="C228" s="42" t="s">
        <v>85</v>
      </c>
      <c r="D228" s="45"/>
      <c r="E228" s="35" t="s">
        <v>24</v>
      </c>
      <c r="F228" s="53">
        <v>0</v>
      </c>
    </row>
    <row r="229" spans="1:6" s="12" customFormat="1" ht="20.25" customHeight="1">
      <c r="A229" s="35" t="s">
        <v>733</v>
      </c>
      <c r="B229" s="39" t="s">
        <v>364</v>
      </c>
      <c r="C229" s="42" t="s">
        <v>85</v>
      </c>
      <c r="D229" s="45"/>
      <c r="E229" s="35" t="s">
        <v>24</v>
      </c>
      <c r="F229" s="53">
        <v>0</v>
      </c>
    </row>
    <row r="230" spans="1:6" s="12" customFormat="1" ht="20.25" customHeight="1">
      <c r="A230" s="35" t="s">
        <v>734</v>
      </c>
      <c r="B230" s="39" t="s">
        <v>365</v>
      </c>
      <c r="C230" s="42" t="s">
        <v>85</v>
      </c>
      <c r="D230" s="45"/>
      <c r="E230" s="35" t="s">
        <v>24</v>
      </c>
      <c r="F230" s="53">
        <v>0</v>
      </c>
    </row>
    <row r="231" spans="1:6" s="12" customFormat="1" ht="20.25" customHeight="1">
      <c r="A231" s="35" t="s">
        <v>735</v>
      </c>
      <c r="B231" s="39" t="s">
        <v>366</v>
      </c>
      <c r="C231" s="42" t="s">
        <v>134</v>
      </c>
      <c r="D231" s="45"/>
      <c r="E231" s="35" t="s">
        <v>24</v>
      </c>
      <c r="F231" s="53">
        <v>0</v>
      </c>
    </row>
    <row r="232" spans="1:6" s="12" customFormat="1" ht="20.25" customHeight="1">
      <c r="A232" s="35" t="s">
        <v>736</v>
      </c>
      <c r="B232" s="39" t="s">
        <v>367</v>
      </c>
      <c r="C232" s="42" t="s">
        <v>134</v>
      </c>
      <c r="D232" s="45"/>
      <c r="E232" s="35" t="s">
        <v>24</v>
      </c>
      <c r="F232" s="53">
        <v>0</v>
      </c>
    </row>
    <row r="233" spans="1:6" s="12" customFormat="1" ht="20.25" customHeight="1">
      <c r="A233" s="35" t="s">
        <v>737</v>
      </c>
      <c r="B233" s="39" t="s">
        <v>369</v>
      </c>
      <c r="C233" s="42" t="s">
        <v>368</v>
      </c>
      <c r="D233" s="45"/>
      <c r="E233" s="35" t="s">
        <v>24</v>
      </c>
      <c r="F233" s="53">
        <v>0</v>
      </c>
    </row>
    <row r="234" spans="1:6" s="12" customFormat="1" ht="20.25" customHeight="1">
      <c r="A234" s="35" t="s">
        <v>738</v>
      </c>
      <c r="B234" s="39" t="s">
        <v>370</v>
      </c>
      <c r="C234" s="42" t="s">
        <v>134</v>
      </c>
      <c r="D234" s="45"/>
      <c r="E234" s="35" t="s">
        <v>24</v>
      </c>
      <c r="F234" s="53">
        <v>0</v>
      </c>
    </row>
    <row r="235" spans="1:6" s="12" customFormat="1" ht="20.25" customHeight="1">
      <c r="A235" s="35" t="s">
        <v>739</v>
      </c>
      <c r="B235" s="39" t="s">
        <v>372</v>
      </c>
      <c r="C235" s="42" t="s">
        <v>371</v>
      </c>
      <c r="D235" s="45"/>
      <c r="E235" s="35" t="s">
        <v>24</v>
      </c>
      <c r="F235" s="53">
        <v>0</v>
      </c>
    </row>
    <row r="236" spans="1:6" s="12" customFormat="1" ht="20.25" customHeight="1">
      <c r="A236" s="35" t="s">
        <v>740</v>
      </c>
      <c r="B236" s="39" t="s">
        <v>374</v>
      </c>
      <c r="C236" s="42" t="s">
        <v>373</v>
      </c>
      <c r="D236" s="45"/>
      <c r="E236" s="35" t="s">
        <v>24</v>
      </c>
      <c r="F236" s="53">
        <v>0</v>
      </c>
    </row>
    <row r="237" spans="1:6" s="12" customFormat="1" ht="20.25" customHeight="1">
      <c r="A237" s="35" t="s">
        <v>741</v>
      </c>
      <c r="B237" s="39" t="s">
        <v>375</v>
      </c>
      <c r="C237" s="42" t="s">
        <v>332</v>
      </c>
      <c r="D237" s="45"/>
      <c r="E237" s="35" t="s">
        <v>24</v>
      </c>
      <c r="F237" s="53">
        <v>0</v>
      </c>
    </row>
    <row r="238" spans="1:6" s="12" customFormat="1" ht="20.25" customHeight="1">
      <c r="A238" s="35" t="s">
        <v>742</v>
      </c>
      <c r="B238" s="39" t="s">
        <v>376</v>
      </c>
      <c r="C238" s="42" t="s">
        <v>547</v>
      </c>
      <c r="D238" s="45"/>
      <c r="E238" s="35" t="s">
        <v>24</v>
      </c>
      <c r="F238" s="53">
        <v>0</v>
      </c>
    </row>
    <row r="239" spans="1:6" s="12" customFormat="1" ht="20.25" customHeight="1">
      <c r="A239" s="35" t="s">
        <v>743</v>
      </c>
      <c r="B239" s="39" t="s">
        <v>378</v>
      </c>
      <c r="C239" s="42" t="s">
        <v>377</v>
      </c>
      <c r="D239" s="45"/>
      <c r="E239" s="35" t="s">
        <v>24</v>
      </c>
      <c r="F239" s="53">
        <v>0</v>
      </c>
    </row>
    <row r="240" spans="1:6" s="12" customFormat="1" ht="20.25" customHeight="1">
      <c r="A240" s="35" t="s">
        <v>744</v>
      </c>
      <c r="B240" s="39" t="s">
        <v>380</v>
      </c>
      <c r="C240" s="42" t="s">
        <v>379</v>
      </c>
      <c r="D240" s="45"/>
      <c r="E240" s="35" t="s">
        <v>24</v>
      </c>
      <c r="F240" s="53">
        <v>0</v>
      </c>
    </row>
    <row r="241" spans="1:6" s="12" customFormat="1" ht="20.25" customHeight="1">
      <c r="A241" s="35" t="s">
        <v>745</v>
      </c>
      <c r="B241" s="39" t="s">
        <v>382</v>
      </c>
      <c r="C241" s="42" t="s">
        <v>381</v>
      </c>
      <c r="D241" s="45"/>
      <c r="E241" s="35" t="s">
        <v>24</v>
      </c>
      <c r="F241" s="53">
        <v>0</v>
      </c>
    </row>
    <row r="242" spans="1:6" s="12" customFormat="1" ht="20.25" customHeight="1">
      <c r="A242" s="35" t="s">
        <v>746</v>
      </c>
      <c r="B242" s="39" t="s">
        <v>384</v>
      </c>
      <c r="C242" s="42" t="s">
        <v>383</v>
      </c>
      <c r="D242" s="45"/>
      <c r="E242" s="35" t="s">
        <v>24</v>
      </c>
      <c r="F242" s="53">
        <v>0</v>
      </c>
    </row>
    <row r="243" spans="1:6" s="12" customFormat="1" ht="20.25" customHeight="1">
      <c r="A243" s="35" t="s">
        <v>747</v>
      </c>
      <c r="B243" s="39" t="s">
        <v>385</v>
      </c>
      <c r="C243" s="42" t="s">
        <v>559</v>
      </c>
      <c r="D243" s="45"/>
      <c r="E243" s="35" t="s">
        <v>24</v>
      </c>
      <c r="F243" s="53">
        <v>0</v>
      </c>
    </row>
    <row r="244" spans="1:6" s="12" customFormat="1" ht="20.25" customHeight="1">
      <c r="A244" s="35" t="s">
        <v>748</v>
      </c>
      <c r="B244" s="39" t="s">
        <v>387</v>
      </c>
      <c r="C244" s="42" t="s">
        <v>386</v>
      </c>
      <c r="D244" s="45"/>
      <c r="E244" s="35" t="s">
        <v>24</v>
      </c>
      <c r="F244" s="53">
        <v>0</v>
      </c>
    </row>
    <row r="245" spans="1:6" s="12" customFormat="1" ht="30">
      <c r="A245" s="35" t="s">
        <v>749</v>
      </c>
      <c r="B245" s="39" t="s">
        <v>389</v>
      </c>
      <c r="C245" s="42" t="s">
        <v>388</v>
      </c>
      <c r="D245" s="45"/>
      <c r="E245" s="35" t="s">
        <v>24</v>
      </c>
      <c r="F245" s="53">
        <v>0</v>
      </c>
    </row>
    <row r="246" spans="1:6" s="12" customFormat="1" ht="20.25" customHeight="1">
      <c r="A246" s="35" t="s">
        <v>750</v>
      </c>
      <c r="B246" s="39" t="s">
        <v>137</v>
      </c>
      <c r="C246" s="42" t="s">
        <v>390</v>
      </c>
      <c r="D246" s="45"/>
      <c r="E246" s="35" t="s">
        <v>24</v>
      </c>
      <c r="F246" s="53">
        <v>0</v>
      </c>
    </row>
    <row r="247" spans="1:6" s="12" customFormat="1" ht="20.25" customHeight="1">
      <c r="A247" s="35" t="s">
        <v>751</v>
      </c>
      <c r="B247" s="39" t="s">
        <v>151</v>
      </c>
      <c r="C247" s="42" t="s">
        <v>391</v>
      </c>
      <c r="D247" s="45"/>
      <c r="E247" s="35" t="s">
        <v>24</v>
      </c>
      <c r="F247" s="53">
        <v>0</v>
      </c>
    </row>
    <row r="248" spans="1:6" s="12" customFormat="1" ht="20.25" customHeight="1">
      <c r="A248" s="35" t="s">
        <v>752</v>
      </c>
      <c r="B248" s="39" t="s">
        <v>393</v>
      </c>
      <c r="C248" s="42" t="s">
        <v>392</v>
      </c>
      <c r="D248" s="45"/>
      <c r="E248" s="35" t="s">
        <v>24</v>
      </c>
      <c r="F248" s="53">
        <v>0</v>
      </c>
    </row>
    <row r="249" spans="1:6" s="12" customFormat="1" ht="20.25" customHeight="1">
      <c r="A249" s="35" t="s">
        <v>753</v>
      </c>
      <c r="B249" s="39" t="s">
        <v>395</v>
      </c>
      <c r="C249" s="42" t="s">
        <v>394</v>
      </c>
      <c r="D249" s="45"/>
      <c r="E249" s="35" t="s">
        <v>24</v>
      </c>
      <c r="F249" s="53">
        <v>0</v>
      </c>
    </row>
    <row r="250" spans="1:6" s="12" customFormat="1" ht="20.25" customHeight="1">
      <c r="A250" s="35" t="s">
        <v>754</v>
      </c>
      <c r="B250" s="39" t="s">
        <v>397</v>
      </c>
      <c r="C250" s="42" t="s">
        <v>396</v>
      </c>
      <c r="D250" s="45"/>
      <c r="E250" s="35" t="s">
        <v>24</v>
      </c>
      <c r="F250" s="53">
        <v>0</v>
      </c>
    </row>
    <row r="251" spans="1:6" s="12" customFormat="1" ht="20.25" customHeight="1">
      <c r="A251" s="35" t="s">
        <v>755</v>
      </c>
      <c r="B251" s="39" t="s">
        <v>399</v>
      </c>
      <c r="C251" s="42" t="s">
        <v>398</v>
      </c>
      <c r="D251" s="45"/>
      <c r="E251" s="35" t="s">
        <v>24</v>
      </c>
      <c r="F251" s="53">
        <v>0</v>
      </c>
    </row>
    <row r="252" spans="1:6" s="12" customFormat="1" ht="20.25" customHeight="1">
      <c r="A252" s="35" t="s">
        <v>756</v>
      </c>
      <c r="B252" s="39" t="s">
        <v>401</v>
      </c>
      <c r="C252" s="42" t="s">
        <v>400</v>
      </c>
      <c r="D252" s="45"/>
      <c r="E252" s="35" t="s">
        <v>24</v>
      </c>
      <c r="F252" s="53">
        <v>0</v>
      </c>
    </row>
    <row r="253" spans="1:6" s="12" customFormat="1" ht="20.25" customHeight="1">
      <c r="A253" s="35" t="s">
        <v>757</v>
      </c>
      <c r="B253" s="39" t="s">
        <v>403</v>
      </c>
      <c r="C253" s="42" t="s">
        <v>402</v>
      </c>
      <c r="D253" s="45"/>
      <c r="E253" s="35" t="s">
        <v>24</v>
      </c>
      <c r="F253" s="53">
        <v>0</v>
      </c>
    </row>
    <row r="254" spans="1:6" s="12" customFormat="1" ht="20.25" customHeight="1">
      <c r="A254" s="35" t="s">
        <v>758</v>
      </c>
      <c r="B254" s="39" t="s">
        <v>405</v>
      </c>
      <c r="C254" s="42" t="s">
        <v>404</v>
      </c>
      <c r="D254" s="45"/>
      <c r="E254" s="35" t="s">
        <v>24</v>
      </c>
      <c r="F254" s="53">
        <v>0</v>
      </c>
    </row>
    <row r="255" spans="1:6" s="12" customFormat="1" ht="20.25" customHeight="1">
      <c r="A255" s="35" t="s">
        <v>759</v>
      </c>
      <c r="B255" s="39" t="s">
        <v>407</v>
      </c>
      <c r="C255" s="42" t="s">
        <v>406</v>
      </c>
      <c r="D255" s="45"/>
      <c r="E255" s="35" t="s">
        <v>24</v>
      </c>
      <c r="F255" s="53">
        <v>0</v>
      </c>
    </row>
    <row r="256" spans="1:6" s="12" customFormat="1" ht="20.25" customHeight="1">
      <c r="A256" s="35" t="s">
        <v>760</v>
      </c>
      <c r="B256" s="39" t="s">
        <v>409</v>
      </c>
      <c r="C256" s="42" t="s">
        <v>408</v>
      </c>
      <c r="D256" s="45"/>
      <c r="E256" s="35" t="s">
        <v>24</v>
      </c>
      <c r="F256" s="53">
        <v>0</v>
      </c>
    </row>
    <row r="257" spans="1:6" s="12" customFormat="1" ht="20.25" customHeight="1">
      <c r="A257" s="35" t="s">
        <v>761</v>
      </c>
      <c r="B257" s="39" t="s">
        <v>411</v>
      </c>
      <c r="C257" s="42" t="s">
        <v>410</v>
      </c>
      <c r="D257" s="45"/>
      <c r="E257" s="35" t="s">
        <v>24</v>
      </c>
      <c r="F257" s="53">
        <v>0</v>
      </c>
    </row>
    <row r="258" spans="1:6" s="12" customFormat="1" ht="20.25" customHeight="1">
      <c r="A258" s="35" t="s">
        <v>762</v>
      </c>
      <c r="B258" s="39" t="s">
        <v>413</v>
      </c>
      <c r="C258" s="42" t="s">
        <v>412</v>
      </c>
      <c r="D258" s="45"/>
      <c r="E258" s="35" t="s">
        <v>24</v>
      </c>
      <c r="F258" s="53">
        <v>0</v>
      </c>
    </row>
    <row r="259" spans="1:6" s="12" customFormat="1" ht="20.25" customHeight="1">
      <c r="A259" s="35" t="s">
        <v>763</v>
      </c>
      <c r="B259" s="39" t="s">
        <v>415</v>
      </c>
      <c r="C259" s="42" t="s">
        <v>560</v>
      </c>
      <c r="D259" s="45"/>
      <c r="E259" s="35" t="s">
        <v>24</v>
      </c>
      <c r="F259" s="53">
        <v>0</v>
      </c>
    </row>
    <row r="260" spans="1:6" s="12" customFormat="1" ht="20.25" customHeight="1">
      <c r="A260" s="35" t="s">
        <v>764</v>
      </c>
      <c r="B260" s="39" t="s">
        <v>416</v>
      </c>
      <c r="C260" s="42" t="s">
        <v>561</v>
      </c>
      <c r="D260" s="45"/>
      <c r="E260" s="35" t="s">
        <v>24</v>
      </c>
      <c r="F260" s="53">
        <v>0</v>
      </c>
    </row>
    <row r="261" spans="1:6" s="12" customFormat="1" ht="20.25" customHeight="1">
      <c r="A261" s="35" t="s">
        <v>765</v>
      </c>
      <c r="B261" s="39" t="s">
        <v>417</v>
      </c>
      <c r="C261" s="42" t="s">
        <v>562</v>
      </c>
      <c r="D261" s="45"/>
      <c r="E261" s="35" t="s">
        <v>24</v>
      </c>
      <c r="F261" s="53">
        <v>0</v>
      </c>
    </row>
    <row r="262" spans="1:6" s="12" customFormat="1" ht="20.25" customHeight="1">
      <c r="A262" s="35" t="s">
        <v>766</v>
      </c>
      <c r="B262" s="39" t="s">
        <v>418</v>
      </c>
      <c r="C262" s="42" t="s">
        <v>563</v>
      </c>
      <c r="D262" s="45"/>
      <c r="E262" s="35" t="s">
        <v>24</v>
      </c>
      <c r="F262" s="53">
        <v>0</v>
      </c>
    </row>
    <row r="263" spans="1:6" s="12" customFormat="1" ht="20.25" customHeight="1">
      <c r="A263" s="35" t="s">
        <v>767</v>
      </c>
      <c r="B263" s="39" t="s">
        <v>419</v>
      </c>
      <c r="C263" s="42" t="s">
        <v>564</v>
      </c>
      <c r="D263" s="45"/>
      <c r="E263" s="35" t="s">
        <v>24</v>
      </c>
      <c r="F263" s="53">
        <v>0</v>
      </c>
    </row>
    <row r="264" spans="1:6" s="12" customFormat="1" ht="20.25" customHeight="1">
      <c r="A264" s="35" t="s">
        <v>768</v>
      </c>
      <c r="B264" s="39" t="s">
        <v>318</v>
      </c>
      <c r="C264" s="42" t="s">
        <v>541</v>
      </c>
      <c r="D264" s="45"/>
      <c r="E264" s="35" t="s">
        <v>24</v>
      </c>
      <c r="F264" s="53">
        <v>0</v>
      </c>
    </row>
    <row r="265" spans="1:6" s="12" customFormat="1" ht="20.25" customHeight="1">
      <c r="A265" s="35" t="s">
        <v>769</v>
      </c>
      <c r="B265" s="39" t="s">
        <v>420</v>
      </c>
      <c r="C265" s="42" t="s">
        <v>565</v>
      </c>
      <c r="D265" s="45"/>
      <c r="E265" s="35" t="s">
        <v>24</v>
      </c>
      <c r="F265" s="53">
        <v>0</v>
      </c>
    </row>
    <row r="266" spans="1:6" s="12" customFormat="1" ht="20.25" customHeight="1">
      <c r="A266" s="35" t="s">
        <v>770</v>
      </c>
      <c r="B266" s="39" t="s">
        <v>421</v>
      </c>
      <c r="C266" s="42" t="s">
        <v>566</v>
      </c>
      <c r="D266" s="45"/>
      <c r="E266" s="35" t="s">
        <v>24</v>
      </c>
      <c r="F266" s="53">
        <v>0</v>
      </c>
    </row>
    <row r="267" spans="1:6" s="12" customFormat="1" ht="20.25" customHeight="1">
      <c r="A267" s="35" t="s">
        <v>771</v>
      </c>
      <c r="B267" s="39" t="s">
        <v>422</v>
      </c>
      <c r="C267" s="42" t="s">
        <v>567</v>
      </c>
      <c r="D267" s="45"/>
      <c r="E267" s="35" t="s">
        <v>24</v>
      </c>
      <c r="F267" s="53">
        <v>0</v>
      </c>
    </row>
    <row r="268" spans="1:6" s="12" customFormat="1" ht="20.25" customHeight="1">
      <c r="A268" s="35" t="s">
        <v>772</v>
      </c>
      <c r="B268" s="39" t="s">
        <v>423</v>
      </c>
      <c r="C268" s="42" t="s">
        <v>568</v>
      </c>
      <c r="D268" s="45"/>
      <c r="E268" s="35" t="s">
        <v>24</v>
      </c>
      <c r="F268" s="53">
        <v>0</v>
      </c>
    </row>
    <row r="269" spans="1:6" s="12" customFormat="1" ht="20.25" customHeight="1">
      <c r="A269" s="35" t="s">
        <v>773</v>
      </c>
      <c r="B269" s="39" t="s">
        <v>424</v>
      </c>
      <c r="C269" s="42" t="s">
        <v>569</v>
      </c>
      <c r="D269" s="45"/>
      <c r="E269" s="35" t="s">
        <v>24</v>
      </c>
      <c r="F269" s="53">
        <v>0</v>
      </c>
    </row>
    <row r="270" spans="1:6" s="12" customFormat="1" ht="20.25" customHeight="1">
      <c r="A270" s="35" t="s">
        <v>774</v>
      </c>
      <c r="B270" s="39" t="s">
        <v>425</v>
      </c>
      <c r="C270" s="42" t="s">
        <v>570</v>
      </c>
      <c r="D270" s="45"/>
      <c r="E270" s="35" t="s">
        <v>24</v>
      </c>
      <c r="F270" s="53">
        <v>0</v>
      </c>
    </row>
    <row r="271" spans="1:6" s="12" customFormat="1" ht="20.25" customHeight="1">
      <c r="A271" s="35" t="s">
        <v>775</v>
      </c>
      <c r="B271" s="39" t="s">
        <v>426</v>
      </c>
      <c r="C271" s="42" t="s">
        <v>571</v>
      </c>
      <c r="D271" s="45"/>
      <c r="E271" s="35" t="s">
        <v>24</v>
      </c>
      <c r="F271" s="53">
        <v>0</v>
      </c>
    </row>
    <row r="272" spans="1:6" s="12" customFormat="1" ht="20.25" customHeight="1">
      <c r="A272" s="35" t="s">
        <v>776</v>
      </c>
      <c r="B272" s="39" t="s">
        <v>427</v>
      </c>
      <c r="C272" s="42" t="s">
        <v>572</v>
      </c>
      <c r="D272" s="45"/>
      <c r="E272" s="35" t="s">
        <v>24</v>
      </c>
      <c r="F272" s="53">
        <v>0</v>
      </c>
    </row>
    <row r="273" spans="1:6" s="12" customFormat="1" ht="20.25" customHeight="1">
      <c r="A273" s="35" t="s">
        <v>777</v>
      </c>
      <c r="B273" s="39" t="s">
        <v>428</v>
      </c>
      <c r="C273" s="42" t="s">
        <v>573</v>
      </c>
      <c r="D273" s="45"/>
      <c r="E273" s="35" t="s">
        <v>24</v>
      </c>
      <c r="F273" s="53">
        <v>0</v>
      </c>
    </row>
    <row r="274" spans="1:6" s="12" customFormat="1" ht="20.25" customHeight="1">
      <c r="A274" s="35" t="s">
        <v>778</v>
      </c>
      <c r="B274" s="39" t="s">
        <v>429</v>
      </c>
      <c r="C274" s="42" t="s">
        <v>574</v>
      </c>
      <c r="D274" s="45"/>
      <c r="E274" s="35" t="s">
        <v>24</v>
      </c>
      <c r="F274" s="53">
        <v>0</v>
      </c>
    </row>
    <row r="275" spans="1:6" s="12" customFormat="1" ht="20.25" customHeight="1">
      <c r="A275" s="35" t="s">
        <v>779</v>
      </c>
      <c r="B275" s="39" t="s">
        <v>430</v>
      </c>
      <c r="C275" s="42" t="s">
        <v>575</v>
      </c>
      <c r="D275" s="45"/>
      <c r="E275" s="35" t="s">
        <v>24</v>
      </c>
      <c r="F275" s="53">
        <v>0</v>
      </c>
    </row>
    <row r="276" spans="1:6" s="12" customFormat="1" ht="20.25" customHeight="1">
      <c r="A276" s="35" t="s">
        <v>780</v>
      </c>
      <c r="B276" s="39" t="s">
        <v>431</v>
      </c>
      <c r="C276" s="42" t="s">
        <v>576</v>
      </c>
      <c r="D276" s="45"/>
      <c r="E276" s="35" t="s">
        <v>24</v>
      </c>
      <c r="F276" s="53">
        <v>0</v>
      </c>
    </row>
    <row r="277" spans="1:6" s="12" customFormat="1" ht="20.25" customHeight="1">
      <c r="A277" s="35" t="s">
        <v>781</v>
      </c>
      <c r="B277" s="39" t="s">
        <v>432</v>
      </c>
      <c r="C277" s="42" t="s">
        <v>577</v>
      </c>
      <c r="D277" s="45"/>
      <c r="E277" s="35" t="s">
        <v>24</v>
      </c>
      <c r="F277" s="53">
        <v>0</v>
      </c>
    </row>
    <row r="278" spans="1:6" s="12" customFormat="1" ht="20.25" customHeight="1">
      <c r="A278" s="35" t="s">
        <v>782</v>
      </c>
      <c r="B278" s="39" t="s">
        <v>433</v>
      </c>
      <c r="C278" s="42" t="s">
        <v>578</v>
      </c>
      <c r="D278" s="45"/>
      <c r="E278" s="35" t="s">
        <v>24</v>
      </c>
      <c r="F278" s="53">
        <v>0</v>
      </c>
    </row>
    <row r="279" spans="1:6" s="12" customFormat="1" ht="20.25" customHeight="1">
      <c r="A279" s="35" t="s">
        <v>783</v>
      </c>
      <c r="B279" s="39" t="s">
        <v>434</v>
      </c>
      <c r="C279" s="42" t="s">
        <v>579</v>
      </c>
      <c r="D279" s="45"/>
      <c r="E279" s="35" t="s">
        <v>24</v>
      </c>
      <c r="F279" s="53">
        <v>0</v>
      </c>
    </row>
    <row r="280" spans="1:6" s="12" customFormat="1" ht="20.25" customHeight="1">
      <c r="A280" s="35" t="s">
        <v>784</v>
      </c>
      <c r="B280" s="39" t="s">
        <v>435</v>
      </c>
      <c r="C280" s="42" t="s">
        <v>580</v>
      </c>
      <c r="D280" s="45"/>
      <c r="E280" s="35" t="s">
        <v>24</v>
      </c>
      <c r="F280" s="53">
        <v>0</v>
      </c>
    </row>
    <row r="281" spans="1:6" s="12" customFormat="1" ht="20.25" customHeight="1">
      <c r="A281" s="35" t="s">
        <v>785</v>
      </c>
      <c r="B281" s="39" t="s">
        <v>436</v>
      </c>
      <c r="C281" s="42" t="s">
        <v>581</v>
      </c>
      <c r="D281" s="45"/>
      <c r="E281" s="35" t="s">
        <v>24</v>
      </c>
      <c r="F281" s="53">
        <v>0</v>
      </c>
    </row>
    <row r="282" spans="1:6" s="12" customFormat="1" ht="20.25" customHeight="1">
      <c r="A282" s="35" t="s">
        <v>786</v>
      </c>
      <c r="B282" s="39" t="s">
        <v>437</v>
      </c>
      <c r="C282" s="42" t="s">
        <v>582</v>
      </c>
      <c r="D282" s="45"/>
      <c r="E282" s="35" t="s">
        <v>24</v>
      </c>
      <c r="F282" s="53">
        <v>0</v>
      </c>
    </row>
    <row r="283" spans="1:6" s="12" customFormat="1" ht="20.25" customHeight="1">
      <c r="A283" s="35" t="s">
        <v>787</v>
      </c>
      <c r="B283" s="39" t="s">
        <v>438</v>
      </c>
      <c r="C283" s="42" t="s">
        <v>583</v>
      </c>
      <c r="D283" s="45"/>
      <c r="E283" s="35" t="s">
        <v>24</v>
      </c>
      <c r="F283" s="53">
        <v>0</v>
      </c>
    </row>
    <row r="284" spans="1:6" s="12" customFormat="1" ht="20.25" customHeight="1">
      <c r="A284" s="35" t="s">
        <v>788</v>
      </c>
      <c r="B284" s="39" t="s">
        <v>439</v>
      </c>
      <c r="C284" s="42" t="s">
        <v>584</v>
      </c>
      <c r="D284" s="45"/>
      <c r="E284" s="35" t="s">
        <v>24</v>
      </c>
      <c r="F284" s="53">
        <v>0</v>
      </c>
    </row>
    <row r="285" spans="1:6" s="12" customFormat="1" ht="20.25" customHeight="1" thickBot="1">
      <c r="A285" s="37" t="s">
        <v>789</v>
      </c>
      <c r="B285" s="41" t="s">
        <v>434</v>
      </c>
      <c r="C285" s="43" t="s">
        <v>579</v>
      </c>
      <c r="D285" s="46"/>
      <c r="E285" s="35" t="s">
        <v>24</v>
      </c>
      <c r="F285" s="53">
        <v>0</v>
      </c>
    </row>
    <row r="286" spans="1:6" s="25" customFormat="1" ht="33" customHeight="1" thickBot="1">
      <c r="A286" s="26"/>
      <c r="B286" s="101" t="s">
        <v>20</v>
      </c>
      <c r="C286" s="102"/>
      <c r="D286" s="103"/>
      <c r="E286" s="27" t="s">
        <v>22</v>
      </c>
      <c r="F286" s="44" t="s">
        <v>804</v>
      </c>
    </row>
    <row r="287" spans="1:6" ht="15.75" thickBot="1">
      <c r="A287" s="3" t="s">
        <v>177</v>
      </c>
      <c r="B287" s="4"/>
      <c r="C287" s="4"/>
      <c r="D287" s="4"/>
      <c r="E287" s="4"/>
      <c r="F287" s="5"/>
    </row>
    <row r="288" spans="1:6" ht="21.75" customHeight="1">
      <c r="A288" s="55" t="s">
        <v>791</v>
      </c>
      <c r="B288" s="90" t="s">
        <v>35</v>
      </c>
      <c r="C288" s="90"/>
      <c r="D288" s="91"/>
      <c r="E288" s="56" t="s">
        <v>36</v>
      </c>
      <c r="F288" s="57">
        <v>0</v>
      </c>
    </row>
    <row r="289" spans="1:6" ht="21.75" customHeight="1">
      <c r="A289" s="22" t="s">
        <v>792</v>
      </c>
      <c r="B289" s="92" t="s">
        <v>38</v>
      </c>
      <c r="C289" s="93"/>
      <c r="D289" s="94"/>
      <c r="E289" s="9" t="s">
        <v>36</v>
      </c>
      <c r="F289" s="53">
        <v>0</v>
      </c>
    </row>
    <row r="290" spans="1:6" ht="21.75" customHeight="1">
      <c r="A290" s="22" t="s">
        <v>793</v>
      </c>
      <c r="B290" s="92" t="s">
        <v>40</v>
      </c>
      <c r="C290" s="93"/>
      <c r="D290" s="94"/>
      <c r="E290" s="9" t="s">
        <v>36</v>
      </c>
      <c r="F290" s="53">
        <v>0</v>
      </c>
    </row>
    <row r="291" spans="1:6" ht="21.75" customHeight="1">
      <c r="A291" s="22" t="s">
        <v>794</v>
      </c>
      <c r="B291" s="92" t="s">
        <v>42</v>
      </c>
      <c r="C291" s="93"/>
      <c r="D291" s="94"/>
      <c r="E291" s="9" t="s">
        <v>36</v>
      </c>
      <c r="F291" s="53">
        <v>0</v>
      </c>
    </row>
    <row r="292" spans="1:6" ht="21.75" customHeight="1">
      <c r="A292" s="22" t="s">
        <v>795</v>
      </c>
      <c r="B292" s="92" t="s">
        <v>44</v>
      </c>
      <c r="C292" s="93"/>
      <c r="D292" s="94"/>
      <c r="E292" s="9" t="s">
        <v>36</v>
      </c>
      <c r="F292" s="53">
        <v>0</v>
      </c>
    </row>
    <row r="293" spans="1:6" ht="21.75" customHeight="1">
      <c r="A293" s="22" t="s">
        <v>796</v>
      </c>
      <c r="B293" s="92" t="s">
        <v>46</v>
      </c>
      <c r="C293" s="93"/>
      <c r="D293" s="94"/>
      <c r="E293" s="9" t="s">
        <v>36</v>
      </c>
      <c r="F293" s="53">
        <v>0</v>
      </c>
    </row>
    <row r="294" spans="1:6" ht="21.75" customHeight="1">
      <c r="A294" s="22" t="s">
        <v>797</v>
      </c>
      <c r="B294" s="92" t="s">
        <v>48</v>
      </c>
      <c r="C294" s="93"/>
      <c r="D294" s="94"/>
      <c r="E294" s="9" t="s">
        <v>36</v>
      </c>
      <c r="F294" s="53">
        <v>0</v>
      </c>
    </row>
    <row r="295" spans="1:6" ht="21.75" customHeight="1">
      <c r="A295" s="22" t="s">
        <v>798</v>
      </c>
      <c r="B295" s="92" t="s">
        <v>50</v>
      </c>
      <c r="C295" s="93"/>
      <c r="D295" s="94"/>
      <c r="E295" s="9" t="s">
        <v>36</v>
      </c>
      <c r="F295" s="53">
        <v>0</v>
      </c>
    </row>
    <row r="296" spans="1:6" ht="21.75" customHeight="1">
      <c r="A296" s="22" t="s">
        <v>799</v>
      </c>
      <c r="B296" s="92" t="s">
        <v>51</v>
      </c>
      <c r="C296" s="93"/>
      <c r="D296" s="94"/>
      <c r="E296" s="9" t="s">
        <v>52</v>
      </c>
      <c r="F296" s="53">
        <v>0</v>
      </c>
    </row>
    <row r="297" spans="1:6" ht="21.75" customHeight="1">
      <c r="A297" s="22" t="s">
        <v>800</v>
      </c>
      <c r="B297" s="92" t="s">
        <v>53</v>
      </c>
      <c r="C297" s="93"/>
      <c r="D297" s="94"/>
      <c r="E297" s="9" t="s">
        <v>52</v>
      </c>
      <c r="F297" s="53">
        <v>0</v>
      </c>
    </row>
    <row r="298" spans="1:6" ht="21.75" customHeight="1">
      <c r="A298" s="22" t="s">
        <v>801</v>
      </c>
      <c r="B298" s="92" t="s">
        <v>54</v>
      </c>
      <c r="C298" s="93"/>
      <c r="D298" s="94"/>
      <c r="E298" s="11" t="s">
        <v>52</v>
      </c>
      <c r="F298" s="53">
        <v>0</v>
      </c>
    </row>
    <row r="299" spans="1:6" ht="21.75" customHeight="1">
      <c r="A299" s="22" t="s">
        <v>802</v>
      </c>
      <c r="B299" s="95" t="s">
        <v>57</v>
      </c>
      <c r="C299" s="96"/>
      <c r="D299" s="97"/>
      <c r="E299" s="6" t="s">
        <v>36</v>
      </c>
      <c r="F299" s="53">
        <v>0</v>
      </c>
    </row>
    <row r="300" spans="1:6" ht="21.75" customHeight="1" thickBot="1">
      <c r="A300" s="23" t="s">
        <v>803</v>
      </c>
      <c r="B300" s="98" t="s">
        <v>58</v>
      </c>
      <c r="C300" s="99"/>
      <c r="D300" s="100"/>
      <c r="E300" s="10" t="s">
        <v>36</v>
      </c>
      <c r="F300" s="54">
        <v>0</v>
      </c>
    </row>
  </sheetData>
  <mergeCells count="17">
    <mergeCell ref="B298:D298"/>
    <mergeCell ref="B299:D299"/>
    <mergeCell ref="B300:D300"/>
    <mergeCell ref="B286:D286"/>
    <mergeCell ref="B292:D292"/>
    <mergeCell ref="B293:D293"/>
    <mergeCell ref="B294:D294"/>
    <mergeCell ref="B295:D295"/>
    <mergeCell ref="B296:D296"/>
    <mergeCell ref="B297:D297"/>
    <mergeCell ref="B291:D291"/>
    <mergeCell ref="A1:F1"/>
    <mergeCell ref="A2:F2"/>
    <mergeCell ref="B288:D288"/>
    <mergeCell ref="B289:D289"/>
    <mergeCell ref="B290:D290"/>
    <mergeCell ref="B3:E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DA52F-BF03-47AB-A41B-4B70D56DFF03}">
  <dimension ref="A1:H123"/>
  <sheetViews>
    <sheetView showGridLines="0" zoomScale="120" zoomScaleNormal="120" workbookViewId="0">
      <selection activeCell="E127" sqref="E127"/>
    </sheetView>
  </sheetViews>
  <sheetFormatPr baseColWidth="10" defaultRowHeight="15"/>
  <cols>
    <col min="1" max="1" width="14" style="29" bestFit="1" customWidth="1"/>
    <col min="2" max="2" width="58.28515625" style="31" customWidth="1"/>
    <col min="3" max="4" width="33.85546875" customWidth="1"/>
    <col min="5" max="5" width="11.7109375" customWidth="1"/>
    <col min="6" max="6" width="11.7109375" style="29" customWidth="1"/>
    <col min="7" max="8" width="22.140625" customWidth="1"/>
  </cols>
  <sheetData>
    <row r="1" spans="1:8" ht="67.5" customHeight="1" thickBot="1">
      <c r="A1" s="79" t="s">
        <v>810</v>
      </c>
      <c r="B1" s="80"/>
      <c r="C1" s="80"/>
      <c r="D1" s="80"/>
      <c r="E1" s="80"/>
      <c r="F1" s="80"/>
      <c r="G1" s="80"/>
      <c r="H1" s="81"/>
    </row>
    <row r="2" spans="1:8" ht="15.75" thickBot="1">
      <c r="A2" s="86"/>
      <c r="B2" s="86"/>
      <c r="C2" s="86"/>
      <c r="D2" s="86"/>
      <c r="E2" s="86"/>
      <c r="F2" s="86"/>
    </row>
    <row r="3" spans="1:8" ht="67.5" customHeight="1" thickBot="1">
      <c r="A3"/>
      <c r="B3" s="87" t="s">
        <v>814</v>
      </c>
      <c r="C3" s="88"/>
      <c r="D3" s="88"/>
      <c r="E3" s="89"/>
      <c r="F3"/>
    </row>
    <row r="4" spans="1:8" ht="15.75" thickBot="1">
      <c r="B4" s="29"/>
      <c r="C4" s="29"/>
      <c r="D4" s="29"/>
      <c r="E4" s="29"/>
    </row>
    <row r="5" spans="1:8" s="25" customFormat="1" ht="33" customHeight="1" thickBot="1">
      <c r="A5" s="26"/>
      <c r="B5" s="30" t="s">
        <v>20</v>
      </c>
      <c r="C5" s="33" t="s">
        <v>136</v>
      </c>
      <c r="D5" s="26" t="s">
        <v>21</v>
      </c>
      <c r="E5" s="27" t="s">
        <v>22</v>
      </c>
      <c r="F5" s="28" t="s">
        <v>805</v>
      </c>
      <c r="G5" s="44" t="s">
        <v>804</v>
      </c>
      <c r="H5" s="44" t="s">
        <v>806</v>
      </c>
    </row>
    <row r="6" spans="1:8" ht="15.75" thickBot="1">
      <c r="A6" s="3" t="s">
        <v>790</v>
      </c>
      <c r="B6" s="4"/>
      <c r="C6" s="4"/>
      <c r="D6" s="4"/>
      <c r="E6" s="4"/>
      <c r="F6" s="52"/>
      <c r="G6" s="4"/>
      <c r="H6" s="5"/>
    </row>
    <row r="7" spans="1:8" s="32" customFormat="1" ht="31.5" customHeight="1">
      <c r="A7" s="34">
        <v>1</v>
      </c>
      <c r="B7" s="38" t="s">
        <v>227</v>
      </c>
      <c r="C7" s="38"/>
      <c r="D7" s="38"/>
      <c r="E7" s="38"/>
      <c r="F7" s="34"/>
      <c r="G7" s="38"/>
      <c r="H7" s="38"/>
    </row>
    <row r="8" spans="1:8" s="12" customFormat="1" ht="20.25" customHeight="1">
      <c r="A8" s="35" t="s">
        <v>23</v>
      </c>
      <c r="B8" s="39" t="s">
        <v>213</v>
      </c>
      <c r="C8" s="42" t="s">
        <v>212</v>
      </c>
      <c r="D8" s="50">
        <f>BPU!D10</f>
        <v>0</v>
      </c>
      <c r="E8" s="35" t="s">
        <v>24</v>
      </c>
      <c r="F8" s="35">
        <v>1</v>
      </c>
      <c r="G8" s="51">
        <f>VLOOKUP(A8,BPU!$A$9:$F$300,6,0)</f>
        <v>0</v>
      </c>
      <c r="H8" s="47">
        <f t="shared" ref="H8:H17" si="0">F8*G8</f>
        <v>0</v>
      </c>
    </row>
    <row r="9" spans="1:8" s="12" customFormat="1" ht="20.25" customHeight="1">
      <c r="A9" s="35" t="s">
        <v>25</v>
      </c>
      <c r="B9" s="39" t="s">
        <v>215</v>
      </c>
      <c r="C9" s="42" t="s">
        <v>214</v>
      </c>
      <c r="D9" s="50">
        <f>BPU!D11</f>
        <v>0</v>
      </c>
      <c r="E9" s="35" t="s">
        <v>24</v>
      </c>
      <c r="F9" s="35">
        <v>1</v>
      </c>
      <c r="G9" s="51">
        <f>VLOOKUP(A9,BPU!$A$9:$F$300,6,0)</f>
        <v>0</v>
      </c>
      <c r="H9" s="47">
        <f t="shared" si="0"/>
        <v>0</v>
      </c>
    </row>
    <row r="10" spans="1:8" s="12" customFormat="1" ht="20.25" customHeight="1">
      <c r="A10" s="35" t="s">
        <v>26</v>
      </c>
      <c r="B10" s="39" t="s">
        <v>216</v>
      </c>
      <c r="C10" s="42" t="s">
        <v>134</v>
      </c>
      <c r="D10" s="50">
        <f>BPU!D12</f>
        <v>0</v>
      </c>
      <c r="E10" s="35" t="s">
        <v>24</v>
      </c>
      <c r="F10" s="35">
        <v>1</v>
      </c>
      <c r="G10" s="51">
        <f>VLOOKUP(A10,BPU!$A$9:$F$300,6,0)</f>
        <v>0</v>
      </c>
      <c r="H10" s="47">
        <f t="shared" si="0"/>
        <v>0</v>
      </c>
    </row>
    <row r="11" spans="1:8" s="12" customFormat="1" ht="20.25" customHeight="1">
      <c r="A11" s="35" t="s">
        <v>28</v>
      </c>
      <c r="B11" s="39" t="s">
        <v>218</v>
      </c>
      <c r="C11" s="42" t="s">
        <v>217</v>
      </c>
      <c r="D11" s="50">
        <f>BPU!D14</f>
        <v>0</v>
      </c>
      <c r="E11" s="35" t="s">
        <v>24</v>
      </c>
      <c r="F11" s="35">
        <v>1</v>
      </c>
      <c r="G11" s="51">
        <f>VLOOKUP(A11,BPU!$A$9:$F$300,6,0)</f>
        <v>0</v>
      </c>
      <c r="H11" s="47">
        <f t="shared" si="0"/>
        <v>0</v>
      </c>
    </row>
    <row r="12" spans="1:8" s="12" customFormat="1" ht="20.25" customHeight="1">
      <c r="A12" s="35" t="s">
        <v>29</v>
      </c>
      <c r="B12" s="39" t="s">
        <v>172</v>
      </c>
      <c r="C12" s="42" t="s">
        <v>173</v>
      </c>
      <c r="D12" s="50">
        <f>BPU!D15</f>
        <v>0</v>
      </c>
      <c r="E12" s="35" t="s">
        <v>24</v>
      </c>
      <c r="F12" s="35">
        <v>1</v>
      </c>
      <c r="G12" s="51">
        <f>VLOOKUP(A12,BPU!$A$9:$F$300,6,0)</f>
        <v>0</v>
      </c>
      <c r="H12" s="47">
        <f t="shared" si="0"/>
        <v>0</v>
      </c>
    </row>
    <row r="13" spans="1:8" s="12" customFormat="1" ht="20.25" customHeight="1">
      <c r="A13" s="35" t="s">
        <v>31</v>
      </c>
      <c r="B13" s="39" t="s">
        <v>160</v>
      </c>
      <c r="C13" s="42" t="s">
        <v>161</v>
      </c>
      <c r="D13" s="50">
        <f>BPU!D17</f>
        <v>0</v>
      </c>
      <c r="E13" s="35" t="s">
        <v>24</v>
      </c>
      <c r="F13" s="35">
        <v>1</v>
      </c>
      <c r="G13" s="51">
        <f>VLOOKUP(A13,BPU!$A$9:$F$300,6,0)</f>
        <v>0</v>
      </c>
      <c r="H13" s="47">
        <f t="shared" si="0"/>
        <v>0</v>
      </c>
    </row>
    <row r="14" spans="1:8" s="12" customFormat="1" ht="20.25" customHeight="1">
      <c r="A14" s="35" t="s">
        <v>32</v>
      </c>
      <c r="B14" s="39" t="s">
        <v>222</v>
      </c>
      <c r="C14" s="42" t="s">
        <v>221</v>
      </c>
      <c r="D14" s="50">
        <f>BPU!D18</f>
        <v>0</v>
      </c>
      <c r="E14" s="35" t="s">
        <v>24</v>
      </c>
      <c r="F14" s="35">
        <v>1</v>
      </c>
      <c r="G14" s="51">
        <f>VLOOKUP(A14,BPU!$A$9:$F$300,6,0)</f>
        <v>0</v>
      </c>
      <c r="H14" s="47">
        <f t="shared" si="0"/>
        <v>0</v>
      </c>
    </row>
    <row r="15" spans="1:8" s="12" customFormat="1" ht="30">
      <c r="A15" s="35" t="s">
        <v>595</v>
      </c>
      <c r="B15" s="39" t="s">
        <v>224</v>
      </c>
      <c r="C15" s="42" t="s">
        <v>223</v>
      </c>
      <c r="D15" s="50">
        <f>BPU!D19</f>
        <v>0</v>
      </c>
      <c r="E15" s="35" t="s">
        <v>24</v>
      </c>
      <c r="F15" s="35">
        <v>5</v>
      </c>
      <c r="G15" s="51">
        <f>VLOOKUP(A15,BPU!$A$9:$F$300,6,0)</f>
        <v>0</v>
      </c>
      <c r="H15" s="47">
        <f t="shared" si="0"/>
        <v>0</v>
      </c>
    </row>
    <row r="16" spans="1:8" s="12" customFormat="1" ht="20.25" customHeight="1">
      <c r="A16" s="35" t="s">
        <v>598</v>
      </c>
      <c r="B16" s="39" t="s">
        <v>230</v>
      </c>
      <c r="C16" s="42" t="s">
        <v>521</v>
      </c>
      <c r="D16" s="50">
        <f>BPU!D23</f>
        <v>0</v>
      </c>
      <c r="E16" s="35" t="s">
        <v>24</v>
      </c>
      <c r="F16" s="35">
        <v>1</v>
      </c>
      <c r="G16" s="51">
        <f>VLOOKUP(A16,BPU!$A$9:$F$300,6,0)</f>
        <v>0</v>
      </c>
      <c r="H16" s="47">
        <f t="shared" si="0"/>
        <v>0</v>
      </c>
    </row>
    <row r="17" spans="1:8" s="12" customFormat="1" ht="20.25" customHeight="1">
      <c r="A17" s="35" t="s">
        <v>599</v>
      </c>
      <c r="B17" s="39" t="s">
        <v>231</v>
      </c>
      <c r="C17" s="42" t="s">
        <v>522</v>
      </c>
      <c r="D17" s="50">
        <f>BPU!D24</f>
        <v>0</v>
      </c>
      <c r="E17" s="35" t="s">
        <v>24</v>
      </c>
      <c r="F17" s="35">
        <v>1</v>
      </c>
      <c r="G17" s="51">
        <f>VLOOKUP(A17,BPU!$A$9:$F$300,6,0)</f>
        <v>0</v>
      </c>
      <c r="H17" s="47">
        <f t="shared" si="0"/>
        <v>0</v>
      </c>
    </row>
    <row r="18" spans="1:8" s="12" customFormat="1" ht="20.25" customHeight="1">
      <c r="A18" s="36">
        <v>2</v>
      </c>
      <c r="B18" s="40" t="s">
        <v>251</v>
      </c>
      <c r="C18" s="40" t="s">
        <v>547</v>
      </c>
      <c r="D18" s="40" t="s">
        <v>547</v>
      </c>
      <c r="E18" s="40" t="s">
        <v>547</v>
      </c>
      <c r="F18" s="36"/>
      <c r="G18" s="40" t="s">
        <v>547</v>
      </c>
      <c r="H18" s="48" t="s">
        <v>547</v>
      </c>
    </row>
    <row r="19" spans="1:8" s="12" customFormat="1" ht="20.25" customHeight="1">
      <c r="A19" s="35" t="s">
        <v>37</v>
      </c>
      <c r="B19" s="39" t="s">
        <v>235</v>
      </c>
      <c r="C19" s="42" t="s">
        <v>234</v>
      </c>
      <c r="D19" s="50">
        <f>BPU!D27</f>
        <v>0</v>
      </c>
      <c r="E19" s="35" t="s">
        <v>24</v>
      </c>
      <c r="F19" s="35">
        <v>1</v>
      </c>
      <c r="G19" s="51">
        <f>VLOOKUP(A19,BPU!$A$9:$F$300,6,0)</f>
        <v>0</v>
      </c>
      <c r="H19" s="47">
        <f t="shared" ref="H19:H25" si="1">F19*G19</f>
        <v>0</v>
      </c>
    </row>
    <row r="20" spans="1:8" s="12" customFormat="1" ht="20.25" customHeight="1">
      <c r="A20" s="35" t="s">
        <v>45</v>
      </c>
      <c r="B20" s="39" t="s">
        <v>243</v>
      </c>
      <c r="C20" s="42" t="s">
        <v>242</v>
      </c>
      <c r="D20" s="50">
        <f>BPU!D31</f>
        <v>0</v>
      </c>
      <c r="E20" s="35" t="s">
        <v>24</v>
      </c>
      <c r="F20" s="35">
        <v>1</v>
      </c>
      <c r="G20" s="51">
        <f>VLOOKUP(A20,BPU!$A$9:$F$300,6,0)</f>
        <v>0</v>
      </c>
      <c r="H20" s="47">
        <f t="shared" si="1"/>
        <v>0</v>
      </c>
    </row>
    <row r="21" spans="1:8" s="12" customFormat="1" ht="20.25" customHeight="1">
      <c r="A21" s="35" t="s">
        <v>601</v>
      </c>
      <c r="B21" s="39" t="s">
        <v>129</v>
      </c>
      <c r="C21" s="42" t="s">
        <v>119</v>
      </c>
      <c r="D21" s="50">
        <f>BPU!D35</f>
        <v>0</v>
      </c>
      <c r="E21" s="35" t="s">
        <v>24</v>
      </c>
      <c r="F21" s="35">
        <v>5</v>
      </c>
      <c r="G21" s="51">
        <f>VLOOKUP(A21,BPU!$A$9:$F$300,6,0)</f>
        <v>0</v>
      </c>
      <c r="H21" s="47">
        <f t="shared" si="1"/>
        <v>0</v>
      </c>
    </row>
    <row r="22" spans="1:8" s="12" customFormat="1" ht="20.25" customHeight="1">
      <c r="A22" s="35" t="s">
        <v>602</v>
      </c>
      <c r="B22" s="39" t="s">
        <v>164</v>
      </c>
      <c r="C22" s="42" t="s">
        <v>165</v>
      </c>
      <c r="D22" s="50">
        <f>BPU!D36</f>
        <v>0</v>
      </c>
      <c r="E22" s="35" t="s">
        <v>24</v>
      </c>
      <c r="F22" s="35">
        <v>1</v>
      </c>
      <c r="G22" s="51">
        <f>VLOOKUP(A22,BPU!$A$9:$F$300,6,0)</f>
        <v>0</v>
      </c>
      <c r="H22" s="47">
        <f t="shared" si="1"/>
        <v>0</v>
      </c>
    </row>
    <row r="23" spans="1:8" s="12" customFormat="1" ht="20.25" customHeight="1">
      <c r="A23" s="35" t="s">
        <v>604</v>
      </c>
      <c r="B23" s="39" t="s">
        <v>249</v>
      </c>
      <c r="C23" s="42" t="s">
        <v>248</v>
      </c>
      <c r="D23" s="50">
        <f>BPU!D38</f>
        <v>0</v>
      </c>
      <c r="E23" s="35" t="s">
        <v>24</v>
      </c>
      <c r="F23" s="35">
        <v>1</v>
      </c>
      <c r="G23" s="51">
        <f>VLOOKUP(A23,BPU!$A$9:$F$300,6,0)</f>
        <v>0</v>
      </c>
      <c r="H23" s="47">
        <f t="shared" si="1"/>
        <v>0</v>
      </c>
    </row>
    <row r="24" spans="1:8" s="12" customFormat="1" ht="20.25" customHeight="1">
      <c r="A24" s="35" t="s">
        <v>606</v>
      </c>
      <c r="B24" s="39" t="s">
        <v>252</v>
      </c>
      <c r="C24" s="42" t="s">
        <v>523</v>
      </c>
      <c r="D24" s="50">
        <f>BPU!D40</f>
        <v>0</v>
      </c>
      <c r="E24" s="35" t="s">
        <v>24</v>
      </c>
      <c r="F24" s="35">
        <v>1</v>
      </c>
      <c r="G24" s="51">
        <f>VLOOKUP(A24,BPU!$A$9:$F$300,6,0)</f>
        <v>0</v>
      </c>
      <c r="H24" s="47">
        <f t="shared" si="1"/>
        <v>0</v>
      </c>
    </row>
    <row r="25" spans="1:8" s="12" customFormat="1" ht="20.25" customHeight="1">
      <c r="A25" s="35" t="s">
        <v>609</v>
      </c>
      <c r="B25" s="39" t="s">
        <v>255</v>
      </c>
      <c r="C25" s="42" t="s">
        <v>523</v>
      </c>
      <c r="D25" s="50">
        <f>BPU!D43</f>
        <v>0</v>
      </c>
      <c r="E25" s="35" t="s">
        <v>24</v>
      </c>
      <c r="F25" s="35">
        <v>1</v>
      </c>
      <c r="G25" s="51">
        <f>VLOOKUP(A25,BPU!$A$9:$F$300,6,0)</f>
        <v>0</v>
      </c>
      <c r="H25" s="47">
        <f t="shared" si="1"/>
        <v>0</v>
      </c>
    </row>
    <row r="26" spans="1:8" s="12" customFormat="1" ht="20.25" customHeight="1">
      <c r="A26" s="36">
        <v>3</v>
      </c>
      <c r="B26" s="40" t="s">
        <v>263</v>
      </c>
      <c r="C26" s="40" t="s">
        <v>547</v>
      </c>
      <c r="D26" s="40" t="s">
        <v>547</v>
      </c>
      <c r="E26" s="40" t="s">
        <v>547</v>
      </c>
      <c r="F26" s="36"/>
      <c r="G26" s="40" t="s">
        <v>547</v>
      </c>
      <c r="H26" s="48" t="s">
        <v>547</v>
      </c>
    </row>
    <row r="27" spans="1:8" s="12" customFormat="1" ht="20.25" customHeight="1">
      <c r="A27" s="35" t="s">
        <v>92</v>
      </c>
      <c r="B27" s="39" t="s">
        <v>121</v>
      </c>
      <c r="C27" s="42" t="s">
        <v>122</v>
      </c>
      <c r="D27" s="50">
        <f>BPU!D46</f>
        <v>0</v>
      </c>
      <c r="E27" s="35" t="s">
        <v>24</v>
      </c>
      <c r="F27" s="35">
        <v>1</v>
      </c>
      <c r="G27" s="51">
        <f>VLOOKUP(A27,BPU!$A$9:$F$300,6,0)</f>
        <v>0</v>
      </c>
      <c r="H27" s="47">
        <f t="shared" ref="H27:H31" si="2">F27*G27</f>
        <v>0</v>
      </c>
    </row>
    <row r="28" spans="1:8" s="12" customFormat="1" ht="20.25" customHeight="1">
      <c r="A28" s="35" t="s">
        <v>94</v>
      </c>
      <c r="B28" s="39" t="s">
        <v>123</v>
      </c>
      <c r="C28" s="42" t="s">
        <v>83</v>
      </c>
      <c r="D28" s="50">
        <f>BPU!D48</f>
        <v>0</v>
      </c>
      <c r="E28" s="35" t="s">
        <v>24</v>
      </c>
      <c r="F28" s="35">
        <v>1</v>
      </c>
      <c r="G28" s="51">
        <f>VLOOKUP(A28,BPU!$A$9:$F$300,6,0)</f>
        <v>0</v>
      </c>
      <c r="H28" s="47">
        <f t="shared" si="2"/>
        <v>0</v>
      </c>
    </row>
    <row r="29" spans="1:8" s="12" customFormat="1" ht="30">
      <c r="A29" s="35" t="s">
        <v>95</v>
      </c>
      <c r="B29" s="39" t="s">
        <v>148</v>
      </c>
      <c r="C29" s="42" t="s">
        <v>527</v>
      </c>
      <c r="D29" s="50">
        <f>BPU!D49</f>
        <v>0</v>
      </c>
      <c r="E29" s="35" t="s">
        <v>24</v>
      </c>
      <c r="F29" s="35">
        <v>5</v>
      </c>
      <c r="G29" s="51">
        <f>VLOOKUP(A29,BPU!$A$9:$F$300,6,0)</f>
        <v>0</v>
      </c>
      <c r="H29" s="47">
        <f t="shared" si="2"/>
        <v>0</v>
      </c>
    </row>
    <row r="30" spans="1:8" s="12" customFormat="1" ht="20.25" customHeight="1">
      <c r="A30" s="35" t="s">
        <v>96</v>
      </c>
      <c r="B30" s="39" t="s">
        <v>258</v>
      </c>
      <c r="C30" s="42" t="s">
        <v>257</v>
      </c>
      <c r="D30" s="50">
        <f>BPU!D50</f>
        <v>0</v>
      </c>
      <c r="E30" s="35" t="s">
        <v>24</v>
      </c>
      <c r="F30" s="35">
        <v>5</v>
      </c>
      <c r="G30" s="51">
        <f>VLOOKUP(A30,BPU!$A$9:$F$300,6,0)</f>
        <v>0</v>
      </c>
      <c r="H30" s="47">
        <f t="shared" si="2"/>
        <v>0</v>
      </c>
    </row>
    <row r="31" spans="1:8" s="12" customFormat="1" ht="20.25" customHeight="1">
      <c r="A31" s="35" t="s">
        <v>612</v>
      </c>
      <c r="B31" s="39" t="s">
        <v>264</v>
      </c>
      <c r="C31" s="42" t="s">
        <v>528</v>
      </c>
      <c r="D31" s="50">
        <f>BPU!D53</f>
        <v>0</v>
      </c>
      <c r="E31" s="35" t="s">
        <v>24</v>
      </c>
      <c r="F31" s="35">
        <v>1</v>
      </c>
      <c r="G31" s="51">
        <f>VLOOKUP(A31,BPU!$A$9:$F$300,6,0)</f>
        <v>0</v>
      </c>
      <c r="H31" s="47">
        <f t="shared" si="2"/>
        <v>0</v>
      </c>
    </row>
    <row r="32" spans="1:8" s="12" customFormat="1" ht="20.25" customHeight="1">
      <c r="A32" s="36">
        <v>4</v>
      </c>
      <c r="B32" s="40" t="s">
        <v>72</v>
      </c>
      <c r="C32" s="40" t="s">
        <v>547</v>
      </c>
      <c r="D32" s="40" t="s">
        <v>547</v>
      </c>
      <c r="E32" s="40" t="s">
        <v>547</v>
      </c>
      <c r="F32" s="36"/>
      <c r="G32" s="40" t="s">
        <v>547</v>
      </c>
      <c r="H32" s="48" t="s">
        <v>547</v>
      </c>
    </row>
    <row r="33" spans="1:8" s="12" customFormat="1" ht="20.25" customHeight="1">
      <c r="A33" s="35" t="s">
        <v>110</v>
      </c>
      <c r="B33" s="39" t="s">
        <v>73</v>
      </c>
      <c r="C33" s="42" t="s">
        <v>74</v>
      </c>
      <c r="D33" s="50">
        <f>BPU!D57</f>
        <v>0</v>
      </c>
      <c r="E33" s="35" t="s">
        <v>24</v>
      </c>
      <c r="F33" s="35">
        <v>1</v>
      </c>
      <c r="G33" s="51">
        <f>VLOOKUP(A33,BPU!$A$9:$F$300,6,0)</f>
        <v>0</v>
      </c>
      <c r="H33" s="47">
        <f t="shared" ref="H33:H34" si="3">F33*G33</f>
        <v>0</v>
      </c>
    </row>
    <row r="34" spans="1:8" s="12" customFormat="1" ht="20.25" customHeight="1">
      <c r="A34" s="35" t="s">
        <v>614</v>
      </c>
      <c r="B34" s="39" t="s">
        <v>273</v>
      </c>
      <c r="C34" s="42" t="s">
        <v>531</v>
      </c>
      <c r="D34" s="50">
        <f>BPU!D60</f>
        <v>0</v>
      </c>
      <c r="E34" s="35" t="s">
        <v>24</v>
      </c>
      <c r="F34" s="35">
        <v>1</v>
      </c>
      <c r="G34" s="51">
        <f>VLOOKUP(A34,BPU!$A$9:$F$300,6,0)</f>
        <v>0</v>
      </c>
      <c r="H34" s="47">
        <f t="shared" si="3"/>
        <v>0</v>
      </c>
    </row>
    <row r="35" spans="1:8" s="12" customFormat="1" ht="20.25" customHeight="1">
      <c r="A35" s="36">
        <v>5</v>
      </c>
      <c r="B35" s="40" t="s">
        <v>280</v>
      </c>
      <c r="C35" s="40" t="s">
        <v>547</v>
      </c>
      <c r="D35" s="40" t="s">
        <v>547</v>
      </c>
      <c r="E35" s="40" t="s">
        <v>547</v>
      </c>
      <c r="F35" s="36"/>
      <c r="G35" s="40" t="s">
        <v>547</v>
      </c>
      <c r="H35" s="48" t="s">
        <v>547</v>
      </c>
    </row>
    <row r="36" spans="1:8" s="12" customFormat="1" ht="20.25" customHeight="1">
      <c r="A36" s="35" t="s">
        <v>113</v>
      </c>
      <c r="B36" s="39" t="s">
        <v>275</v>
      </c>
      <c r="C36" s="42" t="s">
        <v>274</v>
      </c>
      <c r="D36" s="50">
        <f>BPU!D62</f>
        <v>0</v>
      </c>
      <c r="E36" s="35" t="s">
        <v>24</v>
      </c>
      <c r="F36" s="35">
        <v>1</v>
      </c>
      <c r="G36" s="51">
        <f>VLOOKUP(A36,BPU!$A$9:$F$300,6,0)</f>
        <v>0</v>
      </c>
      <c r="H36" s="47">
        <f t="shared" ref="H36:H40" si="4">F36*G36</f>
        <v>0</v>
      </c>
    </row>
    <row r="37" spans="1:8" s="12" customFormat="1" ht="20.25" customHeight="1">
      <c r="A37" s="35" t="s">
        <v>114</v>
      </c>
      <c r="B37" s="39" t="s">
        <v>276</v>
      </c>
      <c r="C37" s="42" t="s">
        <v>134</v>
      </c>
      <c r="D37" s="50">
        <f>BPU!D63</f>
        <v>0</v>
      </c>
      <c r="E37" s="35" t="s">
        <v>24</v>
      </c>
      <c r="F37" s="35">
        <v>1</v>
      </c>
      <c r="G37" s="51">
        <f>VLOOKUP(A37,BPU!$A$9:$F$300,6,0)</f>
        <v>0</v>
      </c>
      <c r="H37" s="47">
        <f t="shared" si="4"/>
        <v>0</v>
      </c>
    </row>
    <row r="38" spans="1:8" s="12" customFormat="1" ht="20.25" customHeight="1">
      <c r="A38" s="35" t="s">
        <v>115</v>
      </c>
      <c r="B38" s="39" t="s">
        <v>278</v>
      </c>
      <c r="C38" s="42" t="s">
        <v>277</v>
      </c>
      <c r="D38" s="50">
        <f>BPU!D64</f>
        <v>0</v>
      </c>
      <c r="E38" s="35" t="s">
        <v>24</v>
      </c>
      <c r="F38" s="35">
        <v>1</v>
      </c>
      <c r="G38" s="51">
        <f>VLOOKUP(A38,BPU!$A$9:$F$300,6,0)</f>
        <v>0</v>
      </c>
      <c r="H38" s="47">
        <f t="shared" si="4"/>
        <v>0</v>
      </c>
    </row>
    <row r="39" spans="1:8" s="12" customFormat="1" ht="20.25" customHeight="1">
      <c r="A39" s="35" t="s">
        <v>116</v>
      </c>
      <c r="B39" s="39" t="s">
        <v>168</v>
      </c>
      <c r="C39" s="42" t="s">
        <v>134</v>
      </c>
      <c r="D39" s="50">
        <f>BPU!D65</f>
        <v>0</v>
      </c>
      <c r="E39" s="35" t="s">
        <v>24</v>
      </c>
      <c r="F39" s="35">
        <v>1</v>
      </c>
      <c r="G39" s="51">
        <f>VLOOKUP(A39,BPU!$A$9:$F$300,6,0)</f>
        <v>0</v>
      </c>
      <c r="H39" s="47">
        <f t="shared" si="4"/>
        <v>0</v>
      </c>
    </row>
    <row r="40" spans="1:8" s="12" customFormat="1" ht="20.25" customHeight="1">
      <c r="A40" s="35" t="s">
        <v>117</v>
      </c>
      <c r="B40" s="39" t="s">
        <v>279</v>
      </c>
      <c r="C40" s="42" t="s">
        <v>134</v>
      </c>
      <c r="D40" s="50">
        <f>BPU!D66</f>
        <v>0</v>
      </c>
      <c r="E40" s="35" t="s">
        <v>24</v>
      </c>
      <c r="F40" s="35">
        <v>1</v>
      </c>
      <c r="G40" s="51">
        <f>VLOOKUP(A40,BPU!$A$9:$F$300,6,0)</f>
        <v>0</v>
      </c>
      <c r="H40" s="47">
        <f t="shared" si="4"/>
        <v>0</v>
      </c>
    </row>
    <row r="41" spans="1:8" s="12" customFormat="1" ht="20.25" customHeight="1">
      <c r="A41" s="36">
        <v>6</v>
      </c>
      <c r="B41" s="40" t="s">
        <v>267</v>
      </c>
      <c r="C41" s="40" t="s">
        <v>547</v>
      </c>
      <c r="D41" s="40" t="s">
        <v>547</v>
      </c>
      <c r="E41" s="40" t="s">
        <v>547</v>
      </c>
      <c r="F41" s="36"/>
      <c r="G41" s="40" t="s">
        <v>547</v>
      </c>
      <c r="H41" s="48" t="s">
        <v>547</v>
      </c>
    </row>
    <row r="42" spans="1:8" s="12" customFormat="1" ht="20.25" customHeight="1">
      <c r="A42" s="35" t="s">
        <v>141</v>
      </c>
      <c r="B42" s="39" t="s">
        <v>192</v>
      </c>
      <c r="C42" s="42" t="s">
        <v>547</v>
      </c>
      <c r="D42" s="50">
        <f>BPU!D71</f>
        <v>0</v>
      </c>
      <c r="E42" s="35" t="s">
        <v>24</v>
      </c>
      <c r="F42" s="35">
        <v>5</v>
      </c>
      <c r="G42" s="51">
        <f>VLOOKUP(A42,BPU!$A$9:$F$300,6,0)</f>
        <v>0</v>
      </c>
      <c r="H42" s="47">
        <f t="shared" ref="H42:H46" si="5">F42*G42</f>
        <v>0</v>
      </c>
    </row>
    <row r="43" spans="1:8" s="12" customFormat="1" ht="20.25" customHeight="1">
      <c r="A43" s="35" t="s">
        <v>143</v>
      </c>
      <c r="B43" s="39" t="s">
        <v>64</v>
      </c>
      <c r="C43" s="42" t="s">
        <v>63</v>
      </c>
      <c r="D43" s="50">
        <f>BPU!D73</f>
        <v>0</v>
      </c>
      <c r="E43" s="35" t="s">
        <v>24</v>
      </c>
      <c r="F43" s="35">
        <v>1</v>
      </c>
      <c r="G43" s="51">
        <f>VLOOKUP(A43,BPU!$A$9:$F$300,6,0)</f>
        <v>0</v>
      </c>
      <c r="H43" s="47">
        <f t="shared" si="5"/>
        <v>0</v>
      </c>
    </row>
    <row r="44" spans="1:8" s="12" customFormat="1" ht="20.25" customHeight="1">
      <c r="A44" s="35" t="s">
        <v>146</v>
      </c>
      <c r="B44" s="39" t="s">
        <v>194</v>
      </c>
      <c r="C44" s="42" t="s">
        <v>193</v>
      </c>
      <c r="D44" s="50">
        <f>BPU!D76</f>
        <v>0</v>
      </c>
      <c r="E44" s="35" t="s">
        <v>24</v>
      </c>
      <c r="F44" s="35">
        <v>1</v>
      </c>
      <c r="G44" s="51">
        <f>VLOOKUP(A44,BPU!$A$9:$F$300,6,0)</f>
        <v>0</v>
      </c>
      <c r="H44" s="47">
        <f t="shared" si="5"/>
        <v>0</v>
      </c>
    </row>
    <row r="45" spans="1:8" s="12" customFormat="1" ht="20.25" customHeight="1">
      <c r="A45" s="35" t="s">
        <v>147</v>
      </c>
      <c r="B45" s="39" t="s">
        <v>196</v>
      </c>
      <c r="C45" s="42" t="s">
        <v>195</v>
      </c>
      <c r="D45" s="50">
        <f>BPU!D77</f>
        <v>0</v>
      </c>
      <c r="E45" s="35" t="s">
        <v>24</v>
      </c>
      <c r="F45" s="35">
        <v>1</v>
      </c>
      <c r="G45" s="51">
        <f>VLOOKUP(A45,BPU!$A$9:$F$300,6,0)</f>
        <v>0</v>
      </c>
      <c r="H45" s="47">
        <f t="shared" si="5"/>
        <v>0</v>
      </c>
    </row>
    <row r="46" spans="1:8" s="12" customFormat="1" ht="20.25" customHeight="1">
      <c r="A46" s="35" t="s">
        <v>615</v>
      </c>
      <c r="B46" s="39" t="s">
        <v>197</v>
      </c>
      <c r="C46" s="42" t="s">
        <v>193</v>
      </c>
      <c r="D46" s="50">
        <f>BPU!D78</f>
        <v>0</v>
      </c>
      <c r="E46" s="35" t="s">
        <v>24</v>
      </c>
      <c r="F46" s="35">
        <v>1</v>
      </c>
      <c r="G46" s="51">
        <f>VLOOKUP(A46,BPU!$A$9:$F$300,6,0)</f>
        <v>0</v>
      </c>
      <c r="H46" s="47">
        <f t="shared" si="5"/>
        <v>0</v>
      </c>
    </row>
    <row r="47" spans="1:8" s="12" customFormat="1" ht="20.25" customHeight="1">
      <c r="A47" s="36">
        <v>7</v>
      </c>
      <c r="B47" s="40" t="s">
        <v>210</v>
      </c>
      <c r="C47" s="40" t="s">
        <v>547</v>
      </c>
      <c r="D47" s="40" t="s">
        <v>547</v>
      </c>
      <c r="E47" s="40" t="s">
        <v>547</v>
      </c>
      <c r="F47" s="36"/>
      <c r="G47" s="40" t="s">
        <v>547</v>
      </c>
      <c r="H47" s="48" t="s">
        <v>547</v>
      </c>
    </row>
    <row r="48" spans="1:8" s="12" customFormat="1" ht="20.25" customHeight="1">
      <c r="A48" s="35" t="s">
        <v>149</v>
      </c>
      <c r="B48" s="39" t="s">
        <v>205</v>
      </c>
      <c r="C48" s="42" t="s">
        <v>60</v>
      </c>
      <c r="D48" s="50">
        <f>BPU!D86</f>
        <v>0</v>
      </c>
      <c r="E48" s="35" t="s">
        <v>24</v>
      </c>
      <c r="F48" s="35">
        <v>1</v>
      </c>
      <c r="G48" s="51">
        <f>VLOOKUP(A48,BPU!$A$9:$F$300,6,0)</f>
        <v>0</v>
      </c>
      <c r="H48" s="47">
        <f t="shared" ref="H48:H50" si="6">F48*G48</f>
        <v>0</v>
      </c>
    </row>
    <row r="49" spans="1:8" s="12" customFormat="1" ht="20.25" customHeight="1">
      <c r="A49" s="35" t="s">
        <v>150</v>
      </c>
      <c r="B49" s="39" t="s">
        <v>61</v>
      </c>
      <c r="C49" s="42" t="s">
        <v>62</v>
      </c>
      <c r="D49" s="50">
        <f>BPU!D87</f>
        <v>0</v>
      </c>
      <c r="E49" s="35" t="s">
        <v>24</v>
      </c>
      <c r="F49" s="35">
        <v>1</v>
      </c>
      <c r="G49" s="51">
        <f>VLOOKUP(A49,BPU!$A$9:$F$300,6,0)</f>
        <v>0</v>
      </c>
      <c r="H49" s="47">
        <f t="shared" si="6"/>
        <v>0</v>
      </c>
    </row>
    <row r="50" spans="1:8" s="12" customFormat="1" ht="20.25" customHeight="1">
      <c r="A50" s="35" t="s">
        <v>622</v>
      </c>
      <c r="B50" s="39" t="s">
        <v>211</v>
      </c>
      <c r="C50" s="42" t="s">
        <v>589</v>
      </c>
      <c r="D50" s="50">
        <f>BPU!D91</f>
        <v>0</v>
      </c>
      <c r="E50" s="35" t="s">
        <v>24</v>
      </c>
      <c r="F50" s="35">
        <v>1</v>
      </c>
      <c r="G50" s="51">
        <f>VLOOKUP(A50,BPU!$A$9:$F$300,6,0)</f>
        <v>0</v>
      </c>
      <c r="H50" s="47">
        <f t="shared" si="6"/>
        <v>0</v>
      </c>
    </row>
    <row r="51" spans="1:8" s="12" customFormat="1" ht="20.25" customHeight="1">
      <c r="A51" s="36">
        <v>8</v>
      </c>
      <c r="B51" s="40" t="s">
        <v>623</v>
      </c>
      <c r="C51" s="40" t="s">
        <v>547</v>
      </c>
      <c r="D51" s="40" t="s">
        <v>547</v>
      </c>
      <c r="E51" s="40" t="s">
        <v>547</v>
      </c>
      <c r="F51" s="36"/>
      <c r="G51" s="40" t="s">
        <v>547</v>
      </c>
      <c r="H51" s="48" t="s">
        <v>547</v>
      </c>
    </row>
    <row r="52" spans="1:8" s="12" customFormat="1" ht="20.25" customHeight="1">
      <c r="A52" s="35" t="s">
        <v>153</v>
      </c>
      <c r="B52" s="39" t="s">
        <v>169</v>
      </c>
      <c r="C52" s="42" t="s">
        <v>170</v>
      </c>
      <c r="D52" s="50">
        <f>BPU!D93</f>
        <v>0</v>
      </c>
      <c r="E52" s="35" t="s">
        <v>24</v>
      </c>
      <c r="F52" s="35">
        <v>1</v>
      </c>
      <c r="G52" s="51">
        <f>VLOOKUP(A52,BPU!$A$9:$F$300,6,0)</f>
        <v>0</v>
      </c>
      <c r="H52" s="47">
        <f t="shared" ref="H52:H53" si="7">F52*G52</f>
        <v>0</v>
      </c>
    </row>
    <row r="53" spans="1:8" s="12" customFormat="1" ht="20.25" customHeight="1">
      <c r="A53" s="35" t="s">
        <v>154</v>
      </c>
      <c r="B53" s="39" t="s">
        <v>481</v>
      </c>
      <c r="C53" s="42" t="s">
        <v>480</v>
      </c>
      <c r="D53" s="50">
        <f>BPU!D94</f>
        <v>0</v>
      </c>
      <c r="E53" s="35" t="s">
        <v>24</v>
      </c>
      <c r="F53" s="35">
        <v>1</v>
      </c>
      <c r="G53" s="51">
        <f>VLOOKUP(A53,BPU!$A$9:$F$300,6,0)</f>
        <v>0</v>
      </c>
      <c r="H53" s="47">
        <f t="shared" si="7"/>
        <v>0</v>
      </c>
    </row>
    <row r="54" spans="1:8" s="12" customFormat="1" ht="20.25" customHeight="1">
      <c r="A54" s="36">
        <v>9</v>
      </c>
      <c r="B54" s="40" t="s">
        <v>491</v>
      </c>
      <c r="C54" s="40" t="s">
        <v>547</v>
      </c>
      <c r="D54" s="40" t="s">
        <v>547</v>
      </c>
      <c r="E54" s="40" t="s">
        <v>547</v>
      </c>
      <c r="F54" s="36"/>
      <c r="G54" s="40" t="s">
        <v>547</v>
      </c>
      <c r="H54" s="48" t="s">
        <v>547</v>
      </c>
    </row>
    <row r="55" spans="1:8" s="12" customFormat="1" ht="20.25" customHeight="1">
      <c r="A55" s="35" t="s">
        <v>156</v>
      </c>
      <c r="B55" s="39" t="s">
        <v>488</v>
      </c>
      <c r="C55" s="42" t="s">
        <v>487</v>
      </c>
      <c r="D55" s="50">
        <f>BPU!D100</f>
        <v>0</v>
      </c>
      <c r="E55" s="35" t="s">
        <v>24</v>
      </c>
      <c r="F55" s="35">
        <v>1</v>
      </c>
      <c r="G55" s="51">
        <f>VLOOKUP(A55,BPU!$A$9:$F$300,6,0)</f>
        <v>0</v>
      </c>
      <c r="H55" s="47">
        <f t="shared" ref="H55:H60" si="8">F55*G55</f>
        <v>0</v>
      </c>
    </row>
    <row r="56" spans="1:8" s="12" customFormat="1" ht="20.25" customHeight="1">
      <c r="A56" s="35" t="s">
        <v>157</v>
      </c>
      <c r="B56" s="39" t="s">
        <v>131</v>
      </c>
      <c r="C56" s="42" t="s">
        <v>134</v>
      </c>
      <c r="D56" s="50">
        <f>BPU!D101</f>
        <v>0</v>
      </c>
      <c r="E56" s="35" t="s">
        <v>24</v>
      </c>
      <c r="F56" s="35">
        <v>1</v>
      </c>
      <c r="G56" s="51">
        <f>VLOOKUP(A56,BPU!$A$9:$F$300,6,0)</f>
        <v>0</v>
      </c>
      <c r="H56" s="47">
        <f t="shared" si="8"/>
        <v>0</v>
      </c>
    </row>
    <row r="57" spans="1:8" s="12" customFormat="1" ht="20.25" customHeight="1">
      <c r="A57" s="35" t="s">
        <v>158</v>
      </c>
      <c r="B57" s="39" t="s">
        <v>132</v>
      </c>
      <c r="C57" s="42" t="s">
        <v>135</v>
      </c>
      <c r="D57" s="50">
        <f>BPU!D102</f>
        <v>0</v>
      </c>
      <c r="E57" s="35" t="s">
        <v>24</v>
      </c>
      <c r="F57" s="35">
        <v>1</v>
      </c>
      <c r="G57" s="51">
        <f>VLOOKUP(A57,BPU!$A$9:$F$300,6,0)</f>
        <v>0</v>
      </c>
      <c r="H57" s="47">
        <f t="shared" si="8"/>
        <v>0</v>
      </c>
    </row>
    <row r="58" spans="1:8" s="12" customFormat="1" ht="20.25" customHeight="1">
      <c r="A58" s="35" t="s">
        <v>159</v>
      </c>
      <c r="B58" s="39" t="s">
        <v>490</v>
      </c>
      <c r="C58" s="42" t="s">
        <v>489</v>
      </c>
      <c r="D58" s="50">
        <f>BPU!D103</f>
        <v>0</v>
      </c>
      <c r="E58" s="35" t="s">
        <v>24</v>
      </c>
      <c r="F58" s="35">
        <v>5</v>
      </c>
      <c r="G58" s="51">
        <f>VLOOKUP(A58,BPU!$A$9:$F$300,6,0)</f>
        <v>0</v>
      </c>
      <c r="H58" s="47">
        <f t="shared" si="8"/>
        <v>0</v>
      </c>
    </row>
    <row r="59" spans="1:8" s="12" customFormat="1" ht="20.25" customHeight="1">
      <c r="A59" s="35" t="s">
        <v>175</v>
      </c>
      <c r="B59" s="39" t="s">
        <v>133</v>
      </c>
      <c r="C59" s="42" t="s">
        <v>250</v>
      </c>
      <c r="D59" s="50">
        <f>BPU!D104</f>
        <v>0</v>
      </c>
      <c r="E59" s="35" t="s">
        <v>24</v>
      </c>
      <c r="F59" s="35">
        <v>5</v>
      </c>
      <c r="G59" s="51">
        <f>VLOOKUP(A59,BPU!$A$9:$F$300,6,0)</f>
        <v>0</v>
      </c>
      <c r="H59" s="47">
        <f t="shared" si="8"/>
        <v>0</v>
      </c>
    </row>
    <row r="60" spans="1:8" s="12" customFormat="1" ht="20.25" customHeight="1">
      <c r="A60" s="35" t="s">
        <v>176</v>
      </c>
      <c r="B60" s="39" t="s">
        <v>492</v>
      </c>
      <c r="C60" s="42" t="s">
        <v>593</v>
      </c>
      <c r="D60" s="50">
        <f>BPU!D105</f>
        <v>0</v>
      </c>
      <c r="E60" s="35" t="s">
        <v>24</v>
      </c>
      <c r="F60" s="35">
        <v>1</v>
      </c>
      <c r="G60" s="51">
        <f>VLOOKUP(A60,BPU!$A$9:$F$300,6,0)</f>
        <v>0</v>
      </c>
      <c r="H60" s="47">
        <f t="shared" si="8"/>
        <v>0</v>
      </c>
    </row>
    <row r="61" spans="1:8" s="12" customFormat="1" ht="20.25" customHeight="1">
      <c r="A61" s="36">
        <v>10</v>
      </c>
      <c r="B61" s="40" t="s">
        <v>498</v>
      </c>
      <c r="C61" s="40" t="s">
        <v>547</v>
      </c>
      <c r="D61" s="40" t="s">
        <v>547</v>
      </c>
      <c r="E61" s="40" t="s">
        <v>547</v>
      </c>
      <c r="F61" s="36"/>
      <c r="G61" s="40" t="s">
        <v>547</v>
      </c>
      <c r="H61" s="48" t="s">
        <v>547</v>
      </c>
    </row>
    <row r="62" spans="1:8" s="12" customFormat="1" ht="20.25" customHeight="1">
      <c r="A62" s="35" t="s">
        <v>181</v>
      </c>
      <c r="B62" s="39" t="s">
        <v>496</v>
      </c>
      <c r="C62" s="42" t="s">
        <v>497</v>
      </c>
      <c r="D62" s="50">
        <f>BPU!D110</f>
        <v>0</v>
      </c>
      <c r="E62" s="35" t="s">
        <v>24</v>
      </c>
      <c r="F62" s="35">
        <v>1</v>
      </c>
      <c r="G62" s="51">
        <f>VLOOKUP(A62,BPU!$A$9:$F$300,6,0)</f>
        <v>0</v>
      </c>
      <c r="H62" s="47">
        <f t="shared" ref="H62:H74" si="9">F62*G62</f>
        <v>0</v>
      </c>
    </row>
    <row r="63" spans="1:8" s="12" customFormat="1" ht="20.25" customHeight="1">
      <c r="A63" s="35" t="s">
        <v>182</v>
      </c>
      <c r="B63" s="39" t="s">
        <v>77</v>
      </c>
      <c r="C63" s="42" t="s">
        <v>78</v>
      </c>
      <c r="D63" s="50">
        <f>BPU!D111</f>
        <v>0</v>
      </c>
      <c r="E63" s="35" t="s">
        <v>24</v>
      </c>
      <c r="F63" s="35">
        <v>1</v>
      </c>
      <c r="G63" s="51">
        <f>VLOOKUP(A63,BPU!$A$9:$F$300,6,0)</f>
        <v>0</v>
      </c>
      <c r="H63" s="47">
        <f t="shared" si="9"/>
        <v>0</v>
      </c>
    </row>
    <row r="64" spans="1:8" s="12" customFormat="1" ht="20.25" customHeight="1">
      <c r="A64" s="35" t="s">
        <v>183</v>
      </c>
      <c r="B64" s="39" t="s">
        <v>86</v>
      </c>
      <c r="C64" s="42" t="s">
        <v>87</v>
      </c>
      <c r="D64" s="50">
        <f>BPU!D112</f>
        <v>0</v>
      </c>
      <c r="E64" s="35" t="s">
        <v>24</v>
      </c>
      <c r="F64" s="35">
        <v>1</v>
      </c>
      <c r="G64" s="51">
        <f>VLOOKUP(A64,BPU!$A$9:$F$300,6,0)</f>
        <v>0</v>
      </c>
      <c r="H64" s="47">
        <f t="shared" si="9"/>
        <v>0</v>
      </c>
    </row>
    <row r="65" spans="1:8" s="12" customFormat="1" ht="20.25" customHeight="1">
      <c r="A65" s="35" t="s">
        <v>185</v>
      </c>
      <c r="B65" s="39" t="s">
        <v>500</v>
      </c>
      <c r="C65" s="42" t="s">
        <v>501</v>
      </c>
      <c r="D65" s="50">
        <f>BPU!D114</f>
        <v>0</v>
      </c>
      <c r="E65" s="35" t="s">
        <v>24</v>
      </c>
      <c r="F65" s="35">
        <v>1</v>
      </c>
      <c r="G65" s="51">
        <f>VLOOKUP(A65,BPU!$A$9:$F$300,6,0)</f>
        <v>0</v>
      </c>
      <c r="H65" s="47">
        <f t="shared" si="9"/>
        <v>0</v>
      </c>
    </row>
    <row r="66" spans="1:8" s="12" customFormat="1" ht="20.25" customHeight="1">
      <c r="A66" s="35" t="s">
        <v>186</v>
      </c>
      <c r="B66" s="39" t="s">
        <v>503</v>
      </c>
      <c r="C66" s="42" t="s">
        <v>502</v>
      </c>
      <c r="D66" s="50">
        <f>BPU!D115</f>
        <v>0</v>
      </c>
      <c r="E66" s="35" t="s">
        <v>24</v>
      </c>
      <c r="F66" s="35">
        <v>5</v>
      </c>
      <c r="G66" s="51">
        <f>VLOOKUP(A66,BPU!$A$9:$F$300,6,0)</f>
        <v>0</v>
      </c>
      <c r="H66" s="47">
        <f t="shared" si="9"/>
        <v>0</v>
      </c>
    </row>
    <row r="67" spans="1:8" s="12" customFormat="1" ht="20.25" customHeight="1">
      <c r="A67" s="35" t="s">
        <v>188</v>
      </c>
      <c r="B67" s="39" t="s">
        <v>82</v>
      </c>
      <c r="C67" s="42" t="s">
        <v>83</v>
      </c>
      <c r="D67" s="50">
        <f>BPU!D117</f>
        <v>0</v>
      </c>
      <c r="E67" s="35" t="s">
        <v>24</v>
      </c>
      <c r="F67" s="35">
        <v>1</v>
      </c>
      <c r="G67" s="51">
        <f>VLOOKUP(A67,BPU!$A$9:$F$300,6,0)</f>
        <v>0</v>
      </c>
      <c r="H67" s="47">
        <f t="shared" si="9"/>
        <v>0</v>
      </c>
    </row>
    <row r="68" spans="1:8" s="12" customFormat="1" ht="20.25" customHeight="1">
      <c r="A68" s="35" t="s">
        <v>189</v>
      </c>
      <c r="B68" s="39" t="s">
        <v>507</v>
      </c>
      <c r="C68" s="42" t="s">
        <v>506</v>
      </c>
      <c r="D68" s="50">
        <f>BPU!D118</f>
        <v>0</v>
      </c>
      <c r="E68" s="35" t="s">
        <v>24</v>
      </c>
      <c r="F68" s="35">
        <v>1</v>
      </c>
      <c r="G68" s="51">
        <f>VLOOKUP(A68,BPU!$A$9:$F$300,6,0)</f>
        <v>0</v>
      </c>
      <c r="H68" s="47">
        <f t="shared" si="9"/>
        <v>0</v>
      </c>
    </row>
    <row r="69" spans="1:8" s="12" customFormat="1" ht="20.25" customHeight="1">
      <c r="A69" s="35" t="s">
        <v>629</v>
      </c>
      <c r="B69" s="39" t="s">
        <v>512</v>
      </c>
      <c r="C69" s="42" t="s">
        <v>511</v>
      </c>
      <c r="D69" s="50">
        <f>BPU!D121</f>
        <v>0</v>
      </c>
      <c r="E69" s="35" t="s">
        <v>24</v>
      </c>
      <c r="F69" s="35">
        <v>1</v>
      </c>
      <c r="G69" s="51">
        <f>VLOOKUP(A69,BPU!$A$9:$F$300,6,0)</f>
        <v>0</v>
      </c>
      <c r="H69" s="47">
        <f t="shared" si="9"/>
        <v>0</v>
      </c>
    </row>
    <row r="70" spans="1:8" s="12" customFormat="1" ht="20.25" customHeight="1">
      <c r="A70" s="35" t="s">
        <v>630</v>
      </c>
      <c r="B70" s="39" t="s">
        <v>515</v>
      </c>
      <c r="C70" s="42" t="s">
        <v>514</v>
      </c>
      <c r="D70" s="50">
        <f>BPU!D122</f>
        <v>0</v>
      </c>
      <c r="E70" s="35" t="s">
        <v>24</v>
      </c>
      <c r="F70" s="35">
        <v>1</v>
      </c>
      <c r="G70" s="51">
        <f>VLOOKUP(A70,BPU!$A$9:$F$300,6,0)</f>
        <v>0</v>
      </c>
      <c r="H70" s="47">
        <f t="shared" si="9"/>
        <v>0</v>
      </c>
    </row>
    <row r="71" spans="1:8" s="12" customFormat="1" ht="20.25" customHeight="1">
      <c r="A71" s="35" t="s">
        <v>631</v>
      </c>
      <c r="B71" s="39" t="s">
        <v>516</v>
      </c>
      <c r="C71" s="42" t="s">
        <v>89</v>
      </c>
      <c r="D71" s="50">
        <f>BPU!D123</f>
        <v>0</v>
      </c>
      <c r="E71" s="35" t="s">
        <v>24</v>
      </c>
      <c r="F71" s="35">
        <v>1</v>
      </c>
      <c r="G71" s="51">
        <f>VLOOKUP(A71,BPU!$A$9:$F$300,6,0)</f>
        <v>0</v>
      </c>
      <c r="H71" s="47">
        <f t="shared" si="9"/>
        <v>0</v>
      </c>
    </row>
    <row r="72" spans="1:8" s="12" customFormat="1" ht="20.25" customHeight="1">
      <c r="A72" s="35" t="s">
        <v>632</v>
      </c>
      <c r="B72" s="39" t="s">
        <v>513</v>
      </c>
      <c r="C72" s="42" t="s">
        <v>517</v>
      </c>
      <c r="D72" s="50">
        <f>BPU!D124</f>
        <v>0</v>
      </c>
      <c r="E72" s="35" t="s">
        <v>24</v>
      </c>
      <c r="F72" s="35">
        <v>1</v>
      </c>
      <c r="G72" s="51">
        <f>VLOOKUP(A72,BPU!$A$9:$F$300,6,0)</f>
        <v>0</v>
      </c>
      <c r="H72" s="47">
        <f t="shared" si="9"/>
        <v>0</v>
      </c>
    </row>
    <row r="73" spans="1:8" s="12" customFormat="1" ht="20.25" customHeight="1">
      <c r="A73" s="35" t="s">
        <v>633</v>
      </c>
      <c r="B73" s="39" t="s">
        <v>88</v>
      </c>
      <c r="C73" s="42" t="s">
        <v>89</v>
      </c>
      <c r="D73" s="50">
        <f>BPU!D125</f>
        <v>0</v>
      </c>
      <c r="E73" s="35" t="s">
        <v>24</v>
      </c>
      <c r="F73" s="35">
        <v>1</v>
      </c>
      <c r="G73" s="51">
        <f>VLOOKUP(A73,BPU!$A$9:$F$300,6,0)</f>
        <v>0</v>
      </c>
      <c r="H73" s="47">
        <f t="shared" si="9"/>
        <v>0</v>
      </c>
    </row>
    <row r="74" spans="1:8" s="12" customFormat="1" ht="20.25" customHeight="1">
      <c r="A74" s="35" t="s">
        <v>634</v>
      </c>
      <c r="B74" s="39" t="s">
        <v>518</v>
      </c>
      <c r="C74" s="42" t="s">
        <v>594</v>
      </c>
      <c r="D74" s="50">
        <f>BPU!D126</f>
        <v>0</v>
      </c>
      <c r="E74" s="35" t="s">
        <v>24</v>
      </c>
      <c r="F74" s="35">
        <v>1</v>
      </c>
      <c r="G74" s="51">
        <f>VLOOKUP(A74,BPU!$A$9:$F$300,6,0)</f>
        <v>0</v>
      </c>
      <c r="H74" s="47">
        <f t="shared" si="9"/>
        <v>0</v>
      </c>
    </row>
    <row r="75" spans="1:8" s="12" customFormat="1" ht="20.25" customHeight="1">
      <c r="A75" s="36">
        <v>11</v>
      </c>
      <c r="B75" s="40" t="s">
        <v>340</v>
      </c>
      <c r="C75" s="40" t="s">
        <v>547</v>
      </c>
      <c r="D75" s="40" t="s">
        <v>547</v>
      </c>
      <c r="E75" s="40" t="s">
        <v>547</v>
      </c>
      <c r="F75" s="36"/>
      <c r="G75" s="40" t="s">
        <v>547</v>
      </c>
      <c r="H75" s="48" t="s">
        <v>547</v>
      </c>
    </row>
    <row r="76" spans="1:8" s="12" customFormat="1" ht="20.25" customHeight="1">
      <c r="A76" s="35" t="s">
        <v>636</v>
      </c>
      <c r="B76" s="39" t="s">
        <v>79</v>
      </c>
      <c r="C76" s="42" t="s">
        <v>81</v>
      </c>
      <c r="D76" s="50">
        <f>BPU!D129</f>
        <v>0</v>
      </c>
      <c r="E76" s="35" t="s">
        <v>24</v>
      </c>
      <c r="F76" s="35">
        <v>1</v>
      </c>
      <c r="G76" s="51">
        <f>VLOOKUP(A76,BPU!$A$9:$F$300,6,0)</f>
        <v>0</v>
      </c>
      <c r="H76" s="47">
        <f t="shared" ref="H76:H78" si="10">F76*G76</f>
        <v>0</v>
      </c>
    </row>
    <row r="77" spans="1:8" s="12" customFormat="1" ht="20.25" customHeight="1">
      <c r="A77" s="35" t="s">
        <v>637</v>
      </c>
      <c r="B77" s="39" t="s">
        <v>80</v>
      </c>
      <c r="C77" s="42" t="s">
        <v>81</v>
      </c>
      <c r="D77" s="50">
        <f>BPU!D130</f>
        <v>0</v>
      </c>
      <c r="E77" s="35" t="s">
        <v>24</v>
      </c>
      <c r="F77" s="35">
        <v>1</v>
      </c>
      <c r="G77" s="51">
        <f>VLOOKUP(A77,BPU!$A$9:$F$300,6,0)</f>
        <v>0</v>
      </c>
      <c r="H77" s="47">
        <f t="shared" si="10"/>
        <v>0</v>
      </c>
    </row>
    <row r="78" spans="1:8" s="12" customFormat="1" ht="20.25" customHeight="1">
      <c r="A78" s="35" t="s">
        <v>638</v>
      </c>
      <c r="B78" s="39" t="s">
        <v>84</v>
      </c>
      <c r="C78" s="42" t="s">
        <v>85</v>
      </c>
      <c r="D78" s="50">
        <f>BPU!D131</f>
        <v>0</v>
      </c>
      <c r="E78" s="35" t="s">
        <v>24</v>
      </c>
      <c r="F78" s="35">
        <v>1</v>
      </c>
      <c r="G78" s="51">
        <f>VLOOKUP(A78,BPU!$A$9:$F$300,6,0)</f>
        <v>0</v>
      </c>
      <c r="H78" s="47">
        <f t="shared" si="10"/>
        <v>0</v>
      </c>
    </row>
    <row r="79" spans="1:8" s="12" customFormat="1" ht="20.25" customHeight="1">
      <c r="A79" s="36">
        <v>12</v>
      </c>
      <c r="B79" s="40" t="s">
        <v>334</v>
      </c>
      <c r="C79" s="40" t="s">
        <v>547</v>
      </c>
      <c r="D79" s="40" t="s">
        <v>547</v>
      </c>
      <c r="E79" s="40" t="s">
        <v>547</v>
      </c>
      <c r="F79" s="36"/>
      <c r="G79" s="40" t="s">
        <v>547</v>
      </c>
      <c r="H79" s="48" t="s">
        <v>547</v>
      </c>
    </row>
    <row r="80" spans="1:8" s="12" customFormat="1" ht="20.25" customHeight="1">
      <c r="A80" s="35" t="s">
        <v>644</v>
      </c>
      <c r="B80" s="39" t="s">
        <v>99</v>
      </c>
      <c r="C80" s="42" t="s">
        <v>101</v>
      </c>
      <c r="D80" s="50">
        <f>BPU!D138</f>
        <v>0</v>
      </c>
      <c r="E80" s="35" t="s">
        <v>24</v>
      </c>
      <c r="F80" s="35">
        <v>1</v>
      </c>
      <c r="G80" s="51">
        <f>VLOOKUP(A80,BPU!$A$9:$F$300,6,0)</f>
        <v>0</v>
      </c>
      <c r="H80" s="47">
        <f t="shared" ref="H80:H87" si="11">F80*G80</f>
        <v>0</v>
      </c>
    </row>
    <row r="81" spans="1:8" s="12" customFormat="1" ht="20.25" customHeight="1">
      <c r="A81" s="35" t="s">
        <v>645</v>
      </c>
      <c r="B81" s="39" t="s">
        <v>102</v>
      </c>
      <c r="C81" s="42" t="s">
        <v>103</v>
      </c>
      <c r="D81" s="50">
        <f>BPU!D139</f>
        <v>0</v>
      </c>
      <c r="E81" s="35" t="s">
        <v>24</v>
      </c>
      <c r="F81" s="35">
        <v>1</v>
      </c>
      <c r="G81" s="51">
        <f>VLOOKUP(A81,BPU!$A$9:$F$300,6,0)</f>
        <v>0</v>
      </c>
      <c r="H81" s="47">
        <f t="shared" si="11"/>
        <v>0</v>
      </c>
    </row>
    <row r="82" spans="1:8" s="12" customFormat="1" ht="20.25" customHeight="1">
      <c r="A82" s="35" t="s">
        <v>647</v>
      </c>
      <c r="B82" s="39" t="s">
        <v>104</v>
      </c>
      <c r="C82" s="42" t="s">
        <v>105</v>
      </c>
      <c r="D82" s="50">
        <f>BPU!D141</f>
        <v>0</v>
      </c>
      <c r="E82" s="35" t="s">
        <v>24</v>
      </c>
      <c r="F82" s="35">
        <v>1</v>
      </c>
      <c r="G82" s="51">
        <f>VLOOKUP(A82,BPU!$A$9:$F$300,6,0)</f>
        <v>0</v>
      </c>
      <c r="H82" s="47">
        <f t="shared" si="11"/>
        <v>0</v>
      </c>
    </row>
    <row r="83" spans="1:8" s="12" customFormat="1" ht="20.25" customHeight="1">
      <c r="A83" s="35" t="s">
        <v>648</v>
      </c>
      <c r="B83" s="39" t="s">
        <v>108</v>
      </c>
      <c r="C83" s="42" t="s">
        <v>109</v>
      </c>
      <c r="D83" s="50">
        <f>BPU!D142</f>
        <v>0</v>
      </c>
      <c r="E83" s="35" t="s">
        <v>24</v>
      </c>
      <c r="F83" s="35">
        <v>1</v>
      </c>
      <c r="G83" s="51">
        <f>VLOOKUP(A83,BPU!$A$9:$F$300,6,0)</f>
        <v>0</v>
      </c>
      <c r="H83" s="47">
        <f t="shared" si="11"/>
        <v>0</v>
      </c>
    </row>
    <row r="84" spans="1:8" s="12" customFormat="1" ht="20.25" customHeight="1">
      <c r="A84" s="35" t="s">
        <v>649</v>
      </c>
      <c r="B84" s="39" t="s">
        <v>335</v>
      </c>
      <c r="C84" s="42" t="s">
        <v>334</v>
      </c>
      <c r="D84" s="50">
        <f>BPU!D143</f>
        <v>0</v>
      </c>
      <c r="E84" s="35" t="s">
        <v>24</v>
      </c>
      <c r="F84" s="35">
        <v>1</v>
      </c>
      <c r="G84" s="51">
        <f>VLOOKUP(A84,BPU!$A$9:$F$300,6,0)</f>
        <v>0</v>
      </c>
      <c r="H84" s="47">
        <f t="shared" si="11"/>
        <v>0</v>
      </c>
    </row>
    <row r="85" spans="1:8" s="12" customFormat="1" ht="20.25" customHeight="1">
      <c r="A85" s="35" t="s">
        <v>651</v>
      </c>
      <c r="B85" s="39" t="s">
        <v>106</v>
      </c>
      <c r="C85" s="42" t="s">
        <v>107</v>
      </c>
      <c r="D85" s="50">
        <f>BPU!D145</f>
        <v>0</v>
      </c>
      <c r="E85" s="35" t="s">
        <v>24</v>
      </c>
      <c r="F85" s="35">
        <v>1</v>
      </c>
      <c r="G85" s="51">
        <f>VLOOKUP(A85,BPU!$A$9:$F$300,6,0)</f>
        <v>0</v>
      </c>
      <c r="H85" s="47">
        <f t="shared" si="11"/>
        <v>0</v>
      </c>
    </row>
    <row r="86" spans="1:8" s="12" customFormat="1" ht="20.25" customHeight="1">
      <c r="A86" s="35" t="s">
        <v>652</v>
      </c>
      <c r="B86" s="39" t="s">
        <v>337</v>
      </c>
      <c r="C86" s="42" t="s">
        <v>272</v>
      </c>
      <c r="D86" s="50">
        <f>BPU!D146</f>
        <v>0</v>
      </c>
      <c r="E86" s="35" t="s">
        <v>24</v>
      </c>
      <c r="F86" s="35">
        <v>1</v>
      </c>
      <c r="G86" s="51">
        <f>VLOOKUP(A86,BPU!$A$9:$F$300,6,0)</f>
        <v>0</v>
      </c>
      <c r="H86" s="47">
        <f t="shared" si="11"/>
        <v>0</v>
      </c>
    </row>
    <row r="87" spans="1:8" s="12" customFormat="1" ht="20.25" customHeight="1">
      <c r="A87" s="35" t="s">
        <v>655</v>
      </c>
      <c r="B87" s="39" t="s">
        <v>342</v>
      </c>
      <c r="C87" s="42" t="s">
        <v>557</v>
      </c>
      <c r="D87" s="50">
        <f>BPU!D149</f>
        <v>0</v>
      </c>
      <c r="E87" s="35" t="s">
        <v>24</v>
      </c>
      <c r="F87" s="35">
        <v>1</v>
      </c>
      <c r="G87" s="51">
        <f>VLOOKUP(A87,BPU!$A$9:$F$300,6,0)</f>
        <v>0</v>
      </c>
      <c r="H87" s="47">
        <f t="shared" si="11"/>
        <v>0</v>
      </c>
    </row>
    <row r="88" spans="1:8" s="12" customFormat="1" ht="20.25" customHeight="1">
      <c r="A88" s="36">
        <v>13</v>
      </c>
      <c r="B88" s="40" t="s">
        <v>657</v>
      </c>
      <c r="C88" s="40" t="s">
        <v>547</v>
      </c>
      <c r="D88" s="40" t="s">
        <v>547</v>
      </c>
      <c r="E88" s="40" t="s">
        <v>547</v>
      </c>
      <c r="F88" s="36"/>
      <c r="G88" s="40" t="s">
        <v>547</v>
      </c>
      <c r="H88" s="48" t="s">
        <v>547</v>
      </c>
    </row>
    <row r="89" spans="1:8" s="12" customFormat="1" ht="20.25" customHeight="1">
      <c r="A89" s="35" t="s">
        <v>661</v>
      </c>
      <c r="B89" s="39" t="s">
        <v>120</v>
      </c>
      <c r="C89" s="42" t="s">
        <v>350</v>
      </c>
      <c r="D89" s="50">
        <f>BPU!D155</f>
        <v>0</v>
      </c>
      <c r="E89" s="35" t="s">
        <v>24</v>
      </c>
      <c r="F89" s="35">
        <v>1</v>
      </c>
      <c r="G89" s="51">
        <f>VLOOKUP(A89,BPU!$A$9:$F$300,6,0)</f>
        <v>0</v>
      </c>
      <c r="H89" s="47">
        <f t="shared" ref="H89:H97" si="12">F89*G89</f>
        <v>0</v>
      </c>
    </row>
    <row r="90" spans="1:8" s="12" customFormat="1" ht="20.25" customHeight="1">
      <c r="A90" s="35" t="s">
        <v>666</v>
      </c>
      <c r="B90" s="39" t="s">
        <v>125</v>
      </c>
      <c r="C90" s="42" t="s">
        <v>119</v>
      </c>
      <c r="D90" s="50">
        <f>BPU!D160</f>
        <v>0</v>
      </c>
      <c r="E90" s="35" t="s">
        <v>24</v>
      </c>
      <c r="F90" s="35">
        <v>1</v>
      </c>
      <c r="G90" s="51">
        <f>VLOOKUP(A90,BPU!$A$9:$F$300,6,0)</f>
        <v>0</v>
      </c>
      <c r="H90" s="47">
        <f t="shared" si="12"/>
        <v>0</v>
      </c>
    </row>
    <row r="91" spans="1:8" s="12" customFormat="1" ht="20.25" customHeight="1">
      <c r="A91" s="35" t="s">
        <v>667</v>
      </c>
      <c r="B91" s="39" t="s">
        <v>126</v>
      </c>
      <c r="C91" s="42" t="s">
        <v>119</v>
      </c>
      <c r="D91" s="50">
        <f>BPU!D161</f>
        <v>0</v>
      </c>
      <c r="E91" s="35" t="s">
        <v>24</v>
      </c>
      <c r="F91" s="35">
        <v>1</v>
      </c>
      <c r="G91" s="51">
        <f>VLOOKUP(A91,BPU!$A$9:$F$300,6,0)</f>
        <v>0</v>
      </c>
      <c r="H91" s="47">
        <f t="shared" si="12"/>
        <v>0</v>
      </c>
    </row>
    <row r="92" spans="1:8" s="12" customFormat="1" ht="20.25" customHeight="1">
      <c r="A92" s="35" t="s">
        <v>668</v>
      </c>
      <c r="B92" s="39" t="s">
        <v>449</v>
      </c>
      <c r="C92" s="42" t="s">
        <v>448</v>
      </c>
      <c r="D92" s="50">
        <f>BPU!D162</f>
        <v>0</v>
      </c>
      <c r="E92" s="35" t="s">
        <v>24</v>
      </c>
      <c r="F92" s="35">
        <v>1</v>
      </c>
      <c r="G92" s="51">
        <f>VLOOKUP(A92,BPU!$A$9:$F$300,6,0)</f>
        <v>0</v>
      </c>
      <c r="H92" s="47">
        <f t="shared" si="12"/>
        <v>0</v>
      </c>
    </row>
    <row r="93" spans="1:8" s="12" customFormat="1" ht="20.25" customHeight="1">
      <c r="A93" s="35" t="s">
        <v>670</v>
      </c>
      <c r="B93" s="39" t="s">
        <v>453</v>
      </c>
      <c r="C93" s="42" t="s">
        <v>452</v>
      </c>
      <c r="D93" s="50">
        <f>BPU!D164</f>
        <v>0</v>
      </c>
      <c r="E93" s="35" t="s">
        <v>24</v>
      </c>
      <c r="F93" s="35">
        <v>1</v>
      </c>
      <c r="G93" s="51">
        <f>VLOOKUP(A93,BPU!$A$9:$F$300,6,0)</f>
        <v>0</v>
      </c>
      <c r="H93" s="47">
        <f t="shared" si="12"/>
        <v>0</v>
      </c>
    </row>
    <row r="94" spans="1:8" s="12" customFormat="1" ht="20.25" customHeight="1">
      <c r="A94" s="35" t="s">
        <v>672</v>
      </c>
      <c r="B94" s="39" t="s">
        <v>457</v>
      </c>
      <c r="C94" s="42" t="s">
        <v>456</v>
      </c>
      <c r="D94" s="50">
        <f>BPU!D166</f>
        <v>0</v>
      </c>
      <c r="E94" s="35" t="s">
        <v>24</v>
      </c>
      <c r="F94" s="35">
        <v>1</v>
      </c>
      <c r="G94" s="51">
        <f>VLOOKUP(A94,BPU!$A$9:$F$300,6,0)</f>
        <v>0</v>
      </c>
      <c r="H94" s="47">
        <f t="shared" si="12"/>
        <v>0</v>
      </c>
    </row>
    <row r="95" spans="1:8" s="12" customFormat="1" ht="20.25" customHeight="1">
      <c r="A95" s="35" t="s">
        <v>674</v>
      </c>
      <c r="B95" s="39" t="s">
        <v>461</v>
      </c>
      <c r="C95" s="42" t="s">
        <v>460</v>
      </c>
      <c r="D95" s="50">
        <f>BPU!D168</f>
        <v>0</v>
      </c>
      <c r="E95" s="35" t="s">
        <v>24</v>
      </c>
      <c r="F95" s="35">
        <v>1</v>
      </c>
      <c r="G95" s="51">
        <f>VLOOKUP(A95,BPU!$A$9:$F$300,6,0)</f>
        <v>0</v>
      </c>
      <c r="H95" s="47">
        <f t="shared" si="12"/>
        <v>0</v>
      </c>
    </row>
    <row r="96" spans="1:8" s="12" customFormat="1" ht="20.25" customHeight="1">
      <c r="A96" s="35" t="s">
        <v>683</v>
      </c>
      <c r="B96" s="39" t="s">
        <v>477</v>
      </c>
      <c r="C96" s="42" t="s">
        <v>585</v>
      </c>
      <c r="D96" s="50">
        <f>BPU!D177</f>
        <v>0</v>
      </c>
      <c r="E96" s="35" t="s">
        <v>24</v>
      </c>
      <c r="F96" s="35">
        <v>1</v>
      </c>
      <c r="G96" s="51">
        <f>VLOOKUP(A96,BPU!$A$9:$F$300,6,0)</f>
        <v>0</v>
      </c>
      <c r="H96" s="47">
        <f t="shared" si="12"/>
        <v>0</v>
      </c>
    </row>
    <row r="97" spans="1:8" s="12" customFormat="1" ht="20.25" customHeight="1">
      <c r="A97" s="35" t="s">
        <v>685</v>
      </c>
      <c r="B97" s="39" t="s">
        <v>479</v>
      </c>
      <c r="C97" s="42" t="s">
        <v>587</v>
      </c>
      <c r="D97" s="50">
        <f>BPU!D179</f>
        <v>0</v>
      </c>
      <c r="E97" s="35" t="s">
        <v>24</v>
      </c>
      <c r="F97" s="35">
        <v>1</v>
      </c>
      <c r="G97" s="51">
        <f>VLOOKUP(A97,BPU!$A$9:$F$300,6,0)</f>
        <v>0</v>
      </c>
      <c r="H97" s="47">
        <f t="shared" si="12"/>
        <v>0</v>
      </c>
    </row>
    <row r="98" spans="1:8" s="12" customFormat="1" ht="20.25" customHeight="1">
      <c r="A98" s="36">
        <v>14</v>
      </c>
      <c r="B98" s="40" t="s">
        <v>307</v>
      </c>
      <c r="C98" s="40" t="s">
        <v>547</v>
      </c>
      <c r="D98" s="40" t="s">
        <v>547</v>
      </c>
      <c r="E98" s="40" t="s">
        <v>547</v>
      </c>
      <c r="F98" s="36"/>
      <c r="G98" s="40" t="s">
        <v>547</v>
      </c>
      <c r="H98" s="48" t="s">
        <v>547</v>
      </c>
    </row>
    <row r="99" spans="1:8" s="12" customFormat="1" ht="20.25" customHeight="1">
      <c r="A99" s="35" t="s">
        <v>701</v>
      </c>
      <c r="B99" s="39" t="s">
        <v>304</v>
      </c>
      <c r="C99" s="42" t="s">
        <v>303</v>
      </c>
      <c r="D99" s="50">
        <f>BPU!D196</f>
        <v>0</v>
      </c>
      <c r="E99" s="35" t="s">
        <v>24</v>
      </c>
      <c r="F99" s="35">
        <v>1</v>
      </c>
      <c r="G99" s="51">
        <f>VLOOKUP(A99,BPU!$A$9:$F$300,6,0)</f>
        <v>0</v>
      </c>
      <c r="H99" s="47">
        <f>F99*G99</f>
        <v>0</v>
      </c>
    </row>
    <row r="100" spans="1:8" s="12" customFormat="1" ht="20.25" customHeight="1">
      <c r="A100" s="36">
        <v>15</v>
      </c>
      <c r="B100" s="40" t="s">
        <v>414</v>
      </c>
      <c r="C100" s="40" t="s">
        <v>547</v>
      </c>
      <c r="D100" s="40" t="s">
        <v>547</v>
      </c>
      <c r="E100" s="40" t="s">
        <v>547</v>
      </c>
      <c r="F100" s="36"/>
      <c r="G100" s="40" t="s">
        <v>547</v>
      </c>
      <c r="H100" s="48" t="s">
        <v>547</v>
      </c>
    </row>
    <row r="101" spans="1:8" s="12" customFormat="1" ht="20.25" customHeight="1">
      <c r="A101" s="35" t="s">
        <v>742</v>
      </c>
      <c r="B101" s="39" t="s">
        <v>376</v>
      </c>
      <c r="C101" s="42" t="s">
        <v>547</v>
      </c>
      <c r="D101" s="50">
        <f>BPU!D238</f>
        <v>0</v>
      </c>
      <c r="E101" s="35" t="s">
        <v>24</v>
      </c>
      <c r="F101" s="35">
        <v>2</v>
      </c>
      <c r="G101" s="51">
        <f>VLOOKUP(A101,BPU!$A$9:$F$300,6,0)</f>
        <v>0</v>
      </c>
      <c r="H101" s="47">
        <f t="shared" ref="H101:H105" si="13">F101*G101</f>
        <v>0</v>
      </c>
    </row>
    <row r="102" spans="1:8" s="12" customFormat="1" ht="20.25" customHeight="1">
      <c r="A102" s="35" t="s">
        <v>743</v>
      </c>
      <c r="B102" s="39" t="s">
        <v>378</v>
      </c>
      <c r="C102" s="42" t="s">
        <v>377</v>
      </c>
      <c r="D102" s="50">
        <f>BPU!D239</f>
        <v>0</v>
      </c>
      <c r="E102" s="35" t="s">
        <v>24</v>
      </c>
      <c r="F102" s="35">
        <v>1</v>
      </c>
      <c r="G102" s="51">
        <f>VLOOKUP(A102,BPU!$A$9:$F$300,6,0)</f>
        <v>0</v>
      </c>
      <c r="H102" s="47">
        <f>F102*G102</f>
        <v>0</v>
      </c>
    </row>
    <row r="103" spans="1:8" s="12" customFormat="1" ht="30">
      <c r="A103" s="35" t="s">
        <v>749</v>
      </c>
      <c r="B103" s="39" t="s">
        <v>389</v>
      </c>
      <c r="C103" s="42" t="s">
        <v>388</v>
      </c>
      <c r="D103" s="50">
        <f>BPU!D245</f>
        <v>0</v>
      </c>
      <c r="E103" s="35" t="s">
        <v>24</v>
      </c>
      <c r="F103" s="35">
        <v>5</v>
      </c>
      <c r="G103" s="51">
        <f>VLOOKUP(A103,BPU!$A$9:$F$300,6,0)</f>
        <v>0</v>
      </c>
      <c r="H103" s="47">
        <f t="shared" si="13"/>
        <v>0</v>
      </c>
    </row>
    <row r="104" spans="1:8" s="12" customFormat="1" ht="20.25" customHeight="1">
      <c r="A104" s="35" t="s">
        <v>750</v>
      </c>
      <c r="B104" s="39" t="s">
        <v>137</v>
      </c>
      <c r="C104" s="42" t="s">
        <v>390</v>
      </c>
      <c r="D104" s="50">
        <f>BPU!D246</f>
        <v>0</v>
      </c>
      <c r="E104" s="35" t="s">
        <v>24</v>
      </c>
      <c r="F104" s="35">
        <v>5</v>
      </c>
      <c r="G104" s="51">
        <f>VLOOKUP(A104,BPU!$A$9:$F$300,6,0)</f>
        <v>0</v>
      </c>
      <c r="H104" s="47">
        <f t="shared" si="13"/>
        <v>0</v>
      </c>
    </row>
    <row r="105" spans="1:8" s="12" customFormat="1" ht="20.25" customHeight="1" thickBot="1">
      <c r="A105" s="35" t="s">
        <v>751</v>
      </c>
      <c r="B105" s="39" t="s">
        <v>151</v>
      </c>
      <c r="C105" s="42" t="s">
        <v>391</v>
      </c>
      <c r="D105" s="50">
        <f>BPU!D247</f>
        <v>0</v>
      </c>
      <c r="E105" s="35" t="s">
        <v>24</v>
      </c>
      <c r="F105" s="35">
        <v>5</v>
      </c>
      <c r="G105" s="51">
        <f>VLOOKUP(A105,BPU!$A$9:$F$300,6,0)</f>
        <v>0</v>
      </c>
      <c r="H105" s="47">
        <f t="shared" si="13"/>
        <v>0</v>
      </c>
    </row>
    <row r="106" spans="1:8" s="32" customFormat="1" ht="31.5" customHeight="1" thickBot="1">
      <c r="A106" s="106" t="s">
        <v>811</v>
      </c>
      <c r="B106" s="107"/>
      <c r="C106" s="107"/>
      <c r="D106" s="107"/>
      <c r="E106" s="107"/>
      <c r="F106" s="107"/>
      <c r="G106" s="108"/>
      <c r="H106" s="49">
        <f>SUM(H8:H105)</f>
        <v>0</v>
      </c>
    </row>
    <row r="107" spans="1:8" ht="15.75" thickBot="1">
      <c r="A107" s="3" t="s">
        <v>177</v>
      </c>
      <c r="B107" s="4"/>
      <c r="C107" s="4"/>
      <c r="D107" s="4"/>
      <c r="E107" s="4"/>
      <c r="F107" s="52"/>
      <c r="G107" s="4"/>
      <c r="H107" s="5"/>
    </row>
    <row r="108" spans="1:8" ht="21.75" customHeight="1">
      <c r="A108" s="24" t="s">
        <v>791</v>
      </c>
      <c r="B108" s="104" t="s">
        <v>35</v>
      </c>
      <c r="C108" s="104"/>
      <c r="D108" s="105"/>
      <c r="E108" s="9" t="s">
        <v>36</v>
      </c>
      <c r="F108" s="35">
        <v>1</v>
      </c>
      <c r="G108" s="51">
        <f>VLOOKUP(A108,BPU!$A$9:$F$300,6,0)</f>
        <v>0</v>
      </c>
      <c r="H108" s="7">
        <f t="shared" ref="H108:H119" si="14">F108*G108</f>
        <v>0</v>
      </c>
    </row>
    <row r="109" spans="1:8" ht="21.75" customHeight="1">
      <c r="A109" s="22" t="s">
        <v>792</v>
      </c>
      <c r="B109" s="92" t="s">
        <v>38</v>
      </c>
      <c r="C109" s="93"/>
      <c r="D109" s="94"/>
      <c r="E109" s="9" t="s">
        <v>36</v>
      </c>
      <c r="F109" s="35">
        <v>1</v>
      </c>
      <c r="G109" s="51">
        <f>VLOOKUP(A109,BPU!$A$9:$F$300,6,0)</f>
        <v>0</v>
      </c>
      <c r="H109" s="7">
        <f t="shared" si="14"/>
        <v>0</v>
      </c>
    </row>
    <row r="110" spans="1:8" ht="21.75" customHeight="1">
      <c r="A110" s="22" t="s">
        <v>793</v>
      </c>
      <c r="B110" s="92" t="s">
        <v>40</v>
      </c>
      <c r="C110" s="93"/>
      <c r="D110" s="94"/>
      <c r="E110" s="9" t="s">
        <v>36</v>
      </c>
      <c r="F110" s="35">
        <v>1</v>
      </c>
      <c r="G110" s="51">
        <f>VLOOKUP(A110,BPU!$A$9:$F$300,6,0)</f>
        <v>0</v>
      </c>
      <c r="H110" s="8">
        <f t="shared" si="14"/>
        <v>0</v>
      </c>
    </row>
    <row r="111" spans="1:8" ht="21.75" customHeight="1">
      <c r="A111" s="22" t="s">
        <v>794</v>
      </c>
      <c r="B111" s="92" t="s">
        <v>42</v>
      </c>
      <c r="C111" s="93"/>
      <c r="D111" s="94"/>
      <c r="E111" s="9" t="s">
        <v>36</v>
      </c>
      <c r="F111" s="35">
        <v>1</v>
      </c>
      <c r="G111" s="51">
        <f>VLOOKUP(A111,BPU!$A$9:$F$300,6,0)</f>
        <v>0</v>
      </c>
      <c r="H111" s="8">
        <f t="shared" si="14"/>
        <v>0</v>
      </c>
    </row>
    <row r="112" spans="1:8" ht="21.75" customHeight="1">
      <c r="A112" s="22" t="s">
        <v>795</v>
      </c>
      <c r="B112" s="92" t="s">
        <v>44</v>
      </c>
      <c r="C112" s="93"/>
      <c r="D112" s="94"/>
      <c r="E112" s="9" t="s">
        <v>36</v>
      </c>
      <c r="F112" s="35">
        <v>1</v>
      </c>
      <c r="G112" s="51">
        <f>VLOOKUP(A112,BPU!$A$9:$F$300,6,0)</f>
        <v>0</v>
      </c>
      <c r="H112" s="8">
        <f t="shared" si="14"/>
        <v>0</v>
      </c>
    </row>
    <row r="113" spans="1:8" ht="21.75" customHeight="1">
      <c r="A113" s="22" t="s">
        <v>796</v>
      </c>
      <c r="B113" s="92" t="s">
        <v>46</v>
      </c>
      <c r="C113" s="93"/>
      <c r="D113" s="94"/>
      <c r="E113" s="9" t="s">
        <v>36</v>
      </c>
      <c r="F113" s="35">
        <v>1</v>
      </c>
      <c r="G113" s="51">
        <f>VLOOKUP(A113,BPU!$A$9:$F$300,6,0)</f>
        <v>0</v>
      </c>
      <c r="H113" s="8">
        <f t="shared" si="14"/>
        <v>0</v>
      </c>
    </row>
    <row r="114" spans="1:8" ht="21.75" customHeight="1">
      <c r="A114" s="22" t="s">
        <v>797</v>
      </c>
      <c r="B114" s="92" t="s">
        <v>48</v>
      </c>
      <c r="C114" s="93"/>
      <c r="D114" s="94"/>
      <c r="E114" s="9" t="s">
        <v>36</v>
      </c>
      <c r="F114" s="35">
        <v>1</v>
      </c>
      <c r="G114" s="51">
        <f>VLOOKUP(A114,BPU!$A$9:$F$300,6,0)</f>
        <v>0</v>
      </c>
      <c r="H114" s="8">
        <f t="shared" si="14"/>
        <v>0</v>
      </c>
    </row>
    <row r="115" spans="1:8" ht="21.75" customHeight="1">
      <c r="A115" s="22" t="s">
        <v>798</v>
      </c>
      <c r="B115" s="92" t="s">
        <v>50</v>
      </c>
      <c r="C115" s="93"/>
      <c r="D115" s="94"/>
      <c r="E115" s="9" t="s">
        <v>36</v>
      </c>
      <c r="F115" s="35">
        <v>1</v>
      </c>
      <c r="G115" s="51">
        <f>VLOOKUP(A115,BPU!$A$9:$F$300,6,0)</f>
        <v>0</v>
      </c>
      <c r="H115" s="8">
        <f t="shared" si="14"/>
        <v>0</v>
      </c>
    </row>
    <row r="116" spans="1:8" ht="21.75" customHeight="1">
      <c r="A116" s="22" t="s">
        <v>799</v>
      </c>
      <c r="B116" s="92" t="s">
        <v>51</v>
      </c>
      <c r="C116" s="93"/>
      <c r="D116" s="94"/>
      <c r="E116" s="9" t="s">
        <v>52</v>
      </c>
      <c r="F116" s="35">
        <v>1</v>
      </c>
      <c r="G116" s="51">
        <f>VLOOKUP(A116,BPU!$A$9:$F$300,6,0)</f>
        <v>0</v>
      </c>
      <c r="H116" s="8">
        <f t="shared" si="14"/>
        <v>0</v>
      </c>
    </row>
    <row r="117" spans="1:8" ht="21.75" customHeight="1">
      <c r="A117" s="22" t="s">
        <v>800</v>
      </c>
      <c r="B117" s="92" t="s">
        <v>53</v>
      </c>
      <c r="C117" s="93"/>
      <c r="D117" s="94"/>
      <c r="E117" s="9" t="s">
        <v>52</v>
      </c>
      <c r="F117" s="35">
        <v>1</v>
      </c>
      <c r="G117" s="51">
        <f>VLOOKUP(A117,BPU!$A$9:$F$300,6,0)</f>
        <v>0</v>
      </c>
      <c r="H117" s="8">
        <f t="shared" si="14"/>
        <v>0</v>
      </c>
    </row>
    <row r="118" spans="1:8" ht="21.75" customHeight="1">
      <c r="A118" s="22" t="s">
        <v>801</v>
      </c>
      <c r="B118" s="92" t="s">
        <v>54</v>
      </c>
      <c r="C118" s="93"/>
      <c r="D118" s="94"/>
      <c r="E118" s="11" t="s">
        <v>52</v>
      </c>
      <c r="F118" s="35">
        <v>1</v>
      </c>
      <c r="G118" s="51">
        <f>VLOOKUP(A118,BPU!$A$9:$F$300,6,0)</f>
        <v>0</v>
      </c>
      <c r="H118" s="8">
        <f t="shared" si="14"/>
        <v>0</v>
      </c>
    </row>
    <row r="119" spans="1:8" ht="21.75" customHeight="1">
      <c r="A119" s="22" t="s">
        <v>802</v>
      </c>
      <c r="B119" s="95" t="s">
        <v>57</v>
      </c>
      <c r="C119" s="96"/>
      <c r="D119" s="97"/>
      <c r="E119" s="6" t="s">
        <v>36</v>
      </c>
      <c r="F119" s="35">
        <v>1</v>
      </c>
      <c r="G119" s="51">
        <f>VLOOKUP(A119,BPU!$A$9:$F$300,6,0)</f>
        <v>0</v>
      </c>
      <c r="H119" s="8">
        <f t="shared" si="14"/>
        <v>0</v>
      </c>
    </row>
    <row r="120" spans="1:8" ht="21.75" customHeight="1" thickBot="1">
      <c r="A120" s="23" t="s">
        <v>803</v>
      </c>
      <c r="B120" s="98" t="s">
        <v>58</v>
      </c>
      <c r="C120" s="99"/>
      <c r="D120" s="100"/>
      <c r="E120" s="10" t="s">
        <v>36</v>
      </c>
      <c r="F120" s="35">
        <v>1</v>
      </c>
      <c r="G120" s="51">
        <f>VLOOKUP(A120,BPU!$A$9:$F$300,6,0)</f>
        <v>0</v>
      </c>
      <c r="H120" s="21">
        <f>F120*G120</f>
        <v>0</v>
      </c>
    </row>
    <row r="121" spans="1:8" s="32" customFormat="1" ht="31.5" customHeight="1" thickBot="1">
      <c r="A121" s="106" t="s">
        <v>812</v>
      </c>
      <c r="B121" s="107"/>
      <c r="C121" s="107"/>
      <c r="D121" s="107"/>
      <c r="E121" s="107"/>
      <c r="F121" s="107"/>
      <c r="G121" s="108"/>
      <c r="H121" s="60">
        <f>SUM(H108:H120)</f>
        <v>0</v>
      </c>
    </row>
    <row r="122" spans="1:8" ht="15.75" thickBot="1"/>
    <row r="123" spans="1:8" s="32" customFormat="1" ht="31.5" customHeight="1" thickBot="1">
      <c r="A123" s="106" t="s">
        <v>813</v>
      </c>
      <c r="B123" s="107"/>
      <c r="C123" s="107"/>
      <c r="D123" s="107"/>
      <c r="E123" s="107"/>
      <c r="F123" s="107"/>
      <c r="G123" s="108"/>
      <c r="H123" s="60">
        <f>H106+H121</f>
        <v>0</v>
      </c>
    </row>
  </sheetData>
  <autoFilter ref="A5:H121" xr:uid="{A96DA52F-BF03-47AB-A41B-4B70D56DFF03}"/>
  <mergeCells count="19">
    <mergeCell ref="A121:G121"/>
    <mergeCell ref="A123:G123"/>
    <mergeCell ref="B116:D116"/>
    <mergeCell ref="B117:D117"/>
    <mergeCell ref="B118:D118"/>
    <mergeCell ref="B119:D119"/>
    <mergeCell ref="B120:D120"/>
    <mergeCell ref="B111:D111"/>
    <mergeCell ref="B112:D112"/>
    <mergeCell ref="B113:D113"/>
    <mergeCell ref="B114:D114"/>
    <mergeCell ref="B115:D115"/>
    <mergeCell ref="A1:H1"/>
    <mergeCell ref="B108:D108"/>
    <mergeCell ref="B109:D109"/>
    <mergeCell ref="B110:D110"/>
    <mergeCell ref="A106:G106"/>
    <mergeCell ref="A2:F2"/>
    <mergeCell ref="B3:E3"/>
  </mergeCells>
  <phoneticPr fontId="2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418D05D6A68F4E9E62F1EDDA99D936" ma:contentTypeVersion="16" ma:contentTypeDescription="Crée un document." ma:contentTypeScope="" ma:versionID="28eea492434d9d19ee401636a7165512">
  <xsd:schema xmlns:xsd="http://www.w3.org/2001/XMLSchema" xmlns:xs="http://www.w3.org/2001/XMLSchema" xmlns:p="http://schemas.microsoft.com/office/2006/metadata/properties" xmlns:ns2="dc497867-63bb-45dd-ac9a-1bd109ecce6c" xmlns:ns3="f59cb9b1-bead-4392-a8c0-42adf7a6eec7" targetNamespace="http://schemas.microsoft.com/office/2006/metadata/properties" ma:root="true" ma:fieldsID="fc3eb319dfeba934f7846e264d7a213f" ns2:_="" ns3:_="">
    <xsd:import namespace="dc497867-63bb-45dd-ac9a-1bd109ecce6c"/>
    <xsd:import namespace="f59cb9b1-bead-4392-a8c0-42adf7a6ee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97867-63bb-45dd-ac9a-1bd109ecce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1486b210-3196-4573-b359-d82234f69a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9cb9b1-bead-4392-a8c0-42adf7a6eec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d0be83d-f7a9-4b7f-848f-67a7a7241737}" ma:internalName="TaxCatchAll" ma:showField="CatchAllData" ma:web="f59cb9b1-bead-4392-a8c0-42adf7a6ee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c497867-63bb-45dd-ac9a-1bd109ecce6c">
      <Terms xmlns="http://schemas.microsoft.com/office/infopath/2007/PartnerControls"/>
    </lcf76f155ced4ddcb4097134ff3c332f>
    <TaxCatchAll xmlns="f59cb9b1-bead-4392-a8c0-42adf7a6ee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85DA98-05F4-433F-8C4A-5C1D78A4E3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497867-63bb-45dd-ac9a-1bd109ecce6c"/>
    <ds:schemaRef ds:uri="f59cb9b1-bead-4392-a8c0-42adf7a6ee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B353AD-FAD3-43A5-BC0E-EF060E07FCD7}">
  <ds:schemaRefs>
    <ds:schemaRef ds:uri="http://schemas.microsoft.com/office/2006/metadata/properties"/>
    <ds:schemaRef ds:uri="http://schemas.microsoft.com/office/infopath/2007/PartnerControls"/>
    <ds:schemaRef ds:uri="dc497867-63bb-45dd-ac9a-1bd109ecce6c"/>
    <ds:schemaRef ds:uri="f59cb9b1-bead-4392-a8c0-42adf7a6eec7"/>
  </ds:schemaRefs>
</ds:datastoreItem>
</file>

<file path=customXml/itemProps3.xml><?xml version="1.0" encoding="utf-8"?>
<ds:datastoreItem xmlns:ds="http://schemas.openxmlformats.org/officeDocument/2006/customXml" ds:itemID="{EBFEB313-40E1-47DA-83BB-140C77352B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Page de garde</vt:lpstr>
      <vt:lpstr>DPGF</vt:lpstr>
      <vt:lpstr>BPU</vt:lpstr>
      <vt:lpstr>DQE</vt:lpstr>
      <vt:lpstr>DPGF!Zone_d_impression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2025-03-26T09:20:36Z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0x0101002A418D05D6A68F4E9E62F1EDDA99D936</vt:lpwstr>
  </property>
  <property fmtid="{D5CDD505-2E9C-101B-9397-08002B2CF9AE}" pid="3" name="MediaServiceImageTags">
    <vt:lpwstr/>
  </property>
</Properties>
</file>