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arman\01_expositions\2025_expo_Faux et faussaires\Scénographie\DCE\DCE pour SJ\"/>
    </mc:Choice>
  </mc:AlternateContent>
  <xr:revisionPtr revIDLastSave="0" documentId="13_ncr:1_{5F91F8B1-6DE2-42F1-9C50-FB5E19659911}" xr6:coauthVersionLast="47" xr6:coauthVersionMax="47" xr10:uidLastSave="{00000000-0000-0000-0000-000000000000}"/>
  <bookViews>
    <workbookView xWindow="-120" yWindow="-120" windowWidth="29040" windowHeight="15840" xr2:uid="{1DC3664D-3C2C-41C5-9E84-D5428F72AC43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1" i="1" l="1"/>
  <c r="D61" i="1" s="1"/>
  <c r="D39" i="1"/>
  <c r="D21" i="1"/>
  <c r="F37" i="1"/>
  <c r="F18" i="1"/>
  <c r="D60" i="1"/>
  <c r="D5" i="1"/>
  <c r="D14" i="1"/>
  <c r="D18" i="1"/>
  <c r="D24" i="1"/>
  <c r="D31" i="1"/>
  <c r="D35" i="1"/>
  <c r="D37" i="1"/>
  <c r="D42" i="1"/>
  <c r="D47" i="1"/>
  <c r="D51" i="1"/>
  <c r="D59" i="1" s="1"/>
  <c r="D64" i="1"/>
  <c r="D65" i="1" l="1"/>
  <c r="D67" i="1"/>
  <c r="D68" i="1" l="1"/>
</calcChain>
</file>

<file path=xl/sharedStrings.xml><?xml version="1.0" encoding="utf-8"?>
<sst xmlns="http://schemas.openxmlformats.org/spreadsheetml/2006/main" count="190" uniqueCount="97">
  <si>
    <t>Vitrines tables des archives nationales</t>
  </si>
  <si>
    <t>Emplacement</t>
  </si>
  <si>
    <t>Nom</t>
  </si>
  <si>
    <t>Quantité</t>
  </si>
  <si>
    <t>VT86-20-2*</t>
  </si>
  <si>
    <t>VT86-20-3*</t>
  </si>
  <si>
    <t>VT86-20-10*</t>
  </si>
  <si>
    <t>VT126-20-1*</t>
  </si>
  <si>
    <t>S1</t>
  </si>
  <si>
    <t>S2</t>
  </si>
  <si>
    <t>S3</t>
  </si>
  <si>
    <t>Assises</t>
  </si>
  <si>
    <t>Général</t>
  </si>
  <si>
    <t>Cubes 40x40x40</t>
  </si>
  <si>
    <t>A</t>
  </si>
  <si>
    <t>TOTAL ASSISE RECUP</t>
  </si>
  <si>
    <t>TOTAL ELEMENTS RECUP</t>
  </si>
  <si>
    <t>VT86-20-8*</t>
  </si>
  <si>
    <t>TOTAL CLOCHE RECUP</t>
  </si>
  <si>
    <t>TOTAL PIETEMENT RECUP</t>
  </si>
  <si>
    <t>VT86-20-13*</t>
  </si>
  <si>
    <t>VT86-20-1*</t>
  </si>
  <si>
    <t>VT86-12-4*</t>
  </si>
  <si>
    <t>VT86-12-5*</t>
  </si>
  <si>
    <t>VT86-20-7*</t>
  </si>
  <si>
    <t>VT86-20-9*</t>
  </si>
  <si>
    <t>VT86-35-11*</t>
  </si>
  <si>
    <t>VT86-35-12*</t>
  </si>
  <si>
    <t>S4</t>
  </si>
  <si>
    <t>VT126-35-2*</t>
  </si>
  <si>
    <t>VT126-20-3*</t>
  </si>
  <si>
    <t>VT126-35-4*</t>
  </si>
  <si>
    <t>VT126-20-5*</t>
  </si>
  <si>
    <t>VT126-20-6*</t>
  </si>
  <si>
    <t>VT126-20-7*</t>
  </si>
  <si>
    <t>VT126-80-8*</t>
  </si>
  <si>
    <t>VT126-35-9*</t>
  </si>
  <si>
    <t>VT126-20-10*</t>
  </si>
  <si>
    <t>VT126-12-11*</t>
  </si>
  <si>
    <t>VT126-12-12*</t>
  </si>
  <si>
    <t>VT166-20-1*</t>
  </si>
  <si>
    <t>VT166-12-2*</t>
  </si>
  <si>
    <t>VT166-12-3*</t>
  </si>
  <si>
    <t>VT166-35-4*</t>
  </si>
  <si>
    <t>VT166-35-5*</t>
  </si>
  <si>
    <t>VT166-20-6*</t>
  </si>
  <si>
    <t>VT166-35-8*</t>
  </si>
  <si>
    <t>VT166-20-9*</t>
  </si>
  <si>
    <t xml:space="preserve">Vitrine murale récupérée de Made in France </t>
  </si>
  <si>
    <t>VM1*</t>
  </si>
  <si>
    <t>H68xL57xl20</t>
  </si>
  <si>
    <t>Vitrines murales récupérées de Epidémies</t>
  </si>
  <si>
    <t>VM2*</t>
  </si>
  <si>
    <t>VT86-35-6*</t>
  </si>
  <si>
    <t>TOTAL PIETEMENT VT RECUP</t>
  </si>
  <si>
    <t>H20xL80xl80</t>
  </si>
  <si>
    <t>TOTAL PETITE CL HT 20CM</t>
  </si>
  <si>
    <t>H20xL120xl80</t>
  </si>
  <si>
    <t>TOTAL MOYENNE CL HT 20CM</t>
  </si>
  <si>
    <t>4,65m² parement</t>
  </si>
  <si>
    <t>CL120-20-80*</t>
  </si>
  <si>
    <t>CL80-20-80*</t>
  </si>
  <si>
    <t>TOTAL VM REEMPLOI</t>
  </si>
  <si>
    <t>Podium récupéré de Musique et République</t>
  </si>
  <si>
    <t>P1*</t>
  </si>
  <si>
    <t>VT166-20-7*</t>
  </si>
  <si>
    <t>CL70-52-60*</t>
  </si>
  <si>
    <t>H52xL70xl80</t>
  </si>
  <si>
    <t>TOTAL TABLES 86</t>
  </si>
  <si>
    <t>TOTAL TABLES 126</t>
  </si>
  <si>
    <t>TOTAL MOYENNE CL HT 50CM</t>
  </si>
  <si>
    <t>TOTAL TABLES 166</t>
  </si>
  <si>
    <t>H20xL86xl86</t>
  </si>
  <si>
    <t>H12xL86xl86</t>
  </si>
  <si>
    <t>L86xl86</t>
  </si>
  <si>
    <t>L126xl86</t>
  </si>
  <si>
    <t>H35xL86xl86</t>
  </si>
  <si>
    <t>H12xL126xl86</t>
  </si>
  <si>
    <t>H20xL126xl86</t>
  </si>
  <si>
    <t>Dimensions cloches</t>
  </si>
  <si>
    <t>Dimensions Tables</t>
  </si>
  <si>
    <t>H35xL126xl86</t>
  </si>
  <si>
    <t>H80xL126xl86</t>
  </si>
  <si>
    <t>H12xL166xl86</t>
  </si>
  <si>
    <t>L166xl86</t>
  </si>
  <si>
    <t>H20xL166xl86</t>
  </si>
  <si>
    <t>H35xL166xl86</t>
  </si>
  <si>
    <t>TOTAL GRDE CL HT 35CM</t>
  </si>
  <si>
    <t>TOTAL GRDE CL HT 20CM</t>
  </si>
  <si>
    <t>TOTAL MOYENNE CL HT 80CM</t>
  </si>
  <si>
    <t>TOTAL MOYENNE CL HT 35CM</t>
  </si>
  <si>
    <t>TOTAL PETITE CL HT 35CM</t>
  </si>
  <si>
    <t>TOTAL MOYENNE CL HT 12CM</t>
  </si>
  <si>
    <t>TOTAL PETITE CL HT 12CM</t>
  </si>
  <si>
    <t>TOTAL CL REEMPLOI</t>
  </si>
  <si>
    <t>TOTAL TABLES REEMPLOI</t>
  </si>
  <si>
    <t>H90,5 X l47,5 X L38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</si>
</sst>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2" borderId="17" xfId="0" applyFill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3" fillId="2" borderId="14" xfId="0" applyFont="1" applyFill="1" applyBorder="1" applyAlignment="1">
      <alignment horizont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1" fillId="0" borderId="3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0" fillId="2" borderId="0" xfId="0" applyFill="1" applyBorder="1"/>
    <xf numFmtId="0" fontId="0" fillId="2" borderId="0" xfId="0" applyFill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/>
    <xf numFmtId="0" fontId="0" fillId="0" borderId="18" xfId="0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43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36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48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36CE1-7B01-4932-A910-3DE57CCA1B78}">
  <sheetPr>
    <pageSetUpPr fitToPage="1"/>
  </sheetPr>
  <dimension ref="A1:G69"/>
  <sheetViews>
    <sheetView tabSelected="1" zoomScale="115" zoomScaleNormal="115" workbookViewId="0">
      <selection activeCell="G62" sqref="G62"/>
    </sheetView>
  </sheetViews>
  <sheetFormatPr baseColWidth="10" defaultColWidth="10.7109375" defaultRowHeight="15" x14ac:dyDescent="0.25"/>
  <cols>
    <col min="1" max="1" width="16.140625" customWidth="1"/>
    <col min="2" max="2" width="29.85546875" customWidth="1"/>
    <col min="3" max="3" width="26.5703125" customWidth="1"/>
    <col min="4" max="5" width="18.140625" customWidth="1"/>
    <col min="6" max="6" width="16.5703125" customWidth="1"/>
  </cols>
  <sheetData>
    <row r="1" spans="1:6" ht="16.5" thickTop="1" thickBot="1" x14ac:dyDescent="0.3">
      <c r="A1" s="121" t="s">
        <v>0</v>
      </c>
      <c r="B1" s="122"/>
      <c r="C1" s="122"/>
      <c r="D1" s="122"/>
      <c r="E1" s="122"/>
      <c r="F1" s="123"/>
    </row>
    <row r="2" spans="1:6" ht="20.25" customHeight="1" thickBot="1" x14ac:dyDescent="0.3">
      <c r="A2" s="20" t="s">
        <v>1</v>
      </c>
      <c r="B2" s="21" t="s">
        <v>2</v>
      </c>
      <c r="C2" s="20" t="s">
        <v>79</v>
      </c>
      <c r="D2" s="20" t="s">
        <v>3</v>
      </c>
      <c r="E2" s="20" t="s">
        <v>80</v>
      </c>
      <c r="F2" s="20" t="s">
        <v>3</v>
      </c>
    </row>
    <row r="3" spans="1:6" x14ac:dyDescent="0.25">
      <c r="A3" s="17" t="s">
        <v>8</v>
      </c>
      <c r="B3" s="19" t="s">
        <v>22</v>
      </c>
      <c r="C3" s="18" t="s">
        <v>73</v>
      </c>
      <c r="D3" s="51">
        <v>1</v>
      </c>
      <c r="E3" s="61" t="s">
        <v>74</v>
      </c>
      <c r="F3" s="63">
        <v>1</v>
      </c>
    </row>
    <row r="4" spans="1:6" ht="15.75" thickBot="1" x14ac:dyDescent="0.3">
      <c r="A4" s="22" t="s">
        <v>8</v>
      </c>
      <c r="B4" s="23" t="s">
        <v>23</v>
      </c>
      <c r="C4" s="18" t="s">
        <v>73</v>
      </c>
      <c r="D4" s="52">
        <v>1</v>
      </c>
      <c r="E4" s="62" t="s">
        <v>74</v>
      </c>
      <c r="F4" s="64">
        <v>1</v>
      </c>
    </row>
    <row r="5" spans="1:6" ht="15" customHeight="1" thickBot="1" x14ac:dyDescent="0.3">
      <c r="A5" s="25"/>
      <c r="B5" s="26"/>
      <c r="C5" s="101" t="s">
        <v>93</v>
      </c>
      <c r="D5" s="72">
        <f>SUM(D3:D4)</f>
        <v>2</v>
      </c>
      <c r="E5" s="71"/>
      <c r="F5" s="70"/>
    </row>
    <row r="6" spans="1:6" x14ac:dyDescent="0.25">
      <c r="A6" s="1" t="s">
        <v>8</v>
      </c>
      <c r="B6" s="6" t="s">
        <v>21</v>
      </c>
      <c r="C6" s="78" t="s">
        <v>72</v>
      </c>
      <c r="D6" s="53">
        <v>1</v>
      </c>
      <c r="E6" s="62" t="s">
        <v>74</v>
      </c>
      <c r="F6" s="63">
        <v>1</v>
      </c>
    </row>
    <row r="7" spans="1:6" x14ac:dyDescent="0.25">
      <c r="A7" s="3" t="s">
        <v>8</v>
      </c>
      <c r="B7" s="11" t="s">
        <v>4</v>
      </c>
      <c r="C7" s="77" t="s">
        <v>72</v>
      </c>
      <c r="D7" s="54">
        <v>1</v>
      </c>
      <c r="E7" s="62" t="s">
        <v>74</v>
      </c>
      <c r="F7" s="66">
        <v>1</v>
      </c>
    </row>
    <row r="8" spans="1:6" x14ac:dyDescent="0.25">
      <c r="A8" s="3" t="s">
        <v>8</v>
      </c>
      <c r="B8" s="11" t="s">
        <v>5</v>
      </c>
      <c r="C8" s="77" t="s">
        <v>72</v>
      </c>
      <c r="D8" s="54">
        <v>1</v>
      </c>
      <c r="E8" s="62" t="s">
        <v>74</v>
      </c>
      <c r="F8" s="66">
        <v>1</v>
      </c>
    </row>
    <row r="9" spans="1:6" x14ac:dyDescent="0.25">
      <c r="A9" s="3" t="s">
        <v>9</v>
      </c>
      <c r="B9" s="11" t="s">
        <v>24</v>
      </c>
      <c r="C9" s="77" t="s">
        <v>72</v>
      </c>
      <c r="D9" s="54">
        <v>1</v>
      </c>
      <c r="E9" s="62" t="s">
        <v>74</v>
      </c>
      <c r="F9" s="66">
        <v>1</v>
      </c>
    </row>
    <row r="10" spans="1:6" x14ac:dyDescent="0.25">
      <c r="A10" s="3" t="s">
        <v>9</v>
      </c>
      <c r="B10" s="11" t="s">
        <v>17</v>
      </c>
      <c r="C10" s="77" t="s">
        <v>72</v>
      </c>
      <c r="D10" s="54">
        <v>1</v>
      </c>
      <c r="E10" s="62" t="s">
        <v>74</v>
      </c>
      <c r="F10" s="66">
        <v>1</v>
      </c>
    </row>
    <row r="11" spans="1:6" x14ac:dyDescent="0.25">
      <c r="A11" s="3" t="s">
        <v>10</v>
      </c>
      <c r="B11" s="11" t="s">
        <v>25</v>
      </c>
      <c r="C11" s="77" t="s">
        <v>72</v>
      </c>
      <c r="D11" s="54">
        <v>1</v>
      </c>
      <c r="E11" s="62" t="s">
        <v>74</v>
      </c>
      <c r="F11" s="66">
        <v>1</v>
      </c>
    </row>
    <row r="12" spans="1:6" x14ac:dyDescent="0.25">
      <c r="A12" s="3" t="s">
        <v>10</v>
      </c>
      <c r="B12" s="11" t="s">
        <v>6</v>
      </c>
      <c r="C12" s="77" t="s">
        <v>72</v>
      </c>
      <c r="D12" s="54">
        <v>1</v>
      </c>
      <c r="E12" s="62" t="s">
        <v>74</v>
      </c>
      <c r="F12" s="66">
        <v>1</v>
      </c>
    </row>
    <row r="13" spans="1:6" ht="15.75" thickBot="1" x14ac:dyDescent="0.3">
      <c r="A13" s="4" t="s">
        <v>28</v>
      </c>
      <c r="B13" s="7" t="s">
        <v>20</v>
      </c>
      <c r="C13" s="80" t="s">
        <v>72</v>
      </c>
      <c r="D13" s="55">
        <v>1</v>
      </c>
      <c r="E13" s="62" t="s">
        <v>74</v>
      </c>
      <c r="F13" s="67">
        <v>1</v>
      </c>
    </row>
    <row r="14" spans="1:6" ht="15" customHeight="1" thickBot="1" x14ac:dyDescent="0.3">
      <c r="A14" s="37"/>
      <c r="B14" s="38"/>
      <c r="C14" s="101" t="s">
        <v>56</v>
      </c>
      <c r="D14" s="73">
        <f>SUM(D6:D13)</f>
        <v>8</v>
      </c>
      <c r="E14" s="70"/>
      <c r="F14" s="70"/>
    </row>
    <row r="15" spans="1:6" x14ac:dyDescent="0.25">
      <c r="A15" s="1" t="s">
        <v>10</v>
      </c>
      <c r="B15" s="6" t="s">
        <v>53</v>
      </c>
      <c r="C15" s="78" t="s">
        <v>76</v>
      </c>
      <c r="D15" s="53">
        <v>0</v>
      </c>
      <c r="E15" s="62" t="s">
        <v>74</v>
      </c>
      <c r="F15" s="68">
        <v>1</v>
      </c>
    </row>
    <row r="16" spans="1:6" ht="15.75" customHeight="1" x14ac:dyDescent="0.25">
      <c r="A16" s="3" t="s">
        <v>28</v>
      </c>
      <c r="B16" s="11" t="s">
        <v>26</v>
      </c>
      <c r="C16" s="77" t="s">
        <v>76</v>
      </c>
      <c r="D16" s="54">
        <v>1</v>
      </c>
      <c r="E16" s="62" t="s">
        <v>74</v>
      </c>
      <c r="F16" s="68">
        <v>1</v>
      </c>
    </row>
    <row r="17" spans="1:6" ht="15.75" thickBot="1" x14ac:dyDescent="0.3">
      <c r="A17" s="4" t="s">
        <v>28</v>
      </c>
      <c r="B17" s="7" t="s">
        <v>27</v>
      </c>
      <c r="C17" s="80" t="s">
        <v>76</v>
      </c>
      <c r="D17" s="52">
        <v>1</v>
      </c>
      <c r="E17" s="74" t="s">
        <v>74</v>
      </c>
      <c r="F17" s="69">
        <v>1</v>
      </c>
    </row>
    <row r="18" spans="1:6" ht="15.75" thickBot="1" x14ac:dyDescent="0.3">
      <c r="A18" s="39"/>
      <c r="B18" s="40"/>
      <c r="C18" s="101" t="s">
        <v>91</v>
      </c>
      <c r="D18" s="75">
        <f>D16+D15+D17</f>
        <v>2</v>
      </c>
      <c r="E18" s="100" t="s">
        <v>68</v>
      </c>
      <c r="F18" s="104">
        <f>SUM(F3:F17)</f>
        <v>13</v>
      </c>
    </row>
    <row r="19" spans="1:6" ht="15.75" thickBot="1" x14ac:dyDescent="0.3">
      <c r="A19" s="4" t="s">
        <v>10</v>
      </c>
      <c r="B19" s="7" t="s">
        <v>61</v>
      </c>
      <c r="C19" s="77" t="s">
        <v>55</v>
      </c>
      <c r="D19" s="78">
        <v>1</v>
      </c>
      <c r="E19" s="88"/>
      <c r="F19" s="93">
        <v>0</v>
      </c>
    </row>
    <row r="20" spans="1:6" ht="15.75" thickBot="1" x14ac:dyDescent="0.3">
      <c r="A20" s="29" t="s">
        <v>9</v>
      </c>
      <c r="B20" s="30" t="s">
        <v>60</v>
      </c>
      <c r="C20" s="80" t="s">
        <v>57</v>
      </c>
      <c r="D20" s="80">
        <v>1</v>
      </c>
      <c r="E20" s="90"/>
      <c r="F20" s="96">
        <v>0</v>
      </c>
    </row>
    <row r="21" spans="1:6" ht="15.75" thickBot="1" x14ac:dyDescent="0.3">
      <c r="A21" s="39"/>
      <c r="B21" s="40"/>
      <c r="C21" s="101" t="s">
        <v>56</v>
      </c>
      <c r="D21" s="73">
        <f>SUM(D19:D20)</f>
        <v>2</v>
      </c>
      <c r="E21" s="108"/>
      <c r="F21" s="99"/>
    </row>
    <row r="22" spans="1:6" x14ac:dyDescent="0.25">
      <c r="A22" s="1" t="s">
        <v>28</v>
      </c>
      <c r="B22" s="6" t="s">
        <v>38</v>
      </c>
      <c r="C22" s="78" t="s">
        <v>77</v>
      </c>
      <c r="D22" s="2">
        <v>1</v>
      </c>
      <c r="E22" s="59" t="s">
        <v>75</v>
      </c>
      <c r="F22" s="93">
        <v>1</v>
      </c>
    </row>
    <row r="23" spans="1:6" ht="15.75" thickBot="1" x14ac:dyDescent="0.3">
      <c r="A23" s="4" t="s">
        <v>28</v>
      </c>
      <c r="B23" s="7" t="s">
        <v>39</v>
      </c>
      <c r="C23" s="80" t="s">
        <v>77</v>
      </c>
      <c r="D23" s="8">
        <v>1</v>
      </c>
      <c r="E23" s="87" t="s">
        <v>75</v>
      </c>
      <c r="F23" s="96">
        <v>1</v>
      </c>
    </row>
    <row r="24" spans="1:6" ht="15.75" thickBot="1" x14ac:dyDescent="0.3">
      <c r="A24" s="39"/>
      <c r="B24" s="40"/>
      <c r="C24" s="101" t="s">
        <v>92</v>
      </c>
      <c r="D24" s="73">
        <f>SUM(D22:D23)</f>
        <v>2</v>
      </c>
      <c r="E24" s="108"/>
      <c r="F24" s="99"/>
    </row>
    <row r="25" spans="1:6" x14ac:dyDescent="0.25">
      <c r="A25" s="1" t="s">
        <v>8</v>
      </c>
      <c r="B25" s="6" t="s">
        <v>7</v>
      </c>
      <c r="C25" s="78" t="s">
        <v>78</v>
      </c>
      <c r="D25" s="53">
        <v>1</v>
      </c>
      <c r="E25" s="109" t="s">
        <v>75</v>
      </c>
      <c r="F25" s="93">
        <v>1</v>
      </c>
    </row>
    <row r="26" spans="1:6" x14ac:dyDescent="0.25">
      <c r="A26" s="3" t="s">
        <v>9</v>
      </c>
      <c r="B26" s="11" t="s">
        <v>30</v>
      </c>
      <c r="C26" s="77" t="s">
        <v>78</v>
      </c>
      <c r="D26" s="54">
        <v>1</v>
      </c>
      <c r="E26" s="110" t="s">
        <v>75</v>
      </c>
      <c r="F26" s="95">
        <v>1</v>
      </c>
    </row>
    <row r="27" spans="1:6" x14ac:dyDescent="0.25">
      <c r="A27" s="3" t="s">
        <v>9</v>
      </c>
      <c r="B27" s="11" t="s">
        <v>32</v>
      </c>
      <c r="C27" s="77" t="s">
        <v>78</v>
      </c>
      <c r="D27" s="54">
        <v>1</v>
      </c>
      <c r="E27" s="110" t="s">
        <v>75</v>
      </c>
      <c r="F27" s="95">
        <v>1</v>
      </c>
    </row>
    <row r="28" spans="1:6" x14ac:dyDescent="0.25">
      <c r="A28" s="3" t="s">
        <v>9</v>
      </c>
      <c r="B28" s="11" t="s">
        <v>33</v>
      </c>
      <c r="C28" s="77" t="s">
        <v>78</v>
      </c>
      <c r="D28" s="54">
        <v>1</v>
      </c>
      <c r="E28" s="110" t="s">
        <v>75</v>
      </c>
      <c r="F28" s="95">
        <v>1</v>
      </c>
    </row>
    <row r="29" spans="1:6" x14ac:dyDescent="0.25">
      <c r="A29" s="3" t="s">
        <v>9</v>
      </c>
      <c r="B29" s="16" t="s">
        <v>34</v>
      </c>
      <c r="C29" s="77" t="s">
        <v>78</v>
      </c>
      <c r="D29" s="54">
        <v>1</v>
      </c>
      <c r="E29" s="110" t="s">
        <v>75</v>
      </c>
      <c r="F29" s="95">
        <v>1</v>
      </c>
    </row>
    <row r="30" spans="1:6" ht="15.75" thickBot="1" x14ac:dyDescent="0.3">
      <c r="A30" s="22" t="s">
        <v>10</v>
      </c>
      <c r="B30" s="32" t="s">
        <v>37</v>
      </c>
      <c r="C30" s="80" t="s">
        <v>78</v>
      </c>
      <c r="D30" s="52">
        <v>1</v>
      </c>
      <c r="E30" s="111" t="s">
        <v>75</v>
      </c>
      <c r="F30" s="94">
        <v>1</v>
      </c>
    </row>
    <row r="31" spans="1:6" ht="15.75" thickBot="1" x14ac:dyDescent="0.3">
      <c r="A31" s="25"/>
      <c r="B31" s="26"/>
      <c r="C31" s="101" t="s">
        <v>58</v>
      </c>
      <c r="D31" s="73">
        <f>D25+D26+D27+D28+D30+D29</f>
        <v>6</v>
      </c>
      <c r="E31" s="108"/>
      <c r="F31" s="99"/>
    </row>
    <row r="32" spans="1:6" x14ac:dyDescent="0.25">
      <c r="A32" s="1" t="s">
        <v>9</v>
      </c>
      <c r="B32" s="6" t="s">
        <v>29</v>
      </c>
      <c r="C32" s="78" t="s">
        <v>81</v>
      </c>
      <c r="D32" s="2">
        <v>1</v>
      </c>
      <c r="E32" s="88" t="s">
        <v>75</v>
      </c>
      <c r="F32" s="93">
        <v>1</v>
      </c>
    </row>
    <row r="33" spans="1:6" x14ac:dyDescent="0.25">
      <c r="A33" s="22" t="s">
        <v>9</v>
      </c>
      <c r="B33" s="41" t="s">
        <v>31</v>
      </c>
      <c r="C33" s="77" t="s">
        <v>81</v>
      </c>
      <c r="D33" s="24">
        <v>1</v>
      </c>
      <c r="E33" s="89" t="s">
        <v>75</v>
      </c>
      <c r="F33" s="94">
        <v>1</v>
      </c>
    </row>
    <row r="34" spans="1:6" ht="15.75" thickBot="1" x14ac:dyDescent="0.3">
      <c r="A34" s="4" t="s">
        <v>10</v>
      </c>
      <c r="B34" s="42" t="s">
        <v>36</v>
      </c>
      <c r="C34" s="80" t="s">
        <v>81</v>
      </c>
      <c r="D34" s="8">
        <v>1</v>
      </c>
      <c r="E34" s="90" t="s">
        <v>75</v>
      </c>
      <c r="F34" s="96">
        <v>1</v>
      </c>
    </row>
    <row r="35" spans="1:6" ht="15.75" thickBot="1" x14ac:dyDescent="0.3">
      <c r="A35" s="39"/>
      <c r="B35" s="40"/>
      <c r="C35" s="101" t="s">
        <v>90</v>
      </c>
      <c r="D35" s="73">
        <f>D32+D33+D34</f>
        <v>3</v>
      </c>
      <c r="E35" s="108"/>
      <c r="F35" s="99"/>
    </row>
    <row r="36" spans="1:6" ht="15.75" thickBot="1" x14ac:dyDescent="0.3">
      <c r="A36" s="29" t="s">
        <v>9</v>
      </c>
      <c r="B36" s="30" t="s">
        <v>35</v>
      </c>
      <c r="C36" s="31" t="s">
        <v>82</v>
      </c>
      <c r="D36" s="31">
        <v>1</v>
      </c>
      <c r="E36" s="53" t="s">
        <v>75</v>
      </c>
      <c r="F36" s="102">
        <v>1</v>
      </c>
    </row>
    <row r="37" spans="1:6" ht="15.75" thickBot="1" x14ac:dyDescent="0.3">
      <c r="A37" s="25"/>
      <c r="B37" s="26"/>
      <c r="C37" s="101" t="s">
        <v>89</v>
      </c>
      <c r="D37" s="101">
        <f>D36</f>
        <v>1</v>
      </c>
      <c r="E37" s="101" t="s">
        <v>69</v>
      </c>
      <c r="F37" s="104">
        <f>SUM(F22:F36)</f>
        <v>12</v>
      </c>
    </row>
    <row r="38" spans="1:6" ht="15.75" thickBot="1" x14ac:dyDescent="0.3">
      <c r="A38" s="4" t="s">
        <v>10</v>
      </c>
      <c r="B38" s="7" t="s">
        <v>66</v>
      </c>
      <c r="C38" s="8" t="s">
        <v>67</v>
      </c>
      <c r="D38" s="90">
        <v>1</v>
      </c>
      <c r="E38" s="84"/>
      <c r="F38" s="65">
        <v>0</v>
      </c>
    </row>
    <row r="39" spans="1:6" ht="15.75" thickBot="1" x14ac:dyDescent="0.3">
      <c r="A39" s="25"/>
      <c r="B39" s="26"/>
      <c r="C39" s="101" t="s">
        <v>70</v>
      </c>
      <c r="D39" s="101">
        <f>D38</f>
        <v>1</v>
      </c>
      <c r="E39" s="99"/>
      <c r="F39" s="99"/>
    </row>
    <row r="40" spans="1:6" x14ac:dyDescent="0.25">
      <c r="A40" s="5" t="s">
        <v>8</v>
      </c>
      <c r="B40" s="6" t="s">
        <v>41</v>
      </c>
      <c r="C40" s="79" t="s">
        <v>83</v>
      </c>
      <c r="D40" s="56">
        <v>1</v>
      </c>
      <c r="E40" s="91" t="s">
        <v>84</v>
      </c>
      <c r="F40" s="93">
        <v>1</v>
      </c>
    </row>
    <row r="41" spans="1:6" ht="15.75" thickBot="1" x14ac:dyDescent="0.3">
      <c r="A41" s="4" t="s">
        <v>8</v>
      </c>
      <c r="B41" s="7" t="s">
        <v>42</v>
      </c>
      <c r="C41" s="80" t="s">
        <v>83</v>
      </c>
      <c r="D41" s="90">
        <v>1</v>
      </c>
      <c r="E41" s="98" t="s">
        <v>84</v>
      </c>
      <c r="F41" s="96">
        <v>1</v>
      </c>
    </row>
    <row r="42" spans="1:6" ht="15.75" thickBot="1" x14ac:dyDescent="0.3">
      <c r="A42" s="12"/>
      <c r="B42" s="12"/>
      <c r="C42" s="101" t="s">
        <v>87</v>
      </c>
      <c r="D42" s="101">
        <f>D41+D40</f>
        <v>2</v>
      </c>
      <c r="E42" s="99"/>
      <c r="F42" s="99"/>
    </row>
    <row r="43" spans="1:6" x14ac:dyDescent="0.25">
      <c r="A43" s="5" t="s">
        <v>8</v>
      </c>
      <c r="B43" s="6" t="s">
        <v>40</v>
      </c>
      <c r="C43" s="105" t="s">
        <v>85</v>
      </c>
      <c r="D43" s="107">
        <v>1</v>
      </c>
      <c r="E43" s="103" t="s">
        <v>84</v>
      </c>
      <c r="F43" s="93">
        <v>1</v>
      </c>
    </row>
    <row r="44" spans="1:6" x14ac:dyDescent="0.25">
      <c r="A44" s="3" t="s">
        <v>9</v>
      </c>
      <c r="B44" s="11" t="s">
        <v>45</v>
      </c>
      <c r="C44" s="86" t="s">
        <v>85</v>
      </c>
      <c r="D44" s="89">
        <v>1</v>
      </c>
      <c r="E44" s="97" t="s">
        <v>84</v>
      </c>
      <c r="F44" s="95">
        <v>1</v>
      </c>
    </row>
    <row r="45" spans="1:6" x14ac:dyDescent="0.25">
      <c r="A45" s="49" t="s">
        <v>28</v>
      </c>
      <c r="B45" s="11" t="s">
        <v>47</v>
      </c>
      <c r="C45" s="86" t="s">
        <v>85</v>
      </c>
      <c r="D45" s="57">
        <v>1</v>
      </c>
      <c r="E45" s="97" t="s">
        <v>84</v>
      </c>
      <c r="F45" s="95">
        <v>1</v>
      </c>
    </row>
    <row r="46" spans="1:6" ht="15.75" thickBot="1" x14ac:dyDescent="0.3">
      <c r="A46" s="48" t="s">
        <v>28</v>
      </c>
      <c r="B46" s="30" t="s">
        <v>65</v>
      </c>
      <c r="C46" s="106" t="s">
        <v>85</v>
      </c>
      <c r="D46" s="58">
        <v>1</v>
      </c>
      <c r="E46" s="92" t="s">
        <v>84</v>
      </c>
      <c r="F46" s="102">
        <v>1</v>
      </c>
    </row>
    <row r="47" spans="1:6" ht="15.75" thickBot="1" x14ac:dyDescent="0.3">
      <c r="A47" s="12"/>
      <c r="B47" s="13"/>
      <c r="C47" s="101" t="s">
        <v>88</v>
      </c>
      <c r="D47" s="101">
        <f>D43+D44+D45</f>
        <v>3</v>
      </c>
      <c r="E47" s="99"/>
      <c r="F47" s="99"/>
    </row>
    <row r="48" spans="1:6" x14ac:dyDescent="0.25">
      <c r="A48" s="5" t="s">
        <v>8</v>
      </c>
      <c r="B48" s="6" t="s">
        <v>43</v>
      </c>
      <c r="C48" s="105" t="s">
        <v>86</v>
      </c>
      <c r="D48" s="56">
        <v>1</v>
      </c>
      <c r="E48" s="103" t="s">
        <v>84</v>
      </c>
      <c r="F48" s="93">
        <v>1</v>
      </c>
    </row>
    <row r="49" spans="1:7" x14ac:dyDescent="0.25">
      <c r="A49" s="3" t="s">
        <v>8</v>
      </c>
      <c r="B49" s="11" t="s">
        <v>44</v>
      </c>
      <c r="C49" s="86" t="s">
        <v>86</v>
      </c>
      <c r="D49" s="89">
        <v>1</v>
      </c>
      <c r="E49" s="97" t="s">
        <v>84</v>
      </c>
      <c r="F49" s="95">
        <v>1</v>
      </c>
    </row>
    <row r="50" spans="1:7" ht="15.75" thickBot="1" x14ac:dyDescent="0.3">
      <c r="A50" s="4" t="s">
        <v>28</v>
      </c>
      <c r="B50" s="7" t="s">
        <v>46</v>
      </c>
      <c r="C50" s="112" t="s">
        <v>86</v>
      </c>
      <c r="D50" s="90">
        <v>1</v>
      </c>
      <c r="E50" s="92" t="s">
        <v>84</v>
      </c>
      <c r="F50" s="96">
        <v>1</v>
      </c>
    </row>
    <row r="51" spans="1:7" ht="15.75" thickBot="1" x14ac:dyDescent="0.3">
      <c r="A51" s="25"/>
      <c r="B51" s="26"/>
      <c r="C51" s="101" t="s">
        <v>87</v>
      </c>
      <c r="D51" s="101">
        <f>D49+D48+D50</f>
        <v>3</v>
      </c>
      <c r="E51" s="104" t="s">
        <v>71</v>
      </c>
      <c r="F51" s="104">
        <f>SUM(F38:F50)</f>
        <v>9</v>
      </c>
    </row>
    <row r="52" spans="1:7" ht="15.75" thickBot="1" x14ac:dyDescent="0.3">
      <c r="A52" s="124" t="s">
        <v>48</v>
      </c>
      <c r="B52" s="125"/>
      <c r="C52" s="125"/>
      <c r="D52" s="125"/>
      <c r="E52" s="126"/>
      <c r="F52" s="126"/>
      <c r="G52" s="119"/>
    </row>
    <row r="53" spans="1:7" ht="15.75" thickBot="1" x14ac:dyDescent="0.3">
      <c r="A53" s="81" t="s">
        <v>8</v>
      </c>
      <c r="B53" s="82" t="s">
        <v>49</v>
      </c>
      <c r="C53" s="83" t="s">
        <v>50</v>
      </c>
      <c r="D53" s="120">
        <v>1</v>
      </c>
      <c r="E53" s="114"/>
      <c r="F53" s="114"/>
      <c r="G53" s="119"/>
    </row>
    <row r="54" spans="1:7" ht="15.75" thickBot="1" x14ac:dyDescent="0.3">
      <c r="A54" s="124" t="s">
        <v>63</v>
      </c>
      <c r="B54" s="125"/>
      <c r="C54" s="125"/>
      <c r="D54" s="125"/>
      <c r="E54" s="133"/>
      <c r="F54" s="133"/>
      <c r="G54" s="119"/>
    </row>
    <row r="55" spans="1:7" ht="15.75" thickBot="1" x14ac:dyDescent="0.3">
      <c r="A55" s="81"/>
      <c r="B55" s="82" t="s">
        <v>64</v>
      </c>
      <c r="C55" s="83"/>
      <c r="D55" s="120">
        <v>1</v>
      </c>
      <c r="E55" s="114"/>
      <c r="F55" s="117"/>
      <c r="G55" s="119"/>
    </row>
    <row r="56" spans="1:7" ht="15.75" thickBot="1" x14ac:dyDescent="0.3">
      <c r="A56" s="131" t="s">
        <v>51</v>
      </c>
      <c r="B56" s="132"/>
      <c r="C56" s="132"/>
      <c r="D56" s="132"/>
      <c r="E56" s="133"/>
      <c r="F56" s="133"/>
      <c r="G56" s="119"/>
    </row>
    <row r="57" spans="1:7" ht="15.75" thickBot="1" x14ac:dyDescent="0.3">
      <c r="A57" s="81" t="s">
        <v>10</v>
      </c>
      <c r="B57" s="82" t="s">
        <v>52</v>
      </c>
      <c r="C57" s="83" t="s">
        <v>96</v>
      </c>
      <c r="D57" s="120">
        <v>1</v>
      </c>
      <c r="E57" s="114"/>
      <c r="F57" s="117"/>
    </row>
    <row r="58" spans="1:7" s="76" customFormat="1" ht="15.75" thickBot="1" x14ac:dyDescent="0.3">
      <c r="A58" s="113"/>
      <c r="B58" s="113"/>
      <c r="C58" s="50"/>
      <c r="D58" s="50"/>
      <c r="E58" s="114"/>
      <c r="F58" s="117"/>
      <c r="G58" s="119"/>
    </row>
    <row r="59" spans="1:7" ht="15.75" thickBot="1" x14ac:dyDescent="0.3">
      <c r="C59" s="43" t="s">
        <v>94</v>
      </c>
      <c r="D59" s="36">
        <f>D51+D47+D42+D37+D35+D5+D14+D18+D24+D31+D39+D21</f>
        <v>35</v>
      </c>
      <c r="E59" s="115"/>
      <c r="F59" s="116"/>
      <c r="G59" s="119"/>
    </row>
    <row r="60" spans="1:7" ht="15.75" thickBot="1" x14ac:dyDescent="0.3">
      <c r="C60" s="43" t="s">
        <v>62</v>
      </c>
      <c r="D60" s="36">
        <f>D53+D57</f>
        <v>2</v>
      </c>
      <c r="E60" s="115"/>
      <c r="F60" s="116"/>
      <c r="G60" s="119"/>
    </row>
    <row r="61" spans="1:7" ht="15.75" thickBot="1" x14ac:dyDescent="0.3">
      <c r="A61" s="12"/>
      <c r="B61" s="12"/>
      <c r="C61" s="85" t="s">
        <v>95</v>
      </c>
      <c r="D61" s="28">
        <f>SUM(F51+F37+F18)</f>
        <v>34</v>
      </c>
      <c r="E61" s="115"/>
      <c r="F61" s="117"/>
      <c r="G61" s="119"/>
    </row>
    <row r="62" spans="1:7" ht="15.75" thickBot="1" x14ac:dyDescent="0.3">
      <c r="A62" s="127" t="s">
        <v>11</v>
      </c>
      <c r="B62" s="128"/>
      <c r="C62" s="129"/>
      <c r="D62" s="128"/>
      <c r="E62" s="130"/>
      <c r="F62" s="130"/>
      <c r="G62" s="119"/>
    </row>
    <row r="63" spans="1:7" ht="15.75" thickBot="1" x14ac:dyDescent="0.3">
      <c r="A63" s="9" t="s">
        <v>12</v>
      </c>
      <c r="B63" s="10" t="s">
        <v>14</v>
      </c>
      <c r="C63" s="15" t="s">
        <v>13</v>
      </c>
      <c r="D63" s="15">
        <v>10</v>
      </c>
      <c r="E63" s="118"/>
      <c r="F63" s="116"/>
    </row>
    <row r="64" spans="1:7" x14ac:dyDescent="0.25">
      <c r="C64" s="33" t="s">
        <v>15</v>
      </c>
      <c r="D64" s="44">
        <f>D63</f>
        <v>10</v>
      </c>
      <c r="E64" s="60"/>
      <c r="F64" s="14"/>
    </row>
    <row r="65" spans="3:6" x14ac:dyDescent="0.25">
      <c r="C65" s="34" t="s">
        <v>54</v>
      </c>
      <c r="D65" s="45">
        <f>D59</f>
        <v>35</v>
      </c>
      <c r="E65" s="60"/>
      <c r="F65" s="14"/>
    </row>
    <row r="66" spans="3:6" x14ac:dyDescent="0.25">
      <c r="C66" s="34" t="s">
        <v>19</v>
      </c>
      <c r="D66" s="45">
        <v>28</v>
      </c>
      <c r="E66" s="60"/>
      <c r="F66" s="14"/>
    </row>
    <row r="67" spans="3:6" ht="15.75" thickBot="1" x14ac:dyDescent="0.3">
      <c r="C67" s="35" t="s">
        <v>18</v>
      </c>
      <c r="D67" s="46">
        <f>D5+D14+D18+D24+D31+D35+D37+D42+D47+D51</f>
        <v>32</v>
      </c>
      <c r="E67" s="60"/>
    </row>
    <row r="68" spans="3:6" ht="15.75" thickBot="1" x14ac:dyDescent="0.3">
      <c r="C68" s="27" t="s">
        <v>16</v>
      </c>
      <c r="D68" s="47">
        <f>D64+D65+D67+D66</f>
        <v>105</v>
      </c>
      <c r="E68" s="60"/>
      <c r="F68" s="14"/>
    </row>
    <row r="69" spans="3:6" x14ac:dyDescent="0.25">
      <c r="D69" t="s">
        <v>59</v>
      </c>
    </row>
  </sheetData>
  <mergeCells count="5">
    <mergeCell ref="A1:F1"/>
    <mergeCell ref="A52:F52"/>
    <mergeCell ref="A62:F62"/>
    <mergeCell ref="A56:F56"/>
    <mergeCell ref="A54:F54"/>
  </mergeCells>
  <phoneticPr fontId="2" type="noConversion"/>
  <pageMargins left="0.7" right="0.7" top="0.75" bottom="0.75" header="0.3" footer="0.3"/>
  <pageSetup paperSize="9" scale="6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GPM-75-0001</dc:creator>
  <cp:lastModifiedBy>BENOIT-BLAIN Marine</cp:lastModifiedBy>
  <cp:lastPrinted>2025-01-24T19:46:59Z</cp:lastPrinted>
  <dcterms:created xsi:type="dcterms:W3CDTF">2023-07-19T15:16:29Z</dcterms:created>
  <dcterms:modified xsi:type="dcterms:W3CDTF">2025-03-10T09:32:03Z</dcterms:modified>
</cp:coreProperties>
</file>