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<Relationships xmlns="http://schemas.openxmlformats.org/package/2006/relationships"><Relationship  Id="rId1" Type="http://schemas.openxmlformats.org/officeDocument/2006/relationships/extended-properties" Target="docProps/app.xml"/><Relationship  Id="rId2" Type="http://schemas.openxmlformats.org/package/2006/relationships/metadata/core-properties" Target="docProps/core.xml"/><Relationship 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4="http://schemas.microsoft.com/office/spreadsheetml/2009/9/main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workbookPr/>
  <bookViews>
    <workbookView xWindow="360" yWindow="15" windowWidth="20955" windowHeight="9720" activeTab="0"/>
  </bookViews>
  <sheets>
    <sheet name="Annexe 1 DPGF maint prev " sheetId="1" state="visible" r:id="rId1"/>
  </sheets>
  <definedNames>
    <definedName name="_xlnm._FilterDatabase" localSheetId="0" hidden="1">'Annexe 1 DPGF maint prev '!$C$1:$C$147</definedName>
    <definedName name="_xlnm._FilterDatabase" localSheetId="0" hidden="1">'Annexe 1 DPGF maint prev '!$C$1:$C$147</definedName>
  </definedNames>
  <calcPr/>
  <extLst>
    <ext xmlns:x15="http://schemas.microsoft.com/office/spreadsheetml/2010/11/main" uri="{D0CA8CA8-9F24-4464-BF8E-62219DCF47F9}"/>
  </extLst>
</workbook>
</file>

<file path=xl/sharedStrings.xml><?xml version="1.0" encoding="utf-8"?>
<sst xmlns="http://schemas.openxmlformats.org/spreadsheetml/2006/main" count="262" uniqueCount="262">
  <si>
    <r>
      <t xml:space="preserve">DECOMPOSITION DES PRIX GLOBAUX ET FORFAITAIRES (DPGF)        </t>
    </r>
    <r>
      <rPr>
        <b/>
        <sz val="12"/>
        <color theme="1"/>
        <rFont val="Calibri"/>
        <scheme val="minor"/>
      </rPr>
      <t xml:space="preserve">Annexe 1</t>
    </r>
  </si>
  <si>
    <t xml:space="preserve">Site </t>
  </si>
  <si>
    <t xml:space="preserve">Campus </t>
  </si>
  <si>
    <t xml:space="preserve">Désignation du bâtiment</t>
  </si>
  <si>
    <t xml:space="preserve">Code domaine </t>
  </si>
  <si>
    <t xml:space="preserve">Numéros CHORUS</t>
  </si>
  <si>
    <t xml:space="preserve">n° ERP</t>
  </si>
  <si>
    <t xml:space="preserve">Cat ERP</t>
  </si>
  <si>
    <t xml:space="preserve">Marque matériel</t>
  </si>
  <si>
    <t xml:space="preserve">Année SSI</t>
  </si>
  <si>
    <t xml:space="preserve">date changement SSI ou de désaffection</t>
  </si>
  <si>
    <t xml:space="preserve">Cat SSI</t>
  </si>
  <si>
    <t xml:space="preserve">Type d'alarme</t>
  </si>
  <si>
    <t xml:space="preserve">NB de niveaux</t>
  </si>
  <si>
    <t>A</t>
  </si>
  <si>
    <t>B</t>
  </si>
  <si>
    <t xml:space="preserve">Maintenance préventive</t>
  </si>
  <si>
    <t xml:space="preserve">Maintenance corrective</t>
  </si>
  <si>
    <t xml:space="preserve">Campus 1</t>
  </si>
  <si>
    <t>Caen</t>
  </si>
  <si>
    <t xml:space="preserve">Bâtiment J</t>
  </si>
  <si>
    <t>1IE</t>
  </si>
  <si>
    <t/>
  </si>
  <si>
    <t xml:space="preserve">DEF ANTARES III DIGIT</t>
  </si>
  <si>
    <t>2a</t>
  </si>
  <si>
    <t>1IO</t>
  </si>
  <si>
    <t>CT</t>
  </si>
  <si>
    <t>DEF</t>
  </si>
  <si>
    <t>R+1</t>
  </si>
  <si>
    <t xml:space="preserve">Bâtiment C</t>
  </si>
  <si>
    <t>1BU</t>
  </si>
  <si>
    <t xml:space="preserve">E 118 03296 022</t>
  </si>
  <si>
    <t xml:space="preserve">SIEMENS FS20 </t>
  </si>
  <si>
    <t>R+5</t>
  </si>
  <si>
    <t xml:space="preserve">Bâtiment P</t>
  </si>
  <si>
    <t>1PR</t>
  </si>
  <si>
    <t xml:space="preserve">E 118 03296 015</t>
  </si>
  <si>
    <t xml:space="preserve">SIEMENS ALGO</t>
  </si>
  <si>
    <t>2026/2027</t>
  </si>
  <si>
    <t>R+4</t>
  </si>
  <si>
    <t>1AM</t>
  </si>
  <si>
    <t xml:space="preserve">E118 03296 019</t>
  </si>
  <si>
    <t xml:space="preserve">SIEMENS CERBERUS</t>
  </si>
  <si>
    <t xml:space="preserve">Bâtiment N</t>
  </si>
  <si>
    <t>1SA</t>
  </si>
  <si>
    <t xml:space="preserve">E 118 03296 010</t>
  </si>
  <si>
    <t>2025/2026</t>
  </si>
  <si>
    <t>R+3</t>
  </si>
  <si>
    <t>1SB</t>
  </si>
  <si>
    <t xml:space="preserve">Bâtiment L</t>
  </si>
  <si>
    <t>1SE</t>
  </si>
  <si>
    <t xml:space="preserve">Bâtiment K</t>
  </si>
  <si>
    <t>1ES</t>
  </si>
  <si>
    <t xml:space="preserve">Bâtiment L </t>
  </si>
  <si>
    <t>1SD</t>
  </si>
  <si>
    <t xml:space="preserve">Bâtiment D</t>
  </si>
  <si>
    <t>1DR</t>
  </si>
  <si>
    <t xml:space="preserve">E 118 03296 004</t>
  </si>
  <si>
    <t xml:space="preserve">SIEMENS </t>
  </si>
  <si>
    <t>Vissol</t>
  </si>
  <si>
    <t>1VI</t>
  </si>
  <si>
    <t xml:space="preserve">E 118 03296 003</t>
  </si>
  <si>
    <t xml:space="preserve">Annexe droit</t>
  </si>
  <si>
    <t>1ad</t>
  </si>
  <si>
    <t xml:space="preserve">A vérifier</t>
  </si>
  <si>
    <t xml:space="preserve">ss+rdc </t>
  </si>
  <si>
    <t xml:space="preserve">Extension MRSH</t>
  </si>
  <si>
    <t>1SH</t>
  </si>
  <si>
    <t xml:space="preserve">Bâtiment A</t>
  </si>
  <si>
    <t>1AC</t>
  </si>
  <si>
    <t xml:space="preserve">E 118 03296 012</t>
  </si>
  <si>
    <t xml:space="preserve">SIEMENS CT11</t>
  </si>
  <si>
    <t xml:space="preserve">1 SS+R+3</t>
  </si>
  <si>
    <t xml:space="preserve">Bâtiment I</t>
  </si>
  <si>
    <t>1LI</t>
  </si>
  <si>
    <t xml:space="preserve">E 118 03296 025</t>
  </si>
  <si>
    <t xml:space="preserve">DEF Cassiopee forte C</t>
  </si>
  <si>
    <t xml:space="preserve">rdc +r+3</t>
  </si>
  <si>
    <t xml:space="preserve">Post génomique</t>
  </si>
  <si>
    <t>1PG</t>
  </si>
  <si>
    <t xml:space="preserve">E 118 03296 028</t>
  </si>
  <si>
    <t>SUAPS</t>
  </si>
  <si>
    <t>1SU</t>
  </si>
  <si>
    <t xml:space="preserve">E 118 03296 027</t>
  </si>
  <si>
    <t xml:space="preserve">DEF(Proxima 128)</t>
  </si>
  <si>
    <t>1SS+R+2</t>
  </si>
  <si>
    <t xml:space="preserve">Bâtiment B</t>
  </si>
  <si>
    <t>1B1</t>
  </si>
  <si>
    <t xml:space="preserve">E118 03296 001</t>
  </si>
  <si>
    <t xml:space="preserve">SOUS TOTAL HT en € (euros)</t>
  </si>
  <si>
    <t xml:space="preserve">Campus 2</t>
  </si>
  <si>
    <t xml:space="preserve">BU Rosalind Franklin</t>
  </si>
  <si>
    <t>2BS</t>
  </si>
  <si>
    <t xml:space="preserve">E118 03297 004</t>
  </si>
  <si>
    <t>SIEMENS</t>
  </si>
  <si>
    <t>SSS+SS+R+6</t>
  </si>
  <si>
    <t xml:space="preserve">Sciences 1</t>
  </si>
  <si>
    <t>1S1</t>
  </si>
  <si>
    <t xml:space="preserve">E 118 03297 001</t>
  </si>
  <si>
    <t>CHUBB</t>
  </si>
  <si>
    <t xml:space="preserve">Sciences 2 - 3 + Amphi 500</t>
  </si>
  <si>
    <t xml:space="preserve">E 118 03297 000</t>
  </si>
  <si>
    <t xml:space="preserve">DEF CASSIOIPEE Forté S</t>
  </si>
  <si>
    <t xml:space="preserve">Rdj + Rdc à R+4</t>
  </si>
  <si>
    <t xml:space="preserve">Plateau Technique</t>
  </si>
  <si>
    <t>2GY</t>
  </si>
  <si>
    <t>LUMATIC</t>
  </si>
  <si>
    <t>D</t>
  </si>
  <si>
    <t xml:space="preserve">IUT de Caen- Administration-Génie biologique</t>
  </si>
  <si>
    <t>2GB</t>
  </si>
  <si>
    <t xml:space="preserve">E 118 03297 009</t>
  </si>
  <si>
    <t>SS+R+2</t>
  </si>
  <si>
    <t xml:space="preserve">IUT de Caen- Tertiaire</t>
  </si>
  <si>
    <t>2TE</t>
  </si>
  <si>
    <t xml:space="preserve">E118 03297 005</t>
  </si>
  <si>
    <t>FINSECUR</t>
  </si>
  <si>
    <t xml:space="preserve">IUT de Caen-Mesures physiques-Chimie-Atelier</t>
  </si>
  <si>
    <t xml:space="preserve">2GC-2 MP</t>
  </si>
  <si>
    <t xml:space="preserve">E118 03297 006</t>
  </si>
  <si>
    <t>E</t>
  </si>
  <si>
    <t>2B</t>
  </si>
  <si>
    <t xml:space="preserve">IUT de Caen- Génie chimique-Amphi Varignon</t>
  </si>
  <si>
    <t>2GC</t>
  </si>
  <si>
    <t xml:space="preserve">E 118 03297 003</t>
  </si>
  <si>
    <t xml:space="preserve">Campus 3</t>
  </si>
  <si>
    <t xml:space="preserve">Campus 3 </t>
  </si>
  <si>
    <t>CEMU</t>
  </si>
  <si>
    <t>3MU</t>
  </si>
  <si>
    <t>R+2</t>
  </si>
  <si>
    <t>IUT</t>
  </si>
  <si>
    <t>3UT</t>
  </si>
  <si>
    <t xml:space="preserve">E 341 00062 000</t>
  </si>
  <si>
    <t xml:space="preserve">Campus 4</t>
  </si>
  <si>
    <t xml:space="preserve">CAEN </t>
  </si>
  <si>
    <t>IAE</t>
  </si>
  <si>
    <t>4IA</t>
  </si>
  <si>
    <t xml:space="preserve">E 11801153000</t>
  </si>
  <si>
    <t>NUGELEC</t>
  </si>
  <si>
    <t xml:space="preserve">IAE- ComUE</t>
  </si>
  <si>
    <t>4EG</t>
  </si>
  <si>
    <t xml:space="preserve">E 118 01026 000</t>
  </si>
  <si>
    <t xml:space="preserve">SIEMENS CS1115</t>
  </si>
  <si>
    <t xml:space="preserve">Campus 5</t>
  </si>
  <si>
    <t>PFRS</t>
  </si>
  <si>
    <t>5PS</t>
  </si>
  <si>
    <t xml:space="preserve">E 327 00865 000</t>
  </si>
  <si>
    <t>AVISS</t>
  </si>
  <si>
    <t>RDJ+R+4</t>
  </si>
  <si>
    <t>CERMN</t>
  </si>
  <si>
    <t>5CM</t>
  </si>
  <si>
    <t>-</t>
  </si>
  <si>
    <t xml:space="preserve">Siemens BC11</t>
  </si>
  <si>
    <t xml:space="preserve">UFR S. Pharmaceutiques</t>
  </si>
  <si>
    <t>5PH</t>
  </si>
  <si>
    <t xml:space="preserve">E 327 00123 000 </t>
  </si>
  <si>
    <t xml:space="preserve">SIEMENS DC2020</t>
  </si>
  <si>
    <t>RDJ+R+1</t>
  </si>
  <si>
    <t xml:space="preserve">Campus Horowitz</t>
  </si>
  <si>
    <t>CURB</t>
  </si>
  <si>
    <t>HRB</t>
  </si>
  <si>
    <t xml:space="preserve">E 118 04465 000</t>
  </si>
  <si>
    <t xml:space="preserve">SIEMENS FC2020</t>
  </si>
  <si>
    <t>SS+r+1</t>
  </si>
  <si>
    <t xml:space="preserve">Campus 6</t>
  </si>
  <si>
    <t>CAEN</t>
  </si>
  <si>
    <t xml:space="preserve">INSPE Gymnase</t>
  </si>
  <si>
    <t>6I6</t>
  </si>
  <si>
    <t>LEGRAND</t>
  </si>
  <si>
    <t xml:space="preserve">INSPE Annexe -primaire</t>
  </si>
  <si>
    <t>6EP</t>
  </si>
  <si>
    <t xml:space="preserve">INSPE-Bâtiments A, E et R</t>
  </si>
  <si>
    <t>6EA</t>
  </si>
  <si>
    <t xml:space="preserve">E 118 01115 000</t>
  </si>
  <si>
    <t xml:space="preserve">CHUBB UTI</t>
  </si>
  <si>
    <t>SS+R+3</t>
  </si>
  <si>
    <t xml:space="preserve">INSPE Crèche</t>
  </si>
  <si>
    <t>6I9</t>
  </si>
  <si>
    <t xml:space="preserve">CHUBB UTC Pack</t>
  </si>
  <si>
    <t>CREC</t>
  </si>
  <si>
    <t xml:space="preserve">LUC / MER</t>
  </si>
  <si>
    <t xml:space="preserve">Luc S/Mer</t>
  </si>
  <si>
    <t xml:space="preserve">M1 (Bâtiment principal)</t>
  </si>
  <si>
    <t>CM0</t>
  </si>
  <si>
    <t xml:space="preserve">EATON NUGELEC</t>
  </si>
  <si>
    <t>SS+RDJ+R+3</t>
  </si>
  <si>
    <t xml:space="preserve">M4 (Recherche)</t>
  </si>
  <si>
    <t>CM4</t>
  </si>
  <si>
    <t>RDC</t>
  </si>
  <si>
    <t xml:space="preserve">M3 aquarium</t>
  </si>
  <si>
    <t>CM3</t>
  </si>
  <si>
    <t xml:space="preserve">EATON </t>
  </si>
  <si>
    <t xml:space="preserve">1 SS R+1</t>
  </si>
  <si>
    <t xml:space="preserve">M2 (Atelier)</t>
  </si>
  <si>
    <t>CM2</t>
  </si>
  <si>
    <t xml:space="preserve">MERLIN GERIN</t>
  </si>
  <si>
    <t xml:space="preserve">Campus Damigny</t>
  </si>
  <si>
    <t xml:space="preserve">DAMIGNY </t>
  </si>
  <si>
    <t xml:space="preserve">Site de Damigny</t>
  </si>
  <si>
    <t xml:space="preserve">Antenne de Droit</t>
  </si>
  <si>
    <t>DDE</t>
  </si>
  <si>
    <t>E14300059.000(7514)</t>
  </si>
  <si>
    <t xml:space="preserve">BU Olympe de Gouges</t>
  </si>
  <si>
    <t>DBA</t>
  </si>
  <si>
    <t xml:space="preserve">SIEMENS BC 11</t>
  </si>
  <si>
    <t>rdc</t>
  </si>
  <si>
    <t xml:space="preserve">Antenne de l'INSPE</t>
  </si>
  <si>
    <t>DIU</t>
  </si>
  <si>
    <t>E14300076.000(8779)</t>
  </si>
  <si>
    <t>ESSER</t>
  </si>
  <si>
    <t>Damigny</t>
  </si>
  <si>
    <t xml:space="preserve">Antenne IUT GON </t>
  </si>
  <si>
    <t>DUA</t>
  </si>
  <si>
    <t>E14300019.000(560)</t>
  </si>
  <si>
    <t xml:space="preserve">Campus Lisieux</t>
  </si>
  <si>
    <t>Lisieux</t>
  </si>
  <si>
    <t xml:space="preserve">Site de Lisieux</t>
  </si>
  <si>
    <t>LOO</t>
  </si>
  <si>
    <t xml:space="preserve">Campus Vire</t>
  </si>
  <si>
    <t>Vire</t>
  </si>
  <si>
    <t xml:space="preserve">Site de Vire</t>
  </si>
  <si>
    <t xml:space="preserve">Antenne IUT GON</t>
  </si>
  <si>
    <t>V00</t>
  </si>
  <si>
    <t xml:space="preserve">Campus Manche</t>
  </si>
  <si>
    <t xml:space="preserve">Cherbourg </t>
  </si>
  <si>
    <t xml:space="preserve">Site de Cherbourg</t>
  </si>
  <si>
    <t>ESIX</t>
  </si>
  <si>
    <t>MEI</t>
  </si>
  <si>
    <t>E3830118</t>
  </si>
  <si>
    <t>HTU2</t>
  </si>
  <si>
    <t>MH2</t>
  </si>
  <si>
    <t>legrand</t>
  </si>
  <si>
    <t xml:space="preserve">Centre Sportif Universitaire</t>
  </si>
  <si>
    <t>MCS</t>
  </si>
  <si>
    <t>MIU</t>
  </si>
  <si>
    <t>E1291010</t>
  </si>
  <si>
    <t>BU/MDE</t>
  </si>
  <si>
    <t>MBM</t>
  </si>
  <si>
    <t>E1291192</t>
  </si>
  <si>
    <t>NEUTRONIC</t>
  </si>
  <si>
    <t xml:space="preserve">Campus Saint lô</t>
  </si>
  <si>
    <t xml:space="preserve">St LO</t>
  </si>
  <si>
    <t xml:space="preserve">Site de St-Lô</t>
  </si>
  <si>
    <t>SLA</t>
  </si>
  <si>
    <t>E5020513</t>
  </si>
  <si>
    <t>chubb</t>
  </si>
  <si>
    <t>RECAPITULATIF</t>
  </si>
  <si>
    <t xml:space="preserve">Caen Campus 1</t>
  </si>
  <si>
    <t xml:space="preserve">Caen Campus 2</t>
  </si>
  <si>
    <t xml:space="preserve">Caen Campus 3</t>
  </si>
  <si>
    <t xml:space="preserve">Caen Campus 4</t>
  </si>
  <si>
    <t>Horowitz</t>
  </si>
  <si>
    <t xml:space="preserve">Caen Campus 5</t>
  </si>
  <si>
    <t xml:space="preserve">Caen Campus 6</t>
  </si>
  <si>
    <t>lisieux</t>
  </si>
  <si>
    <t>Cherbourg</t>
  </si>
  <si>
    <t xml:space="preserve">ST lô</t>
  </si>
  <si>
    <t xml:space="preserve">Total géneral HT</t>
  </si>
  <si>
    <t xml:space="preserve">TVA 20%</t>
  </si>
  <si>
    <t xml:space="preserve">Total géneral TTC</t>
  </si>
  <si>
    <t xml:space="preserve">total préventif</t>
  </si>
  <si>
    <t xml:space="preserve">total curatif</t>
  </si>
  <si>
    <t xml:space="preserve">total général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</si>
</sst>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2">
    <numFmt numFmtId="164" formatCode="#,##0.00\ &quot;€&quot;"/>
    <numFmt numFmtId="165" formatCode="#,##0.00\ &quot;€&quot;;\-#,##0.00\ &quot;€&quot;"/>
  </numFmts>
  <fonts count="14">
    <font>
      <sz val="11.000000"/>
      <color theme="1"/>
      <name val="Calibri"/>
      <scheme val="minor"/>
    </font>
    <font>
      <sz val="9.000000"/>
      <color theme="1"/>
      <name val="Calibri"/>
      <scheme val="minor"/>
    </font>
    <font>
      <b/>
      <sz val="11.000000"/>
      <color theme="1"/>
      <name val="Calibri"/>
      <scheme val="minor"/>
    </font>
    <font>
      <sz val="10.000000"/>
      <color theme="1"/>
      <name val="Calibri"/>
      <scheme val="minor"/>
    </font>
    <font>
      <sz val="10.000000"/>
      <name val="Arial"/>
    </font>
    <font>
      <sz val="9.000000"/>
      <name val="Calibri Light"/>
      <scheme val="major"/>
    </font>
    <font>
      <sz val="9.000000"/>
      <color theme="1"/>
      <name val="Calibri Light"/>
      <scheme val="major"/>
    </font>
    <font>
      <sz val="9.000000"/>
      <color indexed="2"/>
      <name val="Calibri"/>
      <scheme val="minor"/>
    </font>
    <font>
      <sz val="9.000000"/>
      <color rgb="FF363636"/>
      <name val="Calibri Light"/>
      <scheme val="major"/>
    </font>
    <font>
      <sz val="9.000000"/>
      <name val="Arial"/>
    </font>
    <font>
      <b/>
      <u/>
      <sz val="8.000000"/>
      <name val="Arial"/>
    </font>
    <font>
      <sz val="8.000000"/>
      <name val="Arial"/>
    </font>
    <font>
      <sz val="8.000000"/>
      <color theme="1"/>
      <name val="Calibri"/>
      <scheme val="minor"/>
    </font>
    <font>
      <b/>
      <sz val="14.000000"/>
      <name val="Arial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</patternFill>
    </fill>
    <fill>
      <patternFill patternType="solid">
        <fgColor theme="6" tint="0.79998168889431442"/>
      </patternFill>
    </fill>
    <fill>
      <patternFill patternType="solid">
        <fgColor theme="8" tint="0.79998168889431442"/>
      </patternFill>
    </fill>
    <fill>
      <patternFill patternType="solid">
        <fgColor theme="4" tint="0.39997558519241921"/>
      </patternFill>
    </fill>
    <fill>
      <patternFill patternType="solid">
        <fgColor theme="4" tint="0.59999389629810485"/>
      </patternFill>
    </fill>
  </fills>
  <borders count="29">
    <border>
      <left style="none"/>
      <right style="none"/>
      <top style="none"/>
      <bottom style="none"/>
      <diagonal style="none"/>
    </border>
    <border>
      <left style="medium">
        <color auto="1"/>
      </left>
      <right style="none"/>
      <top style="medium">
        <color auto="1"/>
      </top>
      <bottom style="medium">
        <color auto="1"/>
      </bottom>
      <diagonal style="none"/>
    </border>
    <border>
      <left style="none"/>
      <right style="none"/>
      <top style="medium">
        <color auto="1"/>
      </top>
      <bottom style="medium">
        <color auto="1"/>
      </bottom>
      <diagonal style="none"/>
    </border>
    <border>
      <left style="none"/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medium">
        <color auto="1"/>
      </bottom>
      <diagonal style="none"/>
    </border>
    <border>
      <left style="none"/>
      <right style="none"/>
      <top style="thin">
        <color auto="1"/>
      </top>
      <bottom style="medium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none"/>
      <diagonal style="none"/>
    </border>
    <border>
      <left style="medium">
        <color auto="1"/>
      </left>
      <right style="none"/>
      <top style="medium">
        <color auto="1"/>
      </top>
      <bottom style="none"/>
      <diagonal style="none"/>
    </border>
    <border>
      <left style="none"/>
      <right style="medium">
        <color auto="1"/>
      </right>
      <top style="medium">
        <color auto="1"/>
      </top>
      <bottom style="none"/>
      <diagonal style="none"/>
    </border>
    <border>
      <left style="medium">
        <color auto="1"/>
      </left>
      <right style="medium">
        <color auto="1"/>
      </right>
      <top style="none"/>
      <bottom style="none"/>
      <diagonal style="none"/>
    </border>
    <border>
      <left style="none"/>
      <right style="medium">
        <color auto="1"/>
      </right>
      <top style="none"/>
      <bottom style="none"/>
      <diagonal style="none"/>
    </border>
    <border>
      <left style="medium">
        <color auto="1"/>
      </left>
      <right style="medium">
        <color auto="1"/>
      </right>
      <top style="none"/>
      <bottom style="medium">
        <color auto="1"/>
      </bottom>
      <diagonal style="none"/>
    </border>
    <border>
      <left style="none"/>
      <right style="medium">
        <color auto="1"/>
      </right>
      <top style="none"/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107">
    <xf fontId="0" fillId="0" borderId="0" numFmtId="0" xfId="0"/>
    <xf fontId="1" fillId="0" borderId="0" numFmtId="0" xfId="0" applyFont="1"/>
    <xf fontId="1" fillId="0" borderId="0" numFmtId="0" xfId="0" applyFont="1" applyAlignment="1">
      <alignment horizontal="center"/>
    </xf>
    <xf fontId="1" fillId="2" borderId="0" numFmtId="0" xfId="0" applyFont="1" applyFill="1" applyAlignment="1">
      <alignment horizontal="center"/>
    </xf>
    <xf fontId="2" fillId="2" borderId="1" numFmtId="0" xfId="0" applyFont="1" applyFill="1" applyBorder="1" applyAlignment="1">
      <alignment horizontal="center"/>
    </xf>
    <xf fontId="2" fillId="2" borderId="2" numFmtId="0" xfId="0" applyFont="1" applyFill="1" applyBorder="1" applyAlignment="1">
      <alignment horizontal="center"/>
    </xf>
    <xf fontId="2" fillId="2" borderId="3" numFmtId="0" xfId="0" applyFont="1" applyFill="1" applyBorder="1" applyAlignment="1">
      <alignment horizontal="center"/>
    </xf>
    <xf fontId="3" fillId="0" borderId="0" numFmtId="0" xfId="0" applyFont="1"/>
    <xf fontId="3" fillId="3" borderId="4" numFmtId="0" xfId="0" applyFont="1" applyFill="1" applyBorder="1" applyAlignment="1">
      <alignment horizontal="center" vertical="center"/>
    </xf>
    <xf fontId="3" fillId="3" borderId="5" numFmtId="0" xfId="0" applyFont="1" applyFill="1" applyBorder="1" applyAlignment="1">
      <alignment horizontal="center" vertical="center"/>
    </xf>
    <xf fontId="4" fillId="3" borderId="5" numFmtId="0" xfId="0" applyFont="1" applyFill="1" applyBorder="1" applyAlignment="1">
      <alignment horizontal="center" vertical="center" wrapText="1"/>
    </xf>
    <xf fontId="3" fillId="3" borderId="5" numFmtId="0" xfId="0" applyFont="1" applyFill="1" applyBorder="1" applyAlignment="1">
      <alignment horizontal="center" vertical="center" wrapText="1"/>
    </xf>
    <xf fontId="3" fillId="3" borderId="5" numFmtId="0" xfId="0" applyFont="1" applyFill="1" applyBorder="1" applyAlignment="1">
      <alignment horizontal="center" textRotation="90" vertical="center"/>
    </xf>
    <xf fontId="4" fillId="3" borderId="5" numFmtId="0" xfId="0" applyFont="1" applyFill="1" applyBorder="1" applyAlignment="1">
      <alignment horizontal="center" vertical="center"/>
    </xf>
    <xf fontId="3" fillId="3" borderId="5" numFmtId="0" xfId="0" applyFont="1" applyFill="1" applyBorder="1" applyAlignment="1">
      <alignment horizontal="center" textRotation="90" vertical="center" wrapText="1"/>
    </xf>
    <xf fontId="4" fillId="3" borderId="6" numFmtId="0" xfId="0" applyFont="1" applyFill="1" applyBorder="1" applyAlignment="1">
      <alignment horizontal="center" vertical="center"/>
    </xf>
    <xf fontId="3" fillId="3" borderId="7" numFmtId="0" xfId="0" applyFont="1" applyFill="1" applyBorder="1" applyAlignment="1">
      <alignment horizontal="center" vertical="center"/>
    </xf>
    <xf fontId="3" fillId="3" borderId="8" numFmtId="0" xfId="0" applyFont="1" applyFill="1" applyBorder="1" applyAlignment="1">
      <alignment horizontal="center" vertical="center"/>
    </xf>
    <xf fontId="4" fillId="3" borderId="8" numFmtId="0" xfId="0" applyFont="1" applyFill="1" applyBorder="1" applyAlignment="1">
      <alignment horizontal="center" vertical="center" wrapText="1"/>
    </xf>
    <xf fontId="3" fillId="3" borderId="8" numFmtId="0" xfId="0" applyFont="1" applyFill="1" applyBorder="1" applyAlignment="1">
      <alignment horizontal="center" vertical="center" wrapText="1"/>
    </xf>
    <xf fontId="3" fillId="3" borderId="8" numFmtId="0" xfId="0" applyFont="1" applyFill="1" applyBorder="1" applyAlignment="1">
      <alignment horizontal="center" textRotation="90" vertical="center"/>
    </xf>
    <xf fontId="4" fillId="3" borderId="8" numFmtId="0" xfId="0" applyFont="1" applyFill="1" applyBorder="1" applyAlignment="1">
      <alignment horizontal="center" vertical="center"/>
    </xf>
    <xf fontId="3" fillId="3" borderId="8" numFmtId="0" xfId="0" applyFont="1" applyFill="1" applyBorder="1" applyAlignment="1">
      <alignment horizontal="center" textRotation="90" vertical="center" wrapText="1"/>
    </xf>
    <xf fontId="4" fillId="3" borderId="9" numFmtId="0" xfId="0" applyFont="1" applyFill="1" applyBorder="1" applyAlignment="1">
      <alignment horizontal="center" vertical="center"/>
    </xf>
    <xf fontId="3" fillId="3" borderId="10" numFmtId="0" xfId="0" applyFont="1" applyFill="1" applyBorder="1" applyAlignment="1">
      <alignment horizontal="center" vertical="center"/>
    </xf>
    <xf fontId="3" fillId="3" borderId="11" numFmtId="0" xfId="0" applyFont="1" applyFill="1" applyBorder="1" applyAlignment="1">
      <alignment horizontal="center" vertical="center"/>
    </xf>
    <xf fontId="4" fillId="3" borderId="11" numFmtId="0" xfId="0" applyFont="1" applyFill="1" applyBorder="1" applyAlignment="1">
      <alignment horizontal="center" vertical="center" wrapText="1"/>
    </xf>
    <xf fontId="3" fillId="3" borderId="11" numFmtId="0" xfId="0" applyFont="1" applyFill="1" applyBorder="1" applyAlignment="1">
      <alignment horizontal="center" vertical="center" wrapText="1"/>
    </xf>
    <xf fontId="3" fillId="3" borderId="11" numFmtId="0" xfId="0" applyFont="1" applyFill="1" applyBorder="1" applyAlignment="1">
      <alignment horizontal="center" textRotation="90" vertical="center"/>
    </xf>
    <xf fontId="4" fillId="3" borderId="11" numFmtId="0" xfId="0" applyFont="1" applyFill="1" applyBorder="1" applyAlignment="1">
      <alignment horizontal="center" vertical="center"/>
    </xf>
    <xf fontId="3" fillId="3" borderId="11" numFmtId="0" xfId="0" applyFont="1" applyFill="1" applyBorder="1" applyAlignment="1">
      <alignment horizontal="center" textRotation="90" vertical="center" wrapText="1"/>
    </xf>
    <xf fontId="4" fillId="3" borderId="12" numFmtId="0" xfId="0" applyFont="1" applyFill="1" applyBorder="1" applyAlignment="1">
      <alignment horizontal="center" vertical="center"/>
    </xf>
    <xf fontId="0" fillId="4" borderId="1" numFmtId="0" xfId="0" applyFill="1" applyBorder="1" applyAlignment="1">
      <alignment horizontal="left" vertical="center"/>
    </xf>
    <xf fontId="0" fillId="4" borderId="2" numFmtId="0" xfId="0" applyFill="1" applyBorder="1" applyAlignment="1">
      <alignment horizontal="left" vertical="center"/>
    </xf>
    <xf fontId="0" fillId="4" borderId="2" numFmtId="0" xfId="0" applyFill="1" applyBorder="1" applyAlignment="1">
      <alignment horizontal="center" vertical="center"/>
    </xf>
    <xf fontId="0" fillId="4" borderId="3" numFmtId="0" xfId="0" applyFill="1" applyBorder="1" applyAlignment="1">
      <alignment horizontal="left" vertical="center"/>
    </xf>
    <xf fontId="5" fillId="0" borderId="13" numFmtId="0" xfId="0" applyFont="1" applyBorder="1" applyAlignment="1">
      <alignment shrinkToFit="1" vertical="center"/>
    </xf>
    <xf fontId="6" fillId="0" borderId="14" numFmtId="0" xfId="0" applyFont="1" applyBorder="1" applyAlignment="1">
      <alignment horizontal="left" vertical="center" wrapText="1"/>
    </xf>
    <xf fontId="6" fillId="0" borderId="14" numFmtId="0" xfId="0" applyFont="1" applyBorder="1" applyAlignment="1">
      <alignment horizontal="center" vertical="center" wrapText="1"/>
    </xf>
    <xf fontId="5" fillId="0" borderId="14" numFmtId="0" xfId="0" applyFont="1" applyBorder="1" applyAlignment="1">
      <alignment horizontal="left" vertical="center" wrapText="1"/>
    </xf>
    <xf fontId="5" fillId="0" borderId="14" numFmtId="0" xfId="0" applyFont="1" applyBorder="1" applyAlignment="1">
      <alignment horizontal="center" vertical="center" wrapText="1"/>
    </xf>
    <xf fontId="1" fillId="4" borderId="14" numFmtId="0" xfId="0" applyFont="1" applyFill="1" applyBorder="1"/>
    <xf fontId="5" fillId="0" borderId="7" numFmtId="0" xfId="0" applyFont="1" applyBorder="1" applyAlignment="1">
      <alignment shrinkToFit="1" vertical="center"/>
    </xf>
    <xf fontId="6" fillId="0" borderId="8" numFmtId="0" xfId="0" applyFont="1" applyBorder="1" applyAlignment="1">
      <alignment horizontal="left" vertical="center" wrapText="1"/>
    </xf>
    <xf fontId="6" fillId="0" borderId="8" numFmtId="0" xfId="0" applyFont="1" applyBorder="1" applyAlignment="1">
      <alignment horizontal="center" vertical="center" wrapText="1"/>
    </xf>
    <xf fontId="5" fillId="0" borderId="8" numFmtId="0" xfId="0" applyFont="1" applyBorder="1" applyAlignment="1">
      <alignment horizontal="left" vertical="center" wrapText="1"/>
    </xf>
    <xf fontId="5" fillId="0" borderId="8" numFmtId="0" xfId="0" applyFont="1" applyBorder="1" applyAlignment="1">
      <alignment horizontal="center" vertical="center" wrapText="1"/>
    </xf>
    <xf fontId="1" fillId="5" borderId="8" numFmtId="0" xfId="0" applyFont="1" applyFill="1" applyBorder="1"/>
    <xf fontId="1" fillId="4" borderId="8" numFmtId="0" xfId="0" applyFont="1" applyFill="1" applyBorder="1"/>
    <xf fontId="5" fillId="0" borderId="8" numFmtId="3" xfId="0" applyNumberFormat="1" applyFont="1" applyBorder="1" applyAlignment="1">
      <alignment horizontal="center" vertical="center" wrapText="1"/>
    </xf>
    <xf fontId="6" fillId="0" borderId="0" numFmtId="0" xfId="0" applyFont="1" applyAlignment="1">
      <alignment wrapText="1"/>
    </xf>
    <xf fontId="6" fillId="0" borderId="8" numFmtId="0" xfId="0" applyFont="1" applyBorder="1" applyAlignment="1">
      <alignment wrapText="1"/>
    </xf>
    <xf fontId="6" fillId="0" borderId="0" numFmtId="0" xfId="0" applyFont="1" applyAlignment="1">
      <alignment horizontal="center" vertical="center" wrapText="1"/>
    </xf>
    <xf fontId="6" fillId="0" borderId="0" numFmtId="0" xfId="0" applyFont="1" applyAlignment="1">
      <alignment horizontal="center" wrapText="1"/>
    </xf>
    <xf fontId="5" fillId="0" borderId="0" numFmtId="0" xfId="0" applyFont="1" applyAlignment="1">
      <alignment horizontal="center" vertical="center" wrapText="1"/>
    </xf>
    <xf fontId="4" fillId="6" borderId="15" numFmtId="0" xfId="0" applyFont="1" applyFill="1" applyBorder="1" applyAlignment="1">
      <alignment horizontal="center" wrapText="1"/>
    </xf>
    <xf fontId="4" fillId="6" borderId="16" numFmtId="0" xfId="0" applyFont="1" applyFill="1" applyBorder="1" applyAlignment="1">
      <alignment horizontal="center" wrapText="1"/>
    </xf>
    <xf fontId="1" fillId="5" borderId="0" numFmtId="164" xfId="0" applyNumberFormat="1" applyFont="1" applyFill="1"/>
    <xf fontId="6" fillId="0" borderId="8" numFmtId="0" xfId="0" applyFont="1" applyBorder="1" applyAlignment="1">
      <alignment horizontal="left" vertical="center"/>
    </xf>
    <xf fontId="5" fillId="0" borderId="8" numFmtId="0" xfId="0" applyFont="1" applyBorder="1" applyAlignment="1">
      <alignment shrinkToFit="1" vertical="center"/>
    </xf>
    <xf fontId="1" fillId="0" borderId="8" numFmtId="0" xfId="0" applyFont="1" applyBorder="1"/>
    <xf fontId="1" fillId="0" borderId="8" numFmtId="0" xfId="0" applyFont="1" applyBorder="1" applyAlignment="1">
      <alignment horizontal="center"/>
    </xf>
    <xf fontId="7" fillId="0" borderId="0" numFmtId="0" xfId="0" applyFont="1"/>
    <xf fontId="4" fillId="6" borderId="15" numFmtId="0" xfId="0" applyFont="1" applyFill="1" applyBorder="1" applyAlignment="1">
      <alignment horizontal="center" shrinkToFit="1" wrapText="1"/>
    </xf>
    <xf fontId="4" fillId="6" borderId="16" numFmtId="0" xfId="0" applyFont="1" applyFill="1" applyBorder="1" applyAlignment="1">
      <alignment horizontal="center" shrinkToFit="1" wrapText="1"/>
    </xf>
    <xf fontId="4" fillId="6" borderId="17" numFmtId="0" xfId="0" applyFont="1" applyFill="1" applyBorder="1" applyAlignment="1">
      <alignment horizontal="center" shrinkToFit="1" wrapText="1"/>
    </xf>
    <xf fontId="1" fillId="5" borderId="11" numFmtId="164" xfId="0" applyNumberFormat="1" applyFont="1" applyFill="1" applyBorder="1"/>
    <xf fontId="0" fillId="4" borderId="1" numFmtId="0" xfId="0" applyFill="1" applyBorder="1" applyAlignment="1">
      <alignment horizontal="left" shrinkToFit="1" vertical="center"/>
    </xf>
    <xf fontId="0" fillId="4" borderId="2" numFmtId="0" xfId="0" applyFill="1" applyBorder="1" applyAlignment="1">
      <alignment horizontal="left" shrinkToFit="1" vertical="center"/>
    </xf>
    <xf fontId="0" fillId="4" borderId="2" numFmtId="0" xfId="0" applyFill="1" applyBorder="1" applyAlignment="1">
      <alignment horizontal="center" shrinkToFit="1" vertical="center"/>
    </xf>
    <xf fontId="0" fillId="4" borderId="3" numFmtId="0" xfId="0" applyFill="1" applyBorder="1" applyAlignment="1">
      <alignment horizontal="left" shrinkToFit="1" vertical="center"/>
    </xf>
    <xf fontId="8" fillId="0" borderId="8" numFmtId="0" xfId="0" applyFont="1" applyBorder="1" applyAlignment="1">
      <alignment horizontal="center" vertical="center" wrapText="1"/>
    </xf>
    <xf fontId="6" fillId="0" borderId="18" numFmtId="0" xfId="0" applyFont="1" applyBorder="1" applyAlignment="1">
      <alignment horizontal="left" vertical="center" wrapText="1"/>
    </xf>
    <xf fontId="5" fillId="0" borderId="19" numFmtId="0" xfId="0" applyFont="1" applyBorder="1" applyAlignment="1">
      <alignment horizontal="left" vertical="center" wrapText="1"/>
    </xf>
    <xf fontId="5" fillId="0" borderId="20" numFmtId="0" xfId="0" applyFont="1" applyBorder="1" applyAlignment="1">
      <alignment shrinkToFit="1" vertical="center"/>
    </xf>
    <xf fontId="6" fillId="0" borderId="21" numFmtId="0" xfId="0" applyFont="1" applyBorder="1" applyAlignment="1">
      <alignment horizontal="left" vertical="center" wrapText="1"/>
    </xf>
    <xf fontId="6" fillId="0" borderId="21" numFmtId="0" xfId="0" applyFont="1" applyBorder="1" applyAlignment="1">
      <alignment horizontal="center" vertical="center" wrapText="1"/>
    </xf>
    <xf fontId="5" fillId="0" borderId="21" numFmtId="0" xfId="0" applyFont="1" applyBorder="1" applyAlignment="1">
      <alignment horizontal="left" vertical="center" wrapText="1"/>
    </xf>
    <xf fontId="5" fillId="0" borderId="21" numFmtId="0" xfId="0" applyFont="1" applyBorder="1" applyAlignment="1">
      <alignment horizontal="center" vertical="center" wrapText="1"/>
    </xf>
    <xf fontId="4" fillId="6" borderId="1" numFmtId="0" xfId="0" applyFont="1" applyFill="1" applyBorder="1" applyAlignment="1">
      <alignment horizontal="center" wrapText="1"/>
    </xf>
    <xf fontId="4" fillId="6" borderId="2" numFmtId="0" xfId="0" applyFont="1" applyFill="1" applyBorder="1" applyAlignment="1">
      <alignment horizontal="center" wrapText="1"/>
    </xf>
    <xf fontId="4" fillId="6" borderId="3" numFmtId="0" xfId="0" applyFont="1" applyFill="1" applyBorder="1" applyAlignment="1">
      <alignment horizontal="center" wrapText="1"/>
    </xf>
    <xf fontId="1" fillId="5" borderId="19" numFmtId="164" xfId="0" applyNumberFormat="1" applyFont="1" applyFill="1" applyBorder="1"/>
    <xf fontId="1" fillId="5" borderId="8" numFmtId="164" xfId="0" applyNumberFormat="1" applyFont="1" applyFill="1" applyBorder="1"/>
    <xf fontId="9" fillId="0" borderId="0" numFmtId="0" xfId="0" applyFont="1" applyAlignment="1">
      <alignment horizontal="center"/>
    </xf>
    <xf fontId="10" fillId="0" borderId="22" numFmtId="0" xfId="0" applyFont="1" applyBorder="1" applyAlignment="1">
      <alignment wrapText="1"/>
    </xf>
    <xf fontId="1" fillId="0" borderId="23" numFmtId="0" xfId="0" applyFont="1" applyBorder="1"/>
    <xf fontId="1" fillId="0" borderId="24" numFmtId="0" xfId="0" applyFont="1" applyBorder="1"/>
    <xf fontId="9" fillId="0" borderId="0" numFmtId="164" xfId="0" applyNumberFormat="1" applyFont="1" applyAlignment="1">
      <alignment horizontal="center"/>
    </xf>
    <xf fontId="11" fillId="0" borderId="25" numFmtId="0" xfId="0" applyFont="1" applyBorder="1" applyAlignment="1">
      <alignment wrapText="1"/>
    </xf>
    <xf fontId="1" fillId="0" borderId="26" numFmtId="164" xfId="0" applyNumberFormat="1" applyFont="1" applyBorder="1"/>
    <xf fontId="6" fillId="0" borderId="0" numFmtId="0" xfId="0" applyFont="1"/>
    <xf fontId="6" fillId="0" borderId="0" numFmtId="0" xfId="0" applyFont="1" applyAlignment="1">
      <alignment horizontal="left" vertical="center" wrapText="1"/>
    </xf>
    <xf fontId="9" fillId="0" borderId="0" numFmtId="0" xfId="0" applyFont="1" applyAlignment="1">
      <alignment wrapText="1"/>
    </xf>
    <xf fontId="12" fillId="0" borderId="25" numFmtId="0" xfId="0" applyFont="1" applyBorder="1"/>
    <xf fontId="12" fillId="0" borderId="27" numFmtId="0" xfId="0" applyFont="1" applyBorder="1"/>
    <xf fontId="1" fillId="0" borderId="28" numFmtId="164" xfId="0" applyNumberFormat="1" applyFont="1" applyBorder="1"/>
    <xf fontId="1" fillId="0" borderId="22" numFmtId="0" xfId="0" applyFont="1" applyBorder="1"/>
    <xf fontId="1" fillId="0" borderId="22" numFmtId="164" xfId="0" applyNumberFormat="1" applyFont="1" applyBorder="1"/>
    <xf fontId="1" fillId="0" borderId="25" numFmtId="0" xfId="0" applyFont="1" applyBorder="1"/>
    <xf fontId="1" fillId="0" borderId="25" numFmtId="164" xfId="0" applyNumberFormat="1" applyFont="1" applyBorder="1"/>
    <xf fontId="1" fillId="0" borderId="27" numFmtId="0" xfId="0" applyFont="1" applyBorder="1"/>
    <xf fontId="1" fillId="0" borderId="27" numFmtId="164" xfId="0" applyNumberFormat="1" applyFont="1" applyBorder="1"/>
    <xf fontId="9" fillId="0" borderId="0" numFmtId="165" xfId="0" applyNumberFormat="1" applyFont="1" applyAlignment="1">
      <alignment horizontal="center"/>
    </xf>
    <xf fontId="13" fillId="0" borderId="0" numFmtId="0" xfId="0" applyFont="1" applyAlignment="1">
      <alignment horizontal="center"/>
    </xf>
    <xf fontId="13" fillId="0" borderId="0" numFmtId="164" xfId="0" applyNumberFormat="1" applyFont="1" applyAlignment="1">
      <alignment horizontal="center"/>
    </xf>
    <xf fontId="7" fillId="0" borderId="0" numFmtId="164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 Id="rId1" Type="http://schemas.openxmlformats.org/officeDocument/2006/relationships/worksheet" Target="worksheets/sheet1.xml"/><Relationship  Id="rId2" Type="http://schemas.openxmlformats.org/officeDocument/2006/relationships/theme" Target="theme/theme1.xml"/><Relationship  Id="rId3" Type="http://schemas.openxmlformats.org/officeDocument/2006/relationships/sharedStrings" Target="sharedStrings.xml"/><Relationship  Id="rId4" Type="http://schemas.openxmlformats.org/officeDocument/2006/relationships/styles" Target="styles.xml"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twoCellAnchor editAs="oneCell">
    <xdr:from>
      <xdr:col>0</xdr:col>
      <xdr:colOff>57979</xdr:colOff>
      <xdr:row>0</xdr:row>
      <xdr:rowOff>24847</xdr:rowOff>
    </xdr:from>
    <xdr:to>
      <xdr:col>1</xdr:col>
      <xdr:colOff>869157</xdr:colOff>
      <xdr:row>6</xdr:row>
      <xdr:rowOff>94313</xdr:rowOff>
    </xdr:to>
    <xdr:pic>
      <xdr:nvPicPr>
        <xdr:cNvPr id="3" name="Image 2"/>
        <xdr:cNvPicPr>
          <a:picLocks noChangeAspect="1"/>
        </xdr:cNvPicPr>
      </xdr:nvPicPr>
      <xdr:blipFill>
        <a:blip r:embed="rId1"/>
        <a:stretch/>
      </xdr:blipFill>
      <xdr:spPr bwMode="auto">
        <a:xfrm>
          <a:off x="57979" y="24848"/>
          <a:ext cx="1439828" cy="1021965"/>
        </a:xfrm>
        <a:prstGeom prst="rect">
          <a:avLst/>
        </a:prstGeom>
      </xdr:spPr>
    </xdr:pic>
    <xdr:clientData/>
  </xdr:twoCellAnchor>
</xdr:wsDr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<Relationships xmlns="http://schemas.openxmlformats.org/package/2006/relationships"><Relationship 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A61" zoomScale="100" workbookViewId="0">
      <selection activeCell="P20" activeCellId="0" sqref="P20"/>
    </sheetView>
  </sheetViews>
  <sheetFormatPr baseColWidth="10" defaultRowHeight="14.25"/>
  <cols>
    <col bestFit="1" customWidth="1" min="1" max="1" style="1" width="9.42578125"/>
    <col bestFit="1" customWidth="1" min="2" max="2" style="1" width="13.42578125"/>
    <col bestFit="1" customWidth="1" min="3" max="3" style="1" width="28.28515625"/>
    <col bestFit="1" customWidth="1" min="4" max="4" style="1" width="13.42578125"/>
    <col bestFit="1" customWidth="1" min="5" max="5" style="1" width="21.5703125"/>
    <col bestFit="1" customWidth="1" min="6" max="6" style="1" width="16.42578125"/>
    <col bestFit="1" customWidth="1" min="7" max="7" style="2" width="8.28515625"/>
    <col bestFit="1" customWidth="1" min="8" max="8" style="1" width="20.42578125"/>
    <col bestFit="1" customWidth="1" min="9" max="9" style="1" width="15.28515625"/>
    <col customWidth="1" min="10" max="10" style="1" width="15.28515625"/>
    <col bestFit="1" customWidth="1" min="11" max="11" style="1" width="8.28515625"/>
    <col customWidth="1" min="12" max="12" style="1" width="11.42578125"/>
    <col customWidth="1" min="13" max="13" style="1" width="14.7109375"/>
    <col bestFit="1" customWidth="1" min="14" max="14" style="1" width="23"/>
    <col bestFit="1" customWidth="1" min="15" max="15" style="1" width="22.7109375"/>
    <col bestFit="1" customWidth="1" min="16" max="16" style="1" width="12.140625"/>
    <col min="17" max="16384" style="1" width="11.42578125"/>
  </cols>
  <sheetData>
    <row r="1">
      <c r="A1" s="2"/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2"/>
    </row>
    <row r="2">
      <c r="A2" s="2"/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2"/>
    </row>
    <row r="3">
      <c r="A3" s="2"/>
      <c r="B3" s="2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2"/>
    </row>
    <row r="4">
      <c r="A4" s="2"/>
      <c r="B4" s="2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2"/>
    </row>
    <row r="5">
      <c r="A5" s="2"/>
      <c r="B5" s="2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2"/>
    </row>
    <row r="6">
      <c r="A6" s="2"/>
      <c r="B6" s="2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2"/>
    </row>
    <row r="7" ht="12.75">
      <c r="A7" s="2"/>
      <c r="B7" s="2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2"/>
    </row>
    <row r="8" ht="16.5">
      <c r="A8" s="4" t="s">
        <v>0</v>
      </c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6"/>
      <c r="P8" s="2"/>
    </row>
    <row r="9" s="7" customFormat="1" ht="12.75">
      <c r="A9" s="8" t="s">
        <v>1</v>
      </c>
      <c r="B9" s="9" t="s">
        <v>2</v>
      </c>
      <c r="C9" s="10" t="s">
        <v>3</v>
      </c>
      <c r="D9" s="11" t="s">
        <v>4</v>
      </c>
      <c r="E9" s="9" t="s">
        <v>5</v>
      </c>
      <c r="F9" s="9" t="s">
        <v>6</v>
      </c>
      <c r="G9" s="12" t="s">
        <v>7</v>
      </c>
      <c r="H9" s="13" t="s">
        <v>8</v>
      </c>
      <c r="I9" s="10" t="s">
        <v>9</v>
      </c>
      <c r="J9" s="10" t="s">
        <v>10</v>
      </c>
      <c r="K9" s="12" t="s">
        <v>11</v>
      </c>
      <c r="L9" s="14" t="s">
        <v>12</v>
      </c>
      <c r="M9" s="11" t="s">
        <v>13</v>
      </c>
      <c r="N9" s="13" t="s">
        <v>14</v>
      </c>
      <c r="O9" s="15" t="s">
        <v>15</v>
      </c>
      <c r="P9" s="2"/>
    </row>
    <row r="10" s="7" customFormat="1" ht="12.75">
      <c r="A10" s="16"/>
      <c r="B10" s="17"/>
      <c r="C10" s="18"/>
      <c r="D10" s="19"/>
      <c r="E10" s="17"/>
      <c r="F10" s="17"/>
      <c r="G10" s="20"/>
      <c r="H10" s="21"/>
      <c r="I10" s="18"/>
      <c r="J10" s="18"/>
      <c r="K10" s="20"/>
      <c r="L10" s="22"/>
      <c r="M10" s="19"/>
      <c r="N10" s="21" t="s">
        <v>16</v>
      </c>
      <c r="O10" s="23" t="s">
        <v>17</v>
      </c>
      <c r="P10" s="2"/>
    </row>
    <row r="11" s="7" customFormat="1" ht="13.5">
      <c r="A11" s="24"/>
      <c r="B11" s="25"/>
      <c r="C11" s="26"/>
      <c r="D11" s="27"/>
      <c r="E11" s="25"/>
      <c r="F11" s="25"/>
      <c r="G11" s="28"/>
      <c r="H11" s="29"/>
      <c r="I11" s="26"/>
      <c r="J11" s="26"/>
      <c r="K11" s="28"/>
      <c r="L11" s="30"/>
      <c r="M11" s="27"/>
      <c r="N11" s="29"/>
      <c r="O11" s="31"/>
      <c r="P11" s="2"/>
    </row>
    <row r="12" ht="15.75">
      <c r="A12" s="32" t="s">
        <v>18</v>
      </c>
      <c r="B12" s="33"/>
      <c r="C12" s="33"/>
      <c r="D12" s="33"/>
      <c r="E12" s="33"/>
      <c r="F12" s="33"/>
      <c r="G12" s="34"/>
      <c r="H12" s="33"/>
      <c r="I12" s="33"/>
      <c r="J12" s="33"/>
      <c r="K12" s="33"/>
      <c r="L12" s="33"/>
      <c r="M12" s="33"/>
      <c r="N12" s="33"/>
      <c r="O12" s="35"/>
      <c r="P12" s="2"/>
    </row>
    <row r="13">
      <c r="A13" s="36" t="s">
        <v>19</v>
      </c>
      <c r="B13" s="37" t="s">
        <v>18</v>
      </c>
      <c r="C13" s="37" t="s">
        <v>20</v>
      </c>
      <c r="D13" s="37" t="s">
        <v>21</v>
      </c>
      <c r="E13" s="38">
        <v>361734</v>
      </c>
      <c r="F13" s="39">
        <v>1181000</v>
      </c>
      <c r="G13" s="40" t="s">
        <v>22</v>
      </c>
      <c r="H13" s="40" t="s">
        <v>23</v>
      </c>
      <c r="I13" s="40">
        <v>2010</v>
      </c>
      <c r="J13" s="40"/>
      <c r="K13" s="40" t="s">
        <v>15</v>
      </c>
      <c r="L13" s="40" t="s">
        <v>24</v>
      </c>
      <c r="M13" s="40">
        <v>1</v>
      </c>
      <c r="N13" s="41"/>
      <c r="O13" s="41"/>
      <c r="P13" s="2"/>
    </row>
    <row r="14">
      <c r="A14" s="42" t="s">
        <v>19</v>
      </c>
      <c r="B14" s="43" t="s">
        <v>18</v>
      </c>
      <c r="C14" s="43" t="s">
        <v>20</v>
      </c>
      <c r="D14" s="43" t="s">
        <v>25</v>
      </c>
      <c r="E14" s="44">
        <v>361736</v>
      </c>
      <c r="F14" s="45">
        <v>1181000</v>
      </c>
      <c r="G14" s="46" t="s">
        <v>26</v>
      </c>
      <c r="H14" s="46" t="s">
        <v>27</v>
      </c>
      <c r="I14" s="46">
        <v>1987</v>
      </c>
      <c r="J14" s="46"/>
      <c r="K14" s="46" t="s">
        <v>15</v>
      </c>
      <c r="L14" s="40" t="s">
        <v>24</v>
      </c>
      <c r="M14" s="46" t="s">
        <v>28</v>
      </c>
      <c r="N14" s="47"/>
      <c r="O14" s="47"/>
      <c r="P14" s="2"/>
    </row>
    <row r="15">
      <c r="A15" s="42" t="s">
        <v>19</v>
      </c>
      <c r="B15" s="43" t="s">
        <v>18</v>
      </c>
      <c r="C15" s="43" t="s">
        <v>29</v>
      </c>
      <c r="D15" s="43" t="s">
        <v>30</v>
      </c>
      <c r="E15" s="44">
        <v>361731</v>
      </c>
      <c r="F15" s="45" t="s">
        <v>31</v>
      </c>
      <c r="G15" s="46">
        <v>2</v>
      </c>
      <c r="H15" s="46" t="s">
        <v>32</v>
      </c>
      <c r="I15" s="46">
        <v>2024</v>
      </c>
      <c r="J15" s="46">
        <v>2026</v>
      </c>
      <c r="K15" s="46" t="s">
        <v>14</v>
      </c>
      <c r="L15" s="46">
        <v>1</v>
      </c>
      <c r="M15" s="46" t="s">
        <v>33</v>
      </c>
      <c r="N15" s="47"/>
      <c r="O15" s="47"/>
      <c r="P15" s="2"/>
    </row>
    <row r="16">
      <c r="A16" s="42" t="s">
        <v>19</v>
      </c>
      <c r="B16" s="43" t="s">
        <v>18</v>
      </c>
      <c r="C16" s="43" t="s">
        <v>34</v>
      </c>
      <c r="D16" s="43" t="s">
        <v>35</v>
      </c>
      <c r="E16" s="44">
        <v>361707</v>
      </c>
      <c r="F16" s="45" t="s">
        <v>36</v>
      </c>
      <c r="G16" s="46">
        <v>1</v>
      </c>
      <c r="H16" s="46" t="s">
        <v>37</v>
      </c>
      <c r="I16" s="46">
        <v>2002</v>
      </c>
      <c r="J16" s="46" t="s">
        <v>38</v>
      </c>
      <c r="K16" s="46" t="s">
        <v>14</v>
      </c>
      <c r="L16" s="46">
        <v>1</v>
      </c>
      <c r="M16" s="46" t="s">
        <v>39</v>
      </c>
      <c r="N16" s="48"/>
      <c r="O16" s="48"/>
      <c r="P16" s="2"/>
    </row>
    <row r="17">
      <c r="A17" s="42" t="s">
        <v>19</v>
      </c>
      <c r="B17" s="43" t="s">
        <v>18</v>
      </c>
      <c r="C17" s="43" t="s">
        <v>34</v>
      </c>
      <c r="D17" s="45" t="s">
        <v>40</v>
      </c>
      <c r="E17" s="49">
        <v>435418</v>
      </c>
      <c r="F17" s="45" t="s">
        <v>41</v>
      </c>
      <c r="G17" s="46">
        <v>1</v>
      </c>
      <c r="H17" s="46" t="s">
        <v>42</v>
      </c>
      <c r="I17" s="46">
        <v>2009</v>
      </c>
      <c r="J17" s="46"/>
      <c r="K17" s="46"/>
      <c r="L17" s="46">
        <v>1</v>
      </c>
      <c r="M17" s="46" t="s">
        <v>39</v>
      </c>
      <c r="N17" s="47"/>
      <c r="O17" s="47"/>
      <c r="P17" s="2"/>
    </row>
    <row r="18">
      <c r="A18" s="42" t="s">
        <v>19</v>
      </c>
      <c r="B18" s="43" t="s">
        <v>18</v>
      </c>
      <c r="C18" s="43" t="s">
        <v>43</v>
      </c>
      <c r="D18" s="43" t="s">
        <v>44</v>
      </c>
      <c r="E18" s="44">
        <v>361710</v>
      </c>
      <c r="F18" s="45" t="s">
        <v>45</v>
      </c>
      <c r="G18" s="46">
        <v>1</v>
      </c>
      <c r="H18" s="46" t="s">
        <v>27</v>
      </c>
      <c r="I18" s="46">
        <v>2004</v>
      </c>
      <c r="J18" s="46" t="s">
        <v>46</v>
      </c>
      <c r="K18" s="46" t="s">
        <v>14</v>
      </c>
      <c r="L18" s="46">
        <v>1</v>
      </c>
      <c r="M18" s="46" t="s">
        <v>47</v>
      </c>
      <c r="N18" s="48"/>
      <c r="O18" s="48"/>
      <c r="P18" s="2"/>
    </row>
    <row r="19">
      <c r="A19" s="42" t="s">
        <v>19</v>
      </c>
      <c r="B19" s="43" t="s">
        <v>18</v>
      </c>
      <c r="C19" s="43" t="s">
        <v>43</v>
      </c>
      <c r="D19" s="43" t="s">
        <v>48</v>
      </c>
      <c r="E19" s="44">
        <v>437737</v>
      </c>
      <c r="F19" s="45" t="s">
        <v>45</v>
      </c>
      <c r="G19" s="46">
        <v>1</v>
      </c>
      <c r="H19" s="46" t="s">
        <v>27</v>
      </c>
      <c r="I19" s="46">
        <v>2004</v>
      </c>
      <c r="J19" s="46" t="s">
        <v>46</v>
      </c>
      <c r="K19" s="46" t="s">
        <v>14</v>
      </c>
      <c r="L19" s="46">
        <v>1</v>
      </c>
      <c r="M19" s="46" t="s">
        <v>47</v>
      </c>
      <c r="N19" s="47"/>
      <c r="O19" s="47"/>
      <c r="P19" s="2"/>
    </row>
    <row r="20">
      <c r="A20" s="42" t="s">
        <v>19</v>
      </c>
      <c r="B20" s="43" t="s">
        <v>18</v>
      </c>
      <c r="C20" s="43" t="s">
        <v>49</v>
      </c>
      <c r="D20" s="43" t="s">
        <v>50</v>
      </c>
      <c r="E20" s="44">
        <v>367741</v>
      </c>
      <c r="F20" s="45" t="s">
        <v>45</v>
      </c>
      <c r="G20" s="46">
        <v>1</v>
      </c>
      <c r="H20" s="46" t="s">
        <v>27</v>
      </c>
      <c r="I20" s="46">
        <v>2004</v>
      </c>
      <c r="J20" s="46" t="s">
        <v>46</v>
      </c>
      <c r="K20" s="46" t="s">
        <v>14</v>
      </c>
      <c r="L20" s="46">
        <v>1</v>
      </c>
      <c r="M20" s="46" t="s">
        <v>47</v>
      </c>
      <c r="N20" s="48"/>
      <c r="O20" s="48"/>
      <c r="P20" s="2"/>
    </row>
    <row r="21">
      <c r="A21" s="42" t="s">
        <v>19</v>
      </c>
      <c r="B21" s="43" t="s">
        <v>18</v>
      </c>
      <c r="C21" s="43" t="s">
        <v>51</v>
      </c>
      <c r="D21" s="43" t="s">
        <v>52</v>
      </c>
      <c r="E21" s="44">
        <v>437716</v>
      </c>
      <c r="F21" s="45" t="s">
        <v>45</v>
      </c>
      <c r="G21" s="46">
        <v>1</v>
      </c>
      <c r="H21" s="46" t="s">
        <v>27</v>
      </c>
      <c r="I21" s="46">
        <v>2004</v>
      </c>
      <c r="J21" s="46" t="s">
        <v>46</v>
      </c>
      <c r="K21" s="46" t="s">
        <v>14</v>
      </c>
      <c r="L21" s="46">
        <v>1</v>
      </c>
      <c r="M21" s="46" t="s">
        <v>33</v>
      </c>
      <c r="N21" s="47"/>
      <c r="O21" s="47"/>
      <c r="P21" s="2"/>
    </row>
    <row r="22">
      <c r="A22" s="42" t="s">
        <v>19</v>
      </c>
      <c r="B22" s="43" t="s">
        <v>18</v>
      </c>
      <c r="C22" s="43" t="s">
        <v>53</v>
      </c>
      <c r="D22" s="43" t="s">
        <v>54</v>
      </c>
      <c r="E22" s="44">
        <v>361730</v>
      </c>
      <c r="F22" s="45" t="s">
        <v>45</v>
      </c>
      <c r="G22" s="46">
        <v>1</v>
      </c>
      <c r="H22" s="46" t="s">
        <v>27</v>
      </c>
      <c r="I22" s="46">
        <v>2004</v>
      </c>
      <c r="J22" s="46" t="s">
        <v>46</v>
      </c>
      <c r="K22" s="46" t="s">
        <v>14</v>
      </c>
      <c r="L22" s="46">
        <v>1</v>
      </c>
      <c r="M22" s="46" t="s">
        <v>47</v>
      </c>
      <c r="N22" s="48"/>
      <c r="O22" s="48"/>
      <c r="P22" s="2"/>
    </row>
    <row r="23">
      <c r="A23" s="42" t="s">
        <v>19</v>
      </c>
      <c r="B23" s="43" t="s">
        <v>18</v>
      </c>
      <c r="C23" s="43" t="s">
        <v>55</v>
      </c>
      <c r="D23" s="43" t="s">
        <v>56</v>
      </c>
      <c r="E23" s="44">
        <v>361732</v>
      </c>
      <c r="F23" s="45" t="s">
        <v>57</v>
      </c>
      <c r="G23" s="46">
        <v>1</v>
      </c>
      <c r="H23" s="46" t="s">
        <v>58</v>
      </c>
      <c r="I23" s="46">
        <v>2024</v>
      </c>
      <c r="J23" s="46">
        <v>2026</v>
      </c>
      <c r="K23" s="46" t="s">
        <v>14</v>
      </c>
      <c r="L23" s="46">
        <v>1</v>
      </c>
      <c r="M23" s="46" t="s">
        <v>28</v>
      </c>
      <c r="N23" s="47"/>
      <c r="O23" s="47"/>
      <c r="P23" s="2"/>
    </row>
    <row r="24">
      <c r="A24" s="42" t="s">
        <v>19</v>
      </c>
      <c r="B24" s="43" t="s">
        <v>18</v>
      </c>
      <c r="C24" s="43" t="s">
        <v>59</v>
      </c>
      <c r="D24" s="43" t="s">
        <v>60</v>
      </c>
      <c r="E24" s="44">
        <v>361743</v>
      </c>
      <c r="F24" s="45" t="s">
        <v>61</v>
      </c>
      <c r="G24" s="46">
        <v>2</v>
      </c>
      <c r="H24" s="46" t="s">
        <v>27</v>
      </c>
      <c r="I24" s="46">
        <v>2008</v>
      </c>
      <c r="J24" s="46"/>
      <c r="K24" s="46" t="s">
        <v>14</v>
      </c>
      <c r="L24" s="46">
        <v>1</v>
      </c>
      <c r="M24" s="46" t="s">
        <v>28</v>
      </c>
      <c r="N24" s="48"/>
      <c r="O24" s="48"/>
      <c r="P24" s="2"/>
    </row>
    <row r="25">
      <c r="A25" s="42" t="s">
        <v>19</v>
      </c>
      <c r="B25" s="43" t="s">
        <v>18</v>
      </c>
      <c r="C25" s="50" t="s">
        <v>62</v>
      </c>
      <c r="D25" s="51" t="s">
        <v>63</v>
      </c>
      <c r="E25" s="52">
        <v>361746</v>
      </c>
      <c r="F25" s="50"/>
      <c r="G25" s="53"/>
      <c r="H25" s="50"/>
      <c r="I25" s="46">
        <v>2024</v>
      </c>
      <c r="J25" s="54">
        <v>2025</v>
      </c>
      <c r="K25" s="50"/>
      <c r="L25" s="46" t="s">
        <v>64</v>
      </c>
      <c r="M25" s="52" t="s">
        <v>65</v>
      </c>
      <c r="N25" s="47"/>
      <c r="O25" s="47"/>
      <c r="P25" s="2"/>
    </row>
    <row r="26">
      <c r="A26" s="42" t="s">
        <v>19</v>
      </c>
      <c r="B26" s="43" t="s">
        <v>18</v>
      </c>
      <c r="C26" s="43" t="s">
        <v>66</v>
      </c>
      <c r="D26" s="43" t="s">
        <v>67</v>
      </c>
      <c r="E26" s="44">
        <v>361735</v>
      </c>
      <c r="F26" s="45">
        <v>1180971</v>
      </c>
      <c r="G26" s="46">
        <v>3</v>
      </c>
      <c r="H26" s="46" t="s">
        <v>27</v>
      </c>
      <c r="I26" s="46">
        <v>2016</v>
      </c>
      <c r="J26" s="46"/>
      <c r="K26" s="46" t="s">
        <v>14</v>
      </c>
      <c r="L26" s="46">
        <v>1</v>
      </c>
      <c r="M26" s="46">
        <v>0</v>
      </c>
      <c r="N26" s="48"/>
      <c r="O26" s="48"/>
      <c r="P26" s="2"/>
    </row>
    <row r="27">
      <c r="A27" s="42" t="s">
        <v>19</v>
      </c>
      <c r="B27" s="43" t="s">
        <v>18</v>
      </c>
      <c r="C27" s="43" t="s">
        <v>68</v>
      </c>
      <c r="D27" s="43" t="s">
        <v>69</v>
      </c>
      <c r="E27" s="44">
        <v>317722</v>
      </c>
      <c r="F27" s="45" t="s">
        <v>70</v>
      </c>
      <c r="G27" s="46">
        <v>1</v>
      </c>
      <c r="H27" s="46" t="s">
        <v>71</v>
      </c>
      <c r="I27" s="46">
        <v>2009</v>
      </c>
      <c r="J27" s="46"/>
      <c r="K27" s="46" t="s">
        <v>14</v>
      </c>
      <c r="L27" s="46">
        <v>1</v>
      </c>
      <c r="M27" s="46" t="s">
        <v>72</v>
      </c>
      <c r="N27" s="48"/>
      <c r="O27" s="48"/>
      <c r="P27" s="2"/>
    </row>
    <row r="28">
      <c r="A28" s="42" t="s">
        <v>19</v>
      </c>
      <c r="B28" s="43" t="s">
        <v>18</v>
      </c>
      <c r="C28" s="43" t="s">
        <v>29</v>
      </c>
      <c r="D28" s="43" t="s">
        <v>30</v>
      </c>
      <c r="E28" s="44">
        <v>361731</v>
      </c>
      <c r="F28" s="45" t="s">
        <v>31</v>
      </c>
      <c r="G28" s="46">
        <v>2</v>
      </c>
      <c r="H28" s="46" t="s">
        <v>32</v>
      </c>
      <c r="I28" s="46">
        <v>2024</v>
      </c>
      <c r="J28" s="46">
        <v>2026</v>
      </c>
      <c r="K28" s="46" t="s">
        <v>14</v>
      </c>
      <c r="L28" s="46">
        <v>1</v>
      </c>
      <c r="M28" s="46" t="s">
        <v>33</v>
      </c>
      <c r="N28" s="47"/>
      <c r="O28" s="47"/>
      <c r="P28" s="2"/>
    </row>
    <row r="29">
      <c r="A29" s="42" t="s">
        <v>19</v>
      </c>
      <c r="B29" s="43" t="s">
        <v>18</v>
      </c>
      <c r="C29" s="43" t="s">
        <v>73</v>
      </c>
      <c r="D29" s="43" t="s">
        <v>74</v>
      </c>
      <c r="E29" s="44">
        <v>361741</v>
      </c>
      <c r="F29" s="45" t="s">
        <v>75</v>
      </c>
      <c r="G29" s="46">
        <v>2</v>
      </c>
      <c r="H29" s="46" t="s">
        <v>76</v>
      </c>
      <c r="I29" s="46">
        <v>2011</v>
      </c>
      <c r="J29" s="46"/>
      <c r="K29" s="46" t="s">
        <v>14</v>
      </c>
      <c r="L29" s="46">
        <v>1</v>
      </c>
      <c r="M29" s="46" t="s">
        <v>77</v>
      </c>
      <c r="N29" s="47"/>
      <c r="O29" s="47"/>
      <c r="P29" s="2"/>
    </row>
    <row r="30">
      <c r="A30" s="42" t="s">
        <v>19</v>
      </c>
      <c r="B30" s="43" t="s">
        <v>18</v>
      </c>
      <c r="C30" s="43" t="s">
        <v>78</v>
      </c>
      <c r="D30" s="43" t="s">
        <v>79</v>
      </c>
      <c r="E30" s="44">
        <v>361744</v>
      </c>
      <c r="F30" s="45" t="s">
        <v>80</v>
      </c>
      <c r="G30" s="46">
        <v>5</v>
      </c>
      <c r="H30" s="46" t="s">
        <v>27</v>
      </c>
      <c r="I30" s="46">
        <v>2010</v>
      </c>
      <c r="J30" s="46"/>
      <c r="K30" s="46" t="s">
        <v>15</v>
      </c>
      <c r="L30" s="46" t="s">
        <v>64</v>
      </c>
      <c r="M30" s="46">
        <v>0</v>
      </c>
      <c r="N30" s="47"/>
      <c r="O30" s="47"/>
      <c r="P30" s="2"/>
    </row>
    <row r="31">
      <c r="A31" s="42" t="s">
        <v>19</v>
      </c>
      <c r="B31" s="43" t="s">
        <v>18</v>
      </c>
      <c r="C31" s="43" t="s">
        <v>81</v>
      </c>
      <c r="D31" s="43" t="s">
        <v>82</v>
      </c>
      <c r="E31" s="44">
        <v>437743</v>
      </c>
      <c r="F31" s="45" t="s">
        <v>83</v>
      </c>
      <c r="G31" s="46">
        <v>3</v>
      </c>
      <c r="H31" s="46" t="s">
        <v>84</v>
      </c>
      <c r="I31" s="46">
        <v>2005</v>
      </c>
      <c r="J31" s="46"/>
      <c r="K31" s="46" t="s">
        <v>14</v>
      </c>
      <c r="L31" s="46">
        <v>1</v>
      </c>
      <c r="M31" s="46" t="s">
        <v>85</v>
      </c>
      <c r="N31" s="48"/>
      <c r="O31" s="48"/>
      <c r="P31" s="2"/>
    </row>
    <row r="32">
      <c r="A32" s="42" t="s">
        <v>19</v>
      </c>
      <c r="B32" s="43" t="s">
        <v>18</v>
      </c>
      <c r="C32" s="43" t="s">
        <v>86</v>
      </c>
      <c r="D32" s="43" t="s">
        <v>87</v>
      </c>
      <c r="E32" s="44">
        <v>361693</v>
      </c>
      <c r="F32" s="45" t="s">
        <v>88</v>
      </c>
      <c r="G32" s="46">
        <v>1</v>
      </c>
      <c r="H32" s="46" t="s">
        <v>27</v>
      </c>
      <c r="I32" s="44">
        <v>2023</v>
      </c>
      <c r="J32" s="44"/>
      <c r="K32" s="46" t="s">
        <v>15</v>
      </c>
      <c r="L32" s="46" t="s">
        <v>64</v>
      </c>
      <c r="M32" s="46" t="s">
        <v>39</v>
      </c>
      <c r="N32" s="47"/>
      <c r="O32" s="47"/>
      <c r="P32" s="2"/>
    </row>
    <row r="33" ht="13.5">
      <c r="A33" s="55" t="s">
        <v>89</v>
      </c>
      <c r="B33" s="56"/>
      <c r="C33" s="56"/>
      <c r="D33" s="56"/>
      <c r="E33" s="56"/>
      <c r="F33" s="56"/>
      <c r="G33" s="56"/>
      <c r="H33" s="56"/>
      <c r="I33" s="56"/>
      <c r="J33" s="56"/>
      <c r="K33" s="56"/>
      <c r="L33" s="56"/>
      <c r="M33" s="56"/>
      <c r="N33" s="57">
        <f>SUM(N13:N32)</f>
        <v>0</v>
      </c>
      <c r="O33" s="57">
        <f>SUM(O13:O32)</f>
        <v>0</v>
      </c>
      <c r="P33" s="2"/>
    </row>
    <row r="34" ht="15.75">
      <c r="A34" s="32" t="s">
        <v>90</v>
      </c>
      <c r="B34" s="33"/>
      <c r="C34" s="33"/>
      <c r="D34" s="33"/>
      <c r="E34" s="33"/>
      <c r="F34" s="33"/>
      <c r="G34" s="34"/>
      <c r="H34" s="33"/>
      <c r="I34" s="33"/>
      <c r="J34" s="33"/>
      <c r="K34" s="33"/>
      <c r="L34" s="33"/>
      <c r="M34" s="33"/>
      <c r="N34" s="33"/>
      <c r="O34" s="35"/>
      <c r="P34" s="2"/>
    </row>
    <row r="35">
      <c r="A35" s="42" t="s">
        <v>19</v>
      </c>
      <c r="B35" s="43" t="s">
        <v>90</v>
      </c>
      <c r="C35" s="43" t="s">
        <v>91</v>
      </c>
      <c r="D35" s="43" t="s">
        <v>92</v>
      </c>
      <c r="E35" s="46">
        <v>441931</v>
      </c>
      <c r="F35" s="45" t="s">
        <v>93</v>
      </c>
      <c r="G35" s="46">
        <v>2</v>
      </c>
      <c r="H35" s="46" t="s">
        <v>94</v>
      </c>
      <c r="I35" s="46">
        <v>2024</v>
      </c>
      <c r="J35" s="46"/>
      <c r="K35" s="46" t="s">
        <v>14</v>
      </c>
      <c r="L35" s="46">
        <v>1</v>
      </c>
      <c r="M35" s="46" t="s">
        <v>95</v>
      </c>
      <c r="N35" s="48"/>
      <c r="O35" s="48"/>
      <c r="P35" s="2"/>
    </row>
    <row r="36">
      <c r="A36" s="42" t="s">
        <v>19</v>
      </c>
      <c r="B36" s="43" t="s">
        <v>90</v>
      </c>
      <c r="C36" s="43" t="s">
        <v>96</v>
      </c>
      <c r="D36" s="43" t="s">
        <v>97</v>
      </c>
      <c r="E36" s="44">
        <v>325588</v>
      </c>
      <c r="F36" s="45" t="s">
        <v>98</v>
      </c>
      <c r="G36" s="46">
        <v>1</v>
      </c>
      <c r="H36" s="46" t="s">
        <v>99</v>
      </c>
      <c r="I36" s="46">
        <v>2022</v>
      </c>
      <c r="J36" s="46"/>
      <c r="K36" s="46" t="s">
        <v>14</v>
      </c>
      <c r="L36" s="46">
        <v>1</v>
      </c>
      <c r="M36" s="46"/>
      <c r="N36" s="47"/>
      <c r="O36" s="47"/>
      <c r="P36" s="2"/>
    </row>
    <row r="37">
      <c r="A37" s="42" t="s">
        <v>19</v>
      </c>
      <c r="B37" s="43" t="s">
        <v>90</v>
      </c>
      <c r="C37" s="43" t="s">
        <v>100</v>
      </c>
      <c r="D37" s="43"/>
      <c r="E37" s="44">
        <v>441934</v>
      </c>
      <c r="F37" s="45" t="s">
        <v>101</v>
      </c>
      <c r="G37" s="46">
        <v>1</v>
      </c>
      <c r="H37" s="46" t="s">
        <v>102</v>
      </c>
      <c r="I37" s="46">
        <v>2022</v>
      </c>
      <c r="J37" s="46"/>
      <c r="K37" s="46" t="s">
        <v>14</v>
      </c>
      <c r="L37" s="46">
        <v>1</v>
      </c>
      <c r="M37" s="46" t="s">
        <v>103</v>
      </c>
      <c r="N37" s="48"/>
      <c r="O37" s="48"/>
      <c r="P37" s="2"/>
    </row>
    <row r="38">
      <c r="A38" s="42" t="s">
        <v>19</v>
      </c>
      <c r="B38" s="43" t="s">
        <v>90</v>
      </c>
      <c r="C38" s="43" t="s">
        <v>100</v>
      </c>
      <c r="D38" s="43"/>
      <c r="E38" s="44">
        <v>441934</v>
      </c>
      <c r="F38" s="45" t="s">
        <v>101</v>
      </c>
      <c r="G38" s="46">
        <v>1</v>
      </c>
      <c r="H38" s="46" t="s">
        <v>102</v>
      </c>
      <c r="I38" s="46">
        <v>2022</v>
      </c>
      <c r="J38" s="46"/>
      <c r="K38" s="46" t="s">
        <v>14</v>
      </c>
      <c r="L38" s="46">
        <v>1</v>
      </c>
      <c r="M38" s="46" t="s">
        <v>103</v>
      </c>
      <c r="N38" s="47"/>
      <c r="O38" s="47"/>
      <c r="P38" s="2"/>
    </row>
    <row r="39">
      <c r="A39" s="42" t="s">
        <v>19</v>
      </c>
      <c r="B39" s="43" t="s">
        <v>90</v>
      </c>
      <c r="C39" s="43" t="s">
        <v>104</v>
      </c>
      <c r="D39" s="43" t="s">
        <v>105</v>
      </c>
      <c r="E39" s="52">
        <v>390287</v>
      </c>
      <c r="F39" s="58"/>
      <c r="G39" s="46">
        <v>2</v>
      </c>
      <c r="H39" s="46" t="s">
        <v>106</v>
      </c>
      <c r="I39" s="46">
        <v>1999</v>
      </c>
      <c r="J39" s="46"/>
      <c r="K39" s="46" t="s">
        <v>107</v>
      </c>
      <c r="L39" s="46">
        <v>3</v>
      </c>
      <c r="M39" s="46" t="s">
        <v>28</v>
      </c>
      <c r="N39" s="47"/>
      <c r="O39" s="47"/>
      <c r="P39" s="2"/>
    </row>
    <row r="40" ht="25.5">
      <c r="A40" s="42" t="s">
        <v>19</v>
      </c>
      <c r="B40" s="43" t="s">
        <v>90</v>
      </c>
      <c r="C40" s="43" t="s">
        <v>108</v>
      </c>
      <c r="D40" s="43" t="s">
        <v>109</v>
      </c>
      <c r="E40" s="44">
        <v>441930</v>
      </c>
      <c r="F40" s="45" t="s">
        <v>110</v>
      </c>
      <c r="G40" s="46">
        <v>2</v>
      </c>
      <c r="H40" s="46" t="s">
        <v>94</v>
      </c>
      <c r="I40" s="46">
        <v>1994</v>
      </c>
      <c r="J40" s="46"/>
      <c r="K40" s="46" t="s">
        <v>15</v>
      </c>
      <c r="L40" s="46" t="s">
        <v>64</v>
      </c>
      <c r="M40" s="46" t="s">
        <v>111</v>
      </c>
      <c r="N40" s="48"/>
      <c r="O40" s="48"/>
      <c r="P40" s="2"/>
    </row>
    <row r="41">
      <c r="A41" s="42" t="s">
        <v>19</v>
      </c>
      <c r="B41" s="43" t="s">
        <v>90</v>
      </c>
      <c r="C41" s="43" t="s">
        <v>112</v>
      </c>
      <c r="D41" s="43" t="s">
        <v>113</v>
      </c>
      <c r="E41" s="44">
        <v>441928</v>
      </c>
      <c r="F41" s="45" t="s">
        <v>114</v>
      </c>
      <c r="G41" s="46">
        <v>2</v>
      </c>
      <c r="H41" s="46" t="s">
        <v>115</v>
      </c>
      <c r="I41" s="46">
        <v>2020</v>
      </c>
      <c r="J41" s="46"/>
      <c r="K41" s="46" t="s">
        <v>107</v>
      </c>
      <c r="L41" s="46" t="s">
        <v>64</v>
      </c>
      <c r="M41" s="46" t="s">
        <v>28</v>
      </c>
      <c r="N41" s="47"/>
      <c r="O41" s="47"/>
      <c r="P41" s="2"/>
    </row>
    <row r="42" ht="25.5">
      <c r="A42" s="42" t="s">
        <v>19</v>
      </c>
      <c r="B42" s="43" t="s">
        <v>90</v>
      </c>
      <c r="C42" s="43" t="s">
        <v>116</v>
      </c>
      <c r="D42" s="43" t="s">
        <v>117</v>
      </c>
      <c r="E42" s="44">
        <v>441926</v>
      </c>
      <c r="F42" s="45" t="s">
        <v>118</v>
      </c>
      <c r="G42" s="46">
        <v>3</v>
      </c>
      <c r="H42" s="46" t="s">
        <v>115</v>
      </c>
      <c r="I42" s="46">
        <v>2020</v>
      </c>
      <c r="J42" s="46"/>
      <c r="K42" s="46" t="s">
        <v>119</v>
      </c>
      <c r="L42" s="46" t="s">
        <v>120</v>
      </c>
      <c r="M42" s="46" t="s">
        <v>28</v>
      </c>
      <c r="N42" s="48"/>
      <c r="O42" s="48"/>
      <c r="P42" s="2"/>
    </row>
    <row r="43" ht="25.5">
      <c r="A43" s="42" t="s">
        <v>19</v>
      </c>
      <c r="B43" s="43" t="s">
        <v>90</v>
      </c>
      <c r="C43" s="43" t="s">
        <v>121</v>
      </c>
      <c r="D43" s="43" t="s">
        <v>122</v>
      </c>
      <c r="E43" s="44">
        <v>441927</v>
      </c>
      <c r="F43" s="45" t="s">
        <v>123</v>
      </c>
      <c r="G43" s="46">
        <v>3</v>
      </c>
      <c r="H43" s="46" t="s">
        <v>115</v>
      </c>
      <c r="I43" s="46">
        <v>2020</v>
      </c>
      <c r="J43" s="46"/>
      <c r="K43" s="46" t="s">
        <v>107</v>
      </c>
      <c r="L43" s="46" t="s">
        <v>64</v>
      </c>
      <c r="M43" s="46" t="s">
        <v>28</v>
      </c>
      <c r="N43" s="48"/>
      <c r="O43" s="48"/>
      <c r="P43" s="2"/>
    </row>
    <row r="44" ht="25.5">
      <c r="A44" s="42" t="s">
        <v>19</v>
      </c>
      <c r="B44" s="43" t="s">
        <v>90</v>
      </c>
      <c r="C44" s="43" t="s">
        <v>121</v>
      </c>
      <c r="D44" s="43" t="s">
        <v>122</v>
      </c>
      <c r="E44" s="44">
        <v>441927</v>
      </c>
      <c r="F44" s="45" t="s">
        <v>123</v>
      </c>
      <c r="G44" s="46">
        <v>3</v>
      </c>
      <c r="H44" s="46" t="s">
        <v>27</v>
      </c>
      <c r="I44" s="46">
        <v>1998</v>
      </c>
      <c r="J44" s="46"/>
      <c r="K44" s="46" t="s">
        <v>14</v>
      </c>
      <c r="L44" s="46" t="s">
        <v>64</v>
      </c>
      <c r="M44" s="46" t="s">
        <v>28</v>
      </c>
      <c r="N44" s="47"/>
      <c r="O44" s="47"/>
      <c r="P44" s="2"/>
    </row>
    <row r="45" ht="13.5">
      <c r="A45" s="55" t="s">
        <v>89</v>
      </c>
      <c r="B45" s="56"/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7">
        <f>SUM(N35:N44)</f>
        <v>0</v>
      </c>
      <c r="O45" s="57">
        <f>SUM(O35:O44)</f>
        <v>0</v>
      </c>
      <c r="P45" s="2"/>
    </row>
    <row r="46" ht="15.75">
      <c r="A46" s="32" t="s">
        <v>124</v>
      </c>
      <c r="B46" s="33"/>
      <c r="C46" s="33"/>
      <c r="D46" s="33"/>
      <c r="E46" s="33"/>
      <c r="F46" s="33"/>
      <c r="G46" s="34"/>
      <c r="H46" s="33"/>
      <c r="I46" s="33"/>
      <c r="J46" s="33"/>
      <c r="K46" s="33"/>
      <c r="L46" s="33"/>
      <c r="M46" s="33"/>
      <c r="N46" s="33"/>
      <c r="O46" s="35"/>
      <c r="P46" s="2"/>
    </row>
    <row r="47">
      <c r="A47" s="42" t="s">
        <v>19</v>
      </c>
      <c r="B47" s="43" t="s">
        <v>125</v>
      </c>
      <c r="C47" s="43" t="s">
        <v>126</v>
      </c>
      <c r="D47" s="43" t="s">
        <v>127</v>
      </c>
      <c r="E47" s="44">
        <v>445868</v>
      </c>
      <c r="F47" s="45">
        <v>34100012000</v>
      </c>
      <c r="G47" s="46">
        <v>2</v>
      </c>
      <c r="H47" s="46" t="s">
        <v>27</v>
      </c>
      <c r="I47" s="46">
        <v>2008</v>
      </c>
      <c r="J47" s="46"/>
      <c r="K47" s="46"/>
      <c r="L47" s="46" t="s">
        <v>64</v>
      </c>
      <c r="M47" s="46" t="s">
        <v>128</v>
      </c>
      <c r="N47" s="48"/>
      <c r="O47" s="48"/>
      <c r="P47" s="2"/>
    </row>
    <row r="48">
      <c r="A48" s="59" t="s">
        <v>19</v>
      </c>
      <c r="B48" s="43" t="s">
        <v>125</v>
      </c>
      <c r="C48" s="60" t="s">
        <v>129</v>
      </c>
      <c r="D48" s="60" t="s">
        <v>130</v>
      </c>
      <c r="E48" s="44">
        <v>318059</v>
      </c>
      <c r="F48" s="45" t="s">
        <v>131</v>
      </c>
      <c r="G48" s="61">
        <v>2</v>
      </c>
      <c r="H48" s="46" t="s">
        <v>58</v>
      </c>
      <c r="I48" s="61">
        <v>2016</v>
      </c>
      <c r="J48" s="61"/>
      <c r="K48" s="61" t="s">
        <v>14</v>
      </c>
      <c r="L48" s="46" t="s">
        <v>64</v>
      </c>
      <c r="M48" s="61" t="s">
        <v>28</v>
      </c>
      <c r="N48" s="60"/>
      <c r="O48" s="60"/>
      <c r="P48" s="2"/>
    </row>
    <row r="49" ht="13.5">
      <c r="A49" s="55" t="s">
        <v>89</v>
      </c>
      <c r="B49" s="56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7">
        <f>SUM(N47:N48)</f>
        <v>0</v>
      </c>
      <c r="O49" s="57">
        <f>SUM(O47:O48)</f>
        <v>0</v>
      </c>
      <c r="P49" s="2"/>
    </row>
    <row r="50" ht="15.75">
      <c r="A50" s="32" t="s">
        <v>132</v>
      </c>
      <c r="B50" s="33"/>
      <c r="C50" s="33"/>
      <c r="D50" s="33"/>
      <c r="E50" s="33"/>
      <c r="F50" s="33"/>
      <c r="G50" s="34"/>
      <c r="H50" s="33"/>
      <c r="I50" s="33"/>
      <c r="J50" s="33"/>
      <c r="K50" s="33"/>
      <c r="L50" s="33"/>
      <c r="M50" s="33"/>
      <c r="N50" s="33"/>
      <c r="O50" s="35"/>
      <c r="P50" s="2"/>
    </row>
    <row r="51" s="62" customFormat="1">
      <c r="A51" s="42" t="s">
        <v>133</v>
      </c>
      <c r="B51" s="43" t="s">
        <v>132</v>
      </c>
      <c r="C51" s="43" t="s">
        <v>134</v>
      </c>
      <c r="D51" s="43" t="s">
        <v>135</v>
      </c>
      <c r="E51" s="44">
        <v>453186</v>
      </c>
      <c r="F51" s="45" t="s">
        <v>136</v>
      </c>
      <c r="G51" s="46">
        <v>2</v>
      </c>
      <c r="H51" s="46" t="s">
        <v>137</v>
      </c>
      <c r="I51" s="46">
        <v>1995</v>
      </c>
      <c r="J51" s="46"/>
      <c r="K51" s="46" t="s">
        <v>15</v>
      </c>
      <c r="L51" s="46" t="s">
        <v>64</v>
      </c>
      <c r="M51" s="46"/>
      <c r="N51" s="48"/>
      <c r="O51" s="48"/>
      <c r="P51" s="2"/>
    </row>
    <row r="52">
      <c r="A52" s="42" t="s">
        <v>133</v>
      </c>
      <c r="B52" s="43" t="s">
        <v>132</v>
      </c>
      <c r="C52" s="43" t="s">
        <v>138</v>
      </c>
      <c r="D52" s="43" t="s">
        <v>139</v>
      </c>
      <c r="E52" s="44">
        <v>368643</v>
      </c>
      <c r="F52" s="45" t="s">
        <v>140</v>
      </c>
      <c r="G52" s="46">
        <v>3</v>
      </c>
      <c r="H52" s="46" t="s">
        <v>141</v>
      </c>
      <c r="I52" s="44">
        <v>2006</v>
      </c>
      <c r="J52" s="44"/>
      <c r="K52" s="46" t="s">
        <v>14</v>
      </c>
      <c r="L52" s="46">
        <v>1</v>
      </c>
      <c r="M52" s="46" t="s">
        <v>128</v>
      </c>
      <c r="N52" s="48"/>
      <c r="O52" s="48"/>
      <c r="P52" s="2"/>
    </row>
    <row r="53" ht="13.5">
      <c r="A53" s="55" t="s">
        <v>89</v>
      </c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7">
        <f>SUM(N51:N52)</f>
        <v>0</v>
      </c>
      <c r="O53" s="57">
        <f>SUM(O51:O52)</f>
        <v>0</v>
      </c>
      <c r="P53" s="2"/>
    </row>
    <row r="54" ht="15.75">
      <c r="A54" s="32" t="s">
        <v>142</v>
      </c>
      <c r="B54" s="33"/>
      <c r="C54" s="33"/>
      <c r="D54" s="33"/>
      <c r="E54" s="33"/>
      <c r="F54" s="33"/>
      <c r="G54" s="34"/>
      <c r="H54" s="33"/>
      <c r="I54" s="33"/>
      <c r="J54" s="33"/>
      <c r="K54" s="33"/>
      <c r="L54" s="33"/>
      <c r="M54" s="33"/>
      <c r="N54" s="33"/>
      <c r="O54" s="35"/>
      <c r="P54" s="2"/>
    </row>
    <row r="55">
      <c r="A55" s="42" t="s">
        <v>133</v>
      </c>
      <c r="B55" s="43" t="s">
        <v>142</v>
      </c>
      <c r="C55" s="43" t="s">
        <v>143</v>
      </c>
      <c r="D55" s="43" t="s">
        <v>144</v>
      </c>
      <c r="E55" s="44">
        <v>453944</v>
      </c>
      <c r="F55" s="45" t="s">
        <v>145</v>
      </c>
      <c r="G55" s="46">
        <v>1</v>
      </c>
      <c r="H55" s="46" t="s">
        <v>146</v>
      </c>
      <c r="I55" s="46">
        <v>2014</v>
      </c>
      <c r="J55" s="46"/>
      <c r="K55" s="46" t="s">
        <v>15</v>
      </c>
      <c r="L55" s="46" t="s">
        <v>64</v>
      </c>
      <c r="M55" s="46" t="s">
        <v>147</v>
      </c>
      <c r="N55" s="47"/>
      <c r="O55" s="47"/>
      <c r="P55" s="2"/>
    </row>
    <row r="56">
      <c r="A56" s="42" t="s">
        <v>133</v>
      </c>
      <c r="B56" s="43" t="s">
        <v>142</v>
      </c>
      <c r="C56" s="43" t="s">
        <v>148</v>
      </c>
      <c r="D56" s="43" t="s">
        <v>149</v>
      </c>
      <c r="E56" s="44">
        <v>453181</v>
      </c>
      <c r="F56" s="45" t="s">
        <v>150</v>
      </c>
      <c r="G56" s="46">
        <v>3</v>
      </c>
      <c r="H56" s="46" t="s">
        <v>151</v>
      </c>
      <c r="I56" s="46">
        <v>2008</v>
      </c>
      <c r="J56" s="46"/>
      <c r="K56" s="46" t="s">
        <v>15</v>
      </c>
      <c r="L56" s="46" t="s">
        <v>24</v>
      </c>
      <c r="M56" s="46" t="s">
        <v>28</v>
      </c>
      <c r="N56" s="48"/>
      <c r="O56" s="48"/>
      <c r="P56" s="2"/>
    </row>
    <row r="57">
      <c r="A57" s="42" t="s">
        <v>133</v>
      </c>
      <c r="B57" s="43" t="s">
        <v>142</v>
      </c>
      <c r="C57" s="43" t="s">
        <v>152</v>
      </c>
      <c r="D57" s="43" t="s">
        <v>153</v>
      </c>
      <c r="E57" s="44">
        <v>323941</v>
      </c>
      <c r="F57" s="45" t="s">
        <v>154</v>
      </c>
      <c r="G57" s="46">
        <v>3</v>
      </c>
      <c r="H57" s="46" t="s">
        <v>155</v>
      </c>
      <c r="I57" s="46">
        <v>2011</v>
      </c>
      <c r="J57" s="46"/>
      <c r="K57" s="46" t="s">
        <v>14</v>
      </c>
      <c r="L57" s="46">
        <v>1</v>
      </c>
      <c r="M57" s="46" t="s">
        <v>156</v>
      </c>
      <c r="N57" s="47"/>
      <c r="O57" s="47"/>
      <c r="P57" s="2"/>
    </row>
    <row r="58">
      <c r="A58" s="63" t="s">
        <v>89</v>
      </c>
      <c r="B58" s="64"/>
      <c r="C58" s="64"/>
      <c r="D58" s="64"/>
      <c r="E58" s="64"/>
      <c r="F58" s="64"/>
      <c r="G58" s="64"/>
      <c r="H58" s="64"/>
      <c r="I58" s="64"/>
      <c r="J58" s="64"/>
      <c r="K58" s="64"/>
      <c r="L58" s="64"/>
      <c r="M58" s="65"/>
      <c r="N58" s="66">
        <f>SUM(N55:N57)</f>
        <v>0</v>
      </c>
      <c r="O58" s="66">
        <f>SUM(O55:O57)</f>
        <v>0</v>
      </c>
      <c r="P58" s="2"/>
    </row>
    <row r="59">
      <c r="A59" s="67" t="s">
        <v>157</v>
      </c>
      <c r="B59" s="68"/>
      <c r="C59" s="68"/>
      <c r="D59" s="68"/>
      <c r="E59" s="68"/>
      <c r="F59" s="68"/>
      <c r="G59" s="69"/>
      <c r="H59" s="68"/>
      <c r="I59" s="68"/>
      <c r="J59" s="68"/>
      <c r="K59" s="68"/>
      <c r="L59" s="68"/>
      <c r="M59" s="68"/>
      <c r="N59" s="68"/>
      <c r="O59" s="70"/>
      <c r="P59" s="2"/>
    </row>
    <row r="60">
      <c r="A60" s="42" t="s">
        <v>133</v>
      </c>
      <c r="B60" s="43" t="s">
        <v>157</v>
      </c>
      <c r="C60" s="43" t="s">
        <v>158</v>
      </c>
      <c r="D60" s="43" t="s">
        <v>159</v>
      </c>
      <c r="E60" s="44">
        <v>445858</v>
      </c>
      <c r="F60" s="45" t="s">
        <v>160</v>
      </c>
      <c r="G60" s="46">
        <v>5</v>
      </c>
      <c r="H60" s="46" t="s">
        <v>161</v>
      </c>
      <c r="I60" s="46">
        <v>2008</v>
      </c>
      <c r="J60" s="46"/>
      <c r="K60" s="46" t="s">
        <v>14</v>
      </c>
      <c r="L60" s="46">
        <v>1</v>
      </c>
      <c r="M60" s="46" t="s">
        <v>162</v>
      </c>
      <c r="N60" s="48"/>
      <c r="O60" s="48"/>
      <c r="P60" s="2"/>
    </row>
    <row r="61" ht="13.5">
      <c r="A61" s="55" t="s">
        <v>89</v>
      </c>
      <c r="B61" s="56"/>
      <c r="C61" s="56"/>
      <c r="D61" s="56"/>
      <c r="E61" s="56"/>
      <c r="F61" s="56"/>
      <c r="G61" s="56"/>
      <c r="H61" s="56"/>
      <c r="I61" s="56"/>
      <c r="J61" s="56"/>
      <c r="K61" s="56"/>
      <c r="L61" s="56"/>
      <c r="M61" s="56"/>
      <c r="N61" s="57">
        <f>SUM(N60)</f>
        <v>0</v>
      </c>
      <c r="O61" s="57">
        <f>SUM(O60)</f>
        <v>0</v>
      </c>
      <c r="P61" s="2"/>
    </row>
    <row r="62" ht="15.75">
      <c r="A62" s="32" t="s">
        <v>163</v>
      </c>
      <c r="B62" s="33"/>
      <c r="C62" s="33"/>
      <c r="D62" s="33"/>
      <c r="E62" s="33"/>
      <c r="F62" s="33"/>
      <c r="G62" s="34"/>
      <c r="H62" s="33"/>
      <c r="I62" s="33"/>
      <c r="J62" s="33"/>
      <c r="K62" s="33"/>
      <c r="L62" s="33"/>
      <c r="M62" s="33"/>
      <c r="N62" s="33"/>
      <c r="O62" s="35"/>
      <c r="P62" s="2"/>
    </row>
    <row r="63">
      <c r="A63" s="42" t="s">
        <v>164</v>
      </c>
      <c r="B63" s="43" t="s">
        <v>163</v>
      </c>
      <c r="C63" s="43" t="s">
        <v>165</v>
      </c>
      <c r="D63" s="43" t="s">
        <v>166</v>
      </c>
      <c r="E63" s="71">
        <v>390305</v>
      </c>
      <c r="F63" s="45">
        <v>1181817</v>
      </c>
      <c r="G63" s="46">
        <v>5</v>
      </c>
      <c r="H63" s="46" t="s">
        <v>167</v>
      </c>
      <c r="I63" s="46">
        <v>2011</v>
      </c>
      <c r="J63" s="46"/>
      <c r="K63" s="46"/>
      <c r="L63" s="46" t="s">
        <v>64</v>
      </c>
      <c r="M63" s="46" t="s">
        <v>28</v>
      </c>
      <c r="N63" s="48"/>
      <c r="O63" s="48"/>
      <c r="P63" s="2"/>
    </row>
    <row r="64">
      <c r="A64" s="42" t="s">
        <v>164</v>
      </c>
      <c r="B64" s="43" t="s">
        <v>163</v>
      </c>
      <c r="C64" s="43" t="s">
        <v>168</v>
      </c>
      <c r="D64" s="43" t="s">
        <v>169</v>
      </c>
      <c r="E64" s="44">
        <v>390296</v>
      </c>
      <c r="F64" s="45">
        <v>118987</v>
      </c>
      <c r="G64" s="46">
        <v>5</v>
      </c>
      <c r="H64" s="46" t="s">
        <v>27</v>
      </c>
      <c r="I64" s="46">
        <v>2009</v>
      </c>
      <c r="J64" s="46"/>
      <c r="K64" s="46" t="s">
        <v>15</v>
      </c>
      <c r="L64" s="46" t="s">
        <v>64</v>
      </c>
      <c r="M64" s="46" t="s">
        <v>28</v>
      </c>
      <c r="N64" s="47"/>
      <c r="O64" s="47"/>
      <c r="P64" s="2"/>
    </row>
    <row r="65">
      <c r="A65" s="42" t="s">
        <v>164</v>
      </c>
      <c r="B65" s="43" t="s">
        <v>163</v>
      </c>
      <c r="C65" s="43" t="s">
        <v>170</v>
      </c>
      <c r="D65" s="43" t="s">
        <v>171</v>
      </c>
      <c r="E65" s="44">
        <v>390287</v>
      </c>
      <c r="F65" s="45" t="s">
        <v>172</v>
      </c>
      <c r="G65" s="46">
        <v>2</v>
      </c>
      <c r="H65" s="46" t="s">
        <v>173</v>
      </c>
      <c r="I65" s="46">
        <v>2014</v>
      </c>
      <c r="J65" s="46"/>
      <c r="K65" s="46" t="s">
        <v>14</v>
      </c>
      <c r="L65" s="46">
        <v>1</v>
      </c>
      <c r="M65" s="46" t="s">
        <v>174</v>
      </c>
      <c r="N65" s="48"/>
      <c r="O65" s="48"/>
      <c r="P65" s="2"/>
    </row>
    <row r="66">
      <c r="A66" s="42" t="s">
        <v>164</v>
      </c>
      <c r="B66" s="43" t="s">
        <v>163</v>
      </c>
      <c r="C66" s="43" t="s">
        <v>175</v>
      </c>
      <c r="D66" s="72" t="s">
        <v>176</v>
      </c>
      <c r="E66" s="71">
        <v>390302</v>
      </c>
      <c r="F66" s="73" t="s">
        <v>150</v>
      </c>
      <c r="G66" s="46">
        <v>5</v>
      </c>
      <c r="H66" s="46" t="s">
        <v>177</v>
      </c>
      <c r="I66" s="46">
        <v>2008</v>
      </c>
      <c r="J66" s="46">
        <v>2026</v>
      </c>
      <c r="K66" s="46" t="s">
        <v>14</v>
      </c>
      <c r="L66" s="46">
        <v>1</v>
      </c>
      <c r="M66" s="46" t="s">
        <v>85</v>
      </c>
      <c r="N66" s="48"/>
      <c r="O66" s="48"/>
      <c r="P66" s="2"/>
    </row>
    <row r="67" ht="13.5">
      <c r="A67" s="55" t="s">
        <v>89</v>
      </c>
      <c r="B67" s="56"/>
      <c r="C67" s="56"/>
      <c r="D67" s="56"/>
      <c r="E67" s="56"/>
      <c r="F67" s="56"/>
      <c r="G67" s="56"/>
      <c r="H67" s="56"/>
      <c r="I67" s="56"/>
      <c r="J67" s="56"/>
      <c r="K67" s="56"/>
      <c r="L67" s="56"/>
      <c r="M67" s="56"/>
      <c r="N67" s="57">
        <f>SUM(N63:N66)</f>
        <v>0</v>
      </c>
      <c r="O67" s="57">
        <f>SUM(O63:O66)</f>
        <v>0</v>
      </c>
      <c r="P67" s="2"/>
    </row>
    <row r="68" ht="15.75">
      <c r="A68" s="32" t="s">
        <v>178</v>
      </c>
      <c r="B68" s="33"/>
      <c r="C68" s="33"/>
      <c r="D68" s="33"/>
      <c r="E68" s="33"/>
      <c r="F68" s="33"/>
      <c r="G68" s="34"/>
      <c r="H68" s="33"/>
      <c r="I68" s="33"/>
      <c r="J68" s="33"/>
      <c r="K68" s="33"/>
      <c r="L68" s="33"/>
      <c r="M68" s="33"/>
      <c r="N68" s="33"/>
      <c r="O68" s="35"/>
      <c r="P68" s="2"/>
    </row>
    <row r="69">
      <c r="A69" s="42" t="s">
        <v>179</v>
      </c>
      <c r="B69" s="43" t="s">
        <v>180</v>
      </c>
      <c r="C69" s="43" t="s">
        <v>181</v>
      </c>
      <c r="D69" s="58" t="s">
        <v>182</v>
      </c>
      <c r="E69" s="44">
        <v>326590</v>
      </c>
      <c r="F69" s="45">
        <v>38400296</v>
      </c>
      <c r="G69" s="46">
        <v>4</v>
      </c>
      <c r="H69" s="46" t="s">
        <v>183</v>
      </c>
      <c r="I69" s="46">
        <v>2022</v>
      </c>
      <c r="J69" s="46"/>
      <c r="K69" s="46" t="s">
        <v>119</v>
      </c>
      <c r="L69" s="46">
        <v>3</v>
      </c>
      <c r="M69" s="46" t="s">
        <v>184</v>
      </c>
      <c r="N69" s="47"/>
      <c r="O69" s="47"/>
      <c r="P69" s="2"/>
    </row>
    <row r="70">
      <c r="A70" s="42" t="s">
        <v>179</v>
      </c>
      <c r="B70" s="43" t="s">
        <v>180</v>
      </c>
      <c r="C70" s="43" t="s">
        <v>185</v>
      </c>
      <c r="D70" s="58" t="s">
        <v>186</v>
      </c>
      <c r="E70" s="44">
        <v>376395</v>
      </c>
      <c r="F70" s="45" t="s">
        <v>150</v>
      </c>
      <c r="G70" s="46">
        <v>5</v>
      </c>
      <c r="H70" s="46" t="s">
        <v>94</v>
      </c>
      <c r="I70" s="46">
        <v>2010</v>
      </c>
      <c r="J70" s="46"/>
      <c r="K70" s="46" t="s">
        <v>15</v>
      </c>
      <c r="L70" s="46" t="s">
        <v>64</v>
      </c>
      <c r="M70" s="46" t="s">
        <v>187</v>
      </c>
      <c r="N70" s="48"/>
      <c r="O70" s="48"/>
      <c r="P70" s="2"/>
    </row>
    <row r="71">
      <c r="A71" s="42" t="s">
        <v>179</v>
      </c>
      <c r="B71" s="43" t="s">
        <v>180</v>
      </c>
      <c r="C71" s="43" t="s">
        <v>188</v>
      </c>
      <c r="D71" s="58" t="s">
        <v>189</v>
      </c>
      <c r="E71" s="44">
        <v>376393</v>
      </c>
      <c r="F71" s="45" t="s">
        <v>150</v>
      </c>
      <c r="G71" s="46">
        <v>5</v>
      </c>
      <c r="H71" s="46" t="s">
        <v>190</v>
      </c>
      <c r="I71" s="46">
        <v>2023</v>
      </c>
      <c r="J71" s="46"/>
      <c r="K71" s="46" t="s">
        <v>119</v>
      </c>
      <c r="L71" s="46">
        <v>3</v>
      </c>
      <c r="M71" s="46" t="s">
        <v>191</v>
      </c>
      <c r="N71" s="47"/>
      <c r="O71" s="47"/>
      <c r="P71" s="2"/>
    </row>
    <row r="72">
      <c r="A72" s="42" t="s">
        <v>179</v>
      </c>
      <c r="B72" s="43" t="s">
        <v>180</v>
      </c>
      <c r="C72" s="43" t="s">
        <v>192</v>
      </c>
      <c r="D72" s="58" t="s">
        <v>193</v>
      </c>
      <c r="E72" s="44">
        <v>376360</v>
      </c>
      <c r="F72" s="45" t="s">
        <v>150</v>
      </c>
      <c r="G72" s="46" t="s">
        <v>22</v>
      </c>
      <c r="H72" s="46" t="s">
        <v>194</v>
      </c>
      <c r="I72" s="46">
        <v>2023</v>
      </c>
      <c r="J72" s="46"/>
      <c r="K72" s="46" t="s">
        <v>119</v>
      </c>
      <c r="L72" s="46">
        <v>3</v>
      </c>
      <c r="M72" s="46" t="s">
        <v>187</v>
      </c>
      <c r="N72" s="48"/>
      <c r="O72" s="48"/>
      <c r="P72" s="2"/>
    </row>
    <row r="73" ht="13.5">
      <c r="A73" s="55" t="s">
        <v>89</v>
      </c>
      <c r="B73" s="56"/>
      <c r="C73" s="56"/>
      <c r="D73" s="56"/>
      <c r="E73" s="56"/>
      <c r="F73" s="56"/>
      <c r="G73" s="56"/>
      <c r="H73" s="56"/>
      <c r="I73" s="56"/>
      <c r="J73" s="56"/>
      <c r="K73" s="56"/>
      <c r="L73" s="56"/>
      <c r="M73" s="56"/>
      <c r="N73" s="57">
        <f>SUM(N69:N72)</f>
        <v>0</v>
      </c>
      <c r="O73" s="57">
        <f>SUM(O69:O72)</f>
        <v>0</v>
      </c>
      <c r="P73" s="2"/>
    </row>
    <row r="74" ht="15.75">
      <c r="A74" s="32" t="s">
        <v>195</v>
      </c>
      <c r="B74" s="33"/>
      <c r="C74" s="33"/>
      <c r="D74" s="33"/>
      <c r="E74" s="33"/>
      <c r="F74" s="33"/>
      <c r="G74" s="34"/>
      <c r="H74" s="33"/>
      <c r="I74" s="33"/>
      <c r="J74" s="33"/>
      <c r="K74" s="33"/>
      <c r="L74" s="33"/>
      <c r="M74" s="33"/>
      <c r="N74" s="33"/>
      <c r="O74" s="35"/>
      <c r="P74" s="2"/>
    </row>
    <row r="75">
      <c r="A75" s="42" t="s">
        <v>196</v>
      </c>
      <c r="B75" s="43" t="s">
        <v>197</v>
      </c>
      <c r="C75" s="43" t="s">
        <v>198</v>
      </c>
      <c r="D75" s="43" t="s">
        <v>199</v>
      </c>
      <c r="E75" s="44">
        <v>443168</v>
      </c>
      <c r="F75" s="45" t="s">
        <v>200</v>
      </c>
      <c r="G75" s="46">
        <v>3</v>
      </c>
      <c r="H75" s="46" t="s">
        <v>94</v>
      </c>
      <c r="I75" s="46">
        <v>2003</v>
      </c>
      <c r="J75" s="46"/>
      <c r="K75" s="46" t="s">
        <v>15</v>
      </c>
      <c r="L75" s="46" t="s">
        <v>64</v>
      </c>
      <c r="M75" s="46" t="s">
        <v>28</v>
      </c>
      <c r="N75" s="47"/>
      <c r="O75" s="47"/>
      <c r="P75" s="2"/>
    </row>
    <row r="76">
      <c r="A76" s="42" t="s">
        <v>196</v>
      </c>
      <c r="B76" s="43" t="s">
        <v>197</v>
      </c>
      <c r="C76" s="43" t="s">
        <v>201</v>
      </c>
      <c r="D76" s="43" t="s">
        <v>202</v>
      </c>
      <c r="E76" s="44">
        <v>336112</v>
      </c>
      <c r="F76" s="45" t="s">
        <v>150</v>
      </c>
      <c r="G76" s="46">
        <v>5</v>
      </c>
      <c r="H76" s="46" t="s">
        <v>203</v>
      </c>
      <c r="I76" s="46">
        <v>2006</v>
      </c>
      <c r="J76" s="46"/>
      <c r="K76" s="46" t="s">
        <v>14</v>
      </c>
      <c r="L76" s="46">
        <v>1</v>
      </c>
      <c r="M76" s="46" t="s">
        <v>204</v>
      </c>
      <c r="N76" s="48"/>
      <c r="O76" s="48"/>
      <c r="P76" s="2"/>
    </row>
    <row r="77">
      <c r="A77" s="42" t="s">
        <v>196</v>
      </c>
      <c r="B77" s="43" t="s">
        <v>197</v>
      </c>
      <c r="C77" s="43" t="s">
        <v>205</v>
      </c>
      <c r="D77" s="43" t="s">
        <v>206</v>
      </c>
      <c r="E77" s="44">
        <v>443167</v>
      </c>
      <c r="F77" s="45" t="s">
        <v>207</v>
      </c>
      <c r="G77" s="46">
        <v>3</v>
      </c>
      <c r="H77" s="46" t="s">
        <v>208</v>
      </c>
      <c r="I77" s="46">
        <v>2017</v>
      </c>
      <c r="J77" s="46"/>
      <c r="K77" s="46" t="s">
        <v>15</v>
      </c>
      <c r="L77" s="46" t="s">
        <v>64</v>
      </c>
      <c r="M77" s="46" t="s">
        <v>28</v>
      </c>
      <c r="N77" s="47"/>
      <c r="O77" s="47"/>
      <c r="P77" s="2"/>
    </row>
    <row r="78">
      <c r="A78" s="42" t="s">
        <v>196</v>
      </c>
      <c r="B78" s="43" t="s">
        <v>197</v>
      </c>
      <c r="C78" s="43" t="s">
        <v>198</v>
      </c>
      <c r="D78" s="43" t="s">
        <v>199</v>
      </c>
      <c r="E78" s="44">
        <v>443168</v>
      </c>
      <c r="F78" s="45" t="s">
        <v>200</v>
      </c>
      <c r="G78" s="46">
        <v>3</v>
      </c>
      <c r="H78" s="46" t="s">
        <v>94</v>
      </c>
      <c r="I78" s="46">
        <v>2003</v>
      </c>
      <c r="J78" s="46"/>
      <c r="K78" s="46" t="s">
        <v>15</v>
      </c>
      <c r="L78" s="46" t="s">
        <v>64</v>
      </c>
      <c r="M78" s="46" t="s">
        <v>28</v>
      </c>
      <c r="N78" s="47"/>
      <c r="O78" s="47"/>
      <c r="P78" s="2"/>
    </row>
    <row r="79">
      <c r="A79" s="42" t="s">
        <v>209</v>
      </c>
      <c r="B79" s="43" t="s">
        <v>197</v>
      </c>
      <c r="C79" s="43" t="s">
        <v>210</v>
      </c>
      <c r="D79" s="43" t="s">
        <v>211</v>
      </c>
      <c r="E79" s="44">
        <v>443170</v>
      </c>
      <c r="F79" s="45" t="s">
        <v>212</v>
      </c>
      <c r="G79" s="46">
        <v>3</v>
      </c>
      <c r="H79" s="46" t="s">
        <v>58</v>
      </c>
      <c r="I79" s="46">
        <v>2016</v>
      </c>
      <c r="J79" s="46"/>
      <c r="K79" s="46" t="s">
        <v>15</v>
      </c>
      <c r="L79" s="46" t="s">
        <v>64</v>
      </c>
      <c r="M79" s="46" t="s">
        <v>28</v>
      </c>
      <c r="N79" s="48"/>
      <c r="O79" s="48"/>
      <c r="P79" s="2"/>
    </row>
    <row r="80" ht="13.5" customHeight="1">
      <c r="A80" s="55" t="s">
        <v>89</v>
      </c>
      <c r="B80" s="56"/>
      <c r="C80" s="56"/>
      <c r="D80" s="56"/>
      <c r="E80" s="56"/>
      <c r="F80" s="56"/>
      <c r="G80" s="56"/>
      <c r="H80" s="56"/>
      <c r="I80" s="56"/>
      <c r="J80" s="56"/>
      <c r="K80" s="56"/>
      <c r="L80" s="56"/>
      <c r="M80" s="56"/>
      <c r="N80" s="57">
        <f>SUM(N75:N79)</f>
        <v>0</v>
      </c>
      <c r="O80" s="57">
        <f>SUM(O75:O79)</f>
        <v>0</v>
      </c>
      <c r="P80" s="2"/>
    </row>
    <row r="81" ht="15.75">
      <c r="A81" s="32" t="s">
        <v>213</v>
      </c>
      <c r="B81" s="33"/>
      <c r="C81" s="33"/>
      <c r="D81" s="33"/>
      <c r="E81" s="33"/>
      <c r="F81" s="33"/>
      <c r="G81" s="34"/>
      <c r="H81" s="33"/>
      <c r="I81" s="33"/>
      <c r="J81" s="33"/>
      <c r="K81" s="33"/>
      <c r="L81" s="33"/>
      <c r="M81" s="33"/>
      <c r="N81" s="33"/>
      <c r="O81" s="35"/>
      <c r="P81" s="2"/>
    </row>
    <row r="82">
      <c r="A82" s="42" t="s">
        <v>214</v>
      </c>
      <c r="B82" s="43" t="s">
        <v>215</v>
      </c>
      <c r="C82" s="43" t="s">
        <v>210</v>
      </c>
      <c r="D82" s="43" t="s">
        <v>216</v>
      </c>
      <c r="E82" s="44">
        <v>318051</v>
      </c>
      <c r="F82" s="45" t="s">
        <v>150</v>
      </c>
      <c r="G82" s="46">
        <v>4</v>
      </c>
      <c r="H82" s="46" t="s">
        <v>137</v>
      </c>
      <c r="I82" s="46">
        <v>1994</v>
      </c>
      <c r="J82" s="46"/>
      <c r="K82" s="46" t="s">
        <v>15</v>
      </c>
      <c r="L82" s="46" t="s">
        <v>64</v>
      </c>
      <c r="M82" s="46" t="s">
        <v>47</v>
      </c>
      <c r="N82" s="48"/>
      <c r="O82" s="48"/>
      <c r="P82" s="2"/>
    </row>
    <row r="83" ht="13.5">
      <c r="A83" s="55" t="s">
        <v>89</v>
      </c>
      <c r="B83" s="56"/>
      <c r="C83" s="56"/>
      <c r="D83" s="56"/>
      <c r="E83" s="56"/>
      <c r="F83" s="56"/>
      <c r="G83" s="56"/>
      <c r="H83" s="56"/>
      <c r="I83" s="56"/>
      <c r="J83" s="56"/>
      <c r="K83" s="56"/>
      <c r="L83" s="56"/>
      <c r="M83" s="56"/>
      <c r="N83" s="57">
        <f>SUM(N82)</f>
        <v>0</v>
      </c>
      <c r="O83" s="57">
        <f>SUM(O82)</f>
        <v>0</v>
      </c>
      <c r="P83" s="2"/>
    </row>
    <row r="84" ht="15.75">
      <c r="A84" s="32" t="s">
        <v>217</v>
      </c>
      <c r="B84" s="33"/>
      <c r="C84" s="33"/>
      <c r="D84" s="33"/>
      <c r="E84" s="33"/>
      <c r="F84" s="33"/>
      <c r="G84" s="34"/>
      <c r="H84" s="33"/>
      <c r="I84" s="33"/>
      <c r="J84" s="33"/>
      <c r="K84" s="33"/>
      <c r="L84" s="33"/>
      <c r="M84" s="33"/>
      <c r="N84" s="33"/>
      <c r="O84" s="35"/>
      <c r="P84" s="2"/>
    </row>
    <row r="85">
      <c r="A85" s="42" t="s">
        <v>218</v>
      </c>
      <c r="B85" s="43" t="s">
        <v>219</v>
      </c>
      <c r="C85" s="43" t="s">
        <v>220</v>
      </c>
      <c r="D85" s="43" t="s">
        <v>221</v>
      </c>
      <c r="E85" s="44">
        <v>164234</v>
      </c>
      <c r="F85" s="45">
        <v>7620180</v>
      </c>
      <c r="G85" s="46">
        <v>4</v>
      </c>
      <c r="H85" s="46" t="s">
        <v>194</v>
      </c>
      <c r="I85" s="46">
        <v>2001</v>
      </c>
      <c r="J85" s="46"/>
      <c r="K85" s="46" t="s">
        <v>15</v>
      </c>
      <c r="L85" s="46" t="s">
        <v>64</v>
      </c>
      <c r="M85" s="46"/>
      <c r="N85" s="47"/>
      <c r="O85" s="47"/>
      <c r="P85" s="2"/>
    </row>
    <row r="86" ht="13.5" customHeight="1">
      <c r="A86" s="55" t="s">
        <v>89</v>
      </c>
      <c r="B86" s="56"/>
      <c r="C86" s="56"/>
      <c r="D86" s="56"/>
      <c r="E86" s="56"/>
      <c r="F86" s="56"/>
      <c r="G86" s="56"/>
      <c r="H86" s="56"/>
      <c r="I86" s="56"/>
      <c r="J86" s="56"/>
      <c r="K86" s="56"/>
      <c r="L86" s="56"/>
      <c r="M86" s="56"/>
      <c r="N86" s="57">
        <f>SUM(N85)</f>
        <v>0</v>
      </c>
      <c r="O86" s="57">
        <f>SUM(O85)</f>
        <v>0</v>
      </c>
      <c r="P86" s="2"/>
    </row>
    <row r="87" ht="15.75">
      <c r="A87" s="32" t="s">
        <v>222</v>
      </c>
      <c r="B87" s="33"/>
      <c r="C87" s="33"/>
      <c r="D87" s="33"/>
      <c r="E87" s="33"/>
      <c r="F87" s="33"/>
      <c r="G87" s="34"/>
      <c r="H87" s="33"/>
      <c r="I87" s="33"/>
      <c r="J87" s="33"/>
      <c r="K87" s="33"/>
      <c r="L87" s="33"/>
      <c r="M87" s="33"/>
      <c r="N87" s="33"/>
      <c r="O87" s="35"/>
      <c r="P87" s="2"/>
    </row>
    <row r="88">
      <c r="A88" s="42" t="s">
        <v>223</v>
      </c>
      <c r="B88" s="43" t="s">
        <v>224</v>
      </c>
      <c r="C88" s="43" t="s">
        <v>225</v>
      </c>
      <c r="D88" s="43" t="s">
        <v>226</v>
      </c>
      <c r="E88" s="44">
        <v>443601</v>
      </c>
      <c r="F88" s="45" t="s">
        <v>227</v>
      </c>
      <c r="G88" s="46">
        <v>4</v>
      </c>
      <c r="H88" s="46" t="s">
        <v>99</v>
      </c>
      <c r="I88" s="46">
        <v>2017</v>
      </c>
      <c r="J88" s="46"/>
      <c r="K88" s="46" t="s">
        <v>15</v>
      </c>
      <c r="L88" s="46" t="s">
        <v>64</v>
      </c>
      <c r="M88" s="46" t="s">
        <v>128</v>
      </c>
      <c r="N88" s="48"/>
      <c r="O88" s="48"/>
      <c r="P88" s="2"/>
    </row>
    <row r="89">
      <c r="A89" s="42" t="s">
        <v>223</v>
      </c>
      <c r="B89" s="43" t="s">
        <v>224</v>
      </c>
      <c r="C89" s="43" t="s">
        <v>225</v>
      </c>
      <c r="D89" s="43" t="s">
        <v>226</v>
      </c>
      <c r="E89" s="44">
        <v>443601</v>
      </c>
      <c r="F89" s="45" t="s">
        <v>227</v>
      </c>
      <c r="G89" s="46">
        <v>4</v>
      </c>
      <c r="H89" s="46" t="s">
        <v>99</v>
      </c>
      <c r="I89" s="46">
        <v>2017</v>
      </c>
      <c r="J89" s="46"/>
      <c r="K89" s="46" t="s">
        <v>15</v>
      </c>
      <c r="L89" s="46" t="s">
        <v>64</v>
      </c>
      <c r="M89" s="46" t="s">
        <v>128</v>
      </c>
      <c r="N89" s="47"/>
      <c r="O89" s="47"/>
      <c r="P89" s="2"/>
    </row>
    <row r="90">
      <c r="A90" s="42" t="s">
        <v>223</v>
      </c>
      <c r="B90" s="43" t="s">
        <v>224</v>
      </c>
      <c r="C90" s="43" t="s">
        <v>228</v>
      </c>
      <c r="D90" s="43" t="s">
        <v>229</v>
      </c>
      <c r="E90" s="44">
        <v>443594</v>
      </c>
      <c r="F90" s="45" t="s">
        <v>150</v>
      </c>
      <c r="G90" s="46" t="s">
        <v>22</v>
      </c>
      <c r="H90" s="46" t="s">
        <v>230</v>
      </c>
      <c r="I90" s="46">
        <v>2015</v>
      </c>
      <c r="J90" s="46"/>
      <c r="K90" s="46"/>
      <c r="L90" s="46" t="s">
        <v>64</v>
      </c>
      <c r="M90" s="46"/>
      <c r="N90" s="47"/>
      <c r="O90" s="47"/>
      <c r="P90" s="2"/>
    </row>
    <row r="91">
      <c r="A91" s="42" t="s">
        <v>223</v>
      </c>
      <c r="B91" s="43" t="s">
        <v>224</v>
      </c>
      <c r="C91" s="43" t="s">
        <v>231</v>
      </c>
      <c r="D91" s="43" t="s">
        <v>232</v>
      </c>
      <c r="E91" s="44">
        <v>443584</v>
      </c>
      <c r="F91" s="45" t="s">
        <v>150</v>
      </c>
      <c r="G91" s="46">
        <v>5</v>
      </c>
      <c r="H91" s="46" t="s">
        <v>194</v>
      </c>
      <c r="I91" s="46">
        <v>2009</v>
      </c>
      <c r="J91" s="46"/>
      <c r="K91" s="46"/>
      <c r="L91" s="46" t="s">
        <v>64</v>
      </c>
      <c r="M91" s="46" t="s">
        <v>28</v>
      </c>
      <c r="N91" s="48"/>
      <c r="O91" s="48"/>
      <c r="P91" s="2"/>
    </row>
    <row r="92">
      <c r="A92" s="42" t="s">
        <v>223</v>
      </c>
      <c r="B92" s="43" t="s">
        <v>224</v>
      </c>
      <c r="C92" s="43" t="s">
        <v>220</v>
      </c>
      <c r="D92" s="43" t="s">
        <v>233</v>
      </c>
      <c r="E92" s="44">
        <v>337133</v>
      </c>
      <c r="F92" s="45" t="s">
        <v>234</v>
      </c>
      <c r="G92" s="46">
        <v>2</v>
      </c>
      <c r="H92" s="46" t="s">
        <v>208</v>
      </c>
      <c r="I92" s="44">
        <v>2024</v>
      </c>
      <c r="J92" s="44"/>
      <c r="K92" s="46"/>
      <c r="L92" s="46" t="s">
        <v>64</v>
      </c>
      <c r="M92" s="46"/>
      <c r="N92" s="47"/>
      <c r="O92" s="47"/>
      <c r="P92" s="2"/>
    </row>
    <row r="93">
      <c r="A93" s="42" t="s">
        <v>223</v>
      </c>
      <c r="B93" s="43" t="s">
        <v>224</v>
      </c>
      <c r="C93" s="43" t="s">
        <v>235</v>
      </c>
      <c r="D93" s="43" t="s">
        <v>236</v>
      </c>
      <c r="E93" s="44">
        <v>443579</v>
      </c>
      <c r="F93" s="45" t="s">
        <v>237</v>
      </c>
      <c r="G93" s="46">
        <v>3</v>
      </c>
      <c r="H93" s="46" t="s">
        <v>238</v>
      </c>
      <c r="I93" s="46">
        <v>2009</v>
      </c>
      <c r="J93" s="46"/>
      <c r="K93" s="46" t="s">
        <v>15</v>
      </c>
      <c r="L93" s="46" t="s">
        <v>64</v>
      </c>
      <c r="M93" s="46" t="s">
        <v>187</v>
      </c>
      <c r="N93" s="48"/>
      <c r="O93" s="48"/>
      <c r="P93" s="2"/>
    </row>
    <row r="94" ht="13.5">
      <c r="A94" s="55" t="s">
        <v>89</v>
      </c>
      <c r="B94" s="56"/>
      <c r="C94" s="56"/>
      <c r="D94" s="56"/>
      <c r="E94" s="56"/>
      <c r="F94" s="56"/>
      <c r="G94" s="56"/>
      <c r="H94" s="56"/>
      <c r="I94" s="56"/>
      <c r="J94" s="56"/>
      <c r="K94" s="56"/>
      <c r="L94" s="56"/>
      <c r="M94" s="56"/>
      <c r="N94" s="57">
        <f>SUM(N88:N93)</f>
        <v>0</v>
      </c>
      <c r="O94" s="57">
        <f>SUM(O88:O93)</f>
        <v>0</v>
      </c>
      <c r="P94" s="2"/>
    </row>
    <row r="95" ht="15.75">
      <c r="A95" s="32" t="s">
        <v>239</v>
      </c>
      <c r="B95" s="33"/>
      <c r="C95" s="33"/>
      <c r="D95" s="33"/>
      <c r="E95" s="33"/>
      <c r="F95" s="33"/>
      <c r="G95" s="34"/>
      <c r="H95" s="33"/>
      <c r="I95" s="33"/>
      <c r="J95" s="33"/>
      <c r="K95" s="33"/>
      <c r="L95" s="33"/>
      <c r="M95" s="33"/>
      <c r="N95" s="33"/>
      <c r="O95" s="35"/>
      <c r="P95" s="2"/>
    </row>
    <row r="96" ht="12.75">
      <c r="A96" s="74" t="s">
        <v>240</v>
      </c>
      <c r="B96" s="75" t="s">
        <v>241</v>
      </c>
      <c r="C96" s="75" t="s">
        <v>210</v>
      </c>
      <c r="D96" s="75" t="s">
        <v>242</v>
      </c>
      <c r="E96" s="76">
        <v>443575</v>
      </c>
      <c r="F96" s="77" t="s">
        <v>243</v>
      </c>
      <c r="G96" s="78">
        <v>4</v>
      </c>
      <c r="H96" s="78" t="s">
        <v>244</v>
      </c>
      <c r="I96" s="78">
        <v>2017</v>
      </c>
      <c r="J96" s="78"/>
      <c r="K96" s="78" t="s">
        <v>14</v>
      </c>
      <c r="L96" s="78">
        <v>1</v>
      </c>
      <c r="M96" s="78" t="s">
        <v>128</v>
      </c>
      <c r="N96" s="47"/>
      <c r="O96" s="47"/>
      <c r="P96" s="2"/>
    </row>
    <row r="97" ht="13.5" customHeight="1">
      <c r="A97" s="79" t="s">
        <v>89</v>
      </c>
      <c r="B97" s="80"/>
      <c r="C97" s="80"/>
      <c r="D97" s="80"/>
      <c r="E97" s="80"/>
      <c r="F97" s="80"/>
      <c r="G97" s="80"/>
      <c r="H97" s="80"/>
      <c r="I97" s="80"/>
      <c r="J97" s="80"/>
      <c r="K97" s="80"/>
      <c r="L97" s="80"/>
      <c r="M97" s="81"/>
      <c r="N97" s="82">
        <f>SUM(N96)</f>
        <v>0</v>
      </c>
      <c r="O97" s="83">
        <f>SUM(O96)</f>
        <v>0</v>
      </c>
      <c r="P97" s="2"/>
    </row>
    <row r="98" ht="14.25">
      <c r="N98" s="1"/>
      <c r="O98" s="1"/>
    </row>
    <row r="99" ht="12.75">
      <c r="M99" s="1"/>
      <c r="N99" s="1"/>
      <c r="O99" s="1"/>
    </row>
    <row r="100" ht="22.5">
      <c r="G100" s="84"/>
      <c r="H100" s="84"/>
      <c r="I100" s="84"/>
      <c r="J100" s="84"/>
      <c r="K100" s="84"/>
      <c r="M100" s="85" t="s">
        <v>245</v>
      </c>
      <c r="N100" s="86"/>
      <c r="O100" s="87"/>
    </row>
    <row r="101">
      <c r="G101" s="84"/>
      <c r="H101" s="84"/>
      <c r="I101" s="84"/>
      <c r="J101" s="84"/>
      <c r="K101" s="88"/>
      <c r="M101" s="89" t="s">
        <v>246</v>
      </c>
      <c r="N101" s="90">
        <f>N33</f>
        <v>0</v>
      </c>
      <c r="O101" s="90">
        <f>O33</f>
        <v>0</v>
      </c>
    </row>
    <row r="102">
      <c r="G102" s="84"/>
      <c r="H102" s="84"/>
      <c r="I102" s="84"/>
      <c r="J102" s="84"/>
      <c r="K102" s="88"/>
      <c r="M102" s="89" t="s">
        <v>247</v>
      </c>
      <c r="N102" s="90">
        <f>N45</f>
        <v>0</v>
      </c>
      <c r="O102" s="90">
        <f>O45</f>
        <v>0</v>
      </c>
    </row>
    <row r="103">
      <c r="G103" s="84"/>
      <c r="H103" s="84"/>
      <c r="I103" s="84"/>
      <c r="J103" s="84"/>
      <c r="K103" s="88"/>
      <c r="M103" s="89" t="s">
        <v>248</v>
      </c>
      <c r="N103" s="90">
        <f>N49</f>
        <v>0</v>
      </c>
      <c r="O103" s="90">
        <f>O49</f>
        <v>0</v>
      </c>
    </row>
    <row r="104">
      <c r="A104" s="91"/>
      <c r="C104" s="92"/>
      <c r="G104" s="84"/>
      <c r="H104" s="84"/>
      <c r="I104" s="84"/>
      <c r="J104" s="84"/>
      <c r="K104" s="88"/>
      <c r="M104" s="89" t="s">
        <v>249</v>
      </c>
      <c r="N104" s="90">
        <f>N53</f>
        <v>0</v>
      </c>
      <c r="O104" s="90">
        <f>O53</f>
        <v>0</v>
      </c>
    </row>
    <row r="105">
      <c r="A105" s="91"/>
      <c r="C105" s="92"/>
      <c r="G105" s="84"/>
      <c r="H105" s="84"/>
      <c r="I105" s="84"/>
      <c r="J105" s="84"/>
      <c r="K105" s="88"/>
      <c r="M105" s="89" t="s">
        <v>250</v>
      </c>
      <c r="N105" s="90">
        <f>N61</f>
        <v>0</v>
      </c>
      <c r="O105" s="90">
        <f>O61</f>
        <v>0</v>
      </c>
    </row>
    <row r="106">
      <c r="C106" s="92"/>
      <c r="G106" s="84"/>
      <c r="H106" s="84"/>
      <c r="I106" s="84"/>
      <c r="J106" s="84"/>
      <c r="K106" s="88"/>
      <c r="M106" s="89" t="s">
        <v>251</v>
      </c>
      <c r="N106" s="90">
        <f>N58</f>
        <v>0</v>
      </c>
      <c r="O106" s="90">
        <f>O58</f>
        <v>0</v>
      </c>
    </row>
    <row r="107">
      <c r="C107" s="92"/>
      <c r="G107" s="84"/>
      <c r="H107" s="84"/>
      <c r="I107" s="84"/>
      <c r="J107" s="84"/>
      <c r="K107" s="88"/>
      <c r="M107" s="89" t="s">
        <v>252</v>
      </c>
      <c r="N107" s="90">
        <f>N67</f>
        <v>0</v>
      </c>
      <c r="O107" s="90">
        <f>O67</f>
        <v>0</v>
      </c>
    </row>
    <row r="108" ht="15">
      <c r="F108" s="93"/>
      <c r="G108" s="84"/>
      <c r="H108" s="84"/>
      <c r="I108" s="84"/>
      <c r="J108" s="84"/>
      <c r="K108" s="88"/>
      <c r="M108" s="94" t="s">
        <v>178</v>
      </c>
      <c r="N108" s="90">
        <f>N73</f>
        <v>0</v>
      </c>
      <c r="O108" s="90">
        <f>O73</f>
        <v>0</v>
      </c>
    </row>
    <row r="109">
      <c r="F109" s="93"/>
      <c r="G109" s="84"/>
      <c r="H109" s="84"/>
      <c r="I109" s="84"/>
      <c r="J109" s="84"/>
      <c r="K109" s="88"/>
      <c r="M109" s="94" t="s">
        <v>209</v>
      </c>
      <c r="N109" s="90">
        <f>N80</f>
        <v>0</v>
      </c>
      <c r="O109" s="90">
        <f>O80</f>
        <v>0</v>
      </c>
    </row>
    <row r="110">
      <c r="F110" s="93"/>
      <c r="G110" s="84"/>
      <c r="H110" s="84"/>
      <c r="I110" s="84"/>
      <c r="J110" s="84"/>
      <c r="K110" s="88"/>
      <c r="M110" s="94" t="s">
        <v>253</v>
      </c>
      <c r="N110" s="90">
        <f>N83</f>
        <v>0</v>
      </c>
      <c r="O110" s="90">
        <f>O83</f>
        <v>0</v>
      </c>
    </row>
    <row r="111">
      <c r="F111" s="93"/>
      <c r="G111" s="84"/>
      <c r="H111" s="84"/>
      <c r="I111" s="84"/>
      <c r="J111" s="84"/>
      <c r="K111" s="84"/>
      <c r="M111" s="94" t="s">
        <v>218</v>
      </c>
      <c r="N111" s="90">
        <f>N86</f>
        <v>0</v>
      </c>
      <c r="O111" s="90">
        <f>O86</f>
        <v>0</v>
      </c>
    </row>
    <row r="112">
      <c r="F112" s="93"/>
      <c r="G112" s="84"/>
      <c r="H112" s="84"/>
      <c r="I112" s="84"/>
      <c r="J112" s="84"/>
      <c r="K112" s="88"/>
      <c r="M112" s="94" t="s">
        <v>254</v>
      </c>
      <c r="N112" s="90">
        <f>N94</f>
        <v>0</v>
      </c>
      <c r="O112" s="90">
        <f>O94</f>
        <v>0</v>
      </c>
    </row>
    <row r="113" ht="12.75">
      <c r="F113" s="93"/>
      <c r="G113" s="84"/>
      <c r="H113" s="84"/>
      <c r="I113" s="84"/>
      <c r="J113" s="84"/>
      <c r="K113" s="88"/>
      <c r="M113" s="95" t="s">
        <v>255</v>
      </c>
      <c r="N113" s="96">
        <f>N97</f>
        <v>0</v>
      </c>
      <c r="O113" s="96">
        <f>O97</f>
        <v>0</v>
      </c>
    </row>
    <row r="114" ht="12.75">
      <c r="F114" s="93"/>
      <c r="G114" s="84"/>
      <c r="H114" s="84"/>
      <c r="I114" s="84"/>
      <c r="J114" s="84"/>
      <c r="K114" s="88"/>
      <c r="N114" s="1"/>
      <c r="O114" s="1"/>
    </row>
    <row r="115">
      <c r="F115" s="93"/>
      <c r="G115" s="84"/>
      <c r="H115" s="84"/>
      <c r="I115" s="84"/>
      <c r="J115" s="84"/>
      <c r="K115" s="88"/>
      <c r="N115" s="97" t="s">
        <v>256</v>
      </c>
      <c r="O115" s="98">
        <f t="array" ref="O115">SUM(N101:N113+O101:O113)</f>
        <v>0</v>
      </c>
    </row>
    <row r="116">
      <c r="F116" s="93"/>
      <c r="G116" s="84"/>
      <c r="H116" s="84"/>
      <c r="I116" s="84"/>
      <c r="J116" s="84"/>
      <c r="K116" s="88"/>
      <c r="N116" s="99" t="s">
        <v>257</v>
      </c>
      <c r="O116" s="100">
        <f>O115*0.2</f>
        <v>0</v>
      </c>
    </row>
    <row r="117" ht="12.75">
      <c r="F117" s="93"/>
      <c r="G117" s="84"/>
      <c r="H117" s="84"/>
      <c r="I117" s="84"/>
      <c r="J117" s="84"/>
      <c r="K117" s="88"/>
      <c r="N117" s="101" t="s">
        <v>258</v>
      </c>
      <c r="O117" s="102">
        <f>O115+O116</f>
        <v>0</v>
      </c>
    </row>
    <row r="118">
      <c r="F118" s="93"/>
      <c r="G118" s="84"/>
      <c r="H118" s="84"/>
      <c r="I118" s="84"/>
      <c r="J118" s="84"/>
      <c r="K118" s="84"/>
      <c r="O118" s="1"/>
    </row>
    <row r="119">
      <c r="F119" s="93"/>
      <c r="G119" s="84"/>
      <c r="H119" s="84"/>
      <c r="I119" s="84"/>
      <c r="J119" s="84"/>
      <c r="K119" s="88"/>
      <c r="O119" s="1"/>
    </row>
    <row r="120">
      <c r="F120" s="93"/>
      <c r="G120" s="84"/>
      <c r="H120" s="84"/>
      <c r="I120" s="84"/>
      <c r="J120" s="84"/>
      <c r="K120" s="88"/>
      <c r="O120" s="1"/>
    </row>
    <row r="121">
      <c r="F121" s="93"/>
      <c r="G121" s="84"/>
      <c r="H121" s="84"/>
      <c r="I121" s="84"/>
      <c r="J121" s="84"/>
      <c r="K121" s="88"/>
      <c r="O121" s="1"/>
    </row>
    <row r="122">
      <c r="F122" s="93"/>
      <c r="G122" s="84"/>
      <c r="H122" s="84"/>
      <c r="I122" s="84"/>
      <c r="J122" s="84"/>
      <c r="K122" s="88"/>
    </row>
    <row r="123">
      <c r="F123" s="93"/>
      <c r="G123" s="84"/>
      <c r="H123" s="84"/>
      <c r="I123" s="84"/>
      <c r="J123" s="84"/>
      <c r="K123" s="84"/>
    </row>
    <row r="124">
      <c r="F124" s="93"/>
      <c r="G124" s="84"/>
      <c r="H124" s="84"/>
      <c r="I124" s="84"/>
      <c r="J124" s="84"/>
      <c r="K124" s="88"/>
    </row>
    <row r="125">
      <c r="F125" s="93"/>
      <c r="G125" s="84"/>
      <c r="H125" s="84"/>
      <c r="I125" s="84"/>
      <c r="J125" s="84"/>
      <c r="K125" s="88"/>
    </row>
    <row r="126">
      <c r="F126" s="93"/>
      <c r="G126" s="84"/>
      <c r="H126" s="84"/>
      <c r="I126" s="84"/>
      <c r="J126" s="84"/>
      <c r="K126" s="88"/>
    </row>
    <row r="127">
      <c r="F127" s="93"/>
      <c r="G127" s="84"/>
      <c r="H127" s="84"/>
      <c r="I127" s="84"/>
      <c r="J127" s="84"/>
      <c r="K127" s="88"/>
    </row>
    <row r="128">
      <c r="F128" s="93"/>
      <c r="G128" s="84"/>
      <c r="H128" s="84"/>
      <c r="I128" s="84"/>
      <c r="J128" s="84"/>
      <c r="K128" s="103"/>
    </row>
    <row r="129" ht="18">
      <c r="F129" s="93"/>
      <c r="G129" s="104"/>
      <c r="H129" s="104"/>
      <c r="I129" s="104"/>
      <c r="J129" s="104"/>
      <c r="K129" s="105"/>
    </row>
    <row r="137" ht="14.25">
      <c r="P137" s="1"/>
    </row>
    <row r="138">
      <c r="P138" s="62" t="s">
        <v>259</v>
      </c>
    </row>
    <row r="139">
      <c r="P139" s="106" t="e">
        <f>(#REF!+#REF!+#REF!+#REF!+#REF!+#REF!+#REF!+#REF!+#REF!+#REF!+#REF!+#REF!+#REF!+#REF!+#REF!+#REF!)</f>
        <v>#REF!</v>
      </c>
    </row>
    <row r="140">
      <c r="P140" s="62" t="s">
        <v>260</v>
      </c>
    </row>
    <row r="141">
      <c r="O141" s="1"/>
      <c r="P141" s="106" t="e">
        <f>(#REF!+#REF!+#REF!+#REF!+#REF!+#REF!+#REF!+#REF!+#REF!+#REF!+#REF!+#REF!+#REF!+#REF!+#REF!+#REF!)</f>
        <v>#REF!</v>
      </c>
    </row>
    <row r="142">
      <c r="P142" s="62" t="s">
        <v>261</v>
      </c>
    </row>
    <row r="143">
      <c r="P143" s="106" t="e">
        <f>(P141+P139)</f>
        <v>#REF!</v>
      </c>
    </row>
    <row r="144" ht="14.25">
      <c r="P144" s="1"/>
    </row>
    <row r="145" ht="14.25">
      <c r="P145" s="1"/>
    </row>
    <row r="146" ht="14.25">
      <c r="P146" s="1"/>
    </row>
    <row r="147" ht="14.25">
      <c r="P147" s="1"/>
    </row>
  </sheetData>
  <autoFilter ref="C1:C147"/>
  <mergeCells count="44">
    <mergeCell ref="A1:B7"/>
    <mergeCell ref="C1:O7"/>
    <mergeCell ref="A8:O8"/>
    <mergeCell ref="A9:A11"/>
    <mergeCell ref="B9:B11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  <mergeCell ref="N10:N11"/>
    <mergeCell ref="O10:O11"/>
    <mergeCell ref="A12:O12"/>
    <mergeCell ref="A33:M33"/>
    <mergeCell ref="A34:O34"/>
    <mergeCell ref="A45:M45"/>
    <mergeCell ref="A46:O46"/>
    <mergeCell ref="A49:M49"/>
    <mergeCell ref="A50:O50"/>
    <mergeCell ref="A53:M53"/>
    <mergeCell ref="A54:O54"/>
    <mergeCell ref="A58:M58"/>
    <mergeCell ref="A59:O59"/>
    <mergeCell ref="A61:M61"/>
    <mergeCell ref="A62:O62"/>
    <mergeCell ref="A67:M67"/>
    <mergeCell ref="A68:O68"/>
    <mergeCell ref="A73:M73"/>
    <mergeCell ref="A74:O74"/>
    <mergeCell ref="A80:M80"/>
    <mergeCell ref="A81:O81"/>
    <mergeCell ref="A83:M83"/>
    <mergeCell ref="A84:O84"/>
    <mergeCell ref="A86:M86"/>
    <mergeCell ref="A87:O87"/>
    <mergeCell ref="A94:M94"/>
    <mergeCell ref="A95:O95"/>
    <mergeCell ref="A97:M97"/>
  </mergeCells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onlyoffice/8.1.3.4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Sebastien Champigneux</dc:creator>
  <cp:lastModifiedBy>Christelle Renard (christelle.renard@unicaen.fr)</cp:lastModifiedBy>
  <cp:revision>13</cp:revision>
  <dcterms:created xsi:type="dcterms:W3CDTF">2025-03-07T08:28:24Z</dcterms:created>
  <dcterms:modified xsi:type="dcterms:W3CDTF">2025-04-15T09:18:31Z</dcterms:modified>
</cp:coreProperties>
</file>