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ferri\AppData\Roaming\ELO Digital Office\ANGDM-PROD\116\checkout\"/>
    </mc:Choice>
  </mc:AlternateContent>
  <bookViews>
    <workbookView xWindow="0" yWindow="0" windowWidth="28800" windowHeight="12000"/>
  </bookViews>
  <sheets>
    <sheet name="MP 2025-05 LOT 3  BPU 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64" i="1" l="1"/>
  <c r="W64" i="1"/>
  <c r="Y63" i="1"/>
  <c r="V63" i="1"/>
  <c r="Y42" i="1"/>
  <c r="AC44" i="1"/>
  <c r="AB44" i="1"/>
  <c r="AC42" i="1"/>
  <c r="AB42" i="1"/>
  <c r="AB45" i="1" s="1"/>
  <c r="Z44" i="1"/>
  <c r="Y44" i="1"/>
  <c r="Z42" i="1"/>
  <c r="Y45" i="1"/>
  <c r="Y65" i="1" s="1"/>
  <c r="AC24" i="1"/>
  <c r="AC22" i="1"/>
  <c r="Z24" i="1"/>
  <c r="Z22" i="1"/>
  <c r="Y66" i="1" l="1"/>
  <c r="G63" i="1"/>
  <c r="T65" i="1"/>
  <c r="S65" i="1"/>
  <c r="Q65" i="1"/>
  <c r="P65" i="1"/>
  <c r="N65" i="1"/>
  <c r="M65" i="1"/>
  <c r="K65" i="1"/>
  <c r="J65" i="1"/>
  <c r="H65" i="1"/>
  <c r="G65" i="1"/>
  <c r="E65" i="1"/>
  <c r="D65" i="1"/>
  <c r="V44" i="1" l="1"/>
  <c r="V42" i="1"/>
  <c r="S44" i="1"/>
  <c r="S42" i="1"/>
  <c r="S63" i="1" s="1"/>
  <c r="S66" i="1" s="1"/>
  <c r="P44" i="1"/>
  <c r="P42" i="1"/>
  <c r="P63" i="1" s="1"/>
  <c r="P66" i="1" l="1"/>
  <c r="V45" i="1"/>
  <c r="V65" i="1" s="1"/>
  <c r="V66" i="1" s="1"/>
  <c r="P45" i="1"/>
  <c r="S45" i="1"/>
  <c r="D44" i="1"/>
  <c r="D42" i="1" l="1"/>
  <c r="D63" i="1" s="1"/>
  <c r="D66" i="1" s="1"/>
  <c r="G42" i="1" l="1"/>
  <c r="G66" i="1" s="1"/>
  <c r="D68" i="1" s="1"/>
  <c r="M44" i="1"/>
  <c r="M42" i="1"/>
  <c r="M63" i="1" s="1"/>
  <c r="M66" i="1" s="1"/>
  <c r="J44" i="1"/>
  <c r="J42" i="1"/>
  <c r="J63" i="1" s="1"/>
  <c r="J66" i="1" s="1"/>
  <c r="G44" i="1"/>
  <c r="G45" i="1" s="1"/>
  <c r="D45" i="1"/>
  <c r="J45" i="1" l="1"/>
  <c r="D47" i="1" s="1"/>
  <c r="D71" i="1" s="1"/>
  <c r="M45" i="1"/>
  <c r="N24" i="1"/>
  <c r="N44" i="1" s="1"/>
  <c r="K24" i="1"/>
  <c r="H24" i="1"/>
  <c r="H44" i="1" s="1"/>
  <c r="E24" i="1"/>
  <c r="E44" i="1" s="1"/>
  <c r="N23" i="1"/>
  <c r="K23" i="1"/>
  <c r="H23" i="1"/>
  <c r="H43" i="1" s="1"/>
  <c r="H64" i="1" s="1"/>
  <c r="E23" i="1"/>
  <c r="E43" i="1" s="1"/>
  <c r="E64" i="1" s="1"/>
  <c r="N22" i="1"/>
  <c r="N42" i="1" s="1"/>
  <c r="N63" i="1" s="1"/>
  <c r="K22" i="1"/>
  <c r="H22" i="1"/>
  <c r="H42" i="1" s="1"/>
  <c r="E22" i="1"/>
  <c r="E42" i="1" s="1"/>
  <c r="E63" i="1" s="1"/>
  <c r="N43" i="1" l="1"/>
  <c r="Z23" i="1"/>
  <c r="Z43" i="1" s="1"/>
  <c r="H45" i="1"/>
  <c r="H63" i="1"/>
  <c r="H66" i="1" s="1"/>
  <c r="E66" i="1"/>
  <c r="Q22" i="1"/>
  <c r="Q42" i="1" s="1"/>
  <c r="Q63" i="1" s="1"/>
  <c r="T22" i="1"/>
  <c r="T42" i="1" s="1"/>
  <c r="T63" i="1" s="1"/>
  <c r="W22" i="1"/>
  <c r="W42" i="1" s="1"/>
  <c r="K42" i="1"/>
  <c r="K63" i="1" s="1"/>
  <c r="T23" i="1"/>
  <c r="T43" i="1" s="1"/>
  <c r="T64" i="1" s="1"/>
  <c r="W23" i="1"/>
  <c r="W43" i="1" s="1"/>
  <c r="W63" i="1" s="1"/>
  <c r="Q23" i="1"/>
  <c r="K43" i="1"/>
  <c r="K64" i="1" s="1"/>
  <c r="W24" i="1"/>
  <c r="W44" i="1" s="1"/>
  <c r="T24" i="1"/>
  <c r="T44" i="1" s="1"/>
  <c r="Q24" i="1"/>
  <c r="Q44" i="1" s="1"/>
  <c r="K44" i="1"/>
  <c r="E45" i="1"/>
  <c r="T66" i="1" l="1"/>
  <c r="Z63" i="1"/>
  <c r="Z66" i="1" s="1"/>
  <c r="Z45" i="1"/>
  <c r="Z65" i="1" s="1"/>
  <c r="N64" i="1"/>
  <c r="N66" i="1" s="1"/>
  <c r="N45" i="1"/>
  <c r="Q43" i="1"/>
  <c r="Q64" i="1" s="1"/>
  <c r="AC23" i="1"/>
  <c r="AC43" i="1" s="1"/>
  <c r="AC45" i="1" s="1"/>
  <c r="Q66" i="1"/>
  <c r="K66" i="1"/>
  <c r="K45" i="1"/>
  <c r="D48" i="1" s="1"/>
  <c r="Q45" i="1"/>
  <c r="W45" i="1"/>
  <c r="W65" i="1" s="1"/>
  <c r="W66" i="1" s="1"/>
  <c r="T45" i="1"/>
  <c r="D69" i="1" l="1"/>
  <c r="D72" i="1" s="1"/>
</calcChain>
</file>

<file path=xl/sharedStrings.xml><?xml version="1.0" encoding="utf-8"?>
<sst xmlns="http://schemas.openxmlformats.org/spreadsheetml/2006/main" count="121" uniqueCount="40">
  <si>
    <t>MONTANT HT</t>
  </si>
  <si>
    <t>MONTANT TTC</t>
  </si>
  <si>
    <t>HT</t>
  </si>
  <si>
    <t>TTC</t>
  </si>
  <si>
    <t>TAUX DE TVA APPLICABLE</t>
  </si>
  <si>
    <t>CANDIDAT 
Nom de la société
Adresse
Téléphone fixe et mobile
Mail</t>
  </si>
  <si>
    <t>BORDEREAU DES PRIX UNITAIRES (BPU)</t>
  </si>
  <si>
    <t>BORDEREAU DE PRIX UNITAIRES (BPU) VALANT DETAIL QUANTITATIF ESTIMATIF (DQE)</t>
  </si>
  <si>
    <t>DETAIL QUANTITATIF ESTIMATIF (DQE)</t>
  </si>
  <si>
    <t>EFFECTIF PREVISIONNEL PAR SEJOUR</t>
  </si>
  <si>
    <t>PRIX FORFAITAIRE UNITAIRE DU SEJOUR PAR PERSONNE</t>
  </si>
  <si>
    <t>OBSERVATIONS</t>
  </si>
  <si>
    <t>MONTANT DU SEJOUR</t>
  </si>
  <si>
    <t>NOMBRE DE CHAMBRE INDIVIDUELLE PAR SEJOUR</t>
  </si>
  <si>
    <t>MONTANT DE LA CHAMBRE INDIVIDUELLE</t>
  </si>
  <si>
    <t>MONTANT TOTAL ESTIMATIF PAR SEJOUR</t>
  </si>
  <si>
    <t>MONTANT DE LA TAXE DE SEJOUR (y compris conducteur autocar)</t>
  </si>
  <si>
    <t>TAXE DE SEJOUR PAR JOUR ET PAR PERSONNE</t>
  </si>
  <si>
    <t>SUPPLEMENT CHAMBRE INDIVIDUELLE POUR LA DUREE DU SEJOUR</t>
  </si>
  <si>
    <t>MP 2025-05 PRESTATIONS DE SEJOURS "GROUPES" A DESTINATION DES RETRAITES MINEURS DE L'ANGDM</t>
  </si>
  <si>
    <t xml:space="preserve">SEJOUR 1 </t>
  </si>
  <si>
    <t>SEJOUR 2</t>
  </si>
  <si>
    <t>SEJOUR 3</t>
  </si>
  <si>
    <t>SEJOUR 4</t>
  </si>
  <si>
    <t>SEJOUR 5</t>
  </si>
  <si>
    <t>SEJOUR 6</t>
  </si>
  <si>
    <t>SEJOUR 7</t>
  </si>
  <si>
    <t>DESTINATION</t>
  </si>
  <si>
    <t>DATES DU SEJOUR</t>
  </si>
  <si>
    <t>ANNEE 2026</t>
  </si>
  <si>
    <t>MONTANT TOTAL ESTIMATIF POUR L'ANNE 2026</t>
  </si>
  <si>
    <t>MONTANT TOTAL ESTIMATIF POUR L'ANNE 2027</t>
  </si>
  <si>
    <t>ANNEE 2027 *</t>
  </si>
  <si>
    <t>MONTANT TOTAL ESTIMATIF 
POUR LES 2 ANNEES DU MARCHE</t>
  </si>
  <si>
    <t xml:space="preserve">LOT 3 LORRAINE </t>
  </si>
  <si>
    <t>440 au total</t>
  </si>
  <si>
    <t>410 au total</t>
  </si>
  <si>
    <t>SEJOUR 8</t>
  </si>
  <si>
    <t>SEJOUR 9</t>
  </si>
  <si>
    <t>* pour 2027, l'estimation du marché sera effectuée sur la base des tarifs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</si>
</sst>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rgb="FF0070C0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rgb="FF0070C0"/>
      <name val="Calibri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vertical="center"/>
    </xf>
    <xf numFmtId="9" fontId="0" fillId="0" borderId="0" xfId="1" applyFont="1" applyBorder="1" applyAlignment="1">
      <alignment vertical="center"/>
    </xf>
    <xf numFmtId="0" fontId="0" fillId="0" borderId="1" xfId="0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horizontal="right" vertical="center" wrapText="1"/>
    </xf>
    <xf numFmtId="0" fontId="3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10" fillId="0" borderId="0" xfId="0" applyFont="1" applyFill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9" fontId="0" fillId="0" borderId="1" xfId="1" applyFont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0" fontId="14" fillId="0" borderId="4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49" fontId="14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0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13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7" fillId="3" borderId="6" xfId="0" applyFont="1" applyFill="1" applyBorder="1" applyAlignment="1">
      <alignment horizontal="right" vertical="center"/>
    </xf>
    <xf numFmtId="0" fontId="7" fillId="4" borderId="8" xfId="0" applyFont="1" applyFill="1" applyBorder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4" fillId="5" borderId="20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4" fillId="5" borderId="22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0" fontId="18" fillId="3" borderId="6" xfId="0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8" fillId="4" borderId="8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164" fontId="0" fillId="6" borderId="1" xfId="0" applyNumberFormat="1" applyFill="1" applyBorder="1" applyAlignment="1">
      <alignment vertical="center"/>
    </xf>
    <xf numFmtId="0" fontId="0" fillId="6" borderId="1" xfId="0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/>
    </xf>
    <xf numFmtId="164" fontId="7" fillId="4" borderId="17" xfId="0" applyNumberFormat="1" applyFont="1" applyFill="1" applyBorder="1" applyAlignment="1">
      <alignment horizontal="center" vertical="center"/>
    </xf>
    <xf numFmtId="164" fontId="7" fillId="4" borderId="18" xfId="0" applyNumberFormat="1" applyFont="1" applyFill="1" applyBorder="1" applyAlignment="1">
      <alignment horizontal="center" vertical="center"/>
    </xf>
    <xf numFmtId="164" fontId="7" fillId="4" borderId="19" xfId="0" applyNumberFormat="1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/>
    </xf>
    <xf numFmtId="164" fontId="7" fillId="3" borderId="14" xfId="0" applyNumberFormat="1" applyFont="1" applyFill="1" applyBorder="1" applyAlignment="1">
      <alignment horizontal="center" vertical="center"/>
    </xf>
    <xf numFmtId="164" fontId="7" fillId="3" borderId="15" xfId="0" applyNumberFormat="1" applyFont="1" applyFill="1" applyBorder="1" applyAlignment="1">
      <alignment horizontal="center" vertical="center"/>
    </xf>
    <xf numFmtId="164" fontId="7" fillId="3" borderId="16" xfId="0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49" fontId="14" fillId="0" borderId="3" xfId="0" applyNumberFormat="1" applyFont="1" applyBorder="1" applyAlignment="1">
      <alignment vertical="top"/>
    </xf>
    <xf numFmtId="49" fontId="14" fillId="0" borderId="4" xfId="0" applyNumberFormat="1" applyFont="1" applyBorder="1" applyAlignment="1">
      <alignment vertical="top"/>
    </xf>
    <xf numFmtId="164" fontId="18" fillId="4" borderId="17" xfId="0" applyNumberFormat="1" applyFont="1" applyFill="1" applyBorder="1" applyAlignment="1">
      <alignment horizontal="center" vertical="center"/>
    </xf>
    <xf numFmtId="164" fontId="18" fillId="4" borderId="18" xfId="0" applyNumberFormat="1" applyFont="1" applyFill="1" applyBorder="1" applyAlignment="1">
      <alignment horizontal="center" vertical="center"/>
    </xf>
    <xf numFmtId="164" fontId="18" fillId="4" borderId="19" xfId="0" applyNumberFormat="1" applyFont="1" applyFill="1" applyBorder="1" applyAlignment="1">
      <alignment horizontal="center" vertical="center"/>
    </xf>
    <xf numFmtId="164" fontId="18" fillId="3" borderId="14" xfId="0" applyNumberFormat="1" applyFont="1" applyFill="1" applyBorder="1" applyAlignment="1">
      <alignment horizontal="center" vertical="center"/>
    </xf>
    <xf numFmtId="164" fontId="18" fillId="3" borderId="15" xfId="0" applyNumberFormat="1" applyFont="1" applyFill="1" applyBorder="1" applyAlignment="1">
      <alignment horizontal="center" vertical="center"/>
    </xf>
    <xf numFmtId="164" fontId="18" fillId="3" borderId="16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133350</xdr:rowOff>
    </xdr:from>
    <xdr:to>
      <xdr:col>0</xdr:col>
      <xdr:colOff>2047875</xdr:colOff>
      <xdr:row>4</xdr:row>
      <xdr:rowOff>142491</xdr:rowOff>
    </xdr:to>
    <xdr:pic>
      <xdr:nvPicPr>
        <xdr:cNvPr id="2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1847850" cy="870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C72"/>
  <sheetViews>
    <sheetView tabSelected="1" topLeftCell="D1" zoomScale="85" zoomScaleNormal="85" workbookViewId="0">
      <selection activeCell="O1" sqref="O1"/>
    </sheetView>
  </sheetViews>
  <sheetFormatPr baseColWidth="10" defaultColWidth="11.44140625" defaultRowHeight="14.4" x14ac:dyDescent="0.3"/>
  <cols>
    <col min="1" max="1" width="59.33203125" style="1" customWidth="1"/>
    <col min="2" max="2" width="15.33203125" style="1" customWidth="1"/>
    <col min="3" max="3" width="5.6640625" style="13" customWidth="1"/>
    <col min="4" max="5" width="15.6640625" style="1" customWidth="1"/>
    <col min="6" max="6" width="5.6640625" style="1" customWidth="1"/>
    <col min="7" max="8" width="15.6640625" style="1" customWidth="1"/>
    <col min="9" max="9" width="5.6640625" style="1" customWidth="1"/>
    <col min="10" max="11" width="15.6640625" style="1" customWidth="1"/>
    <col min="12" max="12" width="5.6640625" style="1" customWidth="1"/>
    <col min="13" max="14" width="15.6640625" style="1" customWidth="1"/>
    <col min="15" max="15" width="5.6640625" style="1" customWidth="1"/>
    <col min="16" max="17" width="15.6640625" style="1" customWidth="1"/>
    <col min="18" max="18" width="5.6640625" style="1" customWidth="1"/>
    <col min="19" max="20" width="15.6640625" style="1" customWidth="1"/>
    <col min="21" max="21" width="5.6640625" style="1" customWidth="1"/>
    <col min="22" max="23" width="15.6640625" style="1" customWidth="1"/>
    <col min="24" max="24" width="5.6640625" style="1" customWidth="1"/>
    <col min="25" max="26" width="15.6640625" style="1" customWidth="1"/>
    <col min="27" max="27" width="5.6640625" style="1" customWidth="1"/>
    <col min="28" max="29" width="15.6640625" style="1" customWidth="1"/>
    <col min="30" max="16384" width="11.44140625" style="1"/>
  </cols>
  <sheetData>
    <row r="3" spans="1:29" ht="18.75" customHeight="1" x14ac:dyDescent="0.3">
      <c r="A3" s="94" t="s">
        <v>19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</row>
    <row r="4" spans="1:29" ht="18" x14ac:dyDescent="0.3">
      <c r="A4" s="31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29" ht="18" x14ac:dyDescent="0.3">
      <c r="A5" s="95" t="s">
        <v>34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</row>
    <row r="6" spans="1:29" ht="18" x14ac:dyDescent="0.3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</row>
    <row r="7" spans="1:29" ht="18" x14ac:dyDescent="0.3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</row>
    <row r="9" spans="1:29" ht="28.8" x14ac:dyDescent="0.3">
      <c r="A9" s="96" t="s">
        <v>7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</row>
    <row r="11" spans="1:29" ht="15" thickBot="1" x14ac:dyDescent="0.35"/>
    <row r="12" spans="1:29" ht="89.25" customHeight="1" thickBot="1" x14ac:dyDescent="0.35">
      <c r="A12" s="84" t="s">
        <v>5</v>
      </c>
      <c r="B12" s="85"/>
      <c r="C12" s="22"/>
      <c r="D12" s="100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2"/>
    </row>
    <row r="13" spans="1:29" ht="15.75" customHeight="1" x14ac:dyDescent="0.3">
      <c r="A13" s="21"/>
      <c r="B13" s="27"/>
      <c r="C13" s="27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</row>
    <row r="14" spans="1:29" ht="15.75" customHeight="1" thickBot="1" x14ac:dyDescent="0.35"/>
    <row r="15" spans="1:29" ht="18.600000000000001" thickBot="1" x14ac:dyDescent="0.35">
      <c r="A15" s="97" t="s">
        <v>6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9"/>
    </row>
    <row r="16" spans="1:29" s="30" customFormat="1" ht="18.600000000000001" thickBot="1" x14ac:dyDescent="0.3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</row>
    <row r="17" spans="1:29" ht="24.9" customHeight="1" x14ac:dyDescent="0.3">
      <c r="A17" s="24"/>
      <c r="D17" s="76" t="s">
        <v>20</v>
      </c>
      <c r="E17" s="77"/>
      <c r="F17" s="23"/>
      <c r="G17" s="76" t="s">
        <v>21</v>
      </c>
      <c r="H17" s="77"/>
      <c r="I17" s="23"/>
      <c r="J17" s="76" t="s">
        <v>22</v>
      </c>
      <c r="K17" s="77"/>
      <c r="L17" s="23"/>
      <c r="M17" s="76" t="s">
        <v>23</v>
      </c>
      <c r="N17" s="77"/>
      <c r="P17" s="76" t="s">
        <v>24</v>
      </c>
      <c r="Q17" s="77"/>
      <c r="R17" s="23"/>
      <c r="S17" s="76" t="s">
        <v>25</v>
      </c>
      <c r="T17" s="77"/>
      <c r="U17" s="23"/>
      <c r="V17" s="76" t="s">
        <v>26</v>
      </c>
      <c r="W17" s="77"/>
      <c r="Y17" s="76" t="s">
        <v>37</v>
      </c>
      <c r="Z17" s="77"/>
      <c r="AB17" s="76" t="s">
        <v>38</v>
      </c>
      <c r="AC17" s="77"/>
    </row>
    <row r="18" spans="1:29" ht="24.9" customHeight="1" x14ac:dyDescent="0.3">
      <c r="A18" s="53" t="s">
        <v>27</v>
      </c>
      <c r="B18" s="54"/>
      <c r="D18" s="55"/>
      <c r="E18" s="56"/>
      <c r="F18" s="23"/>
      <c r="G18" s="55"/>
      <c r="H18" s="56"/>
      <c r="I18" s="23"/>
      <c r="J18" s="55"/>
      <c r="K18" s="56"/>
      <c r="L18" s="23"/>
      <c r="M18" s="55"/>
      <c r="N18" s="56"/>
      <c r="P18" s="55"/>
      <c r="Q18" s="56"/>
      <c r="R18" s="23"/>
      <c r="S18" s="55"/>
      <c r="T18" s="56"/>
      <c r="U18" s="23"/>
      <c r="V18" s="55"/>
      <c r="W18" s="56"/>
      <c r="Y18" s="55"/>
      <c r="Z18" s="56"/>
      <c r="AB18" s="55"/>
      <c r="AC18" s="56"/>
    </row>
    <row r="19" spans="1:29" ht="24.9" customHeight="1" thickBot="1" x14ac:dyDescent="0.35">
      <c r="A19" s="53" t="s">
        <v>28</v>
      </c>
      <c r="B19" s="54"/>
      <c r="D19" s="57"/>
      <c r="E19" s="58"/>
      <c r="F19" s="23"/>
      <c r="G19" s="57"/>
      <c r="H19" s="58"/>
      <c r="I19" s="23"/>
      <c r="J19" s="57"/>
      <c r="K19" s="58"/>
      <c r="L19" s="23"/>
      <c r="M19" s="57"/>
      <c r="N19" s="58"/>
      <c r="P19" s="57"/>
      <c r="Q19" s="58"/>
      <c r="R19" s="23"/>
      <c r="S19" s="57"/>
      <c r="T19" s="58"/>
      <c r="U19" s="23"/>
      <c r="V19" s="57"/>
      <c r="W19" s="58"/>
      <c r="Y19" s="57"/>
      <c r="Z19" s="58"/>
      <c r="AB19" s="57"/>
      <c r="AC19" s="58"/>
    </row>
    <row r="21" spans="1:29" s="2" customFormat="1" ht="31.5" customHeight="1" x14ac:dyDescent="0.3">
      <c r="A21" s="11"/>
      <c r="B21" s="18" t="s">
        <v>4</v>
      </c>
      <c r="C21" s="5"/>
      <c r="D21" s="45" t="s">
        <v>0</v>
      </c>
      <c r="E21" s="46" t="s">
        <v>1</v>
      </c>
      <c r="F21" s="9"/>
      <c r="G21" s="45" t="s">
        <v>0</v>
      </c>
      <c r="H21" s="46" t="s">
        <v>1</v>
      </c>
      <c r="I21" s="9"/>
      <c r="J21" s="45" t="s">
        <v>0</v>
      </c>
      <c r="K21" s="46" t="s">
        <v>1</v>
      </c>
      <c r="L21" s="9"/>
      <c r="M21" s="45" t="s">
        <v>0</v>
      </c>
      <c r="N21" s="46" t="s">
        <v>1</v>
      </c>
      <c r="O21" s="47"/>
      <c r="P21" s="45" t="s">
        <v>0</v>
      </c>
      <c r="Q21" s="46" t="s">
        <v>1</v>
      </c>
      <c r="R21" s="9"/>
      <c r="S21" s="45" t="s">
        <v>0</v>
      </c>
      <c r="T21" s="46" t="s">
        <v>1</v>
      </c>
      <c r="U21" s="9"/>
      <c r="V21" s="45" t="s">
        <v>0</v>
      </c>
      <c r="W21" s="46" t="s">
        <v>1</v>
      </c>
      <c r="Y21" s="45" t="s">
        <v>0</v>
      </c>
      <c r="Z21" s="46" t="s">
        <v>1</v>
      </c>
      <c r="AB21" s="45" t="s">
        <v>0</v>
      </c>
      <c r="AC21" s="46" t="s">
        <v>1</v>
      </c>
    </row>
    <row r="22" spans="1:29" ht="30" customHeight="1" x14ac:dyDescent="0.3">
      <c r="A22" s="33" t="s">
        <v>10</v>
      </c>
      <c r="B22" s="34"/>
      <c r="C22" s="15"/>
      <c r="D22" s="3"/>
      <c r="E22" s="3">
        <f>D22+(D22*B22)</f>
        <v>0</v>
      </c>
      <c r="G22" s="3"/>
      <c r="H22" s="3">
        <f>G22+(G22*B22)</f>
        <v>0</v>
      </c>
      <c r="J22" s="3"/>
      <c r="K22" s="3">
        <f>J22+(J22*B22)</f>
        <v>0</v>
      </c>
      <c r="M22" s="3"/>
      <c r="N22" s="3">
        <f>M22+(M22*B22)</f>
        <v>0</v>
      </c>
      <c r="P22" s="3"/>
      <c r="Q22" s="3">
        <f>P22+(P22*K22)</f>
        <v>0</v>
      </c>
      <c r="S22" s="3"/>
      <c r="T22" s="3">
        <f>S22+(S22*K22)</f>
        <v>0</v>
      </c>
      <c r="V22" s="3"/>
      <c r="W22" s="3">
        <f>V22+(V22*K22)</f>
        <v>0</v>
      </c>
      <c r="Y22" s="3"/>
      <c r="Z22" s="3">
        <f>Y22+(Y22*N22)</f>
        <v>0</v>
      </c>
      <c r="AB22" s="3"/>
      <c r="AC22" s="3">
        <f>AB22+(AB22*Q22)</f>
        <v>0</v>
      </c>
    </row>
    <row r="23" spans="1:29" ht="30" customHeight="1" x14ac:dyDescent="0.3">
      <c r="A23" s="4" t="s">
        <v>17</v>
      </c>
      <c r="B23" s="68"/>
      <c r="C23" s="16"/>
      <c r="D23" s="67"/>
      <c r="E23" s="3">
        <f>D23+(D23*B23)</f>
        <v>0</v>
      </c>
      <c r="G23" s="67"/>
      <c r="H23" s="3">
        <f>G23+(G23*B23)</f>
        <v>0</v>
      </c>
      <c r="J23" s="67"/>
      <c r="K23" s="3">
        <f>J23+(J23*B23)</f>
        <v>0</v>
      </c>
      <c r="M23" s="67"/>
      <c r="N23" s="3">
        <f>M23+(M23*B23)</f>
        <v>0</v>
      </c>
      <c r="P23" s="67"/>
      <c r="Q23" s="3">
        <f>P23+(P23*K23)</f>
        <v>0</v>
      </c>
      <c r="S23" s="67"/>
      <c r="T23" s="3">
        <f>S23+(S23*K23)</f>
        <v>0</v>
      </c>
      <c r="V23" s="67"/>
      <c r="W23" s="3">
        <f>V23+(V23*K23)</f>
        <v>0</v>
      </c>
      <c r="Y23" s="67"/>
      <c r="Z23" s="3">
        <f>Y23+(Y23*N23)</f>
        <v>0</v>
      </c>
      <c r="AB23" s="67"/>
      <c r="AC23" s="3">
        <f>AB23+(AB23*Q23)</f>
        <v>0</v>
      </c>
    </row>
    <row r="24" spans="1:29" ht="30" customHeight="1" x14ac:dyDescent="0.3">
      <c r="A24" s="33" t="s">
        <v>18</v>
      </c>
      <c r="B24" s="8"/>
      <c r="C24" s="16"/>
      <c r="D24" s="3"/>
      <c r="E24" s="3">
        <f>D24+(D24*B24)</f>
        <v>0</v>
      </c>
      <c r="G24" s="3"/>
      <c r="H24" s="3">
        <f>G24+(G24*B24)</f>
        <v>0</v>
      </c>
      <c r="J24" s="3"/>
      <c r="K24" s="3">
        <f>J24+(J24*B24)</f>
        <v>0</v>
      </c>
      <c r="M24" s="3"/>
      <c r="N24" s="3">
        <f>M24+(M24*B24)</f>
        <v>0</v>
      </c>
      <c r="P24" s="3"/>
      <c r="Q24" s="3">
        <f>P24+(P24*K24)</f>
        <v>0</v>
      </c>
      <c r="S24" s="3"/>
      <c r="T24" s="3">
        <f>S24+(S24*K24)</f>
        <v>0</v>
      </c>
      <c r="V24" s="3"/>
      <c r="W24" s="3">
        <f>V24+(V24*K24)</f>
        <v>0</v>
      </c>
      <c r="Y24" s="3"/>
      <c r="Z24" s="3">
        <f>Y24+(Y24*N24)</f>
        <v>0</v>
      </c>
      <c r="AB24" s="3"/>
      <c r="AC24" s="3">
        <f>AB24+(AB24*Q24)</f>
        <v>0</v>
      </c>
    </row>
    <row r="25" spans="1:29" s="38" customFormat="1" ht="30" customHeight="1" x14ac:dyDescent="0.3">
      <c r="A25" s="35" t="s">
        <v>11</v>
      </c>
      <c r="B25" s="36"/>
      <c r="C25" s="37"/>
      <c r="D25" s="86"/>
      <c r="E25" s="87"/>
      <c r="F25" s="39"/>
      <c r="G25" s="86"/>
      <c r="H25" s="87"/>
      <c r="I25" s="39"/>
      <c r="J25" s="86"/>
      <c r="K25" s="87"/>
      <c r="L25" s="39"/>
      <c r="M25" s="86"/>
      <c r="N25" s="87"/>
      <c r="P25" s="86"/>
      <c r="Q25" s="87"/>
      <c r="R25" s="39"/>
      <c r="S25" s="86"/>
      <c r="T25" s="87"/>
      <c r="U25" s="39"/>
      <c r="V25" s="86"/>
      <c r="W25" s="87"/>
      <c r="Y25" s="86"/>
      <c r="Z25" s="87"/>
      <c r="AB25" s="86"/>
      <c r="AC25" s="87"/>
    </row>
    <row r="26" spans="1:29" x14ac:dyDescent="0.3">
      <c r="C26" s="19"/>
      <c r="E26" s="26"/>
      <c r="F26" s="25"/>
      <c r="G26" s="25"/>
      <c r="H26" s="25"/>
      <c r="I26" s="25"/>
      <c r="J26" s="25"/>
      <c r="K26" s="25"/>
      <c r="L26" s="25"/>
      <c r="M26" s="25"/>
      <c r="N26" s="25"/>
    </row>
    <row r="27" spans="1:29" x14ac:dyDescent="0.3">
      <c r="C27" s="19"/>
      <c r="E27" s="26"/>
      <c r="F27" s="25"/>
      <c r="G27" s="25"/>
      <c r="H27" s="25"/>
      <c r="I27" s="25"/>
      <c r="J27" s="25"/>
      <c r="K27" s="25"/>
      <c r="L27" s="25"/>
      <c r="M27" s="25"/>
      <c r="N27" s="25"/>
    </row>
    <row r="28" spans="1:29" ht="15" thickBot="1" x14ac:dyDescent="0.35">
      <c r="A28" s="5"/>
      <c r="B28" s="6"/>
      <c r="C28" s="6"/>
      <c r="D28" s="7"/>
      <c r="G28" s="7"/>
      <c r="J28" s="7"/>
      <c r="M28" s="7"/>
    </row>
    <row r="29" spans="1:29" ht="18.600000000000001" thickBot="1" x14ac:dyDescent="0.35">
      <c r="A29" s="97" t="s">
        <v>8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9"/>
    </row>
    <row r="30" spans="1:29" s="30" customFormat="1" ht="18" x14ac:dyDescent="0.3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</row>
    <row r="31" spans="1:29" s="30" customFormat="1" ht="18" x14ac:dyDescent="0.3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</row>
    <row r="32" spans="1:29" s="30" customFormat="1" ht="18" x14ac:dyDescent="0.3">
      <c r="A32" s="83" t="s">
        <v>29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</row>
    <row r="33" spans="1:29" s="30" customFormat="1" ht="18.600000000000001" thickBot="1" x14ac:dyDescent="0.3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</row>
    <row r="34" spans="1:29" s="30" customFormat="1" ht="24.9" customHeight="1" x14ac:dyDescent="0.3">
      <c r="A34" s="24"/>
      <c r="B34" s="1"/>
      <c r="C34" s="13"/>
      <c r="D34" s="76" t="s">
        <v>20</v>
      </c>
      <c r="E34" s="77"/>
      <c r="F34" s="23"/>
      <c r="G34" s="76" t="s">
        <v>21</v>
      </c>
      <c r="H34" s="77"/>
      <c r="I34" s="23"/>
      <c r="J34" s="76" t="s">
        <v>22</v>
      </c>
      <c r="K34" s="77"/>
      <c r="L34" s="23"/>
      <c r="M34" s="76" t="s">
        <v>23</v>
      </c>
      <c r="N34" s="77"/>
      <c r="O34" s="1"/>
      <c r="P34" s="76" t="s">
        <v>24</v>
      </c>
      <c r="Q34" s="77"/>
      <c r="R34" s="23"/>
      <c r="S34" s="76" t="s">
        <v>25</v>
      </c>
      <c r="T34" s="77"/>
      <c r="U34" s="23"/>
      <c r="V34" s="76" t="s">
        <v>26</v>
      </c>
      <c r="W34" s="77"/>
      <c r="Y34" s="76" t="s">
        <v>37</v>
      </c>
      <c r="Z34" s="77"/>
      <c r="AB34" s="76" t="s">
        <v>38</v>
      </c>
      <c r="AC34" s="77"/>
    </row>
    <row r="35" spans="1:29" s="30" customFormat="1" ht="24.9" customHeight="1" x14ac:dyDescent="0.3">
      <c r="A35" s="53" t="s">
        <v>27</v>
      </c>
      <c r="B35" s="54"/>
      <c r="C35" s="13"/>
      <c r="D35" s="55"/>
      <c r="E35" s="56"/>
      <c r="F35" s="23"/>
      <c r="G35" s="55"/>
      <c r="H35" s="56"/>
      <c r="I35" s="23"/>
      <c r="J35" s="55"/>
      <c r="K35" s="56"/>
      <c r="L35" s="23"/>
      <c r="M35" s="55"/>
      <c r="N35" s="56"/>
      <c r="O35" s="1"/>
      <c r="P35" s="55"/>
      <c r="Q35" s="56"/>
      <c r="R35" s="23"/>
      <c r="S35" s="55"/>
      <c r="T35" s="56"/>
      <c r="U35" s="23"/>
      <c r="V35" s="55"/>
      <c r="W35" s="56"/>
      <c r="Y35" s="55"/>
      <c r="Z35" s="56"/>
      <c r="AB35" s="55"/>
      <c r="AC35" s="56"/>
    </row>
    <row r="36" spans="1:29" ht="24.9" customHeight="1" thickBot="1" x14ac:dyDescent="0.35">
      <c r="A36" s="53" t="s">
        <v>28</v>
      </c>
      <c r="B36" s="54"/>
      <c r="D36" s="57"/>
      <c r="E36" s="58"/>
      <c r="F36" s="23"/>
      <c r="G36" s="57"/>
      <c r="H36" s="58"/>
      <c r="I36" s="23"/>
      <c r="J36" s="57"/>
      <c r="K36" s="58"/>
      <c r="L36" s="23"/>
      <c r="M36" s="57"/>
      <c r="N36" s="58"/>
      <c r="P36" s="57"/>
      <c r="Q36" s="58"/>
      <c r="R36" s="23"/>
      <c r="S36" s="57"/>
      <c r="T36" s="58"/>
      <c r="U36" s="23"/>
      <c r="V36" s="57"/>
      <c r="W36" s="58"/>
      <c r="Y36" s="57"/>
      <c r="Z36" s="58"/>
      <c r="AB36" s="57"/>
      <c r="AC36" s="58"/>
    </row>
    <row r="37" spans="1:29" ht="17.399999999999999" x14ac:dyDescent="0.3">
      <c r="A37" s="59"/>
      <c r="B37" s="13"/>
      <c r="D37" s="60"/>
      <c r="E37" s="61"/>
      <c r="F37" s="23"/>
      <c r="G37" s="60"/>
      <c r="H37" s="61"/>
      <c r="I37" s="23"/>
      <c r="J37" s="60"/>
      <c r="K37" s="61"/>
      <c r="L37" s="23"/>
      <c r="M37" s="60"/>
      <c r="N37" s="61"/>
      <c r="P37" s="60"/>
      <c r="Q37" s="61"/>
      <c r="R37" s="23"/>
      <c r="S37" s="60"/>
      <c r="T37" s="61"/>
      <c r="U37" s="23"/>
      <c r="V37" s="60"/>
      <c r="W37" s="61"/>
      <c r="Y37" s="60"/>
      <c r="Z37" s="61"/>
      <c r="AB37" s="60"/>
      <c r="AC37" s="61"/>
    </row>
    <row r="38" spans="1:29" ht="15.6" x14ac:dyDescent="0.3">
      <c r="A38" s="40" t="s">
        <v>9</v>
      </c>
      <c r="B38" s="66" t="s">
        <v>35</v>
      </c>
      <c r="C38" s="14"/>
      <c r="D38" s="81"/>
      <c r="E38" s="82"/>
      <c r="F38" s="40"/>
      <c r="G38" s="81"/>
      <c r="H38" s="82"/>
      <c r="I38" s="40"/>
      <c r="J38" s="81"/>
      <c r="K38" s="82"/>
      <c r="L38" s="40"/>
      <c r="M38" s="81"/>
      <c r="N38" s="82"/>
      <c r="P38" s="81"/>
      <c r="Q38" s="82"/>
      <c r="S38" s="81"/>
      <c r="T38" s="82"/>
      <c r="V38" s="81"/>
      <c r="W38" s="82"/>
      <c r="Y38" s="81"/>
      <c r="Z38" s="82"/>
      <c r="AB38" s="81"/>
      <c r="AC38" s="82"/>
    </row>
    <row r="39" spans="1:29" ht="15.6" x14ac:dyDescent="0.3">
      <c r="A39" s="40" t="s">
        <v>13</v>
      </c>
      <c r="B39" s="4"/>
      <c r="C39" s="14"/>
      <c r="D39" s="81"/>
      <c r="E39" s="82"/>
      <c r="F39" s="40"/>
      <c r="G39" s="81"/>
      <c r="H39" s="82"/>
      <c r="I39" s="40"/>
      <c r="J39" s="81"/>
      <c r="K39" s="82"/>
      <c r="L39" s="40"/>
      <c r="M39" s="81"/>
      <c r="N39" s="82"/>
      <c r="P39" s="81"/>
      <c r="Q39" s="82"/>
      <c r="S39" s="81"/>
      <c r="T39" s="82"/>
      <c r="V39" s="81"/>
      <c r="W39" s="82"/>
      <c r="Y39" s="81"/>
      <c r="Z39" s="82"/>
      <c r="AB39" s="81"/>
      <c r="AC39" s="82"/>
    </row>
    <row r="41" spans="1:29" ht="27.9" customHeight="1" x14ac:dyDescent="0.3">
      <c r="D41" s="45" t="s">
        <v>0</v>
      </c>
      <c r="E41" s="46" t="s">
        <v>1</v>
      </c>
      <c r="F41" s="4"/>
      <c r="G41" s="45" t="s">
        <v>0</v>
      </c>
      <c r="H41" s="46" t="s">
        <v>1</v>
      </c>
      <c r="I41" s="4"/>
      <c r="J41" s="45" t="s">
        <v>0</v>
      </c>
      <c r="K41" s="46" t="s">
        <v>1</v>
      </c>
      <c r="L41" s="4"/>
      <c r="M41" s="45" t="s">
        <v>0</v>
      </c>
      <c r="N41" s="46" t="s">
        <v>1</v>
      </c>
      <c r="P41" s="45" t="s">
        <v>0</v>
      </c>
      <c r="Q41" s="46" t="s">
        <v>1</v>
      </c>
      <c r="S41" s="45" t="s">
        <v>0</v>
      </c>
      <c r="T41" s="46" t="s">
        <v>1</v>
      </c>
      <c r="V41" s="45" t="s">
        <v>0</v>
      </c>
      <c r="W41" s="46" t="s">
        <v>1</v>
      </c>
      <c r="Y41" s="45" t="s">
        <v>0</v>
      </c>
      <c r="Z41" s="46" t="s">
        <v>1</v>
      </c>
      <c r="AB41" s="45" t="s">
        <v>0</v>
      </c>
      <c r="AC41" s="46" t="s">
        <v>1</v>
      </c>
    </row>
    <row r="42" spans="1:29" x14ac:dyDescent="0.3">
      <c r="A42" s="41" t="s">
        <v>12</v>
      </c>
      <c r="B42" s="33"/>
      <c r="C42" s="44"/>
      <c r="D42" s="3">
        <f>D22*D38</f>
        <v>0</v>
      </c>
      <c r="E42" s="3">
        <f>E22*D38</f>
        <v>0</v>
      </c>
      <c r="G42" s="3">
        <f>G22*G38</f>
        <v>0</v>
      </c>
      <c r="H42" s="3">
        <f>H22*G38</f>
        <v>0</v>
      </c>
      <c r="J42" s="3">
        <f>J22*J38</f>
        <v>0</v>
      </c>
      <c r="K42" s="3">
        <f>K22*J38</f>
        <v>0</v>
      </c>
      <c r="M42" s="3">
        <f>M22*M38</f>
        <v>0</v>
      </c>
      <c r="N42" s="3">
        <f>N22*M38</f>
        <v>0</v>
      </c>
      <c r="P42" s="3">
        <f>P22*P38</f>
        <v>0</v>
      </c>
      <c r="Q42" s="3">
        <f>Q22*P38</f>
        <v>0</v>
      </c>
      <c r="S42" s="3">
        <f>S22*S38</f>
        <v>0</v>
      </c>
      <c r="T42" s="3">
        <f>T22*S38</f>
        <v>0</v>
      </c>
      <c r="V42" s="3">
        <f>V22*V38</f>
        <v>0</v>
      </c>
      <c r="W42" s="3">
        <f>W22*V38</f>
        <v>0</v>
      </c>
      <c r="Y42" s="3">
        <f>Y22*Y38</f>
        <v>0</v>
      </c>
      <c r="Z42" s="3">
        <f>Z22*Y38</f>
        <v>0</v>
      </c>
      <c r="AB42" s="3">
        <f>AB22*AB38</f>
        <v>0</v>
      </c>
      <c r="AC42" s="3">
        <f>AC22*AB38</f>
        <v>0</v>
      </c>
    </row>
    <row r="43" spans="1:29" x14ac:dyDescent="0.3">
      <c r="A43" s="41" t="s">
        <v>16</v>
      </c>
      <c r="B43" s="33"/>
      <c r="D43" s="67"/>
      <c r="E43" s="3">
        <f>(E23*(D38+2))*7</f>
        <v>0</v>
      </c>
      <c r="G43" s="67"/>
      <c r="H43" s="3">
        <f>(H23*(G38+2))*7</f>
        <v>0</v>
      </c>
      <c r="J43" s="67"/>
      <c r="K43" s="3">
        <f>(K23*(J38+1))*7</f>
        <v>0</v>
      </c>
      <c r="M43" s="67"/>
      <c r="N43" s="3">
        <f>(N23*(M38+1))*7</f>
        <v>0</v>
      </c>
      <c r="P43" s="67"/>
      <c r="Q43" s="3">
        <f>(Q23*(P38+1))*7</f>
        <v>0</v>
      </c>
      <c r="S43" s="67"/>
      <c r="T43" s="3">
        <f>(T23*(S38+1))*7</f>
        <v>0</v>
      </c>
      <c r="V43" s="67"/>
      <c r="W43" s="3">
        <f>(W23*(V38+1))*7</f>
        <v>0</v>
      </c>
      <c r="Y43" s="67"/>
      <c r="Z43" s="3">
        <f>(Z23*(Y38+1))*7</f>
        <v>0</v>
      </c>
      <c r="AB43" s="67"/>
      <c r="AC43" s="3">
        <f>(AC23*(AB38+1))*7</f>
        <v>0</v>
      </c>
    </row>
    <row r="44" spans="1:29" ht="15" customHeight="1" x14ac:dyDescent="0.3">
      <c r="A44" s="41" t="s">
        <v>14</v>
      </c>
      <c r="B44" s="33"/>
      <c r="D44" s="3">
        <f>D24*D39</f>
        <v>0</v>
      </c>
      <c r="E44" s="3">
        <f>E24*D39</f>
        <v>0</v>
      </c>
      <c r="G44" s="3">
        <f>G24*G39</f>
        <v>0</v>
      </c>
      <c r="H44" s="3">
        <f>H24*G39</f>
        <v>0</v>
      </c>
      <c r="J44" s="3">
        <f>J24*J39</f>
        <v>0</v>
      </c>
      <c r="K44" s="3">
        <f>K24*J39</f>
        <v>0</v>
      </c>
      <c r="M44" s="3">
        <f>M24*M39</f>
        <v>0</v>
      </c>
      <c r="N44" s="3">
        <f>N24*M39</f>
        <v>0</v>
      </c>
      <c r="P44" s="3">
        <f>P24*P39</f>
        <v>0</v>
      </c>
      <c r="Q44" s="3">
        <f>Q24*P39</f>
        <v>0</v>
      </c>
      <c r="S44" s="3">
        <f>S24*S39</f>
        <v>0</v>
      </c>
      <c r="T44" s="3">
        <f>T24*S39</f>
        <v>0</v>
      </c>
      <c r="V44" s="3">
        <f>V24*V39</f>
        <v>0</v>
      </c>
      <c r="W44" s="3">
        <f>W24*V39</f>
        <v>0</v>
      </c>
      <c r="Y44" s="3">
        <f>Y24*Y39</f>
        <v>0</v>
      </c>
      <c r="Z44" s="3">
        <f>Z24*Y39</f>
        <v>0</v>
      </c>
      <c r="AB44" s="3">
        <f>AB24*AB39</f>
        <v>0</v>
      </c>
      <c r="AC44" s="3">
        <f>AC24*AB39</f>
        <v>0</v>
      </c>
    </row>
    <row r="45" spans="1:29" s="10" customFormat="1" ht="20.100000000000001" customHeight="1" x14ac:dyDescent="0.3">
      <c r="A45" s="42" t="s">
        <v>15</v>
      </c>
      <c r="B45" s="43"/>
      <c r="C45" s="17"/>
      <c r="D45" s="48">
        <f>SUM(D42:D44)</f>
        <v>0</v>
      </c>
      <c r="E45" s="49">
        <f>SUM(E42:E44)</f>
        <v>0</v>
      </c>
      <c r="G45" s="48">
        <f>SUM(G42:G44)</f>
        <v>0</v>
      </c>
      <c r="H45" s="49">
        <f>SUM(H42:H44)</f>
        <v>0</v>
      </c>
      <c r="J45" s="48">
        <f>SUM(J42:J44)</f>
        <v>0</v>
      </c>
      <c r="K45" s="49">
        <f>SUM(K42:K44)</f>
        <v>0</v>
      </c>
      <c r="M45" s="48">
        <f>SUM(M42:M44)</f>
        <v>0</v>
      </c>
      <c r="N45" s="49">
        <f>SUM(N42:N44)</f>
        <v>0</v>
      </c>
      <c r="P45" s="48">
        <f>SUM(P42:P44)</f>
        <v>0</v>
      </c>
      <c r="Q45" s="49">
        <f>SUM(Q42:Q44)</f>
        <v>0</v>
      </c>
      <c r="S45" s="48">
        <f>SUM(S42:S44)</f>
        <v>0</v>
      </c>
      <c r="T45" s="49">
        <f>SUM(T42:T44)</f>
        <v>0</v>
      </c>
      <c r="V45" s="48">
        <f>SUM(V42:V44)</f>
        <v>0</v>
      </c>
      <c r="W45" s="49">
        <f>SUM(W42:W44)</f>
        <v>0</v>
      </c>
      <c r="Y45" s="48">
        <f>SUM(Y42:Y44)</f>
        <v>0</v>
      </c>
      <c r="Z45" s="49">
        <f>SUM(Z42:Z44)</f>
        <v>0</v>
      </c>
      <c r="AB45" s="48">
        <f>SUM(AB42:AB44)</f>
        <v>0</v>
      </c>
      <c r="AC45" s="49">
        <f>SUM(AC42:AC44)</f>
        <v>0</v>
      </c>
    </row>
    <row r="46" spans="1:29" ht="15" thickBot="1" x14ac:dyDescent="0.35"/>
    <row r="47" spans="1:29" s="12" customFormat="1" ht="15.6" x14ac:dyDescent="0.3">
      <c r="A47" s="69" t="s">
        <v>30</v>
      </c>
      <c r="B47" s="63" t="s">
        <v>2</v>
      </c>
      <c r="C47" s="64"/>
      <c r="D47" s="91">
        <f>D45+G45+J45+M45+P45+S45+V45+Y45+AB45</f>
        <v>0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3"/>
    </row>
    <row r="48" spans="1:29" s="12" customFormat="1" ht="16.2" thickBot="1" x14ac:dyDescent="0.35">
      <c r="A48" s="70"/>
      <c r="B48" s="65" t="s">
        <v>3</v>
      </c>
      <c r="C48" s="64"/>
      <c r="D48" s="88">
        <f>E45+H45+K45+N45+Q45+T45+W45+Z45+AC45</f>
        <v>0</v>
      </c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90"/>
    </row>
    <row r="51" spans="1:29" ht="18" x14ac:dyDescent="0.3">
      <c r="A51" s="83" t="s">
        <v>32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</row>
    <row r="52" spans="1:29" s="30" customFormat="1" ht="18" x14ac:dyDescent="0.3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</row>
    <row r="53" spans="1:29" s="30" customFormat="1" ht="18" x14ac:dyDescent="0.3">
      <c r="A53" s="62" t="s">
        <v>39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</row>
    <row r="54" spans="1:29" ht="18.600000000000001" thickBot="1" x14ac:dyDescent="0.35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30"/>
      <c r="P54" s="30"/>
      <c r="Q54" s="30"/>
      <c r="R54" s="30"/>
      <c r="S54" s="30"/>
      <c r="T54" s="30"/>
      <c r="U54" s="30"/>
      <c r="V54" s="30"/>
      <c r="W54" s="30"/>
    </row>
    <row r="55" spans="1:29" ht="24.9" customHeight="1" x14ac:dyDescent="0.3">
      <c r="A55" s="24"/>
      <c r="D55" s="76" t="s">
        <v>20</v>
      </c>
      <c r="E55" s="77"/>
      <c r="F55" s="23"/>
      <c r="G55" s="76" t="s">
        <v>21</v>
      </c>
      <c r="H55" s="77"/>
      <c r="I55" s="23"/>
      <c r="J55" s="76" t="s">
        <v>22</v>
      </c>
      <c r="K55" s="77"/>
      <c r="L55" s="23"/>
      <c r="M55" s="76" t="s">
        <v>23</v>
      </c>
      <c r="N55" s="77"/>
      <c r="P55" s="76" t="s">
        <v>24</v>
      </c>
      <c r="Q55" s="77"/>
      <c r="R55" s="23"/>
      <c r="S55" s="76" t="s">
        <v>25</v>
      </c>
      <c r="T55" s="77"/>
      <c r="U55" s="23"/>
      <c r="V55" s="76" t="s">
        <v>26</v>
      </c>
      <c r="W55" s="77"/>
      <c r="X55" s="30"/>
      <c r="Y55" s="76" t="s">
        <v>37</v>
      </c>
      <c r="Z55" s="77"/>
    </row>
    <row r="56" spans="1:29" ht="24.9" customHeight="1" x14ac:dyDescent="0.3">
      <c r="A56" s="53" t="s">
        <v>27</v>
      </c>
      <c r="B56" s="54"/>
      <c r="D56" s="55"/>
      <c r="E56" s="56"/>
      <c r="F56" s="23"/>
      <c r="G56" s="55"/>
      <c r="H56" s="56"/>
      <c r="I56" s="23"/>
      <c r="J56" s="55"/>
      <c r="K56" s="56"/>
      <c r="L56" s="23"/>
      <c r="M56" s="55"/>
      <c r="N56" s="56"/>
      <c r="P56" s="55"/>
      <c r="Q56" s="56"/>
      <c r="R56" s="23"/>
      <c r="S56" s="55"/>
      <c r="T56" s="56"/>
      <c r="U56" s="23"/>
      <c r="V56" s="55"/>
      <c r="W56" s="56"/>
      <c r="X56" s="30"/>
      <c r="Y56" s="55"/>
      <c r="Z56" s="56"/>
    </row>
    <row r="57" spans="1:29" ht="24.9" customHeight="1" thickBot="1" x14ac:dyDescent="0.35">
      <c r="A57" s="53" t="s">
        <v>28</v>
      </c>
      <c r="B57" s="54"/>
      <c r="D57" s="57"/>
      <c r="E57" s="58"/>
      <c r="F57" s="23"/>
      <c r="G57" s="57"/>
      <c r="H57" s="58"/>
      <c r="I57" s="23"/>
      <c r="J57" s="57"/>
      <c r="K57" s="58"/>
      <c r="L57" s="23"/>
      <c r="M57" s="57"/>
      <c r="N57" s="58"/>
      <c r="P57" s="57"/>
      <c r="Q57" s="58"/>
      <c r="R57" s="23"/>
      <c r="S57" s="57"/>
      <c r="T57" s="58"/>
      <c r="U57" s="23"/>
      <c r="V57" s="57"/>
      <c r="W57" s="58"/>
      <c r="Y57" s="57"/>
      <c r="Z57" s="58"/>
    </row>
    <row r="58" spans="1:29" ht="17.399999999999999" x14ac:dyDescent="0.3">
      <c r="A58" s="59"/>
      <c r="B58" s="13"/>
      <c r="D58" s="60"/>
      <c r="E58" s="61"/>
      <c r="F58" s="23"/>
      <c r="G58" s="60"/>
      <c r="H58" s="61"/>
      <c r="I58" s="23"/>
      <c r="J58" s="60"/>
      <c r="K58" s="61"/>
      <c r="L58" s="23"/>
      <c r="M58" s="60"/>
      <c r="N58" s="61"/>
      <c r="P58" s="60"/>
      <c r="Q58" s="61"/>
      <c r="R58" s="23"/>
      <c r="S58" s="60"/>
      <c r="T58" s="61"/>
      <c r="U58" s="23"/>
      <c r="V58" s="60"/>
      <c r="W58" s="61"/>
      <c r="Y58" s="60"/>
      <c r="Z58" s="61"/>
    </row>
    <row r="59" spans="1:29" ht="15.6" x14ac:dyDescent="0.3">
      <c r="A59" s="40" t="s">
        <v>9</v>
      </c>
      <c r="B59" s="66" t="s">
        <v>36</v>
      </c>
      <c r="C59" s="14"/>
      <c r="D59" s="81"/>
      <c r="E59" s="82"/>
      <c r="F59" s="40"/>
      <c r="G59" s="81"/>
      <c r="H59" s="82"/>
      <c r="I59" s="40"/>
      <c r="J59" s="81"/>
      <c r="K59" s="82"/>
      <c r="L59" s="40"/>
      <c r="M59" s="81"/>
      <c r="N59" s="82"/>
      <c r="P59" s="81"/>
      <c r="Q59" s="82"/>
      <c r="S59" s="81"/>
      <c r="T59" s="82"/>
      <c r="V59" s="81"/>
      <c r="W59" s="82"/>
      <c r="Y59" s="81"/>
      <c r="Z59" s="82"/>
    </row>
    <row r="60" spans="1:29" ht="15.6" x14ac:dyDescent="0.3">
      <c r="A60" s="40" t="s">
        <v>13</v>
      </c>
      <c r="B60" s="4"/>
      <c r="C60" s="14"/>
      <c r="D60" s="81"/>
      <c r="E60" s="82"/>
      <c r="F60" s="40"/>
      <c r="G60" s="81"/>
      <c r="H60" s="82"/>
      <c r="I60" s="40"/>
      <c r="J60" s="81"/>
      <c r="K60" s="82"/>
      <c r="L60" s="40"/>
      <c r="M60" s="81"/>
      <c r="N60" s="82"/>
      <c r="P60" s="81"/>
      <c r="Q60" s="82"/>
      <c r="S60" s="81"/>
      <c r="T60" s="82"/>
      <c r="V60" s="81"/>
      <c r="W60" s="82"/>
      <c r="Y60" s="81"/>
      <c r="Z60" s="82"/>
    </row>
    <row r="62" spans="1:29" x14ac:dyDescent="0.3">
      <c r="D62" s="45" t="s">
        <v>0</v>
      </c>
      <c r="E62" s="46" t="s">
        <v>1</v>
      </c>
      <c r="F62" s="4"/>
      <c r="G62" s="45" t="s">
        <v>0</v>
      </c>
      <c r="H62" s="46" t="s">
        <v>1</v>
      </c>
      <c r="I62" s="4"/>
      <c r="J62" s="45" t="s">
        <v>0</v>
      </c>
      <c r="K62" s="46" t="s">
        <v>1</v>
      </c>
      <c r="L62" s="4"/>
      <c r="M62" s="45" t="s">
        <v>0</v>
      </c>
      <c r="N62" s="46" t="s">
        <v>1</v>
      </c>
      <c r="P62" s="45" t="s">
        <v>0</v>
      </c>
      <c r="Q62" s="46" t="s">
        <v>1</v>
      </c>
      <c r="S62" s="45" t="s">
        <v>0</v>
      </c>
      <c r="T62" s="46" t="s">
        <v>1</v>
      </c>
      <c r="V62" s="45" t="s">
        <v>0</v>
      </c>
      <c r="W62" s="46" t="s">
        <v>1</v>
      </c>
      <c r="Y62" s="45" t="s">
        <v>0</v>
      </c>
      <c r="Z62" s="46" t="s">
        <v>1</v>
      </c>
    </row>
    <row r="63" spans="1:29" x14ac:dyDescent="0.3">
      <c r="A63" s="41" t="s">
        <v>12</v>
      </c>
      <c r="B63" s="33"/>
      <c r="C63" s="44"/>
      <c r="D63" s="3">
        <f>D42*D59</f>
        <v>0</v>
      </c>
      <c r="E63" s="3">
        <f>E42*D59</f>
        <v>0</v>
      </c>
      <c r="G63" s="3">
        <f>G42*G59</f>
        <v>0</v>
      </c>
      <c r="H63" s="3">
        <f>H42*G59</f>
        <v>0</v>
      </c>
      <c r="J63" s="3">
        <f>J42*J59</f>
        <v>0</v>
      </c>
      <c r="K63" s="3">
        <f>K42*J59</f>
        <v>0</v>
      </c>
      <c r="M63" s="3">
        <f>M42*M59</f>
        <v>0</v>
      </c>
      <c r="N63" s="3">
        <f>N42*M59</f>
        <v>0</v>
      </c>
      <c r="P63" s="3">
        <f>P42*P59</f>
        <v>0</v>
      </c>
      <c r="Q63" s="3">
        <f>Q42*P59</f>
        <v>0</v>
      </c>
      <c r="S63" s="3">
        <f>S42*S59</f>
        <v>0</v>
      </c>
      <c r="T63" s="3">
        <f>T42*S59</f>
        <v>0</v>
      </c>
      <c r="V63" s="3">
        <f>V43*V59</f>
        <v>0</v>
      </c>
      <c r="W63" s="3">
        <f>W43*V59</f>
        <v>0</v>
      </c>
      <c r="Y63" s="3">
        <f>Y43*Y59</f>
        <v>0</v>
      </c>
      <c r="Z63" s="3">
        <f>Z43*Y59</f>
        <v>0</v>
      </c>
    </row>
    <row r="64" spans="1:29" x14ac:dyDescent="0.3">
      <c r="A64" s="41" t="s">
        <v>16</v>
      </c>
      <c r="B64" s="33"/>
      <c r="D64" s="67"/>
      <c r="E64" s="3">
        <f>E43*(D59+1)</f>
        <v>0</v>
      </c>
      <c r="G64" s="67"/>
      <c r="H64" s="3">
        <f>H43*(G59+1)</f>
        <v>0</v>
      </c>
      <c r="J64" s="67"/>
      <c r="K64" s="3">
        <f>K43*(J59+1)</f>
        <v>0</v>
      </c>
      <c r="M64" s="67"/>
      <c r="N64" s="3">
        <f>N43*(M59+1)</f>
        <v>0</v>
      </c>
      <c r="P64" s="67"/>
      <c r="Q64" s="3">
        <f>Q43*(P59+1)</f>
        <v>0</v>
      </c>
      <c r="S64" s="67"/>
      <c r="T64" s="3">
        <f>T43*(S59+1)</f>
        <v>0</v>
      </c>
      <c r="V64" s="67"/>
      <c r="W64" s="3">
        <f>(W44*(V59+1))*7</f>
        <v>0</v>
      </c>
      <c r="Y64" s="67"/>
      <c r="Z64" s="3">
        <f>(Z44*(Y59+1))*7</f>
        <v>0</v>
      </c>
    </row>
    <row r="65" spans="1:26" x14ac:dyDescent="0.3">
      <c r="A65" s="41" t="s">
        <v>14</v>
      </c>
      <c r="B65" s="33"/>
      <c r="D65" s="3">
        <f>D44*D60</f>
        <v>0</v>
      </c>
      <c r="E65" s="3">
        <f>E44*D60</f>
        <v>0</v>
      </c>
      <c r="G65" s="3">
        <f>G44*G60</f>
        <v>0</v>
      </c>
      <c r="H65" s="3">
        <f>H44*G60</f>
        <v>0</v>
      </c>
      <c r="J65" s="3">
        <f>J44*J60</f>
        <v>0</v>
      </c>
      <c r="K65" s="3">
        <f>K44*J60</f>
        <v>0</v>
      </c>
      <c r="M65" s="3">
        <f>M44*M60</f>
        <v>0</v>
      </c>
      <c r="N65" s="3">
        <f>N44*M60</f>
        <v>0</v>
      </c>
      <c r="P65" s="3">
        <f>P44*P60</f>
        <v>0</v>
      </c>
      <c r="Q65" s="3">
        <f>Q44*P60</f>
        <v>0</v>
      </c>
      <c r="S65" s="3">
        <f>S44*S60</f>
        <v>0</v>
      </c>
      <c r="T65" s="3">
        <f>T44*S60</f>
        <v>0</v>
      </c>
      <c r="V65" s="3">
        <f>V45*V60</f>
        <v>0</v>
      </c>
      <c r="W65" s="3">
        <f>W45*V60</f>
        <v>0</v>
      </c>
      <c r="Y65" s="3">
        <f>Y45*Y60</f>
        <v>0</v>
      </c>
      <c r="Z65" s="3">
        <f>Z45*Y60</f>
        <v>0</v>
      </c>
    </row>
    <row r="66" spans="1:26" ht="20.100000000000001" customHeight="1" x14ac:dyDescent="0.3">
      <c r="A66" s="42" t="s">
        <v>15</v>
      </c>
      <c r="B66" s="43"/>
      <c r="C66" s="17"/>
      <c r="D66" s="48">
        <f>SUM(D63:D65)</f>
        <v>0</v>
      </c>
      <c r="E66" s="49">
        <f>SUM(E63:E65)</f>
        <v>0</v>
      </c>
      <c r="F66" s="10"/>
      <c r="G66" s="48">
        <f>SUM(G63:G65)</f>
        <v>0</v>
      </c>
      <c r="H66" s="49">
        <f>SUM(H63:H65)</f>
        <v>0</v>
      </c>
      <c r="I66" s="10"/>
      <c r="J66" s="48">
        <f>SUM(J63:J65)</f>
        <v>0</v>
      </c>
      <c r="K66" s="49">
        <f>SUM(K63:K65)</f>
        <v>0</v>
      </c>
      <c r="L66" s="10"/>
      <c r="M66" s="48">
        <f>SUM(M63:M65)</f>
        <v>0</v>
      </c>
      <c r="N66" s="49">
        <f>SUM(N63:N65)</f>
        <v>0</v>
      </c>
      <c r="O66" s="10"/>
      <c r="P66" s="48">
        <f>SUM(P63:P65)</f>
        <v>0</v>
      </c>
      <c r="Q66" s="49">
        <f>SUM(Q63:Q65)</f>
        <v>0</v>
      </c>
      <c r="R66" s="10"/>
      <c r="S66" s="48">
        <f>SUM(S63:S65)</f>
        <v>0</v>
      </c>
      <c r="T66" s="49">
        <f>SUM(T63:T65)</f>
        <v>0</v>
      </c>
      <c r="U66" s="10"/>
      <c r="V66" s="48">
        <f>SUM(V63:V65)</f>
        <v>0</v>
      </c>
      <c r="W66" s="49">
        <f>SUM(W63:W65)</f>
        <v>0</v>
      </c>
      <c r="X66" s="10"/>
      <c r="Y66" s="48">
        <f>SUM(Y63:Y65)</f>
        <v>0</v>
      </c>
      <c r="Z66" s="49">
        <f>SUM(Z63:Z65)</f>
        <v>0</v>
      </c>
    </row>
    <row r="67" spans="1:26" ht="15" thickBot="1" x14ac:dyDescent="0.35"/>
    <row r="68" spans="1:26" ht="15.6" x14ac:dyDescent="0.3">
      <c r="A68" s="69" t="s">
        <v>31</v>
      </c>
      <c r="B68" s="63" t="s">
        <v>2</v>
      </c>
      <c r="C68" s="64"/>
      <c r="D68" s="91">
        <f>D66+G66+J66+M66+P66+S66+V66+Y66</f>
        <v>0</v>
      </c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3"/>
    </row>
    <row r="69" spans="1:26" ht="16.2" thickBot="1" x14ac:dyDescent="0.35">
      <c r="A69" s="70"/>
      <c r="B69" s="65" t="s">
        <v>3</v>
      </c>
      <c r="C69" s="64"/>
      <c r="D69" s="88">
        <f>E66+H66+K66+N66+Q66+T66+W66+Z66</f>
        <v>0</v>
      </c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90"/>
    </row>
    <row r="70" spans="1:26" ht="15" thickBot="1" x14ac:dyDescent="0.35"/>
    <row r="71" spans="1:26" ht="17.399999999999999" x14ac:dyDescent="0.3">
      <c r="A71" s="71" t="s">
        <v>33</v>
      </c>
      <c r="B71" s="50" t="s">
        <v>2</v>
      </c>
      <c r="C71" s="20"/>
      <c r="D71" s="78">
        <f>D47+D68</f>
        <v>0</v>
      </c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80"/>
    </row>
    <row r="72" spans="1:26" ht="18" thickBot="1" x14ac:dyDescent="0.35">
      <c r="A72" s="72"/>
      <c r="B72" s="51" t="s">
        <v>3</v>
      </c>
      <c r="C72" s="20"/>
      <c r="D72" s="73">
        <f>D48+D69</f>
        <v>0</v>
      </c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5"/>
    </row>
  </sheetData>
  <mergeCells count="87">
    <mergeCell ref="AB39:AC39"/>
    <mergeCell ref="Y59:Z59"/>
    <mergeCell ref="Y60:Z60"/>
    <mergeCell ref="D68:Z68"/>
    <mergeCell ref="D69:Z69"/>
    <mergeCell ref="D60:E60"/>
    <mergeCell ref="G60:H60"/>
    <mergeCell ref="J60:K60"/>
    <mergeCell ref="M60:N60"/>
    <mergeCell ref="P60:Q60"/>
    <mergeCell ref="S60:T60"/>
    <mergeCell ref="V60:W60"/>
    <mergeCell ref="A3:AC3"/>
    <mergeCell ref="A5:AC5"/>
    <mergeCell ref="A9:AC9"/>
    <mergeCell ref="A29:AC29"/>
    <mergeCell ref="A32:AC32"/>
    <mergeCell ref="Y17:Z17"/>
    <mergeCell ref="Y25:Z25"/>
    <mergeCell ref="AB17:AC17"/>
    <mergeCell ref="AB25:AC25"/>
    <mergeCell ref="A15:AC15"/>
    <mergeCell ref="D12:AC12"/>
    <mergeCell ref="P17:Q17"/>
    <mergeCell ref="S17:T17"/>
    <mergeCell ref="V17:W17"/>
    <mergeCell ref="P25:Q25"/>
    <mergeCell ref="S25:T25"/>
    <mergeCell ref="G34:H34"/>
    <mergeCell ref="J34:K34"/>
    <mergeCell ref="M34:N34"/>
    <mergeCell ref="P34:Q34"/>
    <mergeCell ref="Y34:Z34"/>
    <mergeCell ref="M25:N25"/>
    <mergeCell ref="D47:AC47"/>
    <mergeCell ref="M39:N39"/>
    <mergeCell ref="M38:N38"/>
    <mergeCell ref="P38:Q38"/>
    <mergeCell ref="P39:Q39"/>
    <mergeCell ref="S38:T38"/>
    <mergeCell ref="S39:T39"/>
    <mergeCell ref="V38:W38"/>
    <mergeCell ref="V39:W39"/>
    <mergeCell ref="S34:T34"/>
    <mergeCell ref="V34:W34"/>
    <mergeCell ref="V25:W25"/>
    <mergeCell ref="Y38:Z38"/>
    <mergeCell ref="Y39:Z39"/>
    <mergeCell ref="D34:E34"/>
    <mergeCell ref="A47:A48"/>
    <mergeCell ref="A12:B12"/>
    <mergeCell ref="D25:E25"/>
    <mergeCell ref="G25:H25"/>
    <mergeCell ref="J25:K25"/>
    <mergeCell ref="D39:E39"/>
    <mergeCell ref="G39:H39"/>
    <mergeCell ref="J39:K39"/>
    <mergeCell ref="J38:K38"/>
    <mergeCell ref="D17:E17"/>
    <mergeCell ref="G17:H17"/>
    <mergeCell ref="J17:K17"/>
    <mergeCell ref="D48:AC48"/>
    <mergeCell ref="M17:N17"/>
    <mergeCell ref="D38:E38"/>
    <mergeCell ref="AB34:AC34"/>
    <mergeCell ref="G38:H38"/>
    <mergeCell ref="A51:AC51"/>
    <mergeCell ref="Y55:Z55"/>
    <mergeCell ref="S59:T59"/>
    <mergeCell ref="V59:W59"/>
    <mergeCell ref="D59:E59"/>
    <mergeCell ref="G59:H59"/>
    <mergeCell ref="J59:K59"/>
    <mergeCell ref="M59:N59"/>
    <mergeCell ref="P59:Q59"/>
    <mergeCell ref="D55:E55"/>
    <mergeCell ref="G55:H55"/>
    <mergeCell ref="J55:K55"/>
    <mergeCell ref="M55:N55"/>
    <mergeCell ref="P55:Q55"/>
    <mergeCell ref="AB38:AC38"/>
    <mergeCell ref="A68:A69"/>
    <mergeCell ref="A71:A72"/>
    <mergeCell ref="D72:Z72"/>
    <mergeCell ref="S55:T55"/>
    <mergeCell ref="V55:W55"/>
    <mergeCell ref="D71:Z71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3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MP 2025-05 LOT 3  BPU DQE</vt:lpstr>
    </vt:vector>
  </TitlesOfParts>
  <Company>ANGDM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Françoise FAUCHER</dc:creator>
  <cp:lastModifiedBy>Antonio FERRI</cp:lastModifiedBy>
  <cp:lastPrinted>2025-03-23T09:34:45Z</cp:lastPrinted>
  <dcterms:created xsi:type="dcterms:W3CDTF">2024-07-01T12:28:01Z</dcterms:created>
  <dcterms:modified xsi:type="dcterms:W3CDTF">2025-03-24T13:00:13Z</dcterms:modified>
</cp:coreProperties>
</file>