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Sigma\Boreal2\"/>
    </mc:Choice>
  </mc:AlternateContent>
  <xr:revisionPtr revIDLastSave="0" documentId="8_{E77A5A66-D6CD-41D0-BFA5-BD90525AE4C0}" xr6:coauthVersionLast="36" xr6:coauthVersionMax="36" xr10:uidLastSave="{00000000-0000-0000-0000-000000000000}"/>
  <bookViews>
    <workbookView xWindow="0" yWindow="0" windowWidth="21570" windowHeight="6780" xr2:uid="{182304CF-50CB-4A76-864B-1B0A1C8B168B}"/>
  </bookViews>
  <sheets>
    <sheet name="Feuil1" sheetId="1" r:id="rId1"/>
  </sheets>
  <definedNames>
    <definedName name="_xlnm.Print_Titles" localSheetId="0">Feuil1!$1:$5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1" l="1"/>
  <c r="G80" i="1"/>
  <c r="G79" i="1"/>
  <c r="G78" i="1"/>
  <c r="G77" i="1"/>
  <c r="G76" i="1"/>
  <c r="G75" i="1"/>
  <c r="G74" i="1"/>
  <c r="G73" i="1"/>
  <c r="G71" i="1"/>
  <c r="G70" i="1"/>
  <c r="G68" i="1"/>
  <c r="G67" i="1"/>
  <c r="G66" i="1"/>
  <c r="G64" i="1"/>
  <c r="G62" i="1"/>
  <c r="G61" i="1"/>
  <c r="G60" i="1"/>
  <c r="G59" i="1"/>
  <c r="G58" i="1"/>
  <c r="G57" i="1"/>
  <c r="G54" i="1"/>
  <c r="G53" i="1"/>
  <c r="G52" i="1"/>
  <c r="G51" i="1"/>
  <c r="G50" i="1"/>
  <c r="G48" i="1"/>
  <c r="G47" i="1"/>
  <c r="G46" i="1"/>
  <c r="G45" i="1"/>
  <c r="G43" i="1"/>
  <c r="G42" i="1"/>
  <c r="G41" i="1"/>
  <c r="G40" i="1"/>
  <c r="G39" i="1"/>
  <c r="G38" i="1"/>
  <c r="G37" i="1"/>
  <c r="G34" i="1"/>
  <c r="G33" i="1"/>
  <c r="G32" i="1"/>
  <c r="G31" i="1"/>
  <c r="G30" i="1"/>
  <c r="G29" i="1"/>
  <c r="G28" i="1"/>
  <c r="G27" i="1"/>
  <c r="G25" i="1"/>
  <c r="G24" i="1"/>
  <c r="G23" i="1"/>
  <c r="G22" i="1"/>
  <c r="G21" i="1"/>
  <c r="G20" i="1"/>
  <c r="G19" i="1"/>
  <c r="G18" i="1"/>
  <c r="G17" i="1"/>
  <c r="G16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<sst xmlns="http://schemas.openxmlformats.org/spreadsheetml/2006/main" count="220" uniqueCount="126">
  <si>
    <t xml:space="preserve">      DETAIL ESTIMATIF</t>
  </si>
  <si>
    <t xml:space="preserve">Entreprise : </t>
  </si>
  <si>
    <t xml:space="preserve"> Société : ASF</t>
  </si>
  <si>
    <t xml:space="preserve">     Numéro de pièce : A06</t>
  </si>
  <si>
    <t>Objet du dossier : DREAL BFC - RN57 - DCE - Réhabilitation du Giratoire Est</t>
  </si>
  <si>
    <t>(Montant en Euros)</t>
  </si>
  <si>
    <t xml:space="preserve">    N° prix</t>
  </si>
  <si>
    <t xml:space="preserve">    Désignation</t>
  </si>
  <si>
    <t>Unité</t>
  </si>
  <si>
    <t>Prix unit. HT</t>
  </si>
  <si>
    <t>Quantité</t>
  </si>
  <si>
    <t>Montant HT</t>
  </si>
  <si>
    <t>Famille A Prescriptions générales</t>
  </si>
  <si>
    <t>A</t>
  </si>
  <si>
    <t xml:space="preserve">   21.00</t>
  </si>
  <si>
    <t xml:space="preserve"> Installation chantier</t>
  </si>
  <si>
    <t>FT</t>
  </si>
  <si>
    <t xml:space="preserve">   61.10</t>
  </si>
  <si>
    <t xml:space="preserve"> Dossier Exploit Sous Chantier</t>
  </si>
  <si>
    <t xml:space="preserve">   65.00</t>
  </si>
  <si>
    <t xml:space="preserve"> Balisage / signal yc astreinte</t>
  </si>
  <si>
    <t xml:space="preserve">   70.00</t>
  </si>
  <si>
    <t xml:space="preserve"> Documents Conformes Exécution</t>
  </si>
  <si>
    <t xml:space="preserve">   71.10</t>
  </si>
  <si>
    <t xml:space="preserve"> Récolement informatisé</t>
  </si>
  <si>
    <t xml:space="preserve"> Totaux Famille A</t>
  </si>
  <si>
    <t xml:space="preserve">Montant H.T. : </t>
  </si>
  <si>
    <t xml:space="preserve"> Taux de TVA en % : 20</t>
  </si>
  <si>
    <t xml:space="preserve">Montant T.V.A : </t>
  </si>
  <si>
    <t xml:space="preserve">Montant T.T.C : </t>
  </si>
  <si>
    <t>Famille C Dégagement des emprises</t>
  </si>
  <si>
    <t>C</t>
  </si>
  <si>
    <t xml:space="preserve">   11.00</t>
  </si>
  <si>
    <t xml:space="preserve"> Dégagement des emprises</t>
  </si>
  <si>
    <t>M2</t>
  </si>
  <si>
    <t xml:space="preserve">   12.01</t>
  </si>
  <si>
    <t xml:space="preserve"> Démolition de chaussées</t>
  </si>
  <si>
    <t>M3</t>
  </si>
  <si>
    <t xml:space="preserve">   22.30</t>
  </si>
  <si>
    <t xml:space="preserve"> Rabotage de chaussées</t>
  </si>
  <si>
    <t xml:space="preserve">   22.31</t>
  </si>
  <si>
    <t xml:space="preserve"> Rabotage guidé 3D pour déflash</t>
  </si>
  <si>
    <t xml:space="preserve">   23.40</t>
  </si>
  <si>
    <t xml:space="preserve"> Dépose bordures</t>
  </si>
  <si>
    <t>ML</t>
  </si>
  <si>
    <t xml:space="preserve">   60.10</t>
  </si>
  <si>
    <t xml:space="preserve"> Dépose de panneaux de police</t>
  </si>
  <si>
    <t>ENS</t>
  </si>
  <si>
    <t xml:space="preserve">   60.30</t>
  </si>
  <si>
    <t xml:space="preserve"> Dépose signalisation direction</t>
  </si>
  <si>
    <t xml:space="preserve"> Totaux Famille C</t>
  </si>
  <si>
    <t>Famille D Terrassements généraux</t>
  </si>
  <si>
    <t>D</t>
  </si>
  <si>
    <t xml:space="preserve">   32.10</t>
  </si>
  <si>
    <t xml:space="preserve"> MEO TV talus &amp; Accotements</t>
  </si>
  <si>
    <t xml:space="preserve">   32.40</t>
  </si>
  <si>
    <t xml:space="preserve"> Enherbement manuel</t>
  </si>
  <si>
    <t xml:space="preserve">   41.10</t>
  </si>
  <si>
    <t xml:space="preserve"> Déblais</t>
  </si>
  <si>
    <t xml:space="preserve">   50.00</t>
  </si>
  <si>
    <t xml:space="preserve"> Accès pylone RTE</t>
  </si>
  <si>
    <t xml:space="preserve">  102.20</t>
  </si>
  <si>
    <t xml:space="preserve"> Couche de forme en GNT0/31.5</t>
  </si>
  <si>
    <t xml:space="preserve"> Totaux Famille D</t>
  </si>
  <si>
    <t>Famille F Assainissement</t>
  </si>
  <si>
    <t>Bordures en béton préfabriqués</t>
  </si>
  <si>
    <t>F</t>
  </si>
  <si>
    <t xml:space="preserve">  133.31</t>
  </si>
  <si>
    <t xml:space="preserve"> Bordure A2</t>
  </si>
  <si>
    <t xml:space="preserve">  133.34</t>
  </si>
  <si>
    <t xml:space="preserve"> Bordure îlot type I2 blanche</t>
  </si>
  <si>
    <t xml:space="preserve">  133.36</t>
  </si>
  <si>
    <t xml:space="preserve"> PV Bordure A2 Blanche</t>
  </si>
  <si>
    <t xml:space="preserve">  152.60</t>
  </si>
  <si>
    <t xml:space="preserve"> Mise à niveau regard existant</t>
  </si>
  <si>
    <t>U</t>
  </si>
  <si>
    <t xml:space="preserve"> Totaux Famille F</t>
  </si>
  <si>
    <t>Famille G Chaussées</t>
  </si>
  <si>
    <t>G</t>
  </si>
  <si>
    <t xml:space="preserve">   12.22</t>
  </si>
  <si>
    <t xml:space="preserve"> Reprofilage enrobé</t>
  </si>
  <si>
    <t xml:space="preserve">   31.20</t>
  </si>
  <si>
    <t xml:space="preserve"> BBME 0/10 Classe 3 BB Anti-Or</t>
  </si>
  <si>
    <t xml:space="preserve">   41.30</t>
  </si>
  <si>
    <t xml:space="preserve"> Reprise stock &amp; MEO fraisats</t>
  </si>
  <si>
    <t xml:space="preserve">   60.04</t>
  </si>
  <si>
    <t xml:space="preserve"> BB 0/6 Trottoir</t>
  </si>
  <si>
    <t>Enduits superficiels et interfaces</t>
  </si>
  <si>
    <t xml:space="preserve"> Couche d'accrochage</t>
  </si>
  <si>
    <t xml:space="preserve">   80.01</t>
  </si>
  <si>
    <t xml:space="preserve"> Béton désactivé</t>
  </si>
  <si>
    <t xml:space="preserve"> Totaux Famille G</t>
  </si>
  <si>
    <t>Famille H2 Signalisation horizontale</t>
  </si>
  <si>
    <t>Marquage linéaire en peinture</t>
  </si>
  <si>
    <t>H2</t>
  </si>
  <si>
    <t xml:space="preserve">   22.10</t>
  </si>
  <si>
    <t xml:space="preserve"> Ligne continue 3u (u = 7.5 cm)</t>
  </si>
  <si>
    <t xml:space="preserve">   24.30</t>
  </si>
  <si>
    <t xml:space="preserve"> Ligne "Cédez le passage" T'2</t>
  </si>
  <si>
    <t xml:space="preserve">   26.00</t>
  </si>
  <si>
    <t xml:space="preserve"> Plot statique J15a sur bordure</t>
  </si>
  <si>
    <t xml:space="preserve"> Totaux Famille H2</t>
  </si>
  <si>
    <t>Famille H3 Signalisation verticale de police &amp; directionnelle permanente</t>
  </si>
  <si>
    <t>H3</t>
  </si>
  <si>
    <t xml:space="preserve">   10.05</t>
  </si>
  <si>
    <t xml:space="preserve"> Balise J5</t>
  </si>
  <si>
    <t>Panneaux de police</t>
  </si>
  <si>
    <t xml:space="preserve">   31.14</t>
  </si>
  <si>
    <t xml:space="preserve"> Panneau GG AB3b + panonceau M1</t>
  </si>
  <si>
    <t xml:space="preserve">   31.25</t>
  </si>
  <si>
    <t xml:space="preserve"> Panneau GG de type B21-1</t>
  </si>
  <si>
    <t xml:space="preserve">   31.30</t>
  </si>
  <si>
    <t xml:space="preserve"> Panneau B0 + panonceau accès</t>
  </si>
  <si>
    <t>Panneaux de direction</t>
  </si>
  <si>
    <t xml:space="preserve"> Panneau D21b Devecey + D108</t>
  </si>
  <si>
    <t xml:space="preserve">   32.20</t>
  </si>
  <si>
    <t xml:space="preserve"> Panneau D21b Châtillon + D108</t>
  </si>
  <si>
    <t>Mâts de signalisation</t>
  </si>
  <si>
    <t xml:space="preserve">   33.10</t>
  </si>
  <si>
    <t xml:space="preserve"> Support de type MA</t>
  </si>
  <si>
    <t xml:space="preserve">   33.40</t>
  </si>
  <si>
    <t xml:space="preserve"> Support de type MD</t>
  </si>
  <si>
    <t xml:space="preserve">   35.00</t>
  </si>
  <si>
    <t xml:space="preserve"> Massif en béton non-armé</t>
  </si>
  <si>
    <t xml:space="preserve"> Totaux Famille H3</t>
  </si>
  <si>
    <t xml:space="preserve"> 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</si>
</sst>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1" fillId="3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right" vertical="center"/>
    </xf>
    <xf numFmtId="0" fontId="2" fillId="2" borderId="7" xfId="0" applyFont="1" applyFill="1" applyBorder="1" applyAlignment="1" applyProtection="1">
      <alignment horizontal="left" vertical="center"/>
    </xf>
    <xf numFmtId="0" fontId="2" fillId="2" borderId="7" xfId="0" applyFont="1" applyFill="1" applyBorder="1" applyAlignment="1" applyProtection="1">
      <alignment horizontal="right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/>
    </xf>
    <xf numFmtId="0" fontId="1" fillId="0" borderId="5" xfId="0" applyFont="1" applyBorder="1" applyAlignment="1" applyProtection="1">
      <alignment horizontal="left"/>
    </xf>
    <xf numFmtId="0" fontId="1" fillId="0" borderId="6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right"/>
    </xf>
    <xf numFmtId="49" fontId="1" fillId="0" borderId="8" xfId="0" applyNumberFormat="1" applyFont="1" applyBorder="1" applyAlignment="1" applyProtection="1">
      <alignment horizontal="right"/>
    </xf>
    <xf numFmtId="49" fontId="1" fillId="0" borderId="7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center"/>
    </xf>
    <xf numFmtId="4" fontId="1" fillId="3" borderId="7" xfId="0" applyNumberFormat="1" applyFont="1" applyFill="1" applyBorder="1" applyAlignment="1" applyProtection="1">
      <alignment horizontal="right"/>
      <protection locked="0"/>
    </xf>
    <xf numFmtId="4" fontId="1" fillId="0" borderId="7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right"/>
    </xf>
    <xf numFmtId="49" fontId="1" fillId="0" borderId="9" xfId="0" applyNumberFormat="1" applyFont="1" applyBorder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left"/>
    </xf>
    <xf numFmtId="49" fontId="1" fillId="0" borderId="10" xfId="0" applyNumberFormat="1" applyFont="1" applyBorder="1" applyAlignment="1" applyProtection="1">
      <alignment horizontal="center"/>
    </xf>
    <xf numFmtId="4" fontId="1" fillId="3" borderId="10" xfId="0" applyNumberFormat="1" applyFont="1" applyFill="1" applyBorder="1" applyAlignment="1" applyProtection="1">
      <alignment horizontal="right"/>
      <protection locked="0"/>
    </xf>
    <xf numFmtId="4" fontId="1" fillId="0" borderId="10" xfId="0" applyNumberFormat="1" applyFont="1" applyBorder="1" applyAlignment="1" applyProtection="1">
      <alignment horizontal="right"/>
    </xf>
    <xf numFmtId="49" fontId="1" fillId="0" borderId="11" xfId="0" applyNumberFormat="1" applyFont="1" applyBorder="1" applyAlignment="1" applyProtection="1">
      <alignment horizontal="right"/>
    </xf>
    <xf numFmtId="49" fontId="1" fillId="0" borderId="14" xfId="0" applyNumberFormat="1" applyFont="1" applyBorder="1" applyAlignment="1" applyProtection="1">
      <alignment horizontal="right"/>
    </xf>
    <xf numFmtId="49" fontId="1" fillId="0" borderId="11" xfId="0" applyNumberFormat="1" applyFont="1" applyBorder="1" applyAlignment="1" applyProtection="1">
      <alignment horizontal="left"/>
    </xf>
    <xf numFmtId="49" fontId="1" fillId="0" borderId="11" xfId="0" applyNumberFormat="1" applyFont="1" applyBorder="1" applyAlignment="1" applyProtection="1">
      <alignment horizontal="center"/>
    </xf>
    <xf numFmtId="4" fontId="1" fillId="0" borderId="9" xfId="0" applyNumberFormat="1" applyFont="1" applyBorder="1" applyAlignment="1" applyProtection="1">
      <alignment horizontal="right"/>
    </xf>
    <xf numFmtId="4" fontId="1" fillId="0" borderId="13" xfId="0" applyNumberFormat="1" applyFont="1" applyBorder="1" applyAlignment="1" applyProtection="1">
      <alignment horizontal="right"/>
    </xf>
    <xf numFmtId="4" fontId="1" fillId="3" borderId="11" xfId="0" applyNumberFormat="1" applyFont="1" applyFill="1" applyBorder="1" applyAlignment="1" applyProtection="1">
      <alignment horizontal="right"/>
      <protection locked="0"/>
    </xf>
    <xf numFmtId="4" fontId="1" fillId="0" borderId="1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1" fillId="0" borderId="11" xfId="0" applyFont="1" applyBorder="1" applyAlignment="1" applyProtection="1">
      <alignment horizontal="left"/>
    </xf>
    <xf numFmtId="0" fontId="1" fillId="0" borderId="14" xfId="0" applyFont="1" applyBorder="1" applyAlignment="1" applyProtection="1">
      <alignment horizontal="left"/>
    </xf>
    <xf numFmtId="0" fontId="1" fillId="0" borderId="14" xfId="0" applyFont="1" applyBorder="1" applyAlignment="1" applyProtection="1">
      <alignment horizontal="right"/>
    </xf>
    <xf numFmtId="4" fontId="1" fillId="0" borderId="12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right"/>
    </xf>
    <xf numFmtId="0" fontId="1" fillId="0" borderId="7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right"/>
    </xf>
    <xf numFmtId="49" fontId="1" fillId="0" borderId="15" xfId="0" applyNumberFormat="1" applyFont="1" applyBorder="1" applyAlignment="1" applyProtection="1">
      <alignment horizontal="right"/>
    </xf>
    <xf numFmtId="49" fontId="1" fillId="0" borderId="17" xfId="0" applyNumberFormat="1" applyFont="1" applyBorder="1" applyAlignment="1" applyProtection="1">
      <alignment horizontal="right"/>
    </xf>
    <xf numFmtId="49" fontId="1" fillId="0" borderId="15" xfId="0" applyNumberFormat="1" applyFont="1" applyBorder="1" applyAlignment="1" applyProtection="1">
      <alignment horizontal="left"/>
    </xf>
    <xf numFmtId="49" fontId="1" fillId="0" borderId="15" xfId="0" applyNumberFormat="1" applyFont="1" applyBorder="1" applyAlignment="1" applyProtection="1">
      <alignment horizontal="center"/>
    </xf>
    <xf numFmtId="4" fontId="1" fillId="0" borderId="16" xfId="0" applyNumberFormat="1" applyFont="1" applyBorder="1" applyAlignment="1" applyProtection="1">
      <alignment horizontal="right"/>
    </xf>
    <xf numFmtId="4" fontId="1" fillId="3" borderId="15" xfId="0" applyNumberFormat="1" applyFont="1" applyFill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alignment horizontal="right"/>
    </xf>
    <xf numFmtId="49" fontId="1" fillId="0" borderId="20" xfId="0" applyNumberFormat="1" applyFont="1" applyBorder="1" applyAlignment="1" applyProtection="1">
      <alignment horizontal="left"/>
    </xf>
    <xf numFmtId="49" fontId="1" fillId="0" borderId="21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right"/>
    </xf>
    <xf numFmtId="49" fontId="1" fillId="0" borderId="23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/>
    </xf>
    <xf numFmtId="49" fontId="1" fillId="0" borderId="2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9" fontId="1" fillId="0" borderId="21" xfId="0" applyNumberFormat="1" applyFont="1" applyBorder="1" applyAlignment="1" applyProtection="1">
      <alignment horizontal="center"/>
    </xf>
    <xf numFmtId="4" fontId="1" fillId="3" borderId="1" xfId="0" applyNumberFormat="1" applyFont="1" applyFill="1" applyBorder="1" applyAlignment="1" applyProtection="1">
      <alignment horizontal="right"/>
      <protection locked="0"/>
    </xf>
    <xf numFmtId="4" fontId="1" fillId="0" borderId="22" xfId="0" applyNumberFormat="1" applyFont="1" applyBorder="1" applyAlignment="1" applyProtection="1">
      <alignment horizontal="right"/>
    </xf>
    <xf numFmtId="4" fontId="1" fillId="3" borderId="2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Border="1" applyAlignment="1" applyProtection="1">
      <alignment horizontal="right"/>
    </xf>
    <xf numFmtId="4" fontId="1" fillId="0" borderId="21" xfId="0" applyNumberFormat="1" applyFont="1" applyBorder="1" applyAlignment="1" applyProtection="1">
      <alignment horizontal="right"/>
    </xf>
    <xf numFmtId="0" fontId="1" fillId="0" borderId="18" xfId="0" applyFont="1" applyBorder="1" applyAlignment="1" applyProtection="1">
      <alignment horizontal="right"/>
    </xf>
    <xf numFmtId="0" fontId="1" fillId="0" borderId="19" xfId="0" applyFont="1" applyBorder="1" applyAlignment="1" applyProtection="1">
      <alignment horizontal="right"/>
    </xf>
    <xf numFmtId="0" fontId="1" fillId="0" borderId="20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right"/>
    </xf>
    <xf numFmtId="49" fontId="1" fillId="0" borderId="24" xfId="0" applyNumberFormat="1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left"/>
    </xf>
    <xf numFmtId="49" fontId="1" fillId="0" borderId="26" xfId="0" applyNumberFormat="1" applyFont="1" applyBorder="1" applyAlignment="1" applyProtection="1">
      <alignment horizontal="right"/>
    </xf>
    <xf numFmtId="49" fontId="1" fillId="0" borderId="24" xfId="0" applyNumberFormat="1" applyFont="1" applyBorder="1" applyAlignment="1" applyProtection="1">
      <alignment horizontal="left"/>
    </xf>
    <xf numFmtId="49" fontId="1" fillId="0" borderId="24" xfId="0" applyNumberFormat="1" applyFont="1" applyBorder="1" applyAlignment="1" applyProtection="1">
      <alignment horizontal="center"/>
    </xf>
    <xf numFmtId="4" fontId="1" fillId="0" borderId="25" xfId="0" applyNumberFormat="1" applyFont="1" applyBorder="1" applyAlignment="1" applyProtection="1">
      <alignment horizontal="right"/>
    </xf>
    <xf numFmtId="4" fontId="1" fillId="3" borderId="24" xfId="0" applyNumberFormat="1" applyFont="1" applyFill="1" applyBorder="1" applyAlignment="1" applyProtection="1">
      <alignment horizontal="right"/>
      <protection locked="0"/>
    </xf>
    <xf numFmtId="4" fontId="1" fillId="0" borderId="24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699D7-DEB7-4A6C-AA5C-711A7E386681}">
  <dimension ref="A1:G81"/>
  <sheetViews>
    <sheetView tabSelected="1" zoomScale="85" zoomScaleNormal="85" workbookViewId="0">
      <selection activeCell="C2" sqref="C2"/>
    </sheetView>
  </sheetViews>
  <sheetFormatPr baseColWidth="10" defaultRowHeight="12.75" x14ac:dyDescent="0.2"/>
  <cols>
    <col min="1" max="1" width="5.7109375" style="2" customWidth="1"/>
    <col min="2" max="2" width="9.7109375" style="2" customWidth="1"/>
    <col min="3" max="3" width="40.7109375" style="3" customWidth="1"/>
    <col min="4" max="4" width="6.7109375" style="4" customWidth="1"/>
    <col min="5" max="6" width="16.7109375" style="2" customWidth="1"/>
    <col min="7" max="7" width="20.7109375" style="2" customWidth="1"/>
    <col min="8" max="16384" width="11.42578125" style="1"/>
  </cols>
  <sheetData>
    <row r="1" spans="1:7" s="5" customFormat="1" ht="20.100000000000001" customHeight="1" x14ac:dyDescent="0.25">
      <c r="A1" s="9"/>
      <c r="B1" s="9"/>
      <c r="C1" s="7" t="s">
        <v>0</v>
      </c>
      <c r="D1" s="8"/>
      <c r="E1" s="8"/>
      <c r="F1" s="8"/>
      <c r="G1" s="9"/>
    </row>
    <row r="2" spans="1:7" s="5" customFormat="1" ht="20.100000000000001" customHeight="1" x14ac:dyDescent="0.25">
      <c r="A2" s="9"/>
      <c r="B2" s="9" t="s">
        <v>1</v>
      </c>
      <c r="C2" s="10"/>
      <c r="D2" s="12"/>
      <c r="E2" s="9"/>
      <c r="F2" s="9"/>
      <c r="G2" s="9"/>
    </row>
    <row r="3" spans="1:7" s="5" customFormat="1" ht="20.100000000000001" customHeight="1" x14ac:dyDescent="0.25">
      <c r="A3" s="11" t="s">
        <v>2</v>
      </c>
      <c r="B3" s="9"/>
      <c r="C3" s="6"/>
      <c r="D3" s="12" t="s">
        <v>3</v>
      </c>
      <c r="E3" s="6"/>
      <c r="F3" s="9"/>
      <c r="G3" s="9"/>
    </row>
    <row r="4" spans="1:7" s="5" customFormat="1" ht="20.100000000000001" customHeight="1" x14ac:dyDescent="0.25">
      <c r="A4" s="13" t="s">
        <v>4</v>
      </c>
      <c r="B4" s="9"/>
      <c r="C4" s="11"/>
      <c r="D4" s="12"/>
      <c r="E4" s="9"/>
      <c r="F4" s="9"/>
      <c r="G4" s="14" t="s">
        <v>5</v>
      </c>
    </row>
    <row r="5" spans="1:7" s="5" customFormat="1" ht="20.100000000000001" customHeight="1" x14ac:dyDescent="0.25">
      <c r="A5" s="15" t="s">
        <v>6</v>
      </c>
      <c r="B5" s="16"/>
      <c r="C5" s="15" t="s">
        <v>7</v>
      </c>
      <c r="D5" s="17" t="s">
        <v>8</v>
      </c>
      <c r="E5" s="16" t="s">
        <v>9</v>
      </c>
      <c r="F5" s="16" t="s">
        <v>10</v>
      </c>
      <c r="G5" s="16" t="s">
        <v>11</v>
      </c>
    </row>
    <row r="6" spans="1:7" s="3" customFormat="1" ht="20.100000000000001" customHeight="1" x14ac:dyDescent="0.2">
      <c r="A6" s="18" t="s">
        <v>12</v>
      </c>
      <c r="B6" s="19"/>
      <c r="C6" s="19"/>
      <c r="D6" s="19"/>
      <c r="E6" s="19"/>
      <c r="F6" s="19"/>
      <c r="G6" s="20"/>
    </row>
    <row r="7" spans="1:7" ht="15.95" customHeight="1" x14ac:dyDescent="0.2">
      <c r="A7" s="21" t="s">
        <v>13</v>
      </c>
      <c r="B7" s="22" t="s">
        <v>14</v>
      </c>
      <c r="C7" s="23" t="s">
        <v>15</v>
      </c>
      <c r="D7" s="24" t="s">
        <v>16</v>
      </c>
      <c r="E7" s="25"/>
      <c r="F7" s="26">
        <v>1</v>
      </c>
      <c r="G7" s="26" t="str">
        <f>IF(ROUND(F7*ROUND(E7,2),2)=0," ",ROUND(F7*ROUND(E7,2),2))</f>
        <v xml:space="preserve"> </v>
      </c>
    </row>
    <row r="8" spans="1:7" ht="15.95" customHeight="1" x14ac:dyDescent="0.2">
      <c r="A8" s="27" t="s">
        <v>13</v>
      </c>
      <c r="B8" s="28" t="s">
        <v>17</v>
      </c>
      <c r="C8" s="29" t="s">
        <v>18</v>
      </c>
      <c r="D8" s="30" t="s">
        <v>16</v>
      </c>
      <c r="E8" s="31"/>
      <c r="F8" s="32">
        <v>1</v>
      </c>
      <c r="G8" s="32" t="str">
        <f>IF(ROUND(F8*ROUND(E8,2),2)=0," ",ROUND(F8*ROUND(E8,2),2))</f>
        <v xml:space="preserve"> </v>
      </c>
    </row>
    <row r="9" spans="1:7" ht="15.95" customHeight="1" x14ac:dyDescent="0.2">
      <c r="A9" s="27" t="s">
        <v>13</v>
      </c>
      <c r="B9" s="28" t="s">
        <v>19</v>
      </c>
      <c r="C9" s="29" t="s">
        <v>20</v>
      </c>
      <c r="D9" s="30" t="s">
        <v>16</v>
      </c>
      <c r="E9" s="31"/>
      <c r="F9" s="32">
        <v>1</v>
      </c>
      <c r="G9" s="32" t="str">
        <f>IF(ROUND(F9*ROUND(E9,2),2)=0," ",ROUND(F9*ROUND(E9,2),2))</f>
        <v xml:space="preserve"> </v>
      </c>
    </row>
    <row r="10" spans="1:7" ht="15.95" customHeight="1" x14ac:dyDescent="0.2">
      <c r="A10" s="27" t="s">
        <v>13</v>
      </c>
      <c r="B10" s="28" t="s">
        <v>21</v>
      </c>
      <c r="C10" s="29" t="s">
        <v>22</v>
      </c>
      <c r="D10" s="30" t="s">
        <v>16</v>
      </c>
      <c r="E10" s="31"/>
      <c r="F10" s="32">
        <v>1</v>
      </c>
      <c r="G10" s="32" t="str">
        <f>IF(ROUND(F10*ROUND(E10,2),2)=0," ",ROUND(F10*ROUND(E10,2),2))</f>
        <v xml:space="preserve"> </v>
      </c>
    </row>
    <row r="11" spans="1:7" ht="15.95" customHeight="1" x14ac:dyDescent="0.2">
      <c r="A11" s="33" t="s">
        <v>13</v>
      </c>
      <c r="B11" s="34" t="s">
        <v>23</v>
      </c>
      <c r="C11" s="35" t="s">
        <v>24</v>
      </c>
      <c r="D11" s="36" t="s">
        <v>16</v>
      </c>
      <c r="E11" s="39"/>
      <c r="F11" s="40">
        <v>1</v>
      </c>
      <c r="G11" s="38" t="str">
        <f>IF(ROUND(F11*ROUND(E11,2),2)=0," ",ROUND(F11*ROUND(E11,2),2))</f>
        <v xml:space="preserve"> </v>
      </c>
    </row>
    <row r="12" spans="1:7" s="3" customFormat="1" ht="20.100000000000001" customHeight="1" x14ac:dyDescent="0.2">
      <c r="A12" s="43" t="s">
        <v>25</v>
      </c>
      <c r="B12" s="44"/>
      <c r="C12" s="44"/>
      <c r="D12" s="44"/>
      <c r="E12" s="44"/>
      <c r="F12" s="41" t="s">
        <v>26</v>
      </c>
      <c r="G12" s="42" t="str">
        <f>IF(SUM($G$7:$G11)=0," ",SUM($G$7:$G11))</f>
        <v xml:space="preserve"> </v>
      </c>
    </row>
    <row r="13" spans="1:7" s="3" customFormat="1" ht="20.100000000000001" customHeight="1" x14ac:dyDescent="0.2">
      <c r="A13" s="45" t="s">
        <v>27</v>
      </c>
      <c r="B13" s="44"/>
      <c r="C13" s="44"/>
      <c r="D13" s="44"/>
      <c r="E13" s="44"/>
      <c r="F13" s="41" t="s">
        <v>28</v>
      </c>
      <c r="G13" s="37" t="str">
        <f>IF(G12=" "," ",0.2 *G12)</f>
        <v xml:space="preserve"> </v>
      </c>
    </row>
    <row r="14" spans="1:7" s="3" customFormat="1" ht="20.100000000000001" customHeight="1" x14ac:dyDescent="0.2">
      <c r="A14" s="45"/>
      <c r="B14" s="50"/>
      <c r="C14" s="50"/>
      <c r="D14" s="50"/>
      <c r="E14" s="50"/>
      <c r="F14" s="51" t="s">
        <v>29</v>
      </c>
      <c r="G14" s="37" t="str">
        <f>IF(G12=" "," ",G12+G13)</f>
        <v xml:space="preserve"> </v>
      </c>
    </row>
    <row r="15" spans="1:7" s="3" customFormat="1" ht="20.100000000000001" customHeight="1" x14ac:dyDescent="0.2">
      <c r="A15" s="18" t="s">
        <v>30</v>
      </c>
      <c r="B15" s="19"/>
      <c r="C15" s="19"/>
      <c r="D15" s="19"/>
      <c r="E15" s="19"/>
      <c r="F15" s="19"/>
      <c r="G15" s="20"/>
    </row>
    <row r="16" spans="1:7" ht="15.95" customHeight="1" x14ac:dyDescent="0.2">
      <c r="A16" s="21" t="s">
        <v>31</v>
      </c>
      <c r="B16" s="22" t="s">
        <v>32</v>
      </c>
      <c r="C16" s="23" t="s">
        <v>33</v>
      </c>
      <c r="D16" s="24" t="s">
        <v>34</v>
      </c>
      <c r="E16" s="25"/>
      <c r="F16" s="26">
        <v>5000</v>
      </c>
      <c r="G16" s="26" t="str">
        <f>IF(ROUND(F16*ROUND(E16,2),2)=0," ",ROUND(F16*ROUND(E16,2),2))</f>
        <v xml:space="preserve"> </v>
      </c>
    </row>
    <row r="17" spans="1:7" ht="15.95" customHeight="1" x14ac:dyDescent="0.2">
      <c r="A17" s="27" t="s">
        <v>31</v>
      </c>
      <c r="B17" s="28" t="s">
        <v>35</v>
      </c>
      <c r="C17" s="29" t="s">
        <v>36</v>
      </c>
      <c r="D17" s="30" t="s">
        <v>37</v>
      </c>
      <c r="E17" s="31"/>
      <c r="F17" s="32">
        <v>150</v>
      </c>
      <c r="G17" s="32" t="str">
        <f>IF(ROUND(F17*ROUND(E17,2),2)=0," ",ROUND(F17*ROUND(E17,2),2))</f>
        <v xml:space="preserve"> </v>
      </c>
    </row>
    <row r="18" spans="1:7" ht="15.95" customHeight="1" x14ac:dyDescent="0.2">
      <c r="A18" s="27" t="s">
        <v>31</v>
      </c>
      <c r="B18" s="28" t="s">
        <v>38</v>
      </c>
      <c r="C18" s="29" t="s">
        <v>39</v>
      </c>
      <c r="D18" s="30" t="s">
        <v>37</v>
      </c>
      <c r="E18" s="31"/>
      <c r="F18" s="32">
        <v>112</v>
      </c>
      <c r="G18" s="32" t="str">
        <f>IF(ROUND(F18*ROUND(E18,2),2)=0," ",ROUND(F18*ROUND(E18,2),2))</f>
        <v xml:space="preserve"> </v>
      </c>
    </row>
    <row r="19" spans="1:7" ht="15.95" customHeight="1" x14ac:dyDescent="0.2">
      <c r="A19" s="27" t="s">
        <v>31</v>
      </c>
      <c r="B19" s="28" t="s">
        <v>40</v>
      </c>
      <c r="C19" s="29" t="s">
        <v>41</v>
      </c>
      <c r="D19" s="30" t="s">
        <v>37</v>
      </c>
      <c r="E19" s="31"/>
      <c r="F19" s="32">
        <v>30</v>
      </c>
      <c r="G19" s="32" t="str">
        <f>IF(ROUND(F19*ROUND(E19,2),2)=0," ",ROUND(F19*ROUND(E19,2),2))</f>
        <v xml:space="preserve"> </v>
      </c>
    </row>
    <row r="20" spans="1:7" ht="15.95" customHeight="1" x14ac:dyDescent="0.2">
      <c r="A20" s="27" t="s">
        <v>31</v>
      </c>
      <c r="B20" s="28" t="s">
        <v>42</v>
      </c>
      <c r="C20" s="29" t="s">
        <v>43</v>
      </c>
      <c r="D20" s="30" t="s">
        <v>44</v>
      </c>
      <c r="E20" s="31"/>
      <c r="F20" s="32">
        <v>450</v>
      </c>
      <c r="G20" s="32" t="str">
        <f>IF(ROUND(F20*ROUND(E20,2),2)=0," ",ROUND(F20*ROUND(E20,2),2))</f>
        <v xml:space="preserve"> </v>
      </c>
    </row>
    <row r="21" spans="1:7" ht="15.95" customHeight="1" x14ac:dyDescent="0.2">
      <c r="A21" s="27" t="s">
        <v>31</v>
      </c>
      <c r="B21" s="28" t="s">
        <v>45</v>
      </c>
      <c r="C21" s="29" t="s">
        <v>46</v>
      </c>
      <c r="D21" s="30" t="s">
        <v>47</v>
      </c>
      <c r="E21" s="31"/>
      <c r="F21" s="32">
        <v>6</v>
      </c>
      <c r="G21" s="32" t="str">
        <f>IF(ROUND(F21*ROUND(E21,2),2)=0," ",ROUND(F21*ROUND(E21,2),2))</f>
        <v xml:space="preserve"> </v>
      </c>
    </row>
    <row r="22" spans="1:7" ht="15.95" customHeight="1" x14ac:dyDescent="0.2">
      <c r="A22" s="33" t="s">
        <v>31</v>
      </c>
      <c r="B22" s="34" t="s">
        <v>48</v>
      </c>
      <c r="C22" s="35" t="s">
        <v>49</v>
      </c>
      <c r="D22" s="36" t="s">
        <v>47</v>
      </c>
      <c r="E22" s="39"/>
      <c r="F22" s="40">
        <v>2</v>
      </c>
      <c r="G22" s="38" t="str">
        <f>IF(ROUND(F22*ROUND(E22,2),2)=0," ",ROUND(F22*ROUND(E22,2),2))</f>
        <v xml:space="preserve"> </v>
      </c>
    </row>
    <row r="23" spans="1:7" s="3" customFormat="1" ht="20.100000000000001" customHeight="1" x14ac:dyDescent="0.2">
      <c r="A23" s="43" t="s">
        <v>50</v>
      </c>
      <c r="B23" s="44"/>
      <c r="C23" s="44"/>
      <c r="D23" s="44"/>
      <c r="E23" s="44"/>
      <c r="F23" s="41" t="s">
        <v>26</v>
      </c>
      <c r="G23" s="42" t="str">
        <f>IF(SUM($G$16:$G22)=0," ",SUM($G$16:$G22))</f>
        <v xml:space="preserve"> </v>
      </c>
    </row>
    <row r="24" spans="1:7" s="3" customFormat="1" ht="20.100000000000001" customHeight="1" x14ac:dyDescent="0.2">
      <c r="A24" s="45" t="s">
        <v>27</v>
      </c>
      <c r="B24" s="44"/>
      <c r="C24" s="44"/>
      <c r="D24" s="44"/>
      <c r="E24" s="44"/>
      <c r="F24" s="41" t="s">
        <v>28</v>
      </c>
      <c r="G24" s="37" t="str">
        <f>IF(G23=" "," ",0.2 *G23)</f>
        <v xml:space="preserve"> </v>
      </c>
    </row>
    <row r="25" spans="1:7" s="3" customFormat="1" ht="20.100000000000001" customHeight="1" x14ac:dyDescent="0.2">
      <c r="A25" s="45"/>
      <c r="B25" s="50"/>
      <c r="C25" s="50"/>
      <c r="D25" s="50"/>
      <c r="E25" s="50"/>
      <c r="F25" s="51" t="s">
        <v>29</v>
      </c>
      <c r="G25" s="37" t="str">
        <f>IF(G23=" "," ",G23+G24)</f>
        <v xml:space="preserve"> </v>
      </c>
    </row>
    <row r="26" spans="1:7" s="3" customFormat="1" ht="20.100000000000001" customHeight="1" x14ac:dyDescent="0.2">
      <c r="A26" s="18" t="s">
        <v>51</v>
      </c>
      <c r="B26" s="19"/>
      <c r="C26" s="19"/>
      <c r="D26" s="19"/>
      <c r="E26" s="19"/>
      <c r="F26" s="19"/>
      <c r="G26" s="20"/>
    </row>
    <row r="27" spans="1:7" ht="15.95" customHeight="1" x14ac:dyDescent="0.2">
      <c r="A27" s="21" t="s">
        <v>52</v>
      </c>
      <c r="B27" s="22" t="s">
        <v>53</v>
      </c>
      <c r="C27" s="23" t="s">
        <v>54</v>
      </c>
      <c r="D27" s="24" t="s">
        <v>37</v>
      </c>
      <c r="E27" s="25"/>
      <c r="F27" s="26">
        <v>45</v>
      </c>
      <c r="G27" s="26" t="str">
        <f>IF(ROUND(F27*ROUND(E27,2),2)=0," ",ROUND(F27*ROUND(E27,2),2))</f>
        <v xml:space="preserve"> </v>
      </c>
    </row>
    <row r="28" spans="1:7" ht="15.95" customHeight="1" x14ac:dyDescent="0.2">
      <c r="A28" s="27" t="s">
        <v>52</v>
      </c>
      <c r="B28" s="28" t="s">
        <v>55</v>
      </c>
      <c r="C28" s="29" t="s">
        <v>56</v>
      </c>
      <c r="D28" s="30" t="s">
        <v>34</v>
      </c>
      <c r="E28" s="31"/>
      <c r="F28" s="32">
        <v>1500</v>
      </c>
      <c r="G28" s="32" t="str">
        <f>IF(ROUND(F28*ROUND(E28,2),2)=0," ",ROUND(F28*ROUND(E28,2),2))</f>
        <v xml:space="preserve"> </v>
      </c>
    </row>
    <row r="29" spans="1:7" ht="15.95" customHeight="1" x14ac:dyDescent="0.2">
      <c r="A29" s="27" t="s">
        <v>52</v>
      </c>
      <c r="B29" s="28" t="s">
        <v>57</v>
      </c>
      <c r="C29" s="29" t="s">
        <v>58</v>
      </c>
      <c r="D29" s="30" t="s">
        <v>37</v>
      </c>
      <c r="E29" s="31"/>
      <c r="F29" s="32">
        <v>100</v>
      </c>
      <c r="G29" s="32" t="str">
        <f>IF(ROUND(F29*ROUND(E29,2),2)=0," ",ROUND(F29*ROUND(E29,2),2))</f>
        <v xml:space="preserve"> </v>
      </c>
    </row>
    <row r="30" spans="1:7" ht="15.95" customHeight="1" x14ac:dyDescent="0.2">
      <c r="A30" s="27" t="s">
        <v>52</v>
      </c>
      <c r="B30" s="28" t="s">
        <v>59</v>
      </c>
      <c r="C30" s="29" t="s">
        <v>60</v>
      </c>
      <c r="D30" s="30" t="s">
        <v>34</v>
      </c>
      <c r="E30" s="31"/>
      <c r="F30" s="32">
        <v>200</v>
      </c>
      <c r="G30" s="32" t="str">
        <f>IF(ROUND(F30*ROUND(E30,2),2)=0," ",ROUND(F30*ROUND(E30,2),2))</f>
        <v xml:space="preserve"> </v>
      </c>
    </row>
    <row r="31" spans="1:7" ht="15.95" customHeight="1" x14ac:dyDescent="0.2">
      <c r="A31" s="33" t="s">
        <v>52</v>
      </c>
      <c r="B31" s="34" t="s">
        <v>61</v>
      </c>
      <c r="C31" s="35" t="s">
        <v>62</v>
      </c>
      <c r="D31" s="36" t="s">
        <v>37</v>
      </c>
      <c r="E31" s="39"/>
      <c r="F31" s="40">
        <v>150</v>
      </c>
      <c r="G31" s="38" t="str">
        <f>IF(ROUND(F31*ROUND(E31,2),2)=0," ",ROUND(F31*ROUND(E31,2),2))</f>
        <v xml:space="preserve"> </v>
      </c>
    </row>
    <row r="32" spans="1:7" s="3" customFormat="1" ht="20.100000000000001" customHeight="1" x14ac:dyDescent="0.2">
      <c r="A32" s="43" t="s">
        <v>63</v>
      </c>
      <c r="B32" s="44"/>
      <c r="C32" s="44"/>
      <c r="D32" s="44"/>
      <c r="E32" s="44"/>
      <c r="F32" s="41" t="s">
        <v>26</v>
      </c>
      <c r="G32" s="42" t="str">
        <f>IF(SUM($G$27:$G31)=0," ",SUM($G$27:$G31))</f>
        <v xml:space="preserve"> </v>
      </c>
    </row>
    <row r="33" spans="1:7" s="3" customFormat="1" ht="20.100000000000001" customHeight="1" x14ac:dyDescent="0.2">
      <c r="A33" s="45" t="s">
        <v>27</v>
      </c>
      <c r="B33" s="44"/>
      <c r="C33" s="44"/>
      <c r="D33" s="44"/>
      <c r="E33" s="44"/>
      <c r="F33" s="41" t="s">
        <v>28</v>
      </c>
      <c r="G33" s="37" t="str">
        <f>IF(G32=" "," ",0.2 *G32)</f>
        <v xml:space="preserve"> </v>
      </c>
    </row>
    <row r="34" spans="1:7" s="3" customFormat="1" ht="20.100000000000001" customHeight="1" x14ac:dyDescent="0.2">
      <c r="A34" s="45"/>
      <c r="B34" s="50"/>
      <c r="C34" s="50"/>
      <c r="D34" s="50"/>
      <c r="E34" s="50"/>
      <c r="F34" s="51" t="s">
        <v>29</v>
      </c>
      <c r="G34" s="37" t="str">
        <f>IF(G32=" "," ",G32+G33)</f>
        <v xml:space="preserve"> </v>
      </c>
    </row>
    <row r="35" spans="1:7" s="3" customFormat="1" ht="20.100000000000001" customHeight="1" x14ac:dyDescent="0.2">
      <c r="A35" s="18" t="s">
        <v>64</v>
      </c>
      <c r="B35" s="19"/>
      <c r="C35" s="19"/>
      <c r="D35" s="19"/>
      <c r="E35" s="19"/>
      <c r="F35" s="19"/>
      <c r="G35" s="20"/>
    </row>
    <row r="36" spans="1:7" ht="15.95" customHeight="1" x14ac:dyDescent="0.2">
      <c r="A36" s="52"/>
      <c r="B36" s="53"/>
      <c r="C36" s="23" t="s">
        <v>65</v>
      </c>
      <c r="D36" s="54"/>
      <c r="E36" s="55"/>
      <c r="F36" s="55"/>
      <c r="G36" s="55"/>
    </row>
    <row r="37" spans="1:7" ht="15.95" customHeight="1" x14ac:dyDescent="0.2">
      <c r="A37" s="27" t="s">
        <v>66</v>
      </c>
      <c r="B37" s="28" t="s">
        <v>67</v>
      </c>
      <c r="C37" s="29" t="s">
        <v>68</v>
      </c>
      <c r="D37" s="30" t="s">
        <v>44</v>
      </c>
      <c r="E37" s="31"/>
      <c r="F37" s="32">
        <v>315</v>
      </c>
      <c r="G37" s="32" t="str">
        <f>IF(ROUND(F37*ROUND(E37,2),2)=0," ",ROUND(F37*ROUND(E37,2),2))</f>
        <v xml:space="preserve"> </v>
      </c>
    </row>
    <row r="38" spans="1:7" ht="15.95" customHeight="1" x14ac:dyDescent="0.2">
      <c r="A38" s="27" t="s">
        <v>66</v>
      </c>
      <c r="B38" s="28" t="s">
        <v>69</v>
      </c>
      <c r="C38" s="29" t="s">
        <v>70</v>
      </c>
      <c r="D38" s="30" t="s">
        <v>44</v>
      </c>
      <c r="E38" s="31"/>
      <c r="F38" s="32">
        <v>135</v>
      </c>
      <c r="G38" s="32" t="str">
        <f>IF(ROUND(F38*ROUND(E38,2),2)=0," ",ROUND(F38*ROUND(E38,2),2))</f>
        <v xml:space="preserve"> </v>
      </c>
    </row>
    <row r="39" spans="1:7" ht="15.95" customHeight="1" x14ac:dyDescent="0.2">
      <c r="A39" s="27" t="s">
        <v>66</v>
      </c>
      <c r="B39" s="65" t="s">
        <v>71</v>
      </c>
      <c r="C39" s="67" t="s">
        <v>72</v>
      </c>
      <c r="D39" s="69" t="s">
        <v>44</v>
      </c>
      <c r="E39" s="71"/>
      <c r="F39" s="74">
        <v>200</v>
      </c>
      <c r="G39" s="32" t="str">
        <f>IF(ROUND(F39*ROUND(E39,2),2)=0," ",ROUND(F39*ROUND(E39,2),2))</f>
        <v xml:space="preserve"> </v>
      </c>
    </row>
    <row r="40" spans="1:7" ht="15.95" customHeight="1" x14ac:dyDescent="0.2">
      <c r="A40" s="64" t="s">
        <v>66</v>
      </c>
      <c r="B40" s="66" t="s">
        <v>73</v>
      </c>
      <c r="C40" s="68" t="s">
        <v>74</v>
      </c>
      <c r="D40" s="70" t="s">
        <v>75</v>
      </c>
      <c r="E40" s="73"/>
      <c r="F40" s="75">
        <v>1</v>
      </c>
      <c r="G40" s="72" t="str">
        <f>IF(ROUND(F40*ROUND(E40,2),2)=0," ",ROUND(F40*ROUND(E40,2),2))</f>
        <v xml:space="preserve"> </v>
      </c>
    </row>
    <row r="41" spans="1:7" s="3" customFormat="1" ht="20.100000000000001" customHeight="1" x14ac:dyDescent="0.2">
      <c r="A41" s="43" t="s">
        <v>76</v>
      </c>
      <c r="B41" s="44"/>
      <c r="C41" s="44"/>
      <c r="D41" s="44"/>
      <c r="E41" s="44"/>
      <c r="F41" s="41" t="s">
        <v>26</v>
      </c>
      <c r="G41" s="42" t="str">
        <f>IF(SUM($G$36:$G40)=0," ",SUM($G$36:$G40))</f>
        <v xml:space="preserve"> </v>
      </c>
    </row>
    <row r="42" spans="1:7" s="3" customFormat="1" ht="20.100000000000001" customHeight="1" x14ac:dyDescent="0.2">
      <c r="A42" s="45" t="s">
        <v>27</v>
      </c>
      <c r="B42" s="44"/>
      <c r="C42" s="44"/>
      <c r="D42" s="44"/>
      <c r="E42" s="44"/>
      <c r="F42" s="41" t="s">
        <v>28</v>
      </c>
      <c r="G42" s="37" t="str">
        <f>IF(G41=" "," ",0.2 *G41)</f>
        <v xml:space="preserve"> </v>
      </c>
    </row>
    <row r="43" spans="1:7" s="3" customFormat="1" ht="20.100000000000001" customHeight="1" x14ac:dyDescent="0.2">
      <c r="A43" s="45"/>
      <c r="B43" s="50"/>
      <c r="C43" s="50"/>
      <c r="D43" s="50"/>
      <c r="E43" s="50"/>
      <c r="F43" s="51" t="s">
        <v>29</v>
      </c>
      <c r="G43" s="37" t="str">
        <f>IF(G41=" "," ",G41+G42)</f>
        <v xml:space="preserve"> </v>
      </c>
    </row>
    <row r="44" spans="1:7" s="3" customFormat="1" ht="20.100000000000001" customHeight="1" x14ac:dyDescent="0.2">
      <c r="A44" s="18" t="s">
        <v>77</v>
      </c>
      <c r="B44" s="19"/>
      <c r="C44" s="19"/>
      <c r="D44" s="19"/>
      <c r="E44" s="19"/>
      <c r="F44" s="19"/>
      <c r="G44" s="20"/>
    </row>
    <row r="45" spans="1:7" ht="15.95" customHeight="1" x14ac:dyDescent="0.2">
      <c r="A45" s="21" t="s">
        <v>78</v>
      </c>
      <c r="B45" s="22" t="s">
        <v>79</v>
      </c>
      <c r="C45" s="23" t="s">
        <v>80</v>
      </c>
      <c r="D45" s="24" t="s">
        <v>34</v>
      </c>
      <c r="E45" s="25"/>
      <c r="F45" s="26">
        <v>450</v>
      </c>
      <c r="G45" s="26" t="str">
        <f>IF(ROUND(F45*ROUND(E45,2),2)=0," ",ROUND(F45*ROUND(E45,2),2))</f>
        <v xml:space="preserve"> </v>
      </c>
    </row>
    <row r="46" spans="1:7" ht="15.95" customHeight="1" x14ac:dyDescent="0.2">
      <c r="A46" s="27" t="s">
        <v>78</v>
      </c>
      <c r="B46" s="28" t="s">
        <v>81</v>
      </c>
      <c r="C46" s="29" t="s">
        <v>82</v>
      </c>
      <c r="D46" s="30" t="s">
        <v>37</v>
      </c>
      <c r="E46" s="31"/>
      <c r="F46" s="32">
        <v>125</v>
      </c>
      <c r="G46" s="32" t="str">
        <f>IF(ROUND(F46*ROUND(E46,2),2)=0," ",ROUND(F46*ROUND(E46,2),2))</f>
        <v xml:space="preserve"> </v>
      </c>
    </row>
    <row r="47" spans="1:7" ht="15.95" customHeight="1" x14ac:dyDescent="0.2">
      <c r="A47" s="27" t="s">
        <v>78</v>
      </c>
      <c r="B47" s="28" t="s">
        <v>83</v>
      </c>
      <c r="C47" s="29" t="s">
        <v>84</v>
      </c>
      <c r="D47" s="30" t="s">
        <v>37</v>
      </c>
      <c r="E47" s="31"/>
      <c r="F47" s="32">
        <v>112</v>
      </c>
      <c r="G47" s="32" t="str">
        <f>IF(ROUND(F47*ROUND(E47,2),2)=0," ",ROUND(F47*ROUND(E47,2),2))</f>
        <v xml:space="preserve"> </v>
      </c>
    </row>
    <row r="48" spans="1:7" ht="15.95" customHeight="1" x14ac:dyDescent="0.2">
      <c r="A48" s="56" t="s">
        <v>78</v>
      </c>
      <c r="B48" s="57" t="s">
        <v>85</v>
      </c>
      <c r="C48" s="58" t="s">
        <v>86</v>
      </c>
      <c r="D48" s="59" t="s">
        <v>37</v>
      </c>
      <c r="E48" s="61"/>
      <c r="F48" s="62">
        <v>30</v>
      </c>
      <c r="G48" s="60" t="str">
        <f>IF(ROUND(F48*ROUND(E48,2),2)=0," ",ROUND(F48*ROUND(E48,2),2))</f>
        <v xml:space="preserve"> </v>
      </c>
    </row>
    <row r="49" spans="1:7" ht="15.95" customHeight="1" x14ac:dyDescent="0.2">
      <c r="A49" s="76"/>
      <c r="B49" s="77"/>
      <c r="C49" s="63" t="s">
        <v>87</v>
      </c>
      <c r="D49" s="78"/>
      <c r="E49" s="79"/>
      <c r="F49" s="79"/>
      <c r="G49" s="79"/>
    </row>
    <row r="50" spans="1:7" ht="15.95" customHeight="1" x14ac:dyDescent="0.2">
      <c r="A50" s="27" t="s">
        <v>78</v>
      </c>
      <c r="B50" s="65" t="s">
        <v>17</v>
      </c>
      <c r="C50" s="67" t="s">
        <v>88</v>
      </c>
      <c r="D50" s="69" t="s">
        <v>34</v>
      </c>
      <c r="E50" s="71"/>
      <c r="F50" s="74">
        <v>1850</v>
      </c>
      <c r="G50" s="32" t="str">
        <f>IF(ROUND(F50*ROUND(E50,2),2)=0," ",ROUND(F50*ROUND(E50,2),2))</f>
        <v xml:space="preserve"> </v>
      </c>
    </row>
    <row r="51" spans="1:7" ht="15.95" customHeight="1" x14ac:dyDescent="0.2">
      <c r="A51" s="64" t="s">
        <v>78</v>
      </c>
      <c r="B51" s="66" t="s">
        <v>89</v>
      </c>
      <c r="C51" s="68" t="s">
        <v>90</v>
      </c>
      <c r="D51" s="70" t="s">
        <v>34</v>
      </c>
      <c r="E51" s="73"/>
      <c r="F51" s="75">
        <v>290</v>
      </c>
      <c r="G51" s="72" t="str">
        <f>IF(ROUND(F51*ROUND(E51,2),2)=0," ",ROUND(F51*ROUND(E51,2),2))</f>
        <v xml:space="preserve"> </v>
      </c>
    </row>
    <row r="52" spans="1:7" s="3" customFormat="1" ht="20.100000000000001" customHeight="1" x14ac:dyDescent="0.2">
      <c r="A52" s="43" t="s">
        <v>91</v>
      </c>
      <c r="B52" s="44"/>
      <c r="C52" s="44"/>
      <c r="D52" s="44"/>
      <c r="E52" s="44"/>
      <c r="F52" s="41" t="s">
        <v>26</v>
      </c>
      <c r="G52" s="42" t="str">
        <f>IF(SUM($G$45:$G51)=0," ",SUM($G$45:$G51))</f>
        <v xml:space="preserve"> </v>
      </c>
    </row>
    <row r="53" spans="1:7" s="3" customFormat="1" ht="20.100000000000001" customHeight="1" x14ac:dyDescent="0.2">
      <c r="A53" s="45" t="s">
        <v>27</v>
      </c>
      <c r="B53" s="44"/>
      <c r="C53" s="44"/>
      <c r="D53" s="44"/>
      <c r="E53" s="44"/>
      <c r="F53" s="41" t="s">
        <v>28</v>
      </c>
      <c r="G53" s="37" t="str">
        <f>IF(G52=" "," ",0.2 *G52)</f>
        <v xml:space="preserve"> </v>
      </c>
    </row>
    <row r="54" spans="1:7" s="3" customFormat="1" ht="20.100000000000001" customHeight="1" x14ac:dyDescent="0.2">
      <c r="A54" s="45"/>
      <c r="B54" s="50"/>
      <c r="C54" s="50"/>
      <c r="D54" s="50"/>
      <c r="E54" s="50"/>
      <c r="F54" s="51" t="s">
        <v>29</v>
      </c>
      <c r="G54" s="37" t="str">
        <f>IF(G52=" "," ",G52+G53)</f>
        <v xml:space="preserve"> </v>
      </c>
    </row>
    <row r="55" spans="1:7" s="3" customFormat="1" ht="20.100000000000001" customHeight="1" x14ac:dyDescent="0.2">
      <c r="A55" s="18" t="s">
        <v>92</v>
      </c>
      <c r="B55" s="19"/>
      <c r="C55" s="19"/>
      <c r="D55" s="19"/>
      <c r="E55" s="19"/>
      <c r="F55" s="19"/>
      <c r="G55" s="20"/>
    </row>
    <row r="56" spans="1:7" ht="15.95" customHeight="1" x14ac:dyDescent="0.2">
      <c r="A56" s="52"/>
      <c r="B56" s="53"/>
      <c r="C56" s="23" t="s">
        <v>93</v>
      </c>
      <c r="D56" s="54"/>
      <c r="E56" s="55"/>
      <c r="F56" s="55"/>
      <c r="G56" s="55"/>
    </row>
    <row r="57" spans="1:7" ht="15.95" customHeight="1" x14ac:dyDescent="0.2">
      <c r="A57" s="27" t="s">
        <v>94</v>
      </c>
      <c r="B57" s="28" t="s">
        <v>95</v>
      </c>
      <c r="C57" s="29" t="s">
        <v>96</v>
      </c>
      <c r="D57" s="30" t="s">
        <v>44</v>
      </c>
      <c r="E57" s="31"/>
      <c r="F57" s="32">
        <v>1000</v>
      </c>
      <c r="G57" s="32" t="str">
        <f>IF(ROUND(F57*ROUND(E57,2),2)=0," ",ROUND(F57*ROUND(E57,2),2))</f>
        <v xml:space="preserve"> </v>
      </c>
    </row>
    <row r="58" spans="1:7" ht="15.95" customHeight="1" x14ac:dyDescent="0.2">
      <c r="A58" s="27" t="s">
        <v>94</v>
      </c>
      <c r="B58" s="65" t="s">
        <v>97</v>
      </c>
      <c r="C58" s="67" t="s">
        <v>98</v>
      </c>
      <c r="D58" s="69" t="s">
        <v>44</v>
      </c>
      <c r="E58" s="71"/>
      <c r="F58" s="74">
        <v>20</v>
      </c>
      <c r="G58" s="32" t="str">
        <f>IF(ROUND(F58*ROUND(E58,2),2)=0," ",ROUND(F58*ROUND(E58,2),2))</f>
        <v xml:space="preserve"> </v>
      </c>
    </row>
    <row r="59" spans="1:7" ht="15.95" customHeight="1" x14ac:dyDescent="0.2">
      <c r="A59" s="64" t="s">
        <v>94</v>
      </c>
      <c r="B59" s="66" t="s">
        <v>99</v>
      </c>
      <c r="C59" s="68" t="s">
        <v>100</v>
      </c>
      <c r="D59" s="70" t="s">
        <v>75</v>
      </c>
      <c r="E59" s="73"/>
      <c r="F59" s="75">
        <v>120</v>
      </c>
      <c r="G59" s="72" t="str">
        <f>IF(ROUND(F59*ROUND(E59,2),2)=0," ",ROUND(F59*ROUND(E59,2),2))</f>
        <v xml:space="preserve"> </v>
      </c>
    </row>
    <row r="60" spans="1:7" s="3" customFormat="1" ht="20.100000000000001" customHeight="1" x14ac:dyDescent="0.2">
      <c r="A60" s="43" t="s">
        <v>101</v>
      </c>
      <c r="B60" s="44"/>
      <c r="C60" s="44"/>
      <c r="D60" s="44"/>
      <c r="E60" s="44"/>
      <c r="F60" s="41" t="s">
        <v>26</v>
      </c>
      <c r="G60" s="42" t="str">
        <f>IF(SUM($G$56:$G59)=0," ",SUM($G$56:$G59))</f>
        <v xml:space="preserve"> </v>
      </c>
    </row>
    <row r="61" spans="1:7" s="3" customFormat="1" ht="20.100000000000001" customHeight="1" x14ac:dyDescent="0.2">
      <c r="A61" s="45" t="s">
        <v>27</v>
      </c>
      <c r="B61" s="44"/>
      <c r="C61" s="44"/>
      <c r="D61" s="44"/>
      <c r="E61" s="44"/>
      <c r="F61" s="41" t="s">
        <v>28</v>
      </c>
      <c r="G61" s="37" t="str">
        <f>IF(G60=" "," ",0.2 *G60)</f>
        <v xml:space="preserve"> </v>
      </c>
    </row>
    <row r="62" spans="1:7" s="3" customFormat="1" ht="20.100000000000001" customHeight="1" x14ac:dyDescent="0.2">
      <c r="A62" s="45"/>
      <c r="B62" s="50"/>
      <c r="C62" s="50"/>
      <c r="D62" s="50"/>
      <c r="E62" s="50"/>
      <c r="F62" s="51" t="s">
        <v>29</v>
      </c>
      <c r="G62" s="37" t="str">
        <f>IF(G60=" "," ",G60+G61)</f>
        <v xml:space="preserve"> </v>
      </c>
    </row>
    <row r="63" spans="1:7" s="3" customFormat="1" ht="20.100000000000001" customHeight="1" x14ac:dyDescent="0.2">
      <c r="A63" s="81" t="s">
        <v>102</v>
      </c>
      <c r="B63" s="82"/>
      <c r="C63" s="82"/>
      <c r="D63" s="82"/>
      <c r="E63" s="82"/>
      <c r="F63" s="82"/>
      <c r="G63" s="89"/>
    </row>
    <row r="64" spans="1:7" ht="15.95" customHeight="1" x14ac:dyDescent="0.2">
      <c r="A64" s="80" t="s">
        <v>103</v>
      </c>
      <c r="B64" s="83" t="s">
        <v>104</v>
      </c>
      <c r="C64" s="84" t="s">
        <v>105</v>
      </c>
      <c r="D64" s="85" t="s">
        <v>75</v>
      </c>
      <c r="E64" s="87"/>
      <c r="F64" s="88">
        <v>2</v>
      </c>
      <c r="G64" s="86" t="str">
        <f>IF(ROUND(F64*ROUND(E64,2),2)=0," ",ROUND(F64*ROUND(E64,2),2))</f>
        <v xml:space="preserve"> </v>
      </c>
    </row>
    <row r="65" spans="1:7" ht="15.95" customHeight="1" x14ac:dyDescent="0.2">
      <c r="A65" s="76"/>
      <c r="B65" s="77"/>
      <c r="C65" s="63" t="s">
        <v>106</v>
      </c>
      <c r="D65" s="78"/>
      <c r="E65" s="79"/>
      <c r="F65" s="79"/>
      <c r="G65" s="79"/>
    </row>
    <row r="66" spans="1:7" ht="15.95" customHeight="1" x14ac:dyDescent="0.2">
      <c r="A66" s="27" t="s">
        <v>103</v>
      </c>
      <c r="B66" s="28" t="s">
        <v>107</v>
      </c>
      <c r="C66" s="29" t="s">
        <v>108</v>
      </c>
      <c r="D66" s="30" t="s">
        <v>75</v>
      </c>
      <c r="E66" s="31"/>
      <c r="F66" s="32">
        <v>2</v>
      </c>
      <c r="G66" s="32" t="str">
        <f>IF(ROUND(F66*ROUND(E66,2),2)=0," ",ROUND(F66*ROUND(E66,2),2))</f>
        <v xml:space="preserve"> </v>
      </c>
    </row>
    <row r="67" spans="1:7" ht="15.95" customHeight="1" x14ac:dyDescent="0.2">
      <c r="A67" s="27" t="s">
        <v>103</v>
      </c>
      <c r="B67" s="28" t="s">
        <v>109</v>
      </c>
      <c r="C67" s="29" t="s">
        <v>110</v>
      </c>
      <c r="D67" s="30" t="s">
        <v>75</v>
      </c>
      <c r="E67" s="31"/>
      <c r="F67" s="32">
        <v>3</v>
      </c>
      <c r="G67" s="32" t="str">
        <f>IF(ROUND(F67*ROUND(E67,2),2)=0," ",ROUND(F67*ROUND(E67,2),2))</f>
        <v xml:space="preserve"> </v>
      </c>
    </row>
    <row r="68" spans="1:7" ht="15.95" customHeight="1" x14ac:dyDescent="0.2">
      <c r="A68" s="56" t="s">
        <v>103</v>
      </c>
      <c r="B68" s="57" t="s">
        <v>111</v>
      </c>
      <c r="C68" s="58" t="s">
        <v>112</v>
      </c>
      <c r="D68" s="59" t="s">
        <v>75</v>
      </c>
      <c r="E68" s="61"/>
      <c r="F68" s="62">
        <v>1</v>
      </c>
      <c r="G68" s="60" t="str">
        <f>IF(ROUND(F68*ROUND(E68,2),2)=0," ",ROUND(F68*ROUND(E68,2),2))</f>
        <v xml:space="preserve"> </v>
      </c>
    </row>
    <row r="69" spans="1:7" ht="15.95" customHeight="1" x14ac:dyDescent="0.2">
      <c r="A69" s="76"/>
      <c r="B69" s="77"/>
      <c r="C69" s="63" t="s">
        <v>113</v>
      </c>
      <c r="D69" s="78"/>
      <c r="E69" s="79"/>
      <c r="F69" s="79"/>
      <c r="G69" s="79"/>
    </row>
    <row r="70" spans="1:7" ht="15.95" customHeight="1" x14ac:dyDescent="0.2">
      <c r="A70" s="27" t="s">
        <v>103</v>
      </c>
      <c r="B70" s="28" t="s">
        <v>53</v>
      </c>
      <c r="C70" s="29" t="s">
        <v>114</v>
      </c>
      <c r="D70" s="30" t="s">
        <v>75</v>
      </c>
      <c r="E70" s="31"/>
      <c r="F70" s="32">
        <v>1</v>
      </c>
      <c r="G70" s="32" t="str">
        <f>IF(ROUND(F70*ROUND(E70,2),2)=0," ",ROUND(F70*ROUND(E70,2),2))</f>
        <v xml:space="preserve"> </v>
      </c>
    </row>
    <row r="71" spans="1:7" ht="15.95" customHeight="1" x14ac:dyDescent="0.2">
      <c r="A71" s="56" t="s">
        <v>103</v>
      </c>
      <c r="B71" s="57" t="s">
        <v>115</v>
      </c>
      <c r="C71" s="58" t="s">
        <v>116</v>
      </c>
      <c r="D71" s="59" t="s">
        <v>75</v>
      </c>
      <c r="E71" s="61"/>
      <c r="F71" s="62">
        <v>1</v>
      </c>
      <c r="G71" s="60" t="str">
        <f>IF(ROUND(F71*ROUND(E71,2),2)=0," ",ROUND(F71*ROUND(E71,2),2))</f>
        <v xml:space="preserve"> </v>
      </c>
    </row>
    <row r="72" spans="1:7" ht="15.95" customHeight="1" x14ac:dyDescent="0.2">
      <c r="A72" s="76"/>
      <c r="B72" s="77"/>
      <c r="C72" s="63" t="s">
        <v>117</v>
      </c>
      <c r="D72" s="78"/>
      <c r="E72" s="79"/>
      <c r="F72" s="79"/>
      <c r="G72" s="79"/>
    </row>
    <row r="73" spans="1:7" ht="15.95" customHeight="1" x14ac:dyDescent="0.2">
      <c r="A73" s="27" t="s">
        <v>103</v>
      </c>
      <c r="B73" s="28" t="s">
        <v>118</v>
      </c>
      <c r="C73" s="29" t="s">
        <v>119</v>
      </c>
      <c r="D73" s="30" t="s">
        <v>44</v>
      </c>
      <c r="E73" s="31"/>
      <c r="F73" s="32">
        <v>9</v>
      </c>
      <c r="G73" s="32" t="str">
        <f>IF(ROUND(F73*ROUND(E73,2),2)=0," ",ROUND(F73*ROUND(E73,2),2))</f>
        <v xml:space="preserve"> </v>
      </c>
    </row>
    <row r="74" spans="1:7" ht="15.95" customHeight="1" x14ac:dyDescent="0.2">
      <c r="A74" s="27" t="s">
        <v>103</v>
      </c>
      <c r="B74" s="65" t="s">
        <v>120</v>
      </c>
      <c r="C74" s="67" t="s">
        <v>121</v>
      </c>
      <c r="D74" s="69" t="s">
        <v>44</v>
      </c>
      <c r="E74" s="71"/>
      <c r="F74" s="74">
        <v>7</v>
      </c>
      <c r="G74" s="32" t="str">
        <f>IF(ROUND(F74*ROUND(E74,2),2)=0," ",ROUND(F74*ROUND(E74,2),2))</f>
        <v xml:space="preserve"> </v>
      </c>
    </row>
    <row r="75" spans="1:7" ht="15.95" customHeight="1" x14ac:dyDescent="0.2">
      <c r="A75" s="64" t="s">
        <v>103</v>
      </c>
      <c r="B75" s="66" t="s">
        <v>122</v>
      </c>
      <c r="C75" s="68" t="s">
        <v>123</v>
      </c>
      <c r="D75" s="70" t="s">
        <v>37</v>
      </c>
      <c r="E75" s="73"/>
      <c r="F75" s="75">
        <v>5</v>
      </c>
      <c r="G75" s="72" t="str">
        <f>IF(ROUND(F75*ROUND(E75,2),2)=0," ",ROUND(F75*ROUND(E75,2),2))</f>
        <v xml:space="preserve"> </v>
      </c>
    </row>
    <row r="76" spans="1:7" s="3" customFormat="1" ht="20.100000000000001" customHeight="1" x14ac:dyDescent="0.2">
      <c r="A76" s="43" t="s">
        <v>124</v>
      </c>
      <c r="B76" s="44"/>
      <c r="C76" s="44"/>
      <c r="D76" s="44"/>
      <c r="E76" s="44"/>
      <c r="F76" s="41" t="s">
        <v>26</v>
      </c>
      <c r="G76" s="42" t="str">
        <f>IF(SUM($G$64:$G75)=0," ",SUM($G$64:$G75))</f>
        <v xml:space="preserve"> </v>
      </c>
    </row>
    <row r="77" spans="1:7" s="3" customFormat="1" ht="20.100000000000001" customHeight="1" x14ac:dyDescent="0.2">
      <c r="A77" s="45" t="s">
        <v>27</v>
      </c>
      <c r="B77" s="44"/>
      <c r="C77" s="44"/>
      <c r="D77" s="44"/>
      <c r="E77" s="44"/>
      <c r="F77" s="41" t="s">
        <v>28</v>
      </c>
      <c r="G77" s="37" t="str">
        <f>IF(G76=" "," ",0.2 *G76)</f>
        <v xml:space="preserve"> </v>
      </c>
    </row>
    <row r="78" spans="1:7" s="3" customFormat="1" ht="20.100000000000001" customHeight="1" x14ac:dyDescent="0.2">
      <c r="A78" s="46"/>
      <c r="B78" s="47"/>
      <c r="C78" s="47"/>
      <c r="D78" s="47"/>
      <c r="E78" s="47"/>
      <c r="F78" s="48" t="s">
        <v>29</v>
      </c>
      <c r="G78" s="49" t="str">
        <f>IF(G76=" "," ",G76+G77)</f>
        <v xml:space="preserve"> </v>
      </c>
    </row>
    <row r="79" spans="1:7" s="3" customFormat="1" ht="20.100000000000001" customHeight="1" x14ac:dyDescent="0.2">
      <c r="A79" s="81" t="s">
        <v>125</v>
      </c>
      <c r="B79" s="44"/>
      <c r="C79" s="44"/>
      <c r="D79" s="44"/>
      <c r="E79" s="44"/>
      <c r="F79" s="41" t="s">
        <v>26</v>
      </c>
      <c r="G79" s="42" t="str">
        <f>IF(SUM($G$12,$G$23,$G$32,$G$41,$G$52,$G$60,$G$76)=0," ",SUM($G$12,$G$23,$G$32,$G$41,$G$52,$G$60,$G$76))</f>
        <v xml:space="preserve"> </v>
      </c>
    </row>
    <row r="80" spans="1:7" s="3" customFormat="1" ht="20.100000000000001" customHeight="1" x14ac:dyDescent="0.2">
      <c r="A80" s="45"/>
      <c r="B80" s="44"/>
      <c r="C80" s="44"/>
      <c r="D80" s="44"/>
      <c r="E80" s="44"/>
      <c r="F80" s="41" t="s">
        <v>28</v>
      </c>
      <c r="G80" s="37" t="str">
        <f>IF(SUM($G$13,$G$24,$G$33,$G$42,$G$53,$G$61,$G$77)=0," ",SUM($G$13,$G$24,$G$33,$G$42,$G$53,$G$61,$G$77))</f>
        <v xml:space="preserve"> </v>
      </c>
    </row>
    <row r="81" spans="1:7" s="3" customFormat="1" ht="20.100000000000001" customHeight="1" x14ac:dyDescent="0.2">
      <c r="A81" s="46"/>
      <c r="B81" s="47"/>
      <c r="C81" s="47"/>
      <c r="D81" s="47"/>
      <c r="E81" s="47"/>
      <c r="F81" s="48" t="s">
        <v>29</v>
      </c>
      <c r="G81" s="49" t="str">
        <f>IF(SUM($G79:$G80)=0," ",SUM($G79:$G80))</f>
        <v xml:space="preserve"> </v>
      </c>
    </row>
  </sheetData>
  <sheetProtection algorithmName="SHA-512" hashValue="lKZHAmBZHY+dxlg7iBOsXVgUOBlp3KY5Ysb4w8Kyv9ebFJQfKOwdoTxksVk2lPxfnOScIY7/AqW2nVUfIPZeDg==" saltValue="tV0SQBQQRiS8igkDT/sZjA==" spinCount="100000" sheet="1" objects="1" scenarios="1"/>
  <mergeCells count="1">
    <mergeCell ref="C1:F1"/>
  </mergeCells>
  <pageMargins left="0.39370078740157499" right="0.39370078740157499" top="0.78740157480314998" bottom="0.98425196900000012" header="0.49212598450000006" footer="0.49212598450000006"/>
  <pageSetup paperSize="9" scale="80" orientation="portrait" r:id="rId1"/>
  <headerFooter>
    <oddFooter>&amp;L&amp;"Arial,Gras"&amp;8
&amp;"Arial,Normal"
 &amp;C&amp;"Arial,Normal"&amp;15________________________________________________________________________
&amp;"Arial,Normal"&amp;8
Détail estimatif&amp;R&amp;"Arial,Normal"&amp;8Page &amp;P / &amp;N
&amp;"Arial,Normal"&amp;7&amp;F.xls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LEFEBVRE Alexandre</dc:creator>
  <cp:lastModifiedBy>LEFEBVRE Alexandre</cp:lastModifiedBy>
  <dcterms:created xsi:type="dcterms:W3CDTF">2025-02-09T17:48:49Z</dcterms:created>
  <dcterms:modified xsi:type="dcterms:W3CDTF">2025-02-09T17:49:55Z</dcterms:modified>
</cp:coreProperties>
</file>