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5"/>
  <workbookPr/>
  <mc:AlternateContent xmlns:mc="http://schemas.openxmlformats.org/markup-compatibility/2006">
    <mc:Choice Requires="x15">
      <x15ac:absPath xmlns:x15ac="http://schemas.microsoft.com/office/spreadsheetml/2010/11/ac" url="O:\MOP_Angers\24_0326_Bât D Cité Administrative\06 Pieces ecrites\04 STADE DCE\"/>
    </mc:Choice>
  </mc:AlternateContent>
  <xr:revisionPtr revIDLastSave="0" documentId="13_ncr:1_{65B6693B-CB52-40FC-A7E9-952E3959B120}" xr6:coauthVersionLast="36" xr6:coauthVersionMax="36" xr10:uidLastSave="{00000000-0000-0000-0000-000000000000}"/>
  <bookViews>
    <workbookView xWindow="20250" yWindow="960" windowWidth="2790" windowHeight="9330" tabRatio="827" activeTab="1" xr2:uid="{00000000-000D-0000-FFFF-FFFF00000000}"/>
  </bookViews>
  <sheets>
    <sheet name="Garde lot PSCV" sheetId="6" r:id="rId1"/>
    <sheet name="DPGF" sheetId="5" r:id="rId2"/>
  </sheets>
  <definedNames>
    <definedName name="_Toc147047825" localSheetId="1">DPGF!#REF!</definedName>
    <definedName name="_Toc315765052" localSheetId="1">DPGF!#REF!</definedName>
    <definedName name="_Toc389581401" localSheetId="1">DPGF!#REF!</definedName>
    <definedName name="_Toc389581402" localSheetId="1">DPGF!$B$14</definedName>
    <definedName name="_Toc398287846" localSheetId="1">DPGF!#REF!</definedName>
    <definedName name="_Toc456186804" localSheetId="0">'Garde lot PSCV'!$A$1</definedName>
    <definedName name="_Toc456186806" localSheetId="0">'Garde lot PSCV'!$B$16</definedName>
    <definedName name="_Toc457550205" localSheetId="1">DPGF!#REF!</definedName>
    <definedName name="_xlnm.Print_Titles" localSheetId="1">DPGF!$1:$1</definedName>
    <definedName name="Z_4B538661_9CD6_11D7_84C6_0048541A01F0_.wvu.PrintArea" localSheetId="1" hidden="1">DPGF!$A$1:$D$337</definedName>
    <definedName name="Z_4B538661_9CD6_11D7_84C6_0048541A01F0_.wvu.PrintTitles" localSheetId="1" hidden="1">DPGF!$1:$1</definedName>
    <definedName name="Z_B04FF302_9D90_11D7_A848_0048548AB093_.wvu.PrintArea" localSheetId="1" hidden="1">DPGF!$A$1:$D$337</definedName>
    <definedName name="Z_B04FF302_9D90_11D7_A848_0048548AB093_.wvu.PrintTitles" localSheetId="1" hidden="1">DPGF!$1:$1</definedName>
    <definedName name="_xlnm.Print_Area" localSheetId="1">DPGF!$A$1:$H$366</definedName>
  </definedNames>
  <calcPr calcId="191029"/>
  <customWorkbookViews>
    <customWorkbookView name="KB - Affichage personnalisé" guid="{4B538661-9CD6-11D7-84C6-0048541A01F0}" mergeInterval="0" personalView="1" maximized="1" windowWidth="1020" windowHeight="606" activeSheetId="2"/>
    <customWorkbookView name="ISOCRATE - Affichage personnalisé" guid="{B04FF302-9D90-11D7-A848-0048548AB093}" mergeInterval="0" personalView="1" maximized="1" windowWidth="1020" windowHeight="606" activeSheetId="2" showComments="commNone"/>
  </customWorkbookViews>
</workbook>
</file>

<file path=xl/calcChain.xml><?xml version="1.0" encoding="utf-8"?>
<calcChain xmlns="http://schemas.openxmlformats.org/spreadsheetml/2006/main">
  <c r="C206" i="5" l="1"/>
  <c r="C90" i="5"/>
  <c r="C30" i="5" l="1"/>
  <c r="B317" i="5" l="1"/>
  <c r="B316" i="5"/>
  <c r="B315" i="5"/>
  <c r="B314" i="5"/>
  <c r="B313" i="5"/>
  <c r="B311" i="5"/>
  <c r="B310" i="5"/>
  <c r="B302" i="5"/>
  <c r="B298" i="5"/>
  <c r="B297" i="5"/>
  <c r="B296" i="5"/>
  <c r="B295" i="5"/>
  <c r="B287" i="5"/>
  <c r="B284" i="5"/>
  <c r="B282" i="5"/>
  <c r="B283" i="5"/>
  <c r="B279" i="5"/>
  <c r="C235" i="5" l="1"/>
  <c r="C318" i="5" s="1"/>
  <c r="C164" i="5" l="1"/>
  <c r="C153" i="5"/>
  <c r="C157" i="5"/>
  <c r="C149" i="5"/>
  <c r="C131" i="5"/>
  <c r="C125" i="5" l="1"/>
  <c r="C54" i="5"/>
  <c r="C43" i="5" l="1"/>
  <c r="C35" i="5" l="1"/>
  <c r="C233" i="5" l="1"/>
  <c r="C229" i="5"/>
  <c r="C223" i="5"/>
  <c r="C219" i="5"/>
  <c r="C214" i="5"/>
  <c r="C202" i="5"/>
  <c r="C197" i="5"/>
  <c r="B294" i="5" l="1"/>
  <c r="B290" i="5" l="1"/>
  <c r="B289" i="5"/>
  <c r="C118" i="5" l="1"/>
  <c r="C114" i="5"/>
  <c r="B328" i="5"/>
  <c r="B327" i="5"/>
  <c r="B326" i="5"/>
  <c r="B325" i="5"/>
  <c r="B324" i="5"/>
  <c r="B323" i="5"/>
  <c r="B322" i="5"/>
  <c r="B321" i="5"/>
  <c r="B320" i="5"/>
  <c r="B306" i="5"/>
  <c r="B305" i="5"/>
  <c r="B285" i="5"/>
  <c r="C272" i="5"/>
  <c r="C268" i="5"/>
  <c r="C264" i="5"/>
  <c r="C260" i="5"/>
  <c r="C256" i="5"/>
  <c r="C274" i="5"/>
  <c r="C329" i="5" s="1"/>
  <c r="C252" i="5"/>
  <c r="C248" i="5"/>
  <c r="C240" i="5"/>
  <c r="C189" i="5"/>
  <c r="C185" i="5"/>
  <c r="C181" i="5"/>
  <c r="C172" i="5"/>
  <c r="C191" i="5"/>
  <c r="C307" i="5" s="1"/>
  <c r="C159" i="5"/>
  <c r="C299" i="5" s="1"/>
  <c r="C120" i="5"/>
  <c r="C291" i="5" s="1"/>
  <c r="C102" i="5"/>
  <c r="C108" i="5"/>
  <c r="C81" i="5"/>
  <c r="B277" i="5"/>
  <c r="B304" i="5"/>
  <c r="B303" i="5"/>
  <c r="B301" i="5"/>
  <c r="B288" i="5"/>
  <c r="B281" i="5"/>
  <c r="B293" i="5"/>
</calcChain>
</file>

<file path=xl/sharedStrings.xml><?xml version="1.0" encoding="utf-8"?>
<sst xmlns="http://schemas.openxmlformats.org/spreadsheetml/2006/main" count="461" uniqueCount="189">
  <si>
    <t>ens</t>
  </si>
  <si>
    <t>U</t>
  </si>
  <si>
    <t>PM</t>
  </si>
  <si>
    <t>-</t>
  </si>
  <si>
    <t>Désignation</t>
  </si>
  <si>
    <t>P.U.</t>
  </si>
  <si>
    <t>P.T.</t>
  </si>
  <si>
    <t>ml</t>
  </si>
  <si>
    <t xml:space="preserve">U </t>
  </si>
  <si>
    <t xml:space="preserve">Qté </t>
  </si>
  <si>
    <t>CACHET DE L'ENTREPRISE</t>
  </si>
  <si>
    <t>RECAPITULATIF</t>
  </si>
  <si>
    <t xml:space="preserve">T.V.A. 20 % </t>
  </si>
  <si>
    <t xml:space="preserve">TOTAL GENERAL en € H.T. </t>
  </si>
  <si>
    <t xml:space="preserve">TOTAL GENERAL en € T.T.C. </t>
  </si>
  <si>
    <t>0 - GÉNÉRALITÉS</t>
  </si>
  <si>
    <t>0.01 - Définition de l'opération</t>
  </si>
  <si>
    <t>0.02 - Clauses administratives</t>
  </si>
  <si>
    <t>TOTAL CHAPITRE 0</t>
  </si>
  <si>
    <t>analyse de l'eau</t>
  </si>
  <si>
    <t>Origine des installations :</t>
  </si>
  <si>
    <t>distribution intérieure tube cuivre traité anticorrosion , compris raccords, supports, fourreaux</t>
  </si>
  <si>
    <t xml:space="preserve">     - Ø 14 x 1</t>
  </si>
  <si>
    <t xml:space="preserve">     - Ø 16 x 1</t>
  </si>
  <si>
    <t xml:space="preserve">     - Ø 18 x 1</t>
  </si>
  <si>
    <t>vanne d'isolement</t>
  </si>
  <si>
    <t xml:space="preserve">     - DN 15</t>
  </si>
  <si>
    <t xml:space="preserve">     - DN 20</t>
  </si>
  <si>
    <t>vanne d'isolement à boisseau sphérique avec purgeurs suivant CCTP</t>
  </si>
  <si>
    <t>purgeurs</t>
  </si>
  <si>
    <t>anti-bélier</t>
  </si>
  <si>
    <t xml:space="preserve">     - Ø ≤ 20 mm - 20 mm</t>
  </si>
  <si>
    <t xml:space="preserve">calorifuge des canalisations par isolant élastomérique à structure cellulaire fermée de marque SAGI KFLEX type KFLEX ST </t>
  </si>
  <si>
    <t xml:space="preserve">     - 9 mm</t>
  </si>
  <si>
    <t>mise en eau, désinfection, rinçage terminal suivant CCTP</t>
  </si>
  <si>
    <t>désinfection des réseaux suivant CCTP</t>
  </si>
  <si>
    <t xml:space="preserve">     -  DN 40</t>
  </si>
  <si>
    <t xml:space="preserve">     -  DN 100</t>
  </si>
  <si>
    <t xml:space="preserve">tube d'évacuation en PVC, compris raccords, supports, fourreaux, étanchéité </t>
  </si>
  <si>
    <t xml:space="preserve">     -  DN 50</t>
  </si>
  <si>
    <t>isolation des réseaux par coquilles de laine de minérale haute densité, d'une épaisseur de 40 mm suivant CCTP</t>
  </si>
  <si>
    <t>tube cuivre traité anticorrosion de marque TREFIMETAUX SANCO, compris raccords, supports, fourreaux</t>
  </si>
  <si>
    <t>tête thermostatique avec variation temporelle certifiée suivant CCTP</t>
  </si>
  <si>
    <t>coude ou té de réglage</t>
  </si>
  <si>
    <t>purgeur à carré</t>
  </si>
  <si>
    <t>robinet de vidange</t>
  </si>
  <si>
    <t>autocontrôle de l'ensemble de l'installation</t>
  </si>
  <si>
    <t xml:space="preserve">     - 30</t>
  </si>
  <si>
    <t>manchette de scellement en acier galvanisé et d'un kit diaphonie</t>
  </si>
  <si>
    <t>gaines circulaires en tôle d'acier galvanisé spiralée roulée, compris accessoires, supports, rivets, suivant CCTP :</t>
  </si>
  <si>
    <t>nettoyage et la désinfection de l'ensemble des réseaux aérauliques suivant CCTP</t>
  </si>
  <si>
    <t>mise sous pression de l'installation suivant CCTP</t>
  </si>
  <si>
    <t>traitement thermique des canalisations par isolant élastomérique à structure cellulaire fermée KAIMANN type KAIFLEX KK Plus 4 suivant CCTP</t>
  </si>
  <si>
    <t>raccordement électrique de l'unité extérieure en câble U 1000 R2V depuis l'attente de l'électricien suivant CCTP</t>
  </si>
  <si>
    <t>support avec interpositions de plots antivibratiles</t>
  </si>
  <si>
    <t>percements  rebouchages suivant CCTP</t>
  </si>
  <si>
    <t>mise en route, essais, réglages de tous les composants techniques  complet suivant CCTP</t>
  </si>
  <si>
    <t>essais de plomberie, chauffage et de ventilation  Essais d'étanchéité et d'isolement complet suivant CCTP</t>
  </si>
  <si>
    <t>essais des dispositifs de sécurité et d'alarme suivant CCTP</t>
  </si>
  <si>
    <t>essais des appareils mécaniques, électromécaniques ou électroniques suivant CCTP</t>
  </si>
  <si>
    <t>repérage et schémas complets suivant CCTP</t>
  </si>
  <si>
    <t>information du personnel complet suivant CCTP</t>
  </si>
  <si>
    <t>vérification de ses installations électriques, par un organisme agréé</t>
  </si>
  <si>
    <t>2 - PLOMBERIE SANITAIRE</t>
  </si>
  <si>
    <t>3 - CHAUFFAGE</t>
  </si>
  <si>
    <t>volet de réglage</t>
  </si>
  <si>
    <t>WC suspendu PMR compris accessoires et équipement suivant CCTP</t>
  </si>
  <si>
    <t xml:space="preserve"> calfeutrements et rebouchage des réservations</t>
  </si>
  <si>
    <t xml:space="preserve">ens </t>
  </si>
  <si>
    <t xml:space="preserve"> jonctions et raccords entre deux matériaux différents </t>
  </si>
  <si>
    <t>autocontrôle de l'entreprise</t>
  </si>
  <si>
    <t>corps de robinet suivant CCTP</t>
  </si>
  <si>
    <t xml:space="preserve">T.V.A. </t>
  </si>
  <si>
    <t>vanne d'isolement à boisseau sphérique</t>
  </si>
  <si>
    <t xml:space="preserve">2.08 - Etanchéité à l'air </t>
  </si>
  <si>
    <t xml:space="preserve">2.09 - Autocontrôle </t>
  </si>
  <si>
    <t>3.01 - Dépose et neutralisation des réseaux</t>
  </si>
  <si>
    <t>percements et rebouchages suivant CCTP</t>
  </si>
  <si>
    <t>rosaces de finition suivant CCTP</t>
  </si>
  <si>
    <t>Lave-mains compris accessoires et équipement suivant CCTP</t>
  </si>
  <si>
    <t>percements, rebouchages suivant CCTP</t>
  </si>
  <si>
    <t>raccordement électrique de l'unité intérieure en câble U 1000 R2V 4x1,5mm², à partir de l'unité extérieure suivant CCTP</t>
  </si>
  <si>
    <t>2.01 - Dépose et neutralisation des réseaux</t>
  </si>
  <si>
    <t>1.  PHASAGE - ORGANISATION DE CHANTIER</t>
  </si>
  <si>
    <t>Prise en compte du phasage - Démarche de performance environnementale - Bruits et vibrations : suivant CCTP</t>
  </si>
  <si>
    <t>0.03 - Documents officiels de référence</t>
  </si>
  <si>
    <t>0.04 - Limite des prestations</t>
  </si>
  <si>
    <t>0.06 - Niveau sonore</t>
  </si>
  <si>
    <t>0.07 - Note particulière</t>
  </si>
  <si>
    <t>0.08 - Perméabilité à l'air</t>
  </si>
  <si>
    <t>0.09 - Contraintes de chantier</t>
  </si>
  <si>
    <t>WC suspendu compris accessoires et équipement suivant CCTP</t>
  </si>
  <si>
    <t>2.02 - Appareils sanitaires</t>
  </si>
  <si>
    <t xml:space="preserve">groupe de sécurité à membrane </t>
  </si>
  <si>
    <t>échappement des groupes de sécurité, compris entonnoir et siphon</t>
  </si>
  <si>
    <t>limiteur de température suivant CCTP</t>
  </si>
  <si>
    <t>raccordement des chauffe-eau depuis les attentes de l'électricien</t>
  </si>
  <si>
    <t>joint diélectrique</t>
  </si>
  <si>
    <t>rinçage</t>
  </si>
  <si>
    <t xml:space="preserve">. Ensemble sortie de compteur complet suivant CCTP </t>
  </si>
  <si>
    <t>Clapets anti retour</t>
  </si>
  <si>
    <t>Supports et fixations</t>
  </si>
  <si>
    <t>ensemble complet de supports et fixations des réseaux complet suivant CCTP</t>
  </si>
  <si>
    <t>percements et rebouchages suivants CCTP</t>
  </si>
  <si>
    <t>2.07 - Désinfection des réseaux</t>
  </si>
  <si>
    <t>ensemble dépose et neutralisation des installations suivant CCTP</t>
  </si>
  <si>
    <t>radiateur acier de marque FINIMETAL type 3010 Horizontal ou Vertical suivant CCTP :</t>
  </si>
  <si>
    <t>Bouche d'extraction de marque ANJOS type ALIZE AUTO  à débit autoréglable suivant CCTP :</t>
  </si>
  <si>
    <t>Ensemble dépose et neutralisation des installations suivant CCTP</t>
  </si>
  <si>
    <t>scellements</t>
  </si>
  <si>
    <t>7 - CLIMATISATION LOCAL INFORMATIQUE</t>
  </si>
  <si>
    <t xml:space="preserve">TOTAL PSE en € H.T. </t>
  </si>
  <si>
    <t xml:space="preserve">TOTAL PSE en € T.T.C. </t>
  </si>
  <si>
    <t>0.05 - Bases de calculs</t>
  </si>
  <si>
    <t>2.03 - Production d’eau chaude sanitaire</t>
  </si>
  <si>
    <t>ballon électrique de marque ATLANTIC type ODEO CARRE de 30 litres, complet suivant CCTP</t>
  </si>
  <si>
    <t>Analyse de l'eau :</t>
  </si>
  <si>
    <t>2.04 - Distribution d'eau froide et d'eau chaude sanitaire</t>
  </si>
  <si>
    <t>Distributions intérieures</t>
  </si>
  <si>
    <t>vanne d'arrêt de traversée de parois de marque ARCO suivant CCTP</t>
  </si>
  <si>
    <t>2.05 - Équipements de réseaux</t>
  </si>
  <si>
    <t>Calorifuge des canalisations d'eau froide</t>
  </si>
  <si>
    <t>Calorifuge des canalisations d'eau chaude sanitaire</t>
  </si>
  <si>
    <t>Raccordement des vidanges des appareils</t>
  </si>
  <si>
    <t>Raccordements sur chutes existantes</t>
  </si>
  <si>
    <t>2.06 - Évacuations Eaux Usées Eaux Vannes</t>
  </si>
  <si>
    <t>analyse d'eau d'alimentation d'eau froide et d'eau chaude sanitaire du réseau public suivant CCTP</t>
  </si>
  <si>
    <t>3.02 - Distribution de chauffage</t>
  </si>
  <si>
    <t>3.03 - Corps de chauffe statique</t>
  </si>
  <si>
    <t>3.04 - Equilibrage des installations</t>
  </si>
  <si>
    <t xml:space="preserve">3.05 - Autocontrôle </t>
  </si>
  <si>
    <t>4 - VENTILATION SIMPLE FLUX</t>
  </si>
  <si>
    <t>4.01 - Dépose et neutralisation des installations existantes</t>
  </si>
  <si>
    <t>4.02 - Bouches d'extraction</t>
  </si>
  <si>
    <t xml:space="preserve">     - 15</t>
  </si>
  <si>
    <t xml:space="preserve">bouche coupe-feu 2 heures </t>
  </si>
  <si>
    <t xml:space="preserve">4.03 - Gaines d'extraction </t>
  </si>
  <si>
    <t>conduit flexible France AIR PHONI FLEX</t>
  </si>
  <si>
    <t>4.04 - Nettoyage des réseaux</t>
  </si>
  <si>
    <t>4.05 - Autocontrôle</t>
  </si>
  <si>
    <t>5 - CLIMATISATION LOCAUX INFORMATIQUES</t>
  </si>
  <si>
    <t>5.01 - Unité intérieure</t>
  </si>
  <si>
    <t>unité intérieure de marque DAIKIN type murale FTXP 35 N9 complète suivant CCTP</t>
  </si>
  <si>
    <t xml:space="preserve">commande infra rouge de marque DAIKIN </t>
  </si>
  <si>
    <t>5.02 - Unité extérieure</t>
  </si>
  <si>
    <t>unité extérieure réversible de marque DAIKIN type RXP 35 N9 complète suivant CCTP</t>
  </si>
  <si>
    <t>5.03 - Évacuation des condensats</t>
  </si>
  <si>
    <t>5.04 - Liaisons frigorifiques</t>
  </si>
  <si>
    <t>liaisons frigorifiques en tube cuivre qualité frigorifique (2 tubes) suivant CCTP</t>
  </si>
  <si>
    <t>5.05 - Raccordements électriques</t>
  </si>
  <si>
    <t xml:space="preserve">5.07 - Etanchéité à l'air </t>
  </si>
  <si>
    <t>5.08 - Autocontrôle</t>
  </si>
  <si>
    <t>6 - DIVERS</t>
  </si>
  <si>
    <t>6.01 - Percements  rebouchages</t>
  </si>
  <si>
    <t>essais de mise en température suivant CCTP</t>
  </si>
  <si>
    <t>6.02 - Essais et vérifications des installations</t>
  </si>
  <si>
    <t>6.03 - Équilibrage</t>
  </si>
  <si>
    <t>6.04 - Repérage  Schémas</t>
  </si>
  <si>
    <t>6.05 - Dossier des Ouvrages Exécutés</t>
  </si>
  <si>
    <t>6.06 - Information du personnel</t>
  </si>
  <si>
    <t>6.07 - AQC</t>
  </si>
  <si>
    <t>essais et vérifications de fonctionnement des installations conformément aux dispositions figurant dans le document technique AQC suivant CCTP</t>
  </si>
  <si>
    <t>6.08 - Conformité électrique</t>
  </si>
  <si>
    <t>7.01 - Maintien des radiateurs existants (+ value)</t>
  </si>
  <si>
    <t>vidoir compris accessoires et équipement suivant CCTP</t>
  </si>
  <si>
    <t>-21K750 0400</t>
  </si>
  <si>
    <t>-21K750 0520</t>
  </si>
  <si>
    <t>-21K750 0600</t>
  </si>
  <si>
    <t>-21K750 0720</t>
  </si>
  <si>
    <t>-21K750 0800</t>
  </si>
  <si>
    <t>-21K750 0920</t>
  </si>
  <si>
    <t>-21K750 1000</t>
  </si>
  <si>
    <t xml:space="preserve">     - Ø125</t>
  </si>
  <si>
    <t xml:space="preserve">     - Ø160</t>
  </si>
  <si>
    <t xml:space="preserve"> </t>
  </si>
  <si>
    <t>Lavabo PMR compris accessoires et équipement suivant CCTP</t>
  </si>
  <si>
    <t>5.06 - Mise en Service  - Garantie</t>
  </si>
  <si>
    <t>mise en service du matériel réalisée par le fabricant en présence de l'installateur suivant CCTP</t>
  </si>
  <si>
    <t>réglage et équilibrages des installations par action sur les organes de réglage suivant CCTP</t>
  </si>
  <si>
    <t>Dossier des Ouvrages Exécutés complet suivant CCTP</t>
  </si>
  <si>
    <t>7 - PSE 02  : PRESTATIONS COMPLEMENTAIRES EVENTUELLES</t>
  </si>
  <si>
    <t>7.01.01 - Radiateurs fonte existants</t>
  </si>
  <si>
    <t>dépose - repose complète suivant CCTP</t>
  </si>
  <si>
    <t>procédure de rénovation des radiateurs fonte complète suivant CCTP</t>
  </si>
  <si>
    <t xml:space="preserve">7.01.02 - Equipement de radiateurs </t>
  </si>
  <si>
    <t>7.01.03 - Equipement décrit en base (Moins value)</t>
  </si>
  <si>
    <t xml:space="preserve"> équilibrage des installations suivant CCTP</t>
  </si>
  <si>
    <t>évacuation des condensats par tube PVC avec siphon suivant CCTP</t>
  </si>
  <si>
    <t>chemin de dalle marine OBO BETTERMAN type SKS complet suivant CCTP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</si>
</sst>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]_-;\-* #,##0.00\ [$€]_-;_-* &quot;-&quot;??\ [$€]_-;_-@_-"/>
  </numFmts>
  <fonts count="26" x14ac:knownFonts="1">
    <font>
      <sz val="10"/>
      <name val="Arial Narrow"/>
    </font>
    <font>
      <sz val="10"/>
      <name val="Arial Narrow"/>
      <family val="2"/>
    </font>
    <font>
      <sz val="8"/>
      <name val="Arial Narrow"/>
      <family val="2"/>
    </font>
    <font>
      <sz val="10"/>
      <name val="Calibri"/>
      <family val="2"/>
      <scheme val="minor"/>
    </font>
    <font>
      <b/>
      <u/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b/>
      <sz val="10"/>
      <color rgb="FF005E86"/>
      <name val="Calibri"/>
      <family val="2"/>
      <scheme val="minor"/>
    </font>
    <font>
      <b/>
      <sz val="10"/>
      <color theme="5"/>
      <name val="Calibri"/>
      <family val="2"/>
      <scheme val="minor"/>
    </font>
    <font>
      <sz val="10"/>
      <color theme="5"/>
      <name val="Calibri"/>
      <family val="2"/>
      <scheme val="minor"/>
    </font>
    <font>
      <u/>
      <sz val="10"/>
      <color rgb="FF005E86"/>
      <name val="Calibri"/>
      <family val="2"/>
      <scheme val="minor"/>
    </font>
    <font>
      <b/>
      <sz val="10"/>
      <color rgb="FF009EE0"/>
      <name val="Calibri"/>
      <family val="2"/>
      <scheme val="minor"/>
    </font>
    <font>
      <u/>
      <sz val="10"/>
      <name val="Calibri"/>
      <family val="2"/>
      <scheme val="minor"/>
    </font>
    <font>
      <sz val="10"/>
      <color rgb="FF00B0F0"/>
      <name val="Calibri"/>
      <family val="2"/>
      <scheme val="minor"/>
    </font>
    <font>
      <sz val="9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8"/>
      <name val="Calibri"/>
      <family val="2"/>
      <scheme val="minor"/>
    </font>
    <font>
      <sz val="10"/>
      <name val="Arial"/>
      <family val="2"/>
    </font>
    <font>
      <b/>
      <u/>
      <sz val="9"/>
      <name val="Calibri"/>
      <family val="2"/>
      <scheme val="minor"/>
    </font>
    <font>
      <b/>
      <sz val="10"/>
      <color theme="4" tint="-0.499984740745262"/>
      <name val="Calibri"/>
      <family val="2"/>
      <scheme val="minor"/>
    </font>
    <font>
      <b/>
      <sz val="11"/>
      <color rgb="FF005E86"/>
      <name val="Calibri"/>
      <family val="2"/>
      <scheme val="minor"/>
    </font>
    <font>
      <u/>
      <sz val="9"/>
      <name val="Calibri"/>
      <family val="2"/>
      <scheme val="minor"/>
    </font>
    <font>
      <b/>
      <sz val="9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5E86"/>
        <bgColor indexed="64"/>
      </patternFill>
    </fill>
    <fill>
      <patternFill patternType="solid">
        <fgColor theme="4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5E86"/>
      </bottom>
      <diagonal/>
    </border>
    <border>
      <left/>
      <right/>
      <top/>
      <bottom style="thin">
        <color rgb="FF005E86"/>
      </bottom>
      <diagonal/>
    </border>
    <border>
      <left/>
      <right style="thin">
        <color indexed="64"/>
      </right>
      <top/>
      <bottom style="thin">
        <color rgb="FF005E86"/>
      </bottom>
      <diagonal/>
    </border>
    <border>
      <left style="double">
        <color indexed="64"/>
      </left>
      <right style="thin">
        <color indexed="64"/>
      </right>
      <top/>
      <bottom style="thin">
        <color rgb="FF005E86"/>
      </bottom>
      <diagonal/>
    </border>
    <border>
      <left style="double">
        <color indexed="64"/>
      </left>
      <right/>
      <top style="thin">
        <color rgb="FF005E86"/>
      </top>
      <bottom style="thin">
        <color rgb="FF005E86"/>
      </bottom>
      <diagonal/>
    </border>
    <border>
      <left/>
      <right style="thin">
        <color indexed="64"/>
      </right>
      <top style="thin">
        <color rgb="FF005E86"/>
      </top>
      <bottom style="thin">
        <color rgb="FF005E86"/>
      </bottom>
      <diagonal/>
    </border>
    <border>
      <left style="hair">
        <color indexed="64"/>
      </left>
      <right style="thin">
        <color indexed="64"/>
      </right>
      <top/>
      <bottom/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0" fontId="1" fillId="0" borderId="0"/>
    <xf numFmtId="0" fontId="20" fillId="0" borderId="0"/>
    <xf numFmtId="0" fontId="1" fillId="0" borderId="0"/>
  </cellStyleXfs>
  <cellXfs count="190">
    <xf numFmtId="0" fontId="0" fillId="0" borderId="0" xfId="0"/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 applyAlignment="1">
      <alignment vertical="top"/>
    </xf>
    <xf numFmtId="49" fontId="3" fillId="0" borderId="0" xfId="0" applyNumberFormat="1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center"/>
    </xf>
    <xf numFmtId="4" fontId="3" fillId="0" borderId="2" xfId="0" applyNumberFormat="1" applyFont="1" applyFill="1" applyBorder="1"/>
    <xf numFmtId="0" fontId="3" fillId="0" borderId="0" xfId="0" applyFont="1" applyFill="1"/>
    <xf numFmtId="49" fontId="5" fillId="0" borderId="0" xfId="0" applyNumberFormat="1" applyFont="1" applyFill="1" applyBorder="1" applyAlignment="1">
      <alignment horizontal="right" wrapText="1"/>
    </xf>
    <xf numFmtId="49" fontId="5" fillId="0" borderId="0" xfId="0" applyNumberFormat="1" applyFont="1" applyFill="1" applyBorder="1" applyAlignment="1">
      <alignment horizontal="left" wrapText="1"/>
    </xf>
    <xf numFmtId="0" fontId="4" fillId="0" borderId="0" xfId="0" applyFont="1" applyFill="1" applyBorder="1"/>
    <xf numFmtId="0" fontId="4" fillId="0" borderId="1" xfId="0" applyFont="1" applyFill="1" applyBorder="1"/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/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9" fontId="5" fillId="0" borderId="4" xfId="0" applyNumberFormat="1" applyFont="1" applyFill="1" applyBorder="1" applyAlignment="1">
      <alignment vertical="center"/>
    </xf>
    <xf numFmtId="49" fontId="5" fillId="0" borderId="5" xfId="0" applyNumberFormat="1" applyFont="1" applyFill="1" applyBorder="1" applyAlignment="1">
      <alignment vertical="center"/>
    </xf>
    <xf numFmtId="49" fontId="5" fillId="0" borderId="5" xfId="0" applyNumberFormat="1" applyFont="1" applyFill="1" applyBorder="1" applyAlignment="1">
      <alignment horizontal="center" vertical="center"/>
    </xf>
    <xf numFmtId="49" fontId="5" fillId="0" borderId="6" xfId="0" applyNumberFormat="1" applyFont="1" applyFill="1" applyBorder="1" applyAlignment="1">
      <alignment vertical="center"/>
    </xf>
    <xf numFmtId="0" fontId="5" fillId="0" borderId="7" xfId="0" applyFont="1" applyFill="1" applyBorder="1" applyAlignment="1">
      <alignment horizontal="center" vertical="center"/>
    </xf>
    <xf numFmtId="4" fontId="5" fillId="0" borderId="7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/>
    </xf>
    <xf numFmtId="0" fontId="6" fillId="3" borderId="1" xfId="0" applyFont="1" applyFill="1" applyBorder="1"/>
    <xf numFmtId="49" fontId="6" fillId="3" borderId="0" xfId="0" applyNumberFormat="1" applyFont="1" applyFill="1" applyBorder="1" applyAlignment="1">
      <alignment horizontal="left" wrapText="1"/>
    </xf>
    <xf numFmtId="0" fontId="7" fillId="0" borderId="0" xfId="0" applyFont="1" applyFill="1"/>
    <xf numFmtId="4" fontId="3" fillId="0" borderId="9" xfId="0" applyNumberFormat="1" applyFont="1" applyFill="1" applyBorder="1"/>
    <xf numFmtId="49" fontId="8" fillId="0" borderId="0" xfId="0" applyNumberFormat="1" applyFont="1" applyFill="1" applyBorder="1" applyAlignment="1">
      <alignment horizontal="right" wrapText="1"/>
    </xf>
    <xf numFmtId="49" fontId="6" fillId="3" borderId="0" xfId="0" applyNumberFormat="1" applyFont="1" applyFill="1" applyBorder="1" applyAlignment="1">
      <alignment horizontal="right" wrapText="1"/>
    </xf>
    <xf numFmtId="0" fontId="10" fillId="0" borderId="1" xfId="0" applyFont="1" applyFill="1" applyBorder="1"/>
    <xf numFmtId="0" fontId="10" fillId="0" borderId="0" xfId="0" applyFont="1" applyFill="1"/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/>
    <xf numFmtId="4" fontId="3" fillId="2" borderId="2" xfId="0" applyNumberFormat="1" applyFont="1" applyFill="1" applyBorder="1"/>
    <xf numFmtId="0" fontId="3" fillId="2" borderId="0" xfId="0" applyFont="1" applyFill="1" applyAlignment="1">
      <alignment horizontal="right" vertical="top"/>
    </xf>
    <xf numFmtId="49" fontId="3" fillId="2" borderId="0" xfId="0" applyNumberFormat="1" applyFont="1" applyFill="1" applyBorder="1" applyAlignment="1">
      <alignment horizontal="left" wrapText="1"/>
    </xf>
    <xf numFmtId="0" fontId="3" fillId="2" borderId="0" xfId="0" applyFont="1" applyFill="1" applyBorder="1"/>
    <xf numFmtId="0" fontId="4" fillId="2" borderId="0" xfId="0" applyFont="1" applyFill="1" applyBorder="1"/>
    <xf numFmtId="0" fontId="3" fillId="2" borderId="0" xfId="0" applyFont="1" applyFill="1" applyBorder="1" applyAlignment="1">
      <alignment horizontal="center"/>
    </xf>
    <xf numFmtId="0" fontId="3" fillId="2" borderId="0" xfId="0" applyFont="1" applyFill="1"/>
    <xf numFmtId="4" fontId="3" fillId="2" borderId="9" xfId="0" applyNumberFormat="1" applyFont="1" applyFill="1" applyBorder="1"/>
    <xf numFmtId="49" fontId="4" fillId="2" borderId="0" xfId="0" applyNumberFormat="1" applyFont="1" applyFill="1" applyAlignment="1">
      <alignment horizontal="left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vertical="top"/>
    </xf>
    <xf numFmtId="49" fontId="8" fillId="2" borderId="0" xfId="0" applyNumberFormat="1" applyFont="1" applyFill="1" applyBorder="1" applyAlignment="1">
      <alignment horizontal="right" wrapText="1"/>
    </xf>
    <xf numFmtId="49" fontId="5" fillId="2" borderId="0" xfId="0" applyNumberFormat="1" applyFont="1" applyFill="1" applyBorder="1" applyAlignment="1">
      <alignment horizontal="right" wrapText="1"/>
    </xf>
    <xf numFmtId="0" fontId="4" fillId="2" borderId="0" xfId="0" applyFont="1" applyFill="1" applyAlignment="1">
      <alignment vertical="top"/>
    </xf>
    <xf numFmtId="49" fontId="3" fillId="2" borderId="3" xfId="0" applyNumberFormat="1" applyFont="1" applyFill="1" applyBorder="1" applyAlignment="1">
      <alignment horizontal="left" wrapText="1"/>
    </xf>
    <xf numFmtId="0" fontId="3" fillId="2" borderId="2" xfId="0" applyFont="1" applyFill="1" applyBorder="1"/>
    <xf numFmtId="0" fontId="3" fillId="2" borderId="1" xfId="0" applyFont="1" applyFill="1" applyBorder="1" applyAlignment="1"/>
    <xf numFmtId="49" fontId="3" fillId="2" borderId="3" xfId="0" applyNumberFormat="1" applyFont="1" applyFill="1" applyBorder="1" applyAlignment="1">
      <alignment horizontal="left"/>
    </xf>
    <xf numFmtId="0" fontId="8" fillId="0" borderId="0" xfId="0" applyNumberFormat="1" applyFont="1" applyFill="1" applyBorder="1" applyAlignment="1">
      <alignment horizontal="right" wrapText="1"/>
    </xf>
    <xf numFmtId="0" fontId="6" fillId="3" borderId="0" xfId="0" applyNumberFormat="1" applyFont="1" applyFill="1" applyBorder="1" applyAlignment="1">
      <alignment horizontal="right" wrapText="1"/>
    </xf>
    <xf numFmtId="49" fontId="5" fillId="0" borderId="1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4" fillId="2" borderId="0" xfId="0" applyFont="1" applyFill="1" applyBorder="1" applyAlignment="1">
      <alignment vertical="top"/>
    </xf>
    <xf numFmtId="0" fontId="3" fillId="2" borderId="0" xfId="0" applyNumberFormat="1" applyFont="1" applyFill="1" applyAlignment="1">
      <alignment vertical="top"/>
    </xf>
    <xf numFmtId="49" fontId="3" fillId="2" borderId="0" xfId="0" applyNumberFormat="1" applyFont="1" applyFill="1" applyBorder="1" applyAlignment="1">
      <alignment horizontal="left"/>
    </xf>
    <xf numFmtId="0" fontId="8" fillId="2" borderId="0" xfId="0" applyNumberFormat="1" applyFont="1" applyFill="1" applyBorder="1" applyAlignment="1">
      <alignment horizontal="right"/>
    </xf>
    <xf numFmtId="0" fontId="5" fillId="2" borderId="0" xfId="0" applyNumberFormat="1" applyFont="1" applyFill="1" applyBorder="1" applyAlignment="1">
      <alignment horizontal="right"/>
    </xf>
    <xf numFmtId="0" fontId="11" fillId="2" borderId="0" xfId="0" applyNumberFormat="1" applyFont="1" applyFill="1" applyAlignment="1">
      <alignment horizontal="left"/>
    </xf>
    <xf numFmtId="0" fontId="6" fillId="2" borderId="1" xfId="0" applyFont="1" applyFill="1" applyBorder="1"/>
    <xf numFmtId="49" fontId="6" fillId="2" borderId="0" xfId="0" applyNumberFormat="1" applyFont="1" applyFill="1" applyBorder="1" applyAlignment="1">
      <alignment horizontal="left" wrapText="1"/>
    </xf>
    <xf numFmtId="0" fontId="7" fillId="2" borderId="0" xfId="0" applyFont="1" applyFill="1"/>
    <xf numFmtId="0" fontId="12" fillId="2" borderId="0" xfId="0" applyNumberFormat="1" applyFont="1" applyFill="1" applyBorder="1" applyAlignment="1">
      <alignment horizontal="right"/>
    </xf>
    <xf numFmtId="0" fontId="3" fillId="2" borderId="2" xfId="0" applyNumberFormat="1" applyFont="1" applyFill="1" applyBorder="1" applyAlignment="1"/>
    <xf numFmtId="0" fontId="3" fillId="2" borderId="2" xfId="0" applyNumberFormat="1" applyFont="1" applyFill="1" applyBorder="1" applyAlignment="1">
      <alignment horizontal="center"/>
    </xf>
    <xf numFmtId="0" fontId="3" fillId="2" borderId="2" xfId="0" applyNumberFormat="1" applyFont="1" applyFill="1" applyBorder="1" applyAlignment="1" applyProtection="1">
      <protection locked="0"/>
    </xf>
    <xf numFmtId="0" fontId="4" fillId="0" borderId="0" xfId="0" applyFont="1" applyFill="1" applyBorder="1" applyAlignment="1">
      <alignment vertical="top"/>
    </xf>
    <xf numFmtId="0" fontId="5" fillId="0" borderId="0" xfId="0" applyNumberFormat="1" applyFont="1" applyFill="1" applyBorder="1" applyAlignment="1">
      <alignment horizontal="right" wrapText="1"/>
    </xf>
    <xf numFmtId="4" fontId="3" fillId="0" borderId="8" xfId="0" applyNumberFormat="1" applyFont="1" applyFill="1" applyBorder="1"/>
    <xf numFmtId="0" fontId="8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right"/>
    </xf>
    <xf numFmtId="49" fontId="13" fillId="0" borderId="0" xfId="0" applyNumberFormat="1" applyFont="1" applyFill="1" applyBorder="1" applyAlignment="1">
      <alignment horizontal="left" wrapText="1"/>
    </xf>
    <xf numFmtId="0" fontId="7" fillId="3" borderId="2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49" fontId="14" fillId="0" borderId="0" xfId="0" applyNumberFormat="1" applyFont="1" applyFill="1" applyBorder="1" applyAlignment="1">
      <alignment horizontal="left" wrapText="1"/>
    </xf>
    <xf numFmtId="0" fontId="3" fillId="0" borderId="1" xfId="0" applyFont="1" applyFill="1" applyBorder="1" applyProtection="1"/>
    <xf numFmtId="0" fontId="3" fillId="0" borderId="2" xfId="0" applyFont="1" applyFill="1" applyBorder="1" applyAlignment="1" applyProtection="1">
      <alignment horizontal="center"/>
    </xf>
    <xf numFmtId="3" fontId="3" fillId="0" borderId="2" xfId="0" applyNumberFormat="1" applyFont="1" applyFill="1" applyBorder="1" applyAlignment="1" applyProtection="1">
      <alignment horizontal="center"/>
    </xf>
    <xf numFmtId="4" fontId="3" fillId="0" borderId="2" xfId="0" applyNumberFormat="1" applyFont="1" applyFill="1" applyBorder="1" applyProtection="1">
      <protection locked="0"/>
    </xf>
    <xf numFmtId="0" fontId="3" fillId="0" borderId="0" xfId="0" applyFont="1" applyFill="1" applyBorder="1" applyAlignment="1" applyProtection="1">
      <alignment horizontal="left" vertical="top"/>
    </xf>
    <xf numFmtId="49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2" xfId="0" applyFont="1" applyFill="1" applyBorder="1" applyAlignment="1">
      <alignment horizontal="right" vertical="center"/>
    </xf>
    <xf numFmtId="0" fontId="14" fillId="0" borderId="0" xfId="0" applyFont="1" applyFill="1"/>
    <xf numFmtId="4" fontId="7" fillId="3" borderId="2" xfId="0" applyNumberFormat="1" applyFont="1" applyFill="1" applyBorder="1"/>
    <xf numFmtId="4" fontId="5" fillId="0" borderId="9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4" fontId="5" fillId="0" borderId="9" xfId="0" applyNumberFormat="1" applyFont="1" applyFill="1" applyBorder="1"/>
    <xf numFmtId="4" fontId="7" fillId="2" borderId="2" xfId="0" applyNumberFormat="1" applyFont="1" applyFill="1" applyBorder="1"/>
    <xf numFmtId="4" fontId="3" fillId="0" borderId="12" xfId="0" applyNumberFormat="1" applyFont="1" applyFill="1" applyBorder="1"/>
    <xf numFmtId="0" fontId="8" fillId="0" borderId="0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right" vertical="center"/>
    </xf>
    <xf numFmtId="0" fontId="3" fillId="0" borderId="0" xfId="0" applyFont="1" applyFill="1" applyAlignment="1">
      <alignment vertical="center"/>
    </xf>
    <xf numFmtId="4" fontId="14" fillId="0" borderId="2" xfId="0" applyNumberFormat="1" applyFont="1" applyFill="1" applyBorder="1"/>
    <xf numFmtId="0" fontId="3" fillId="0" borderId="3" xfId="0" applyFont="1" applyFill="1" applyBorder="1" applyAlignment="1">
      <alignment vertical="center"/>
    </xf>
    <xf numFmtId="0" fontId="17" fillId="0" borderId="0" xfId="0" applyNumberFormat="1" applyFont="1" applyFill="1" applyBorder="1" applyAlignment="1">
      <alignment horizontal="left" wrapText="1"/>
    </xf>
    <xf numFmtId="0" fontId="17" fillId="0" borderId="0" xfId="0" applyNumberFormat="1" applyFont="1" applyFill="1" applyBorder="1" applyAlignment="1">
      <alignment horizontal="center"/>
    </xf>
    <xf numFmtId="0" fontId="18" fillId="0" borderId="0" xfId="0" applyNumberFormat="1" applyFont="1" applyFill="1" applyBorder="1" applyAlignment="1">
      <alignment horizontal="right" wrapText="1"/>
    </xf>
    <xf numFmtId="0" fontId="17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center"/>
    </xf>
    <xf numFmtId="0" fontId="9" fillId="0" borderId="0" xfId="0" applyNumberFormat="1" applyFont="1" applyFill="1" applyBorder="1" applyAlignment="1">
      <alignment horizontal="right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vertical="top"/>
    </xf>
    <xf numFmtId="0" fontId="3" fillId="0" borderId="1" xfId="4" applyFont="1" applyFill="1" applyBorder="1"/>
    <xf numFmtId="0" fontId="3" fillId="0" borderId="0" xfId="4" applyFont="1" applyFill="1" applyBorder="1" applyAlignment="1">
      <alignment vertical="top"/>
    </xf>
    <xf numFmtId="49" fontId="3" fillId="0" borderId="0" xfId="4" applyNumberFormat="1" applyFont="1" applyFill="1" applyBorder="1" applyAlignment="1">
      <alignment horizontal="left"/>
    </xf>
    <xf numFmtId="0" fontId="3" fillId="0" borderId="2" xfId="4" applyFont="1" applyFill="1" applyBorder="1" applyAlignment="1">
      <alignment horizontal="center"/>
    </xf>
    <xf numFmtId="0" fontId="14" fillId="0" borderId="0" xfId="4" applyFont="1" applyFill="1"/>
    <xf numFmtId="0" fontId="15" fillId="0" borderId="1" xfId="0" applyFont="1" applyFill="1" applyBorder="1"/>
    <xf numFmtId="49" fontId="21" fillId="0" borderId="0" xfId="0" applyNumberFormat="1" applyFont="1" applyFill="1" applyBorder="1" applyAlignment="1">
      <alignment horizontal="left" vertical="top"/>
    </xf>
    <xf numFmtId="49" fontId="21" fillId="0" borderId="0" xfId="0" applyNumberFormat="1" applyFont="1" applyFill="1" applyBorder="1" applyAlignment="1">
      <alignment horizontal="left" wrapText="1"/>
    </xf>
    <xf numFmtId="0" fontId="15" fillId="0" borderId="0" xfId="0" applyNumberFormat="1" applyFont="1" applyFill="1" applyBorder="1" applyAlignment="1">
      <alignment horizontal="center" vertical="center"/>
    </xf>
    <xf numFmtId="4" fontId="15" fillId="0" borderId="1" xfId="0" applyNumberFormat="1" applyFont="1" applyFill="1" applyBorder="1"/>
    <xf numFmtId="4" fontId="15" fillId="0" borderId="2" xfId="0" applyNumberFormat="1" applyFont="1" applyFill="1" applyBorder="1"/>
    <xf numFmtId="0" fontId="15" fillId="0" borderId="0" xfId="0" applyFont="1" applyFill="1"/>
    <xf numFmtId="0" fontId="19" fillId="0" borderId="15" xfId="0" applyFont="1" applyFill="1" applyBorder="1" applyAlignment="1">
      <alignment horizontal="center"/>
    </xf>
    <xf numFmtId="0" fontId="14" fillId="0" borderId="2" xfId="0" applyFont="1" applyFill="1" applyBorder="1" applyAlignment="1">
      <alignment horizontal="center"/>
    </xf>
    <xf numFmtId="0" fontId="14" fillId="0" borderId="1" xfId="0" applyFont="1" applyFill="1" applyBorder="1"/>
    <xf numFmtId="0" fontId="14" fillId="0" borderId="0" xfId="0" applyFont="1" applyFill="1" applyBorder="1"/>
    <xf numFmtId="0" fontId="14" fillId="0" borderId="1" xfId="0" applyFont="1" applyFill="1" applyBorder="1" applyAlignment="1"/>
    <xf numFmtId="49" fontId="14" fillId="0" borderId="0" xfId="0" applyNumberFormat="1" applyFont="1" applyFill="1" applyBorder="1" applyAlignment="1">
      <alignment horizontal="left"/>
    </xf>
    <xf numFmtId="0" fontId="8" fillId="0" borderId="10" xfId="0" applyNumberFormat="1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justify" wrapText="1"/>
    </xf>
    <xf numFmtId="0" fontId="3" fillId="0" borderId="0" xfId="0" applyFont="1" applyFill="1" applyBorder="1" applyAlignment="1">
      <alignment horizontal="right" vertical="top"/>
    </xf>
    <xf numFmtId="49" fontId="7" fillId="2" borderId="0" xfId="0" applyNumberFormat="1" applyFont="1" applyFill="1" applyAlignment="1">
      <alignment horizontal="left"/>
    </xf>
    <xf numFmtId="0" fontId="23" fillId="0" borderId="0" xfId="0" applyNumberFormat="1" applyFont="1" applyFill="1" applyBorder="1" applyAlignment="1">
      <alignment horizontal="right" wrapText="1"/>
    </xf>
    <xf numFmtId="0" fontId="6" fillId="0" borderId="1" xfId="0" applyFont="1" applyFill="1" applyBorder="1"/>
    <xf numFmtId="49" fontId="6" fillId="0" borderId="0" xfId="0" applyNumberFormat="1" applyFont="1" applyFill="1" applyBorder="1" applyAlignment="1">
      <alignment horizontal="right" wrapText="1"/>
    </xf>
    <xf numFmtId="49" fontId="6" fillId="0" borderId="0" xfId="0" applyNumberFormat="1" applyFont="1" applyFill="1" applyBorder="1" applyAlignment="1">
      <alignment horizontal="left" wrapText="1"/>
    </xf>
    <xf numFmtId="0" fontId="7" fillId="0" borderId="2" xfId="0" applyFont="1" applyFill="1" applyBorder="1" applyAlignment="1">
      <alignment horizontal="center"/>
    </xf>
    <xf numFmtId="4" fontId="7" fillId="0" borderId="2" xfId="0" applyNumberFormat="1" applyFont="1" applyFill="1" applyBorder="1"/>
    <xf numFmtId="49" fontId="7" fillId="3" borderId="0" xfId="0" applyNumberFormat="1" applyFon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top"/>
    </xf>
    <xf numFmtId="49" fontId="7" fillId="0" borderId="0" xfId="0" applyNumberFormat="1" applyFont="1" applyFill="1" applyBorder="1" applyAlignment="1">
      <alignment horizontal="left"/>
    </xf>
    <xf numFmtId="0" fontId="3" fillId="0" borderId="0" xfId="0" applyFont="1" applyFill="1" applyBorder="1" applyAlignment="1">
      <alignment vertical="center"/>
    </xf>
    <xf numFmtId="0" fontId="8" fillId="0" borderId="0" xfId="0" applyNumberFormat="1" applyFont="1" applyFill="1" applyBorder="1" applyAlignment="1">
      <alignment horizontal="left"/>
    </xf>
    <xf numFmtId="0" fontId="13" fillId="0" borderId="0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right" vertical="top"/>
    </xf>
    <xf numFmtId="4" fontId="3" fillId="0" borderId="9" xfId="0" applyNumberFormat="1" applyFont="1" applyFill="1" applyBorder="1" applyAlignment="1">
      <alignment horizontal="center"/>
    </xf>
    <xf numFmtId="49" fontId="6" fillId="3" borderId="0" xfId="0" applyNumberFormat="1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4" fontId="6" fillId="3" borderId="2" xfId="0" applyNumberFormat="1" applyFont="1" applyFill="1" applyBorder="1"/>
    <xf numFmtId="0" fontId="6" fillId="0" borderId="0" xfId="0" applyFont="1" applyFill="1"/>
    <xf numFmtId="0" fontId="8" fillId="0" borderId="10" xfId="0" applyNumberFormat="1" applyFont="1" applyFill="1" applyBorder="1" applyAlignment="1">
      <alignment horizontal="left" vertical="center" wrapText="1"/>
    </xf>
    <xf numFmtId="0" fontId="8" fillId="0" borderId="11" xfId="0" applyNumberFormat="1" applyFont="1" applyFill="1" applyBorder="1" applyAlignment="1">
      <alignment horizontal="left" vertical="center" wrapText="1"/>
    </xf>
    <xf numFmtId="49" fontId="9" fillId="0" borderId="10" xfId="0" applyNumberFormat="1" applyFont="1" applyFill="1" applyBorder="1" applyAlignment="1">
      <alignment horizontal="left" vertical="center" wrapText="1"/>
    </xf>
    <xf numFmtId="0" fontId="9" fillId="0" borderId="10" xfId="0" applyNumberFormat="1" applyFont="1" applyFill="1" applyBorder="1" applyAlignment="1">
      <alignment horizontal="left" vertical="center" wrapText="1"/>
    </xf>
    <xf numFmtId="0" fontId="9" fillId="0" borderId="11" xfId="0" applyNumberFormat="1" applyFont="1" applyFill="1" applyBorder="1" applyAlignment="1">
      <alignment horizontal="left" vertical="center" wrapText="1"/>
    </xf>
    <xf numFmtId="0" fontId="8" fillId="2" borderId="10" xfId="0" applyNumberFormat="1" applyFont="1" applyFill="1" applyBorder="1" applyAlignment="1">
      <alignment horizontal="left" vertical="center" wrapText="1"/>
    </xf>
    <xf numFmtId="0" fontId="8" fillId="2" borderId="11" xfId="0" applyNumberFormat="1" applyFont="1" applyFill="1" applyBorder="1" applyAlignment="1">
      <alignment horizontal="left" vertical="center" wrapText="1"/>
    </xf>
    <xf numFmtId="0" fontId="22" fillId="0" borderId="0" xfId="0" applyFont="1" applyBorder="1"/>
    <xf numFmtId="10" fontId="16" fillId="4" borderId="13" xfId="0" applyNumberFormat="1" applyFont="1" applyFill="1" applyBorder="1" applyAlignment="1">
      <alignment horizontal="center" vertical="center"/>
    </xf>
    <xf numFmtId="10" fontId="16" fillId="4" borderId="14" xfId="0" applyNumberFormat="1" applyFont="1" applyFill="1" applyBorder="1" applyAlignment="1">
      <alignment horizontal="center" vertical="center"/>
    </xf>
    <xf numFmtId="0" fontId="15" fillId="0" borderId="0" xfId="0" quotePrefix="1" applyFont="1" applyFill="1" applyBorder="1" applyAlignment="1">
      <alignment horizontal="right" vertical="top"/>
    </xf>
    <xf numFmtId="49" fontId="15" fillId="0" borderId="0" xfId="0" applyNumberFormat="1" applyFont="1" applyFill="1" applyBorder="1" applyAlignment="1">
      <alignment horizontal="left" wrapText="1"/>
    </xf>
    <xf numFmtId="49" fontId="3" fillId="0" borderId="15" xfId="4" applyNumberFormat="1" applyFont="1" applyFill="1" applyBorder="1" applyAlignment="1">
      <alignment horizontal="left"/>
    </xf>
    <xf numFmtId="0" fontId="3" fillId="0" borderId="0" xfId="4" applyFont="1" applyFill="1"/>
    <xf numFmtId="0" fontId="3" fillId="0" borderId="1" xfId="0" applyFont="1" applyFill="1" applyBorder="1" applyAlignment="1">
      <alignment vertical="center"/>
    </xf>
    <xf numFmtId="49" fontId="3" fillId="0" borderId="0" xfId="0" quotePrefix="1" applyNumberFormat="1" applyFont="1" applyFill="1" applyBorder="1" applyAlignment="1">
      <alignment horizontal="left" wrapText="1"/>
    </xf>
    <xf numFmtId="0" fontId="3" fillId="0" borderId="0" xfId="0" applyFont="1" applyFill="1" applyBorder="1" applyAlignment="1" applyProtection="1">
      <alignment horizontal="left"/>
    </xf>
    <xf numFmtId="0" fontId="3" fillId="0" borderId="0" xfId="0" applyFont="1" applyFill="1" applyBorder="1" applyAlignment="1" applyProtection="1">
      <alignment wrapText="1"/>
    </xf>
    <xf numFmtId="3" fontId="3" fillId="0" borderId="2" xfId="0" applyNumberFormat="1" applyFont="1" applyFill="1" applyBorder="1" applyAlignment="1" applyProtection="1">
      <alignment horizontal="center"/>
      <protection locked="0"/>
    </xf>
    <xf numFmtId="0" fontId="3" fillId="0" borderId="0" xfId="0" quotePrefix="1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horizontal="justify" vertical="center" wrapText="1"/>
    </xf>
    <xf numFmtId="49" fontId="5" fillId="0" borderId="1" xfId="0" applyNumberFormat="1" applyFont="1" applyFill="1" applyBorder="1" applyAlignment="1">
      <alignment horizontal="right" wrapText="1"/>
    </xf>
    <xf numFmtId="0" fontId="3" fillId="0" borderId="0" xfId="0" applyFont="1" applyFill="1" applyBorder="1" applyAlignment="1">
      <alignment horizontal="left" vertical="top"/>
    </xf>
    <xf numFmtId="49" fontId="3" fillId="0" borderId="0" xfId="0" applyNumberFormat="1" applyFont="1" applyFill="1" applyBorder="1" applyAlignment="1">
      <alignment horizontal="left" vertical="top" wrapText="1"/>
    </xf>
    <xf numFmtId="0" fontId="3" fillId="0" borderId="3" xfId="0" applyFont="1" applyFill="1" applyBorder="1"/>
    <xf numFmtId="0" fontId="3" fillId="0" borderId="2" xfId="0" applyNumberFormat="1" applyFont="1" applyFill="1" applyBorder="1" applyAlignment="1">
      <alignment horizontal="center"/>
    </xf>
    <xf numFmtId="0" fontId="3" fillId="0" borderId="2" xfId="0" applyFont="1" applyFill="1" applyBorder="1"/>
    <xf numFmtId="0" fontId="3" fillId="0" borderId="3" xfId="0" applyFont="1" applyFill="1" applyBorder="1" applyAlignment="1">
      <alignment horizontal="center"/>
    </xf>
    <xf numFmtId="0" fontId="15" fillId="0" borderId="2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left"/>
    </xf>
    <xf numFmtId="0" fontId="5" fillId="0" borderId="10" xfId="0" applyNumberFormat="1" applyFont="1" applyFill="1" applyBorder="1" applyAlignment="1">
      <alignment horizontal="left" vertical="center" wrapText="1"/>
    </xf>
    <xf numFmtId="0" fontId="15" fillId="0" borderId="0" xfId="0" applyNumberFormat="1" applyFont="1" applyFill="1" applyBorder="1" applyAlignment="1">
      <alignment vertical="top"/>
    </xf>
    <xf numFmtId="0" fontId="15" fillId="0" borderId="0" xfId="0" applyNumberFormat="1" applyFont="1" applyFill="1" applyBorder="1" applyAlignment="1">
      <alignment horizontal="left" wrapText="1"/>
    </xf>
    <xf numFmtId="0" fontId="15" fillId="0" borderId="0" xfId="0" applyNumberFormat="1" applyFont="1" applyFill="1" applyBorder="1" applyAlignment="1">
      <alignment horizontal="center"/>
    </xf>
    <xf numFmtId="0" fontId="15" fillId="0" borderId="2" xfId="0" applyFont="1" applyFill="1" applyBorder="1" applyAlignment="1">
      <alignment horizontal="center"/>
    </xf>
    <xf numFmtId="0" fontId="24" fillId="0" borderId="0" xfId="0" applyNumberFormat="1" applyFont="1" applyFill="1" applyBorder="1" applyAlignment="1">
      <alignment horizontal="left" wrapText="1"/>
    </xf>
    <xf numFmtId="0" fontId="25" fillId="0" borderId="0" xfId="0" applyNumberFormat="1" applyFont="1" applyFill="1" applyBorder="1" applyAlignment="1">
      <alignment horizontal="right" wrapText="1"/>
    </xf>
    <xf numFmtId="0" fontId="25" fillId="0" borderId="0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/>
    <xf numFmtId="0" fontId="15" fillId="0" borderId="0" xfId="0" applyNumberFormat="1" applyFont="1" applyFill="1" applyBorder="1" applyAlignment="1">
      <alignment horizontal="left"/>
    </xf>
    <xf numFmtId="0" fontId="19" fillId="0" borderId="2" xfId="0" applyFont="1" applyFill="1" applyBorder="1" applyAlignment="1">
      <alignment horizontal="center"/>
    </xf>
    <xf numFmtId="0" fontId="3" fillId="2" borderId="3" xfId="0" applyFont="1" applyFill="1" applyBorder="1"/>
  </cellXfs>
  <cellStyles count="5">
    <cellStyle name="Euro" xfId="1" xr:uid="{00000000-0005-0000-0000-000000000000}"/>
    <cellStyle name="Normal" xfId="0" builtinId="0"/>
    <cellStyle name="Normal 2" xfId="2" xr:uid="{00000000-0005-0000-0000-000002000000}"/>
    <cellStyle name="Normal 2 2 2 2" xfId="3" xr:uid="{00000000-0005-0000-0000-000003000000}"/>
    <cellStyle name="Normal_03_199_cps_dpgf_el_01 3" xfId="4" xr:uid="{76EF7E04-0D9C-4477-BEEE-76A7612DBF7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219075</xdr:colOff>
      <xdr:row>54</xdr:row>
      <xdr:rowOff>142875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BBFA387-A282-47AA-8D7A-5322E77E6EDA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6391275" cy="8886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ISOCRATE">
      <a:dk1>
        <a:sysClr val="windowText" lastClr="000000"/>
      </a:dk1>
      <a:lt1>
        <a:sysClr val="window" lastClr="FFFFFF"/>
      </a:lt1>
      <a:dk2>
        <a:srgbClr val="000000"/>
      </a:dk2>
      <a:lt2>
        <a:srgbClr val="000000"/>
      </a:lt2>
      <a:accent1>
        <a:srgbClr val="009EE0"/>
      </a:accent1>
      <a:accent2>
        <a:srgbClr val="005E86"/>
      </a:accent2>
      <a:accent3>
        <a:srgbClr val="87D0F0"/>
      </a:accent3>
      <a:accent4>
        <a:srgbClr val="002D52"/>
      </a:accent4>
      <a:accent5>
        <a:srgbClr val="FE19FF"/>
      </a:accent5>
      <a:accent6>
        <a:srgbClr val="F79646"/>
      </a:accent6>
      <a:hlink>
        <a:srgbClr val="FE19FF"/>
      </a:hlink>
      <a:folHlink>
        <a:srgbClr val="E36C09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view="pageBreakPreview" zoomScale="70" zoomScaleNormal="100" zoomScaleSheetLayoutView="70" workbookViewId="0">
      <selection activeCell="O39" sqref="O39:O40"/>
    </sheetView>
  </sheetViews>
  <sheetFormatPr baseColWidth="10" defaultRowHeight="12.75" x14ac:dyDescent="0.2"/>
  <cols>
    <col min="10" max="10" width="4.5" customWidth="1"/>
    <col min="11" max="11" width="1.6640625" customWidth="1"/>
  </cols>
  <sheetData/>
  <pageMargins left="0.47244094488188981" right="0.19685039370078741" top="0.59055118110236227" bottom="0.39370078740157483" header="0.31496062992125984" footer="0.31496062992125984"/>
  <pageSetup paperSize="9" orientation="portrait" verticalDpi="36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Q410"/>
  <sheetViews>
    <sheetView tabSelected="1" view="pageBreakPreview" topLeftCell="A119" zoomScale="115" zoomScaleNormal="120" zoomScaleSheetLayoutView="115" workbookViewId="0">
      <selection activeCell="C129" sqref="C129"/>
    </sheetView>
  </sheetViews>
  <sheetFormatPr baseColWidth="10" defaultColWidth="12" defaultRowHeight="12.75" x14ac:dyDescent="0.2"/>
  <cols>
    <col min="1" max="1" width="1.83203125" style="2" customWidth="1"/>
    <col min="2" max="2" width="1.6640625" style="3" customWidth="1"/>
    <col min="3" max="3" width="66.83203125" style="4" customWidth="1"/>
    <col min="4" max="4" width="1.1640625" style="5" customWidth="1"/>
    <col min="5" max="6" width="6.33203125" style="17" customWidth="1"/>
    <col min="7" max="7" width="13.1640625" style="6" customWidth="1"/>
    <col min="8" max="8" width="12.83203125" style="6" customWidth="1"/>
    <col min="9" max="16384" width="12" style="7"/>
  </cols>
  <sheetData>
    <row r="1" spans="1:8" s="1" customFormat="1" ht="15.75" customHeight="1" x14ac:dyDescent="0.2">
      <c r="A1" s="18"/>
      <c r="B1" s="19"/>
      <c r="C1" s="20" t="s">
        <v>4</v>
      </c>
      <c r="D1" s="21"/>
      <c r="E1" s="22" t="s">
        <v>8</v>
      </c>
      <c r="F1" s="22" t="s">
        <v>9</v>
      </c>
      <c r="G1" s="23" t="s">
        <v>5</v>
      </c>
      <c r="H1" s="23" t="s">
        <v>6</v>
      </c>
    </row>
    <row r="2" spans="1:8" s="146" customFormat="1" ht="16.5" customHeight="1" x14ac:dyDescent="0.25">
      <c r="A2" s="25"/>
      <c r="B2" s="143" t="s">
        <v>15</v>
      </c>
      <c r="C2" s="26"/>
      <c r="D2" s="26"/>
      <c r="E2" s="144"/>
      <c r="F2" s="144"/>
      <c r="G2" s="145"/>
      <c r="H2" s="145"/>
    </row>
    <row r="3" spans="1:8" ht="12" customHeight="1" x14ac:dyDescent="0.2">
      <c r="B3" s="136"/>
      <c r="D3" s="4"/>
    </row>
    <row r="4" spans="1:8" ht="12.75" customHeight="1" x14ac:dyDescent="0.2">
      <c r="B4" s="150" t="s">
        <v>16</v>
      </c>
      <c r="C4" s="150"/>
      <c r="D4" s="151"/>
      <c r="E4" s="89" t="s">
        <v>2</v>
      </c>
      <c r="F4" s="28"/>
      <c r="G4" s="28"/>
      <c r="H4" s="28"/>
    </row>
    <row r="5" spans="1:8" x14ac:dyDescent="0.2">
      <c r="B5" s="136"/>
      <c r="D5" s="4"/>
    </row>
    <row r="6" spans="1:8" s="32" customFormat="1" ht="12.75" customHeight="1" x14ac:dyDescent="0.2">
      <c r="A6" s="31"/>
      <c r="B6" s="150" t="s">
        <v>17</v>
      </c>
      <c r="C6" s="150"/>
      <c r="D6" s="151"/>
      <c r="E6" s="89" t="s">
        <v>2</v>
      </c>
      <c r="F6" s="28"/>
      <c r="G6" s="28"/>
      <c r="H6" s="28"/>
    </row>
    <row r="7" spans="1:8" x14ac:dyDescent="0.2">
      <c r="B7" s="136"/>
      <c r="D7" s="4"/>
    </row>
    <row r="8" spans="1:8" s="32" customFormat="1" ht="12.75" customHeight="1" x14ac:dyDescent="0.2">
      <c r="A8" s="31"/>
      <c r="B8" s="150" t="s">
        <v>85</v>
      </c>
      <c r="C8" s="150"/>
      <c r="D8" s="151"/>
      <c r="E8" s="89" t="s">
        <v>2</v>
      </c>
      <c r="F8" s="28"/>
      <c r="G8" s="28"/>
      <c r="H8" s="28"/>
    </row>
    <row r="9" spans="1:8" x14ac:dyDescent="0.2">
      <c r="B9" s="136"/>
      <c r="D9" s="4"/>
      <c r="E9" s="90"/>
    </row>
    <row r="10" spans="1:8" s="32" customFormat="1" ht="12.75" customHeight="1" x14ac:dyDescent="0.2">
      <c r="A10" s="31"/>
      <c r="B10" s="150" t="s">
        <v>86</v>
      </c>
      <c r="C10" s="150"/>
      <c r="D10" s="151"/>
      <c r="E10" s="89" t="s">
        <v>2</v>
      </c>
      <c r="F10" s="28"/>
      <c r="G10" s="28"/>
      <c r="H10" s="28"/>
    </row>
    <row r="11" spans="1:8" x14ac:dyDescent="0.2">
      <c r="B11" s="136"/>
      <c r="D11" s="4"/>
      <c r="E11" s="90"/>
    </row>
    <row r="12" spans="1:8" s="32" customFormat="1" ht="12.75" customHeight="1" x14ac:dyDescent="0.2">
      <c r="A12" s="31"/>
      <c r="B12" s="150" t="s">
        <v>113</v>
      </c>
      <c r="C12" s="150"/>
      <c r="D12" s="151"/>
      <c r="E12" s="89" t="s">
        <v>2</v>
      </c>
      <c r="F12" s="28"/>
      <c r="G12" s="28"/>
      <c r="H12" s="28"/>
    </row>
    <row r="13" spans="1:8" x14ac:dyDescent="0.2">
      <c r="B13" s="136"/>
      <c r="D13" s="4"/>
    </row>
    <row r="14" spans="1:8" s="32" customFormat="1" ht="12.75" customHeight="1" x14ac:dyDescent="0.2">
      <c r="A14" s="31"/>
      <c r="B14" s="150" t="s">
        <v>87</v>
      </c>
      <c r="C14" s="150"/>
      <c r="D14" s="151"/>
      <c r="E14" s="89" t="s">
        <v>2</v>
      </c>
      <c r="F14" s="28"/>
      <c r="G14" s="28"/>
      <c r="H14" s="28"/>
    </row>
    <row r="15" spans="1:8" x14ac:dyDescent="0.2">
      <c r="B15" s="136"/>
      <c r="D15" s="4"/>
    </row>
    <row r="16" spans="1:8" s="32" customFormat="1" ht="12.75" customHeight="1" x14ac:dyDescent="0.2">
      <c r="A16" s="31"/>
      <c r="B16" s="150" t="s">
        <v>88</v>
      </c>
      <c r="C16" s="150"/>
      <c r="D16" s="151"/>
      <c r="E16" s="89" t="s">
        <v>2</v>
      </c>
      <c r="F16" s="28"/>
      <c r="G16" s="28"/>
      <c r="H16" s="28"/>
    </row>
    <row r="17" spans="1:8" x14ac:dyDescent="0.2">
      <c r="B17" s="136"/>
      <c r="D17" s="4"/>
    </row>
    <row r="18" spans="1:8" s="32" customFormat="1" ht="12.75" customHeight="1" x14ac:dyDescent="0.2">
      <c r="A18" s="31"/>
      <c r="B18" s="150" t="s">
        <v>89</v>
      </c>
      <c r="C18" s="150"/>
      <c r="D18" s="151"/>
      <c r="E18" s="89" t="s">
        <v>2</v>
      </c>
      <c r="F18" s="28"/>
      <c r="G18" s="28"/>
      <c r="H18" s="28"/>
    </row>
    <row r="19" spans="1:8" x14ac:dyDescent="0.2">
      <c r="B19" s="136"/>
      <c r="D19" s="4"/>
    </row>
    <row r="20" spans="1:8" s="32" customFormat="1" ht="12.75" customHeight="1" x14ac:dyDescent="0.2">
      <c r="A20" s="31"/>
      <c r="B20" s="150" t="s">
        <v>90</v>
      </c>
      <c r="C20" s="150"/>
      <c r="D20" s="151"/>
      <c r="E20" s="89" t="s">
        <v>2</v>
      </c>
      <c r="F20" s="28"/>
      <c r="G20" s="28"/>
      <c r="H20" s="28"/>
    </row>
    <row r="21" spans="1:8" x14ac:dyDescent="0.2">
      <c r="B21" s="136"/>
      <c r="D21" s="4"/>
    </row>
    <row r="22" spans="1:8" ht="12.6" customHeight="1" x14ac:dyDescent="0.2">
      <c r="B22" s="12"/>
      <c r="C22" s="29"/>
      <c r="D22" s="8"/>
      <c r="E22" s="6"/>
      <c r="F22" s="6"/>
    </row>
    <row r="23" spans="1:8" s="27" customFormat="1" ht="16.5" customHeight="1" x14ac:dyDescent="0.25">
      <c r="A23" s="25"/>
      <c r="B23" s="135"/>
      <c r="C23" s="30" t="s">
        <v>18</v>
      </c>
      <c r="D23" s="26"/>
      <c r="E23" s="77"/>
      <c r="F23" s="77"/>
      <c r="G23" s="88"/>
      <c r="H23" s="88"/>
    </row>
    <row r="24" spans="1:8" s="27" customFormat="1" ht="16.5" customHeight="1" x14ac:dyDescent="0.25">
      <c r="A24" s="130"/>
      <c r="B24" s="137"/>
      <c r="C24" s="131"/>
      <c r="D24" s="132"/>
      <c r="E24" s="133"/>
      <c r="F24" s="133"/>
      <c r="G24" s="134"/>
      <c r="H24" s="134"/>
    </row>
    <row r="25" spans="1:8" s="27" customFormat="1" ht="16.5" customHeight="1" x14ac:dyDescent="0.25">
      <c r="A25" s="130"/>
      <c r="B25" s="137"/>
      <c r="C25" s="131"/>
      <c r="D25" s="132"/>
      <c r="E25" s="133"/>
      <c r="F25" s="133"/>
      <c r="G25" s="134"/>
      <c r="H25" s="134"/>
    </row>
    <row r="26" spans="1:8" s="146" customFormat="1" ht="16.5" customHeight="1" x14ac:dyDescent="0.25">
      <c r="A26" s="25"/>
      <c r="B26" s="143" t="s">
        <v>83</v>
      </c>
      <c r="C26" s="26"/>
      <c r="D26" s="26"/>
      <c r="E26" s="144"/>
      <c r="F26" s="144"/>
      <c r="G26" s="145"/>
      <c r="H26" s="145"/>
    </row>
    <row r="27" spans="1:8" s="118" customFormat="1" ht="12" x14ac:dyDescent="0.2">
      <c r="A27" s="112"/>
      <c r="B27" s="113"/>
      <c r="C27" s="114"/>
      <c r="D27" s="119"/>
      <c r="E27" s="115"/>
      <c r="F27" s="116"/>
      <c r="G27" s="117"/>
      <c r="H27" s="188"/>
    </row>
    <row r="28" spans="1:8" s="118" customFormat="1" ht="25.5" customHeight="1" x14ac:dyDescent="0.2">
      <c r="A28" s="112"/>
      <c r="B28" s="157" t="s">
        <v>3</v>
      </c>
      <c r="C28" s="158" t="s">
        <v>84</v>
      </c>
      <c r="D28" s="159"/>
      <c r="E28" s="110" t="s">
        <v>0</v>
      </c>
      <c r="F28" s="17">
        <v>1</v>
      </c>
      <c r="G28" s="14"/>
      <c r="H28" s="14"/>
    </row>
    <row r="29" spans="1:8" s="118" customFormat="1" ht="12" x14ac:dyDescent="0.2">
      <c r="A29" s="112"/>
      <c r="B29" s="113"/>
      <c r="C29" s="114"/>
      <c r="D29" s="119"/>
      <c r="E29" s="115"/>
      <c r="F29" s="116"/>
      <c r="G29" s="117"/>
      <c r="H29" s="188"/>
    </row>
    <row r="30" spans="1:8" s="27" customFormat="1" ht="16.5" customHeight="1" x14ac:dyDescent="0.25">
      <c r="A30" s="25"/>
      <c r="B30" s="135"/>
      <c r="C30" s="54" t="str">
        <f>"TOTAL CHAPITRE "&amp;LEFT(B26,1)</f>
        <v>TOTAL CHAPITRE 1</v>
      </c>
      <c r="D30" s="26"/>
      <c r="E30" s="77"/>
      <c r="F30" s="77"/>
      <c r="G30" s="88"/>
      <c r="H30" s="88"/>
    </row>
    <row r="31" spans="1:8" s="146" customFormat="1" ht="16.5" customHeight="1" x14ac:dyDescent="0.25">
      <c r="A31" s="25"/>
      <c r="B31" s="143" t="s">
        <v>63</v>
      </c>
      <c r="C31" s="26"/>
      <c r="D31" s="26"/>
      <c r="E31" s="144"/>
      <c r="F31" s="144"/>
      <c r="G31" s="145"/>
      <c r="H31" s="145"/>
    </row>
    <row r="32" spans="1:8" x14ac:dyDescent="0.2">
      <c r="B32" s="136"/>
      <c r="D32" s="4"/>
    </row>
    <row r="33" spans="1:8" ht="12.75" customHeight="1" x14ac:dyDescent="0.2">
      <c r="B33" s="147" t="s">
        <v>82</v>
      </c>
      <c r="C33" s="147"/>
      <c r="D33" s="148"/>
      <c r="E33" s="89"/>
      <c r="F33" s="28"/>
      <c r="G33" s="28"/>
      <c r="H33" s="28"/>
    </row>
    <row r="34" spans="1:8" s="160" customFormat="1" x14ac:dyDescent="0.2">
      <c r="A34" s="107"/>
      <c r="B34" s="127" t="s">
        <v>3</v>
      </c>
      <c r="C34" s="4" t="s">
        <v>108</v>
      </c>
      <c r="D34" s="109"/>
      <c r="E34" s="110" t="s">
        <v>0</v>
      </c>
      <c r="F34" s="14">
        <v>1</v>
      </c>
      <c r="G34" s="14"/>
      <c r="H34" s="14"/>
    </row>
    <row r="35" spans="1:8" ht="12.6" customHeight="1" x14ac:dyDescent="0.25">
      <c r="B35" s="12"/>
      <c r="C35" s="129" t="str">
        <f>"Total article "&amp;LEFT(B33,4)</f>
        <v>Total article 2.01</v>
      </c>
      <c r="D35" s="8"/>
      <c r="E35" s="28"/>
      <c r="F35" s="28"/>
      <c r="G35" s="28"/>
      <c r="H35" s="28"/>
    </row>
    <row r="36" spans="1:8" s="111" customFormat="1" x14ac:dyDescent="0.2">
      <c r="A36" s="107"/>
      <c r="B36" s="108"/>
      <c r="C36" s="4"/>
      <c r="D36" s="109"/>
      <c r="E36" s="110"/>
      <c r="F36" s="14"/>
      <c r="G36" s="14"/>
      <c r="H36" s="14"/>
    </row>
    <row r="37" spans="1:8" ht="12.75" customHeight="1" x14ac:dyDescent="0.2">
      <c r="B37" s="147" t="s">
        <v>92</v>
      </c>
      <c r="C37" s="147"/>
      <c r="D37" s="148"/>
      <c r="E37" s="89"/>
      <c r="F37" s="28"/>
      <c r="G37" s="28"/>
      <c r="H37" s="28"/>
    </row>
    <row r="38" spans="1:8" ht="14.1" customHeight="1" x14ac:dyDescent="0.2">
      <c r="B38" s="127" t="s">
        <v>3</v>
      </c>
      <c r="C38" s="4" t="s">
        <v>175</v>
      </c>
      <c r="D38" s="4"/>
      <c r="E38" s="17" t="s">
        <v>1</v>
      </c>
      <c r="F38" s="17">
        <v>12</v>
      </c>
    </row>
    <row r="39" spans="1:8" x14ac:dyDescent="0.2">
      <c r="B39" s="127" t="s">
        <v>3</v>
      </c>
      <c r="C39" s="4" t="s">
        <v>79</v>
      </c>
      <c r="D39" s="4"/>
      <c r="E39" s="17" t="s">
        <v>1</v>
      </c>
      <c r="F39" s="17">
        <v>6</v>
      </c>
    </row>
    <row r="40" spans="1:8" ht="12.75" customHeight="1" x14ac:dyDescent="0.2">
      <c r="B40" s="127" t="s">
        <v>3</v>
      </c>
      <c r="C40" s="4" t="s">
        <v>66</v>
      </c>
      <c r="D40" s="4"/>
      <c r="E40" s="17" t="s">
        <v>1</v>
      </c>
      <c r="F40" s="17">
        <v>6</v>
      </c>
    </row>
    <row r="41" spans="1:8" x14ac:dyDescent="0.2">
      <c r="B41" s="127" t="s">
        <v>3</v>
      </c>
      <c r="C41" s="4" t="s">
        <v>91</v>
      </c>
      <c r="D41" s="4"/>
      <c r="E41" s="17" t="s">
        <v>1</v>
      </c>
      <c r="F41" s="17">
        <v>12</v>
      </c>
    </row>
    <row r="42" spans="1:8" x14ac:dyDescent="0.2">
      <c r="B42" s="127" t="s">
        <v>3</v>
      </c>
      <c r="C42" s="4" t="s">
        <v>164</v>
      </c>
      <c r="D42" s="4"/>
      <c r="E42" s="17" t="s">
        <v>1</v>
      </c>
      <c r="F42" s="17">
        <v>1</v>
      </c>
    </row>
    <row r="43" spans="1:8" ht="12.6" customHeight="1" x14ac:dyDescent="0.25">
      <c r="B43" s="12"/>
      <c r="C43" s="129" t="str">
        <f>"Total article "&amp;LEFT(B37,4)</f>
        <v>Total article 2.02</v>
      </c>
      <c r="D43" s="8"/>
      <c r="E43" s="28"/>
      <c r="F43" s="28"/>
      <c r="G43" s="28"/>
      <c r="H43" s="28"/>
    </row>
    <row r="44" spans="1:8" x14ac:dyDescent="0.2">
      <c r="B44" s="12"/>
      <c r="C44" s="8"/>
      <c r="D44" s="8"/>
    </row>
    <row r="45" spans="1:8" x14ac:dyDescent="0.2">
      <c r="A45" s="11"/>
      <c r="B45" s="147" t="s">
        <v>114</v>
      </c>
      <c r="C45" s="147"/>
      <c r="D45" s="148"/>
      <c r="E45" s="28"/>
      <c r="F45" s="28"/>
      <c r="G45" s="28"/>
      <c r="H45" s="28"/>
    </row>
    <row r="46" spans="1:8" ht="7.5" customHeight="1" x14ac:dyDescent="0.2">
      <c r="A46" s="11"/>
      <c r="B46" s="105"/>
      <c r="C46" s="94"/>
      <c r="D46" s="94"/>
      <c r="E46" s="6"/>
      <c r="F46" s="6"/>
    </row>
    <row r="47" spans="1:8" s="96" customFormat="1" ht="25.5" x14ac:dyDescent="0.2">
      <c r="A47" s="161"/>
      <c r="B47" s="84" t="s">
        <v>3</v>
      </c>
      <c r="C47" s="162" t="s">
        <v>115</v>
      </c>
      <c r="D47" s="138"/>
      <c r="E47" s="14" t="s">
        <v>1</v>
      </c>
      <c r="F47" s="14">
        <v>6</v>
      </c>
      <c r="G47" s="86"/>
      <c r="H47" s="98"/>
    </row>
    <row r="48" spans="1:8" s="96" customFormat="1" ht="12.6" customHeight="1" x14ac:dyDescent="0.2">
      <c r="A48" s="161"/>
      <c r="B48" s="163" t="s">
        <v>3</v>
      </c>
      <c r="C48" s="162" t="s">
        <v>93</v>
      </c>
      <c r="D48" s="138"/>
      <c r="E48" s="14" t="s">
        <v>1</v>
      </c>
      <c r="F48" s="81">
        <v>6</v>
      </c>
      <c r="G48" s="86"/>
      <c r="H48" s="98"/>
    </row>
    <row r="49" spans="1:8" s="96" customFormat="1" ht="12.6" customHeight="1" x14ac:dyDescent="0.2">
      <c r="A49" s="161"/>
      <c r="B49" s="163" t="s">
        <v>3</v>
      </c>
      <c r="C49" s="162" t="s">
        <v>94</v>
      </c>
      <c r="D49" s="138"/>
      <c r="E49" s="14" t="s">
        <v>0</v>
      </c>
      <c r="F49" s="81">
        <v>6</v>
      </c>
      <c r="G49" s="86"/>
      <c r="H49" s="98"/>
    </row>
    <row r="50" spans="1:8" s="96" customFormat="1" ht="12.6" customHeight="1" x14ac:dyDescent="0.2">
      <c r="A50" s="161"/>
      <c r="B50" s="163" t="s">
        <v>3</v>
      </c>
      <c r="C50" s="162" t="s">
        <v>95</v>
      </c>
      <c r="D50" s="138"/>
      <c r="E50" s="14" t="s">
        <v>1</v>
      </c>
      <c r="F50" s="81">
        <v>6</v>
      </c>
      <c r="G50" s="86"/>
      <c r="H50" s="98"/>
    </row>
    <row r="51" spans="1:8" s="96" customFormat="1" ht="12.6" customHeight="1" x14ac:dyDescent="0.2">
      <c r="A51" s="161"/>
      <c r="B51" s="163" t="s">
        <v>3</v>
      </c>
      <c r="C51" s="162" t="s">
        <v>96</v>
      </c>
      <c r="D51" s="138"/>
      <c r="E51" s="14" t="s">
        <v>0</v>
      </c>
      <c r="F51" s="81">
        <v>6</v>
      </c>
      <c r="G51" s="86"/>
      <c r="H51" s="98"/>
    </row>
    <row r="52" spans="1:8" s="96" customFormat="1" ht="12.6" customHeight="1" x14ac:dyDescent="0.2">
      <c r="A52" s="161"/>
      <c r="B52" s="163" t="s">
        <v>3</v>
      </c>
      <c r="C52" s="162" t="s">
        <v>97</v>
      </c>
      <c r="D52" s="138"/>
      <c r="E52" s="14" t="s">
        <v>1</v>
      </c>
      <c r="F52" s="81">
        <v>12</v>
      </c>
      <c r="G52" s="86"/>
      <c r="H52" s="98"/>
    </row>
    <row r="53" spans="1:8" x14ac:dyDescent="0.2">
      <c r="A53" s="80"/>
      <c r="B53" s="163" t="s">
        <v>3</v>
      </c>
      <c r="C53" s="164" t="s">
        <v>73</v>
      </c>
      <c r="E53" s="14" t="s">
        <v>1</v>
      </c>
      <c r="F53" s="81">
        <v>12</v>
      </c>
      <c r="G53" s="165"/>
      <c r="H53" s="83"/>
    </row>
    <row r="54" spans="1:8" ht="15" x14ac:dyDescent="0.25">
      <c r="B54" s="12"/>
      <c r="C54" s="129" t="str">
        <f>"Total article "&amp;LEFT(B45,4)</f>
        <v>Total article 2.03</v>
      </c>
      <c r="D54" s="8"/>
      <c r="E54" s="28"/>
      <c r="F54" s="28"/>
      <c r="G54" s="28"/>
      <c r="H54" s="28"/>
    </row>
    <row r="55" spans="1:8" x14ac:dyDescent="0.2">
      <c r="B55" s="12"/>
      <c r="C55" s="53"/>
      <c r="D55" s="8"/>
    </row>
    <row r="56" spans="1:8" ht="12.75" customHeight="1" x14ac:dyDescent="0.2">
      <c r="B56" s="147" t="s">
        <v>117</v>
      </c>
      <c r="C56" s="147"/>
      <c r="D56" s="148"/>
      <c r="E56" s="89"/>
      <c r="F56" s="28"/>
      <c r="G56" s="28"/>
      <c r="H56" s="28"/>
    </row>
    <row r="57" spans="1:8" ht="12.6" customHeight="1" x14ac:dyDescent="0.2">
      <c r="B57" s="127" t="s">
        <v>3</v>
      </c>
      <c r="C57" s="9" t="s">
        <v>116</v>
      </c>
      <c r="D57" s="4"/>
    </row>
    <row r="58" spans="1:8" x14ac:dyDescent="0.2">
      <c r="B58" s="127" t="s">
        <v>3</v>
      </c>
      <c r="C58" s="4" t="s">
        <v>19</v>
      </c>
      <c r="D58" s="4"/>
      <c r="E58" s="17" t="s">
        <v>0</v>
      </c>
      <c r="F58" s="17">
        <v>1</v>
      </c>
    </row>
    <row r="59" spans="1:8" x14ac:dyDescent="0.2">
      <c r="B59" s="127" t="s">
        <v>3</v>
      </c>
      <c r="C59" s="4" t="s">
        <v>98</v>
      </c>
      <c r="D59" s="4"/>
      <c r="E59" s="17" t="s">
        <v>0</v>
      </c>
      <c r="F59" s="17">
        <v>1</v>
      </c>
    </row>
    <row r="60" spans="1:8" ht="12.6" customHeight="1" x14ac:dyDescent="0.2">
      <c r="B60" s="127" t="s">
        <v>3</v>
      </c>
      <c r="C60" s="9" t="s">
        <v>20</v>
      </c>
      <c r="D60" s="4"/>
    </row>
    <row r="61" spans="1:8" ht="12.75" customHeight="1" x14ac:dyDescent="0.2">
      <c r="B61" s="127"/>
      <c r="C61" s="4" t="s">
        <v>99</v>
      </c>
      <c r="D61" s="4"/>
      <c r="E61" s="17" t="s">
        <v>0</v>
      </c>
      <c r="F61" s="17">
        <v>6</v>
      </c>
    </row>
    <row r="62" spans="1:8" ht="12.6" customHeight="1" x14ac:dyDescent="0.2">
      <c r="B62" s="127" t="s">
        <v>3</v>
      </c>
      <c r="C62" s="9" t="s">
        <v>118</v>
      </c>
      <c r="D62" s="4"/>
    </row>
    <row r="63" spans="1:8" ht="25.5" x14ac:dyDescent="0.2">
      <c r="B63" s="127" t="s">
        <v>3</v>
      </c>
      <c r="C63" s="4" t="s">
        <v>21</v>
      </c>
      <c r="D63" s="4"/>
    </row>
    <row r="64" spans="1:8" x14ac:dyDescent="0.2">
      <c r="B64" s="127"/>
      <c r="C64" s="4" t="s">
        <v>22</v>
      </c>
      <c r="D64" s="4"/>
      <c r="E64" s="17" t="s">
        <v>7</v>
      </c>
      <c r="F64" s="17">
        <v>200</v>
      </c>
    </row>
    <row r="65" spans="1:8" x14ac:dyDescent="0.2">
      <c r="B65" s="127"/>
      <c r="C65" s="4" t="s">
        <v>23</v>
      </c>
      <c r="D65" s="4"/>
      <c r="E65" s="17" t="s">
        <v>7</v>
      </c>
      <c r="F65" s="17">
        <v>60</v>
      </c>
    </row>
    <row r="66" spans="1:8" x14ac:dyDescent="0.2">
      <c r="B66" s="127"/>
      <c r="C66" s="4" t="s">
        <v>24</v>
      </c>
      <c r="D66" s="4"/>
      <c r="E66" s="17" t="s">
        <v>7</v>
      </c>
      <c r="F66" s="17">
        <v>20</v>
      </c>
    </row>
    <row r="67" spans="1:8" x14ac:dyDescent="0.2">
      <c r="B67" s="127" t="s">
        <v>3</v>
      </c>
      <c r="C67" s="4" t="s">
        <v>119</v>
      </c>
      <c r="D67" s="4"/>
      <c r="E67" s="17" t="s">
        <v>1</v>
      </c>
      <c r="F67" s="17">
        <v>18</v>
      </c>
    </row>
    <row r="68" spans="1:8" x14ac:dyDescent="0.2">
      <c r="B68" s="127" t="s">
        <v>3</v>
      </c>
      <c r="C68" s="4" t="s">
        <v>25</v>
      </c>
      <c r="D68" s="4"/>
      <c r="E68" s="17" t="s">
        <v>0</v>
      </c>
      <c r="F68" s="17">
        <v>1</v>
      </c>
    </row>
    <row r="69" spans="1:8" x14ac:dyDescent="0.2">
      <c r="B69" s="127" t="s">
        <v>3</v>
      </c>
      <c r="C69" s="4" t="s">
        <v>103</v>
      </c>
      <c r="D69" s="4"/>
      <c r="E69" s="17" t="s">
        <v>0</v>
      </c>
      <c r="F69" s="17">
        <v>1</v>
      </c>
    </row>
    <row r="70" spans="1:8" s="87" customFormat="1" x14ac:dyDescent="0.2">
      <c r="A70" s="121"/>
      <c r="B70" s="127"/>
      <c r="C70" s="4"/>
      <c r="D70" s="4"/>
      <c r="E70" s="17"/>
      <c r="F70" s="17"/>
      <c r="G70" s="6"/>
      <c r="H70" s="6"/>
    </row>
    <row r="71" spans="1:8" ht="12.6" customHeight="1" x14ac:dyDescent="0.2">
      <c r="B71" s="127"/>
      <c r="C71" s="9" t="s">
        <v>121</v>
      </c>
      <c r="D71" s="4"/>
    </row>
    <row r="72" spans="1:8" ht="25.5" x14ac:dyDescent="0.2">
      <c r="B72" s="127" t="s">
        <v>3</v>
      </c>
      <c r="C72" s="4" t="s">
        <v>32</v>
      </c>
      <c r="D72" s="4"/>
    </row>
    <row r="73" spans="1:8" x14ac:dyDescent="0.2">
      <c r="B73" s="127"/>
      <c r="C73" s="4" t="s">
        <v>33</v>
      </c>
      <c r="D73" s="4"/>
      <c r="E73" s="17" t="s">
        <v>7</v>
      </c>
      <c r="F73" s="17">
        <v>120</v>
      </c>
    </row>
    <row r="74" spans="1:8" s="87" customFormat="1" x14ac:dyDescent="0.2">
      <c r="A74" s="121"/>
      <c r="B74" s="141"/>
      <c r="C74" s="79"/>
      <c r="D74" s="79"/>
      <c r="E74" s="120"/>
      <c r="F74" s="120"/>
      <c r="G74" s="97"/>
      <c r="H74" s="97"/>
    </row>
    <row r="75" spans="1:8" s="87" customFormat="1" ht="12.6" customHeight="1" x14ac:dyDescent="0.2">
      <c r="A75" s="121"/>
      <c r="B75" s="127"/>
      <c r="C75" s="9" t="s">
        <v>122</v>
      </c>
      <c r="D75" s="4"/>
      <c r="E75" s="17"/>
      <c r="F75" s="17"/>
      <c r="G75" s="6"/>
      <c r="H75" s="6"/>
    </row>
    <row r="76" spans="1:8" ht="25.5" x14ac:dyDescent="0.2">
      <c r="B76" s="127" t="s">
        <v>3</v>
      </c>
      <c r="C76" s="4" t="s">
        <v>32</v>
      </c>
      <c r="D76" s="4"/>
    </row>
    <row r="77" spans="1:8" x14ac:dyDescent="0.2">
      <c r="B77" s="127"/>
      <c r="C77" s="4" t="s">
        <v>31</v>
      </c>
      <c r="D77" s="4"/>
      <c r="E77" s="17" t="s">
        <v>7</v>
      </c>
      <c r="F77" s="17">
        <v>60</v>
      </c>
    </row>
    <row r="78" spans="1:8" x14ac:dyDescent="0.2">
      <c r="B78" s="127"/>
      <c r="D78" s="4"/>
    </row>
    <row r="79" spans="1:8" ht="12.6" customHeight="1" x14ac:dyDescent="0.2">
      <c r="B79" s="127" t="s">
        <v>3</v>
      </c>
      <c r="C79" s="9" t="s">
        <v>101</v>
      </c>
      <c r="D79" s="4"/>
    </row>
    <row r="80" spans="1:8" ht="25.5" x14ac:dyDescent="0.2">
      <c r="B80" s="127" t="s">
        <v>3</v>
      </c>
      <c r="C80" s="4" t="s">
        <v>102</v>
      </c>
      <c r="D80" s="4"/>
      <c r="E80" s="17" t="s">
        <v>0</v>
      </c>
      <c r="F80" s="17">
        <v>1</v>
      </c>
    </row>
    <row r="81" spans="1:8" ht="12.6" customHeight="1" x14ac:dyDescent="0.25">
      <c r="B81" s="12"/>
      <c r="C81" s="129" t="str">
        <f>"Total article "&amp;LEFT(B56,4)</f>
        <v>Total article 2.04</v>
      </c>
      <c r="D81" s="8"/>
      <c r="E81" s="28"/>
      <c r="F81" s="28"/>
      <c r="G81" s="28"/>
      <c r="H81" s="28"/>
    </row>
    <row r="82" spans="1:8" ht="12.6" customHeight="1" x14ac:dyDescent="0.25">
      <c r="B82" s="12"/>
      <c r="C82" s="129"/>
      <c r="D82" s="8"/>
      <c r="E82" s="6"/>
      <c r="F82" s="6"/>
    </row>
    <row r="83" spans="1:8" x14ac:dyDescent="0.2">
      <c r="A83" s="11"/>
      <c r="B83" s="147" t="s">
        <v>120</v>
      </c>
      <c r="C83" s="147"/>
      <c r="D83" s="148"/>
      <c r="E83" s="28"/>
      <c r="F83" s="28"/>
      <c r="G83" s="28"/>
      <c r="H83" s="28"/>
    </row>
    <row r="84" spans="1:8" x14ac:dyDescent="0.2">
      <c r="B84" s="127" t="s">
        <v>3</v>
      </c>
      <c r="C84" s="4" t="s">
        <v>28</v>
      </c>
      <c r="D84" s="4"/>
    </row>
    <row r="85" spans="1:8" x14ac:dyDescent="0.2">
      <c r="B85" s="127"/>
      <c r="C85" s="4" t="s">
        <v>26</v>
      </c>
      <c r="D85" s="4"/>
      <c r="E85" s="17" t="s">
        <v>1</v>
      </c>
      <c r="F85" s="17">
        <v>50</v>
      </c>
    </row>
    <row r="86" spans="1:8" x14ac:dyDescent="0.2">
      <c r="B86" s="127"/>
      <c r="C86" s="4" t="s">
        <v>27</v>
      </c>
      <c r="D86" s="4"/>
      <c r="E86" s="17" t="s">
        <v>1</v>
      </c>
      <c r="F86" s="17">
        <v>20</v>
      </c>
    </row>
    <row r="87" spans="1:8" x14ac:dyDescent="0.2">
      <c r="B87" s="127" t="s">
        <v>3</v>
      </c>
      <c r="C87" s="4" t="s">
        <v>29</v>
      </c>
      <c r="D87" s="4"/>
      <c r="E87" s="17" t="s">
        <v>0</v>
      </c>
      <c r="F87" s="17">
        <v>1</v>
      </c>
      <c r="G87" s="6" t="s">
        <v>174</v>
      </c>
    </row>
    <row r="88" spans="1:8" x14ac:dyDescent="0.2">
      <c r="B88" s="127" t="s">
        <v>3</v>
      </c>
      <c r="C88" s="4" t="s">
        <v>30</v>
      </c>
      <c r="D88" s="4"/>
      <c r="E88" s="17" t="s">
        <v>0</v>
      </c>
      <c r="F88" s="17">
        <v>1</v>
      </c>
    </row>
    <row r="89" spans="1:8" x14ac:dyDescent="0.2">
      <c r="B89" s="127" t="s">
        <v>3</v>
      </c>
      <c r="C89" s="4" t="s">
        <v>100</v>
      </c>
      <c r="D89" s="4"/>
      <c r="E89" s="17" t="s">
        <v>0</v>
      </c>
      <c r="F89" s="17">
        <v>1</v>
      </c>
    </row>
    <row r="90" spans="1:8" ht="12.6" customHeight="1" x14ac:dyDescent="0.25">
      <c r="B90" s="12"/>
      <c r="C90" s="129" t="str">
        <f>"Total article "&amp;LEFT(B83,4)</f>
        <v>Total article 2.05</v>
      </c>
      <c r="D90" s="8"/>
      <c r="E90" s="28"/>
      <c r="F90" s="28"/>
      <c r="G90" s="28"/>
      <c r="H90" s="28"/>
    </row>
    <row r="91" spans="1:8" s="87" customFormat="1" x14ac:dyDescent="0.2">
      <c r="A91" s="121"/>
      <c r="B91" s="127"/>
      <c r="C91" s="126"/>
      <c r="D91" s="4"/>
      <c r="E91" s="17"/>
      <c r="F91" s="17"/>
      <c r="G91" s="6"/>
      <c r="H91" s="6"/>
    </row>
    <row r="92" spans="1:8" ht="12.6" customHeight="1" x14ac:dyDescent="0.2">
      <c r="B92" s="12"/>
      <c r="C92" s="53"/>
      <c r="D92" s="8"/>
    </row>
    <row r="93" spans="1:8" x14ac:dyDescent="0.2">
      <c r="A93" s="11"/>
      <c r="B93" s="147" t="s">
        <v>125</v>
      </c>
      <c r="C93" s="147"/>
      <c r="D93" s="148"/>
      <c r="E93" s="28"/>
      <c r="F93" s="28"/>
      <c r="G93" s="28"/>
      <c r="H93" s="28"/>
    </row>
    <row r="94" spans="1:8" ht="12.6" customHeight="1" x14ac:dyDescent="0.2">
      <c r="B94" s="127"/>
      <c r="C94" s="9" t="s">
        <v>123</v>
      </c>
      <c r="D94" s="4"/>
    </row>
    <row r="95" spans="1:8" ht="25.5" x14ac:dyDescent="0.2">
      <c r="B95" s="127" t="s">
        <v>3</v>
      </c>
      <c r="C95" s="4" t="s">
        <v>38</v>
      </c>
      <c r="D95" s="4"/>
    </row>
    <row r="96" spans="1:8" x14ac:dyDescent="0.2">
      <c r="B96" s="127"/>
      <c r="C96" s="4" t="s">
        <v>36</v>
      </c>
      <c r="D96" s="4"/>
      <c r="E96" s="17" t="s">
        <v>7</v>
      </c>
      <c r="F96" s="17">
        <v>40</v>
      </c>
    </row>
    <row r="97" spans="1:8" ht="13.5" customHeight="1" x14ac:dyDescent="0.2">
      <c r="B97" s="127"/>
      <c r="C97" s="4" t="s">
        <v>39</v>
      </c>
      <c r="D97" s="4"/>
      <c r="E97" s="17" t="s">
        <v>7</v>
      </c>
      <c r="F97" s="17">
        <v>70</v>
      </c>
    </row>
    <row r="98" spans="1:8" x14ac:dyDescent="0.2">
      <c r="B98" s="127"/>
      <c r="C98" s="4" t="s">
        <v>37</v>
      </c>
      <c r="D98" s="4"/>
      <c r="E98" s="17" t="s">
        <v>7</v>
      </c>
      <c r="F98" s="17">
        <v>90</v>
      </c>
    </row>
    <row r="99" spans="1:8" x14ac:dyDescent="0.2">
      <c r="B99" s="127" t="s">
        <v>3</v>
      </c>
      <c r="C99" s="4" t="s">
        <v>124</v>
      </c>
      <c r="D99" s="4"/>
      <c r="E99" s="17" t="s">
        <v>68</v>
      </c>
      <c r="F99" s="17">
        <v>13</v>
      </c>
    </row>
    <row r="100" spans="1:8" ht="25.5" x14ac:dyDescent="0.2">
      <c r="B100" s="127" t="s">
        <v>3</v>
      </c>
      <c r="C100" s="4" t="s">
        <v>40</v>
      </c>
      <c r="D100" s="4"/>
      <c r="E100" s="17" t="s">
        <v>0</v>
      </c>
      <c r="F100" s="17">
        <v>1</v>
      </c>
    </row>
    <row r="101" spans="1:8" x14ac:dyDescent="0.2">
      <c r="B101" s="127" t="s">
        <v>3</v>
      </c>
      <c r="C101" s="4" t="s">
        <v>77</v>
      </c>
      <c r="D101" s="4"/>
      <c r="E101" s="17" t="s">
        <v>0</v>
      </c>
      <c r="F101" s="17">
        <v>1</v>
      </c>
    </row>
    <row r="102" spans="1:8" ht="12.75" customHeight="1" x14ac:dyDescent="0.25">
      <c r="B102" s="12"/>
      <c r="C102" s="129" t="str">
        <f>"Total article "&amp;LEFT(B93,4)</f>
        <v>Total article 2.06</v>
      </c>
      <c r="D102" s="8"/>
      <c r="E102" s="28"/>
      <c r="F102" s="28"/>
      <c r="G102" s="28"/>
      <c r="H102" s="28"/>
    </row>
    <row r="103" spans="1:8" x14ac:dyDescent="0.2">
      <c r="B103" s="12"/>
      <c r="C103" s="8"/>
      <c r="D103" s="8"/>
    </row>
    <row r="104" spans="1:8" x14ac:dyDescent="0.2">
      <c r="A104" s="11"/>
      <c r="B104" s="147" t="s">
        <v>104</v>
      </c>
      <c r="C104" s="147"/>
      <c r="D104" s="148"/>
      <c r="E104" s="28"/>
      <c r="F104" s="28"/>
      <c r="G104" s="28"/>
      <c r="H104" s="28"/>
    </row>
    <row r="105" spans="1:8" x14ac:dyDescent="0.2">
      <c r="B105" s="127" t="s">
        <v>3</v>
      </c>
      <c r="C105" s="4" t="s">
        <v>35</v>
      </c>
      <c r="D105" s="4"/>
      <c r="E105" s="17" t="s">
        <v>0</v>
      </c>
      <c r="F105" s="17">
        <v>1</v>
      </c>
    </row>
    <row r="106" spans="1:8" ht="27" customHeight="1" x14ac:dyDescent="0.2">
      <c r="B106" s="127" t="s">
        <v>3</v>
      </c>
      <c r="C106" s="4" t="s">
        <v>126</v>
      </c>
      <c r="D106" s="4"/>
      <c r="E106" s="17" t="s">
        <v>0</v>
      </c>
      <c r="F106" s="17">
        <v>1</v>
      </c>
    </row>
    <row r="107" spans="1:8" ht="12.75" customHeight="1" x14ac:dyDescent="0.2">
      <c r="B107" s="127" t="s">
        <v>3</v>
      </c>
      <c r="C107" s="4" t="s">
        <v>34</v>
      </c>
      <c r="D107" s="4"/>
      <c r="E107" s="17" t="s">
        <v>0</v>
      </c>
      <c r="F107" s="17">
        <v>1</v>
      </c>
    </row>
    <row r="108" spans="1:8" ht="12.75" customHeight="1" x14ac:dyDescent="0.25">
      <c r="B108" s="12"/>
      <c r="C108" s="129" t="str">
        <f>"Total article "&amp;LEFT(B104,4)</f>
        <v>Total article 2.07</v>
      </c>
      <c r="E108" s="28"/>
      <c r="F108" s="28"/>
      <c r="G108" s="28"/>
      <c r="H108" s="28"/>
    </row>
    <row r="109" spans="1:8" ht="12.75" customHeight="1" x14ac:dyDescent="0.2">
      <c r="B109" s="12"/>
      <c r="C109" s="8"/>
      <c r="D109" s="8"/>
    </row>
    <row r="110" spans="1:8" x14ac:dyDescent="0.2">
      <c r="A110" s="11"/>
      <c r="B110" s="147" t="s">
        <v>74</v>
      </c>
      <c r="C110" s="147"/>
      <c r="D110" s="148"/>
      <c r="E110" s="91"/>
      <c r="F110" s="28"/>
      <c r="G110" s="28"/>
      <c r="H110" s="28"/>
    </row>
    <row r="111" spans="1:8" x14ac:dyDescent="0.2">
      <c r="A111" s="80"/>
      <c r="B111" s="166" t="s">
        <v>3</v>
      </c>
      <c r="C111" s="167" t="s">
        <v>67</v>
      </c>
      <c r="D111" s="13"/>
      <c r="E111" s="81" t="s">
        <v>68</v>
      </c>
      <c r="F111" s="82">
        <v>1</v>
      </c>
      <c r="G111" s="83"/>
      <c r="H111" s="83"/>
    </row>
    <row r="112" spans="1:8" x14ac:dyDescent="0.2">
      <c r="A112" s="80"/>
      <c r="B112" s="166" t="s">
        <v>3</v>
      </c>
      <c r="C112" s="167" t="s">
        <v>69</v>
      </c>
      <c r="D112" s="13"/>
      <c r="E112" s="81" t="s">
        <v>68</v>
      </c>
      <c r="F112" s="82">
        <v>1</v>
      </c>
      <c r="G112" s="83"/>
      <c r="H112" s="83"/>
    </row>
    <row r="113" spans="1:8" x14ac:dyDescent="0.2">
      <c r="A113" s="80"/>
      <c r="B113" s="166" t="s">
        <v>3</v>
      </c>
      <c r="C113" s="167" t="s">
        <v>109</v>
      </c>
      <c r="D113" s="13"/>
      <c r="E113" s="81" t="s">
        <v>68</v>
      </c>
      <c r="F113" s="82">
        <v>1</v>
      </c>
      <c r="G113" s="83"/>
      <c r="H113" s="83"/>
    </row>
    <row r="114" spans="1:8" ht="15" x14ac:dyDescent="0.25">
      <c r="B114" s="12"/>
      <c r="C114" s="129" t="str">
        <f>"Total article "&amp;LEFT(B110,4)</f>
        <v>Total article 2.08</v>
      </c>
      <c r="D114" s="8"/>
      <c r="E114" s="28"/>
      <c r="F114" s="28"/>
      <c r="G114" s="28"/>
      <c r="H114" s="28"/>
    </row>
    <row r="115" spans="1:8" x14ac:dyDescent="0.2">
      <c r="A115" s="80"/>
      <c r="B115" s="84"/>
      <c r="C115" s="85"/>
      <c r="D115" s="13"/>
      <c r="E115" s="81"/>
      <c r="F115" s="82"/>
      <c r="G115" s="83"/>
      <c r="H115" s="83"/>
    </row>
    <row r="116" spans="1:8" x14ac:dyDescent="0.2">
      <c r="A116" s="11"/>
      <c r="B116" s="147" t="s">
        <v>75</v>
      </c>
      <c r="C116" s="147"/>
      <c r="D116" s="148"/>
      <c r="E116" s="91"/>
      <c r="F116" s="28"/>
      <c r="G116" s="28"/>
      <c r="H116" s="28"/>
    </row>
    <row r="117" spans="1:8" x14ac:dyDescent="0.2">
      <c r="A117" s="80"/>
      <c r="B117" s="166" t="s">
        <v>3</v>
      </c>
      <c r="C117" s="167" t="s">
        <v>70</v>
      </c>
      <c r="D117" s="13"/>
      <c r="E117" s="81" t="s">
        <v>68</v>
      </c>
      <c r="F117" s="82">
        <v>1</v>
      </c>
      <c r="G117" s="83"/>
      <c r="H117" s="83"/>
    </row>
    <row r="118" spans="1:8" ht="15" x14ac:dyDescent="0.25">
      <c r="B118" s="12"/>
      <c r="C118" s="129" t="str">
        <f>"Total article "&amp;LEFT(B116,4)</f>
        <v>Total article 2.09</v>
      </c>
      <c r="D118" s="8"/>
      <c r="E118" s="28"/>
      <c r="F118" s="28"/>
      <c r="G118" s="28"/>
      <c r="H118" s="28"/>
    </row>
    <row r="119" spans="1:8" x14ac:dyDescent="0.2">
      <c r="A119" s="80"/>
      <c r="B119" s="84"/>
      <c r="C119" s="85"/>
      <c r="D119" s="13"/>
      <c r="E119" s="81"/>
      <c r="F119" s="82"/>
      <c r="G119" s="83"/>
      <c r="H119" s="83"/>
    </row>
    <row r="120" spans="1:8" s="27" customFormat="1" ht="16.5" customHeight="1" x14ac:dyDescent="0.25">
      <c r="A120" s="25"/>
      <c r="B120" s="135"/>
      <c r="C120" s="54" t="str">
        <f>"TOTAL CHAPITRE "&amp;LEFT(B31,1)</f>
        <v>TOTAL CHAPITRE 2</v>
      </c>
      <c r="D120" s="26"/>
      <c r="E120" s="77"/>
      <c r="F120" s="77"/>
      <c r="G120" s="88"/>
      <c r="H120" s="88"/>
    </row>
    <row r="121" spans="1:8" s="146" customFormat="1" ht="16.5" customHeight="1" x14ac:dyDescent="0.25">
      <c r="A121" s="25"/>
      <c r="B121" s="143" t="s">
        <v>64</v>
      </c>
      <c r="C121" s="26"/>
      <c r="D121" s="26"/>
      <c r="E121" s="144"/>
      <c r="F121" s="144"/>
      <c r="G121" s="145"/>
      <c r="H121" s="145"/>
    </row>
    <row r="122" spans="1:8" s="13" customFormat="1" x14ac:dyDescent="0.2">
      <c r="A122" s="2"/>
      <c r="B122" s="10"/>
      <c r="C122" s="4"/>
      <c r="D122" s="4"/>
      <c r="E122" s="17"/>
      <c r="F122" s="17"/>
      <c r="G122" s="6"/>
      <c r="H122" s="6"/>
    </row>
    <row r="123" spans="1:8" x14ac:dyDescent="0.2">
      <c r="A123" s="11"/>
      <c r="B123" s="147" t="s">
        <v>76</v>
      </c>
      <c r="C123" s="147"/>
      <c r="D123" s="148"/>
      <c r="E123" s="91"/>
      <c r="F123" s="28"/>
      <c r="G123" s="28"/>
      <c r="H123" s="28"/>
    </row>
    <row r="124" spans="1:8" s="160" customFormat="1" x14ac:dyDescent="0.2">
      <c r="A124" s="107"/>
      <c r="B124" s="166" t="s">
        <v>3</v>
      </c>
      <c r="C124" s="4" t="s">
        <v>105</v>
      </c>
      <c r="D124" s="109"/>
      <c r="E124" s="110" t="s">
        <v>0</v>
      </c>
      <c r="F124" s="14">
        <v>1</v>
      </c>
      <c r="G124" s="14"/>
      <c r="H124" s="14"/>
    </row>
    <row r="125" spans="1:8" ht="15" x14ac:dyDescent="0.25">
      <c r="B125" s="12"/>
      <c r="C125" s="129" t="str">
        <f>"Total article "&amp;LEFT(B123,4)</f>
        <v>Total article 3.01</v>
      </c>
      <c r="D125" s="8"/>
      <c r="E125" s="28"/>
      <c r="F125" s="28"/>
      <c r="G125" s="28"/>
      <c r="H125" s="28"/>
    </row>
    <row r="126" spans="1:8" s="96" customFormat="1" x14ac:dyDescent="0.2">
      <c r="A126" s="95"/>
      <c r="B126" s="138"/>
      <c r="C126" s="72"/>
      <c r="D126" s="98"/>
      <c r="E126" s="17"/>
      <c r="F126" s="17"/>
      <c r="G126" s="86"/>
      <c r="H126" s="98"/>
    </row>
    <row r="127" spans="1:8" x14ac:dyDescent="0.2">
      <c r="B127" s="147" t="s">
        <v>127</v>
      </c>
      <c r="C127" s="147"/>
      <c r="D127" s="148"/>
      <c r="E127" s="28"/>
      <c r="F127" s="28"/>
      <c r="G127" s="28"/>
      <c r="H127" s="28"/>
    </row>
    <row r="128" spans="1:8" ht="25.5" x14ac:dyDescent="0.2">
      <c r="B128" s="127" t="s">
        <v>3</v>
      </c>
      <c r="C128" s="4" t="s">
        <v>41</v>
      </c>
      <c r="D128" s="4"/>
    </row>
    <row r="129" spans="1:8" x14ac:dyDescent="0.2">
      <c r="B129" s="127"/>
      <c r="C129" s="4" t="s">
        <v>22</v>
      </c>
      <c r="D129" s="4"/>
      <c r="E129" s="17" t="s">
        <v>7</v>
      </c>
      <c r="F129" s="17">
        <v>420</v>
      </c>
    </row>
    <row r="130" spans="1:8" x14ac:dyDescent="0.2">
      <c r="A130" s="168"/>
      <c r="B130" s="169" t="s">
        <v>3</v>
      </c>
      <c r="C130" s="170" t="s">
        <v>77</v>
      </c>
      <c r="D130" s="171"/>
      <c r="E130" s="17" t="s">
        <v>0</v>
      </c>
      <c r="F130" s="172">
        <v>1</v>
      </c>
      <c r="H130" s="173"/>
    </row>
    <row r="131" spans="1:8" ht="15" x14ac:dyDescent="0.25">
      <c r="B131" s="12"/>
      <c r="C131" s="129" t="str">
        <f>"Total article "&amp;LEFT(B127,4)</f>
        <v>Total article 3.02</v>
      </c>
      <c r="D131" s="8"/>
      <c r="E131" s="28"/>
      <c r="F131" s="28"/>
      <c r="G131" s="28"/>
      <c r="H131" s="28"/>
    </row>
    <row r="132" spans="1:8" x14ac:dyDescent="0.2">
      <c r="B132" s="12"/>
      <c r="C132" s="8"/>
      <c r="D132" s="8"/>
    </row>
    <row r="133" spans="1:8" ht="12.75" customHeight="1" x14ac:dyDescent="0.2">
      <c r="B133" s="147" t="s">
        <v>128</v>
      </c>
      <c r="C133" s="147"/>
      <c r="D133" s="148"/>
      <c r="E133" s="89"/>
      <c r="F133" s="28"/>
      <c r="G133" s="28"/>
      <c r="H133" s="28"/>
    </row>
    <row r="134" spans="1:8" ht="5.25" customHeight="1" x14ac:dyDescent="0.2">
      <c r="B134" s="12"/>
      <c r="C134" s="8"/>
      <c r="D134" s="8"/>
    </row>
    <row r="135" spans="1:8" s="1" customFormat="1" ht="25.5" x14ac:dyDescent="0.2">
      <c r="A135" s="55"/>
      <c r="B135" s="127" t="s">
        <v>3</v>
      </c>
      <c r="C135" s="4" t="s">
        <v>106</v>
      </c>
      <c r="D135" s="56"/>
      <c r="E135" s="14"/>
      <c r="F135" s="14"/>
      <c r="G135" s="57"/>
      <c r="H135" s="57"/>
    </row>
    <row r="136" spans="1:8" s="1" customFormat="1" x14ac:dyDescent="0.2">
      <c r="A136" s="55"/>
      <c r="B136" s="127"/>
      <c r="C136" s="4" t="s">
        <v>165</v>
      </c>
      <c r="D136" s="56"/>
      <c r="E136" s="14" t="s">
        <v>1</v>
      </c>
      <c r="F136" s="14">
        <v>6</v>
      </c>
      <c r="G136" s="57"/>
      <c r="H136" s="57"/>
    </row>
    <row r="137" spans="1:8" s="1" customFormat="1" x14ac:dyDescent="0.2">
      <c r="A137" s="55"/>
      <c r="B137" s="127"/>
      <c r="C137" s="4" t="s">
        <v>166</v>
      </c>
      <c r="D137" s="56"/>
      <c r="E137" s="14" t="s">
        <v>1</v>
      </c>
      <c r="F137" s="14">
        <v>37</v>
      </c>
      <c r="G137" s="57"/>
      <c r="H137" s="57"/>
    </row>
    <row r="138" spans="1:8" s="1" customFormat="1" x14ac:dyDescent="0.2">
      <c r="A138" s="55"/>
      <c r="B138" s="127"/>
      <c r="C138" s="4" t="s">
        <v>167</v>
      </c>
      <c r="D138" s="56"/>
      <c r="E138" s="14" t="s">
        <v>1</v>
      </c>
      <c r="F138" s="14">
        <v>13</v>
      </c>
      <c r="G138" s="57"/>
      <c r="H138" s="57"/>
    </row>
    <row r="139" spans="1:8" s="1" customFormat="1" x14ac:dyDescent="0.2">
      <c r="A139" s="55"/>
      <c r="B139" s="127"/>
      <c r="C139" s="4" t="s">
        <v>168</v>
      </c>
      <c r="D139" s="56"/>
      <c r="E139" s="14" t="s">
        <v>1</v>
      </c>
      <c r="F139" s="14">
        <v>19</v>
      </c>
      <c r="G139" s="57"/>
      <c r="H139" s="57"/>
    </row>
    <row r="140" spans="1:8" s="1" customFormat="1" x14ac:dyDescent="0.2">
      <c r="A140" s="55"/>
      <c r="B140" s="127"/>
      <c r="C140" s="4" t="s">
        <v>169</v>
      </c>
      <c r="D140" s="56"/>
      <c r="E140" s="14" t="s">
        <v>1</v>
      </c>
      <c r="F140" s="14">
        <v>60</v>
      </c>
      <c r="G140" s="57"/>
      <c r="H140" s="57"/>
    </row>
    <row r="141" spans="1:8" s="1" customFormat="1" x14ac:dyDescent="0.2">
      <c r="A141" s="55"/>
      <c r="B141" s="127"/>
      <c r="C141" s="4" t="s">
        <v>170</v>
      </c>
      <c r="D141" s="56"/>
      <c r="E141" s="14" t="s">
        <v>1</v>
      </c>
      <c r="F141" s="14">
        <v>4</v>
      </c>
      <c r="G141" s="57"/>
      <c r="H141" s="57"/>
    </row>
    <row r="142" spans="1:8" s="1" customFormat="1" x14ac:dyDescent="0.2">
      <c r="A142" s="55"/>
      <c r="B142" s="127"/>
      <c r="C142" s="4" t="s">
        <v>171</v>
      </c>
      <c r="D142" s="56"/>
      <c r="E142" s="14" t="s">
        <v>1</v>
      </c>
      <c r="F142" s="14">
        <v>1</v>
      </c>
      <c r="G142" s="57"/>
      <c r="H142" s="57"/>
    </row>
    <row r="143" spans="1:8" ht="12.75" customHeight="1" x14ac:dyDescent="0.2">
      <c r="B143" s="127" t="s">
        <v>3</v>
      </c>
      <c r="C143" s="4" t="s">
        <v>78</v>
      </c>
      <c r="D143" s="174"/>
      <c r="E143" s="175" t="s">
        <v>1</v>
      </c>
      <c r="F143" s="17">
        <v>140</v>
      </c>
      <c r="G143" s="173"/>
      <c r="H143" s="173"/>
    </row>
    <row r="144" spans="1:8" s="1" customFormat="1" x14ac:dyDescent="0.2">
      <c r="A144" s="55"/>
      <c r="B144" s="127" t="s">
        <v>3</v>
      </c>
      <c r="C144" s="4" t="s">
        <v>71</v>
      </c>
      <c r="D144" s="56"/>
      <c r="E144" s="14" t="s">
        <v>1</v>
      </c>
      <c r="F144" s="14">
        <v>140</v>
      </c>
      <c r="G144" s="57"/>
      <c r="H144" s="57"/>
    </row>
    <row r="145" spans="1:8" s="1" customFormat="1" x14ac:dyDescent="0.2">
      <c r="A145" s="55"/>
      <c r="B145" s="127" t="s">
        <v>3</v>
      </c>
      <c r="C145" s="4" t="s">
        <v>42</v>
      </c>
      <c r="D145" s="56"/>
      <c r="E145" s="14" t="s">
        <v>1</v>
      </c>
      <c r="F145" s="14">
        <v>140</v>
      </c>
      <c r="G145" s="57"/>
      <c r="H145" s="57"/>
    </row>
    <row r="146" spans="1:8" s="1" customFormat="1" x14ac:dyDescent="0.2">
      <c r="A146" s="55"/>
      <c r="B146" s="127" t="s">
        <v>3</v>
      </c>
      <c r="C146" s="4" t="s">
        <v>43</v>
      </c>
      <c r="D146" s="56"/>
      <c r="E146" s="14" t="s">
        <v>1</v>
      </c>
      <c r="F146" s="14">
        <v>140</v>
      </c>
      <c r="G146" s="57"/>
      <c r="H146" s="57"/>
    </row>
    <row r="147" spans="1:8" s="1" customFormat="1" x14ac:dyDescent="0.2">
      <c r="A147" s="55"/>
      <c r="B147" s="127" t="s">
        <v>3</v>
      </c>
      <c r="C147" s="4" t="s">
        <v>44</v>
      </c>
      <c r="D147" s="56"/>
      <c r="E147" s="14" t="s">
        <v>1</v>
      </c>
      <c r="F147" s="14">
        <v>140</v>
      </c>
      <c r="G147" s="57"/>
      <c r="H147" s="57"/>
    </row>
    <row r="148" spans="1:8" s="1" customFormat="1" x14ac:dyDescent="0.2">
      <c r="A148" s="55"/>
      <c r="B148" s="127" t="s">
        <v>3</v>
      </c>
      <c r="C148" s="4" t="s">
        <v>45</v>
      </c>
      <c r="D148" s="56"/>
      <c r="E148" s="14" t="s">
        <v>1</v>
      </c>
      <c r="F148" s="14">
        <v>140</v>
      </c>
      <c r="G148" s="57"/>
      <c r="H148" s="57"/>
    </row>
    <row r="149" spans="1:8" ht="15" x14ac:dyDescent="0.25">
      <c r="B149" s="12"/>
      <c r="C149" s="129" t="str">
        <f>"Total article "&amp;LEFT(B133,4)</f>
        <v>Total article 3.03</v>
      </c>
      <c r="D149" s="8"/>
      <c r="E149" s="28"/>
      <c r="F149" s="28"/>
      <c r="G149" s="28"/>
      <c r="H149" s="28"/>
    </row>
    <row r="150" spans="1:8" x14ac:dyDescent="0.2">
      <c r="B150" s="12"/>
      <c r="C150" s="8"/>
      <c r="D150" s="8"/>
    </row>
    <row r="151" spans="1:8" x14ac:dyDescent="0.2">
      <c r="A151" s="11"/>
      <c r="B151" s="147" t="s">
        <v>129</v>
      </c>
      <c r="C151" s="147"/>
      <c r="D151" s="148"/>
      <c r="E151" s="91"/>
      <c r="F151" s="28"/>
      <c r="G151" s="28"/>
      <c r="H151" s="28"/>
    </row>
    <row r="152" spans="1:8" x14ac:dyDescent="0.2">
      <c r="A152" s="80"/>
      <c r="B152" s="166" t="s">
        <v>3</v>
      </c>
      <c r="C152" s="167" t="s">
        <v>186</v>
      </c>
      <c r="D152" s="13"/>
      <c r="E152" s="81" t="s">
        <v>68</v>
      </c>
      <c r="F152" s="82">
        <v>1</v>
      </c>
      <c r="G152" s="83"/>
      <c r="H152" s="83"/>
    </row>
    <row r="153" spans="1:8" ht="15" x14ac:dyDescent="0.25">
      <c r="B153" s="12"/>
      <c r="C153" s="129" t="str">
        <f>"Total article "&amp;LEFT(B151,4)</f>
        <v>Total article 3.04</v>
      </c>
      <c r="D153" s="8"/>
      <c r="E153" s="28"/>
      <c r="F153" s="28"/>
      <c r="G153" s="28"/>
      <c r="H153" s="28"/>
    </row>
    <row r="154" spans="1:8" x14ac:dyDescent="0.2">
      <c r="A154" s="80"/>
      <c r="B154" s="84"/>
      <c r="C154" s="85"/>
      <c r="D154" s="13"/>
      <c r="E154" s="81"/>
      <c r="F154" s="82"/>
      <c r="G154" s="83"/>
      <c r="H154" s="83"/>
    </row>
    <row r="155" spans="1:8" x14ac:dyDescent="0.2">
      <c r="A155" s="11"/>
      <c r="B155" s="147" t="s">
        <v>130</v>
      </c>
      <c r="C155" s="147"/>
      <c r="D155" s="148"/>
      <c r="E155" s="91"/>
      <c r="F155" s="28"/>
      <c r="G155" s="28"/>
      <c r="H155" s="28"/>
    </row>
    <row r="156" spans="1:8" x14ac:dyDescent="0.2">
      <c r="A156" s="80"/>
      <c r="B156" s="166" t="s">
        <v>3</v>
      </c>
      <c r="C156" s="167" t="s">
        <v>70</v>
      </c>
      <c r="D156" s="13"/>
      <c r="E156" s="81" t="s">
        <v>68</v>
      </c>
      <c r="F156" s="82">
        <v>1</v>
      </c>
      <c r="G156" s="83"/>
      <c r="H156" s="83"/>
    </row>
    <row r="157" spans="1:8" ht="15" x14ac:dyDescent="0.25">
      <c r="B157" s="12"/>
      <c r="C157" s="129" t="str">
        <f>"Total article "&amp;LEFT(B155,4)</f>
        <v>Total article 3.05</v>
      </c>
      <c r="D157" s="8"/>
      <c r="E157" s="28"/>
      <c r="F157" s="28"/>
      <c r="G157" s="28"/>
      <c r="H157" s="28"/>
    </row>
    <row r="158" spans="1:8" x14ac:dyDescent="0.2">
      <c r="A158" s="80"/>
      <c r="B158" s="84"/>
      <c r="C158" s="85"/>
      <c r="D158" s="13"/>
      <c r="E158" s="81"/>
      <c r="F158" s="82"/>
      <c r="G158" s="83"/>
      <c r="H158" s="83"/>
    </row>
    <row r="159" spans="1:8" s="27" customFormat="1" ht="16.5" customHeight="1" x14ac:dyDescent="0.25">
      <c r="A159" s="25"/>
      <c r="B159" s="135"/>
      <c r="C159" s="54" t="str">
        <f>"TOTAL CHAPITRE "&amp;LEFT(B121,1)</f>
        <v>TOTAL CHAPITRE 3</v>
      </c>
      <c r="D159" s="26"/>
      <c r="E159" s="77"/>
      <c r="F159" s="77"/>
      <c r="G159" s="88"/>
      <c r="H159" s="88"/>
    </row>
    <row r="160" spans="1:8" s="146" customFormat="1" ht="16.5" customHeight="1" x14ac:dyDescent="0.25">
      <c r="A160" s="25"/>
      <c r="B160" s="143" t="s">
        <v>131</v>
      </c>
      <c r="C160" s="26"/>
      <c r="D160" s="26"/>
      <c r="E160" s="144"/>
      <c r="F160" s="144"/>
      <c r="G160" s="145"/>
      <c r="H160" s="145"/>
    </row>
    <row r="161" spans="1:8" x14ac:dyDescent="0.2">
      <c r="B161" s="12"/>
      <c r="D161" s="8"/>
    </row>
    <row r="162" spans="1:8" x14ac:dyDescent="0.2">
      <c r="A162" s="11"/>
      <c r="B162" s="147" t="s">
        <v>132</v>
      </c>
      <c r="C162" s="147"/>
      <c r="D162" s="148"/>
      <c r="E162" s="91"/>
      <c r="F162" s="28"/>
      <c r="G162" s="28"/>
      <c r="H162" s="28"/>
    </row>
    <row r="163" spans="1:8" s="160" customFormat="1" x14ac:dyDescent="0.2">
      <c r="A163" s="107"/>
      <c r="B163" s="166" t="s">
        <v>3</v>
      </c>
      <c r="C163" s="4" t="s">
        <v>105</v>
      </c>
      <c r="D163" s="109"/>
      <c r="E163" s="110" t="s">
        <v>0</v>
      </c>
      <c r="F163" s="14">
        <v>1</v>
      </c>
      <c r="G163" s="14"/>
      <c r="H163" s="14"/>
    </row>
    <row r="164" spans="1:8" ht="15" x14ac:dyDescent="0.25">
      <c r="B164" s="12"/>
      <c r="C164" s="129" t="str">
        <f>"Total article "&amp;LEFT(B162,4)</f>
        <v>Total article 4.01</v>
      </c>
      <c r="D164" s="8"/>
      <c r="E164" s="28"/>
      <c r="F164" s="28"/>
      <c r="G164" s="28"/>
      <c r="H164" s="28"/>
    </row>
    <row r="165" spans="1:8" s="96" customFormat="1" x14ac:dyDescent="0.2">
      <c r="A165" s="95"/>
      <c r="B165" s="138"/>
      <c r="C165" s="72"/>
      <c r="D165" s="98"/>
      <c r="E165" s="17"/>
      <c r="F165" s="17"/>
      <c r="G165" s="86"/>
      <c r="H165" s="98"/>
    </row>
    <row r="166" spans="1:8" x14ac:dyDescent="0.2">
      <c r="B166" s="147" t="s">
        <v>133</v>
      </c>
      <c r="C166" s="147"/>
      <c r="D166" s="148"/>
      <c r="E166" s="28"/>
      <c r="F166" s="28"/>
      <c r="G166" s="28"/>
      <c r="H166" s="28"/>
    </row>
    <row r="167" spans="1:8" s="1" customFormat="1" ht="25.5" customHeight="1" x14ac:dyDescent="0.2">
      <c r="A167" s="55"/>
      <c r="B167" s="127" t="s">
        <v>3</v>
      </c>
      <c r="C167" s="4" t="s">
        <v>107</v>
      </c>
      <c r="D167" s="56"/>
      <c r="E167" s="14"/>
      <c r="F167" s="14"/>
      <c r="G167" s="57"/>
      <c r="H167" s="57"/>
    </row>
    <row r="168" spans="1:8" x14ac:dyDescent="0.2">
      <c r="B168" s="127"/>
      <c r="C168" s="4" t="s">
        <v>134</v>
      </c>
      <c r="D168" s="4"/>
      <c r="E168" s="17" t="s">
        <v>1</v>
      </c>
      <c r="F168" s="17">
        <v>4</v>
      </c>
    </row>
    <row r="169" spans="1:8" x14ac:dyDescent="0.2">
      <c r="B169" s="127"/>
      <c r="C169" s="4" t="s">
        <v>47</v>
      </c>
      <c r="D169" s="4"/>
      <c r="E169" s="17" t="s">
        <v>1</v>
      </c>
      <c r="F169" s="17">
        <v>24</v>
      </c>
    </row>
    <row r="170" spans="1:8" x14ac:dyDescent="0.2">
      <c r="B170" s="127" t="s">
        <v>3</v>
      </c>
      <c r="C170" s="4" t="s">
        <v>48</v>
      </c>
      <c r="E170" s="17" t="s">
        <v>1</v>
      </c>
      <c r="F170" s="17">
        <v>31</v>
      </c>
    </row>
    <row r="171" spans="1:8" s="1" customFormat="1" ht="12.75" customHeight="1" x14ac:dyDescent="0.2">
      <c r="A171" s="55"/>
      <c r="B171" s="127" t="s">
        <v>3</v>
      </c>
      <c r="C171" s="4" t="s">
        <v>135</v>
      </c>
      <c r="D171" s="56"/>
      <c r="E171" s="17" t="s">
        <v>1</v>
      </c>
      <c r="F171" s="17">
        <v>3</v>
      </c>
      <c r="G171" s="57"/>
      <c r="H171" s="57"/>
    </row>
    <row r="172" spans="1:8" ht="15" x14ac:dyDescent="0.25">
      <c r="B172" s="12"/>
      <c r="C172" s="129" t="str">
        <f>"Total article "&amp;LEFT(B166,4)</f>
        <v>Total article 4.02</v>
      </c>
      <c r="D172" s="8"/>
      <c r="E172" s="28"/>
      <c r="F172" s="28"/>
      <c r="G172" s="28"/>
      <c r="H172" s="28"/>
    </row>
    <row r="173" spans="1:8" x14ac:dyDescent="0.2">
      <c r="B173" s="12"/>
      <c r="C173" s="13"/>
      <c r="D173" s="8"/>
    </row>
    <row r="174" spans="1:8" x14ac:dyDescent="0.2">
      <c r="B174" s="147" t="s">
        <v>136</v>
      </c>
      <c r="C174" s="147"/>
      <c r="D174" s="148"/>
      <c r="E174" s="28"/>
      <c r="F174" s="28"/>
      <c r="G174" s="28"/>
      <c r="H174" s="28"/>
    </row>
    <row r="175" spans="1:8" ht="24.75" customHeight="1" x14ac:dyDescent="0.2">
      <c r="B175" s="127" t="s">
        <v>3</v>
      </c>
      <c r="C175" s="170" t="s">
        <v>49</v>
      </c>
      <c r="D175" s="8"/>
    </row>
    <row r="176" spans="1:8" x14ac:dyDescent="0.2">
      <c r="B176" s="127"/>
      <c r="C176" s="4" t="s">
        <v>172</v>
      </c>
      <c r="D176" s="4"/>
      <c r="E176" s="17" t="s">
        <v>7</v>
      </c>
      <c r="F176" s="17">
        <v>90</v>
      </c>
    </row>
    <row r="177" spans="1:8" x14ac:dyDescent="0.2">
      <c r="B177" s="127"/>
      <c r="C177" s="4" t="s">
        <v>173</v>
      </c>
      <c r="D177" s="4"/>
      <c r="E177" s="17" t="s">
        <v>7</v>
      </c>
      <c r="F177" s="17">
        <v>15</v>
      </c>
    </row>
    <row r="178" spans="1:8" x14ac:dyDescent="0.2">
      <c r="B178" s="127" t="s">
        <v>3</v>
      </c>
      <c r="C178" s="170" t="s">
        <v>65</v>
      </c>
      <c r="D178" s="8"/>
      <c r="E178" s="17" t="s">
        <v>0</v>
      </c>
      <c r="F178" s="17">
        <v>1</v>
      </c>
    </row>
    <row r="179" spans="1:8" x14ac:dyDescent="0.2">
      <c r="B179" s="127" t="s">
        <v>3</v>
      </c>
      <c r="C179" s="4" t="s">
        <v>137</v>
      </c>
      <c r="D179" s="8"/>
      <c r="E179" s="17" t="s">
        <v>7</v>
      </c>
      <c r="F179" s="17">
        <v>20</v>
      </c>
    </row>
    <row r="180" spans="1:8" x14ac:dyDescent="0.2">
      <c r="A180" s="168"/>
      <c r="B180" s="127" t="s">
        <v>3</v>
      </c>
      <c r="C180" s="170" t="s">
        <v>77</v>
      </c>
      <c r="D180" s="171"/>
      <c r="E180" s="17" t="s">
        <v>0</v>
      </c>
      <c r="F180" s="17">
        <v>1</v>
      </c>
      <c r="H180" s="173"/>
    </row>
    <row r="181" spans="1:8" ht="15" x14ac:dyDescent="0.25">
      <c r="B181" s="12"/>
      <c r="C181" s="129" t="str">
        <f>"Total article "&amp;LEFT(B174,4)</f>
        <v>Total article 4.03</v>
      </c>
      <c r="D181" s="8"/>
      <c r="E181" s="28"/>
      <c r="F181" s="28"/>
      <c r="G181" s="28"/>
      <c r="H181" s="28"/>
    </row>
    <row r="182" spans="1:8" x14ac:dyDescent="0.2">
      <c r="B182" s="12"/>
      <c r="C182" s="8"/>
      <c r="D182" s="8"/>
    </row>
    <row r="183" spans="1:8" x14ac:dyDescent="0.2">
      <c r="B183" s="147" t="s">
        <v>138</v>
      </c>
      <c r="C183" s="147"/>
      <c r="D183" s="148"/>
      <c r="E183" s="28"/>
      <c r="F183" s="28"/>
      <c r="G183" s="28"/>
      <c r="H183" s="28"/>
    </row>
    <row r="184" spans="1:8" ht="25.5" x14ac:dyDescent="0.2">
      <c r="B184" s="127" t="s">
        <v>3</v>
      </c>
      <c r="C184" s="176" t="s">
        <v>50</v>
      </c>
      <c r="D184" s="177"/>
      <c r="E184" s="17" t="s">
        <v>0</v>
      </c>
      <c r="F184" s="17">
        <v>1</v>
      </c>
    </row>
    <row r="185" spans="1:8" ht="15" x14ac:dyDescent="0.25">
      <c r="B185" s="12"/>
      <c r="C185" s="129" t="str">
        <f>"Total article "&amp;LEFT(B183,4)</f>
        <v>Total article 4.04</v>
      </c>
      <c r="D185" s="8"/>
      <c r="E185" s="28"/>
      <c r="F185" s="28"/>
      <c r="G185" s="28"/>
      <c r="H185" s="28"/>
    </row>
    <row r="186" spans="1:8" s="87" customFormat="1" x14ac:dyDescent="0.2">
      <c r="A186" s="123"/>
      <c r="B186" s="12"/>
      <c r="C186" s="122"/>
      <c r="D186" s="124"/>
      <c r="E186" s="120"/>
      <c r="F186" s="120"/>
      <c r="G186" s="97"/>
      <c r="H186" s="97"/>
    </row>
    <row r="187" spans="1:8" x14ac:dyDescent="0.2">
      <c r="B187" s="147" t="s">
        <v>139</v>
      </c>
      <c r="C187" s="147"/>
      <c r="D187" s="148"/>
      <c r="E187" s="28"/>
      <c r="F187" s="28"/>
      <c r="G187" s="28"/>
      <c r="H187" s="28"/>
    </row>
    <row r="188" spans="1:8" s="1" customFormat="1" x14ac:dyDescent="0.2">
      <c r="A188" s="55"/>
      <c r="B188" s="127" t="s">
        <v>3</v>
      </c>
      <c r="C188" s="4" t="s">
        <v>46</v>
      </c>
      <c r="D188" s="56"/>
      <c r="E188" s="14" t="s">
        <v>0</v>
      </c>
      <c r="F188" s="14">
        <v>1</v>
      </c>
      <c r="G188" s="57"/>
      <c r="H188" s="57"/>
    </row>
    <row r="189" spans="1:8" ht="15" x14ac:dyDescent="0.25">
      <c r="B189" s="12"/>
      <c r="C189" s="129" t="str">
        <f>"Total article "&amp;LEFT(B187,4)</f>
        <v>Total article 4.05</v>
      </c>
      <c r="D189" s="8"/>
      <c r="E189" s="28"/>
      <c r="F189" s="28"/>
      <c r="G189" s="28"/>
      <c r="H189" s="28"/>
    </row>
    <row r="190" spans="1:8" x14ac:dyDescent="0.2">
      <c r="A190" s="15"/>
      <c r="B190" s="12"/>
      <c r="C190" s="13"/>
      <c r="D190" s="16"/>
    </row>
    <row r="191" spans="1:8" s="27" customFormat="1" ht="16.5" customHeight="1" x14ac:dyDescent="0.25">
      <c r="A191" s="25"/>
      <c r="B191" s="135"/>
      <c r="C191" s="54" t="str">
        <f>"TOTAL CHAPITRE "&amp;LEFT(B160,1)</f>
        <v>TOTAL CHAPITRE 4</v>
      </c>
      <c r="D191" s="26"/>
      <c r="E191" s="77"/>
      <c r="F191" s="77"/>
      <c r="G191" s="88"/>
      <c r="H191" s="88"/>
    </row>
    <row r="192" spans="1:8" s="146" customFormat="1" ht="16.5" customHeight="1" x14ac:dyDescent="0.25">
      <c r="A192" s="25"/>
      <c r="B192" s="143" t="s">
        <v>140</v>
      </c>
      <c r="C192" s="26"/>
      <c r="D192" s="26"/>
      <c r="E192" s="144"/>
      <c r="F192" s="144"/>
      <c r="G192" s="145"/>
      <c r="H192" s="145"/>
    </row>
    <row r="193" spans="1:8" x14ac:dyDescent="0.2">
      <c r="B193" s="12"/>
      <c r="D193" s="8"/>
    </row>
    <row r="194" spans="1:8" ht="12.75" customHeight="1" x14ac:dyDescent="0.2">
      <c r="B194" s="147" t="s">
        <v>141</v>
      </c>
      <c r="C194" s="147"/>
      <c r="D194" s="148"/>
      <c r="E194" s="89"/>
      <c r="F194" s="28"/>
      <c r="G194" s="28"/>
      <c r="H194" s="28"/>
    </row>
    <row r="195" spans="1:8" s="1" customFormat="1" ht="25.5" x14ac:dyDescent="0.2">
      <c r="A195" s="55"/>
      <c r="B195" s="127" t="s">
        <v>3</v>
      </c>
      <c r="C195" s="4" t="s">
        <v>142</v>
      </c>
      <c r="D195" s="56"/>
      <c r="E195" s="14" t="s">
        <v>1</v>
      </c>
      <c r="F195" s="14">
        <v>3</v>
      </c>
      <c r="G195" s="57"/>
      <c r="H195" s="57"/>
    </row>
    <row r="196" spans="1:8" s="1" customFormat="1" x14ac:dyDescent="0.2">
      <c r="A196" s="55"/>
      <c r="B196" s="127" t="s">
        <v>3</v>
      </c>
      <c r="C196" s="4" t="s">
        <v>143</v>
      </c>
      <c r="D196" s="56"/>
      <c r="E196" s="14" t="s">
        <v>1</v>
      </c>
      <c r="F196" s="14">
        <v>3</v>
      </c>
      <c r="G196" s="57"/>
      <c r="H196" s="57"/>
    </row>
    <row r="197" spans="1:8" x14ac:dyDescent="0.2">
      <c r="B197" s="12"/>
      <c r="C197" s="53" t="str">
        <f>"Total article "&amp;LEFT(B194,4)</f>
        <v>Total article 5.01</v>
      </c>
      <c r="D197" s="4"/>
      <c r="E197" s="28"/>
      <c r="F197" s="28"/>
      <c r="G197" s="28"/>
      <c r="H197" s="28"/>
    </row>
    <row r="198" spans="1:8" x14ac:dyDescent="0.2">
      <c r="B198" s="12"/>
      <c r="C198" s="8"/>
      <c r="D198" s="8"/>
    </row>
    <row r="199" spans="1:8" ht="12.75" customHeight="1" x14ac:dyDescent="0.2">
      <c r="B199" s="147" t="s">
        <v>144</v>
      </c>
      <c r="C199" s="147"/>
      <c r="D199" s="148"/>
      <c r="E199" s="89"/>
      <c r="F199" s="28"/>
      <c r="G199" s="28"/>
      <c r="H199" s="28"/>
    </row>
    <row r="200" spans="1:8" s="1" customFormat="1" ht="25.5" x14ac:dyDescent="0.2">
      <c r="A200" s="55"/>
      <c r="B200" s="127" t="s">
        <v>3</v>
      </c>
      <c r="C200" s="4" t="s">
        <v>145</v>
      </c>
      <c r="D200" s="56"/>
      <c r="E200" s="14" t="s">
        <v>1</v>
      </c>
      <c r="F200" s="14">
        <v>3</v>
      </c>
      <c r="G200" s="57"/>
      <c r="H200" s="57"/>
    </row>
    <row r="201" spans="1:8" s="1" customFormat="1" x14ac:dyDescent="0.2">
      <c r="A201" s="55"/>
      <c r="B201" s="127" t="s">
        <v>3</v>
      </c>
      <c r="C201" s="4" t="s">
        <v>54</v>
      </c>
      <c r="D201" s="56"/>
      <c r="E201" s="14" t="s">
        <v>0</v>
      </c>
      <c r="F201" s="14">
        <v>3</v>
      </c>
      <c r="G201" s="57"/>
      <c r="H201" s="57"/>
    </row>
    <row r="202" spans="1:8" x14ac:dyDescent="0.2">
      <c r="B202" s="12"/>
      <c r="C202" s="53" t="str">
        <f>"Total article "&amp;LEFT(B199,4)</f>
        <v>Total article 5.02</v>
      </c>
      <c r="D202" s="4"/>
      <c r="E202" s="28"/>
      <c r="F202" s="28"/>
      <c r="G202" s="28"/>
      <c r="H202" s="28"/>
    </row>
    <row r="203" spans="1:8" x14ac:dyDescent="0.2">
      <c r="B203" s="12"/>
      <c r="D203" s="8"/>
    </row>
    <row r="204" spans="1:8" x14ac:dyDescent="0.2">
      <c r="B204" s="147" t="s">
        <v>146</v>
      </c>
      <c r="C204" s="147"/>
      <c r="D204" s="148"/>
      <c r="E204" s="28"/>
      <c r="F204" s="28"/>
      <c r="G204" s="28"/>
      <c r="H204" s="28"/>
    </row>
    <row r="205" spans="1:8" s="1" customFormat="1" x14ac:dyDescent="0.2">
      <c r="A205" s="55"/>
      <c r="B205" s="127" t="s">
        <v>3</v>
      </c>
      <c r="C205" s="4" t="s">
        <v>187</v>
      </c>
      <c r="D205" s="56"/>
      <c r="E205" s="14" t="s">
        <v>0</v>
      </c>
      <c r="F205" s="14">
        <v>1</v>
      </c>
      <c r="G205" s="57"/>
      <c r="H205" s="57"/>
    </row>
    <row r="206" spans="1:8" x14ac:dyDescent="0.2">
      <c r="B206" s="12"/>
      <c r="C206" s="53" t="str">
        <f>"Total article "&amp;LEFT(B204,4)</f>
        <v>Total article 5.03</v>
      </c>
      <c r="D206" s="4"/>
      <c r="E206" s="28"/>
      <c r="F206" s="28"/>
      <c r="G206" s="28"/>
      <c r="H206" s="28"/>
    </row>
    <row r="207" spans="1:8" x14ac:dyDescent="0.2">
      <c r="B207" s="12"/>
      <c r="C207" s="8"/>
      <c r="D207" s="8"/>
    </row>
    <row r="208" spans="1:8" x14ac:dyDescent="0.2">
      <c r="B208" s="147" t="s">
        <v>147</v>
      </c>
      <c r="C208" s="147"/>
      <c r="D208" s="148"/>
      <c r="E208" s="28"/>
      <c r="F208" s="28"/>
      <c r="G208" s="28"/>
      <c r="H208" s="28"/>
    </row>
    <row r="209" spans="1:8" s="1" customFormat="1" ht="25.5" x14ac:dyDescent="0.2">
      <c r="A209" s="55"/>
      <c r="B209" s="127" t="s">
        <v>3</v>
      </c>
      <c r="C209" s="4" t="s">
        <v>148</v>
      </c>
      <c r="D209" s="56"/>
      <c r="E209" s="14" t="s">
        <v>7</v>
      </c>
      <c r="F209" s="14">
        <v>100</v>
      </c>
      <c r="G209" s="57"/>
      <c r="H209" s="57"/>
    </row>
    <row r="210" spans="1:8" s="1" customFormat="1" x14ac:dyDescent="0.2">
      <c r="A210" s="55"/>
      <c r="B210" s="127" t="s">
        <v>3</v>
      </c>
      <c r="C210" s="4" t="s">
        <v>51</v>
      </c>
      <c r="D210" s="56"/>
      <c r="E210" s="14" t="s">
        <v>0</v>
      </c>
      <c r="F210" s="14">
        <v>1</v>
      </c>
      <c r="G210" s="57"/>
      <c r="H210" s="57"/>
    </row>
    <row r="211" spans="1:8" ht="27" customHeight="1" x14ac:dyDescent="0.2">
      <c r="B211" s="127" t="s">
        <v>3</v>
      </c>
      <c r="C211" s="4" t="s">
        <v>52</v>
      </c>
      <c r="D211" s="8"/>
      <c r="E211" s="14" t="s">
        <v>0</v>
      </c>
      <c r="F211" s="17">
        <v>1</v>
      </c>
    </row>
    <row r="212" spans="1:8" s="1" customFormat="1" x14ac:dyDescent="0.2">
      <c r="A212" s="55"/>
      <c r="B212" s="127" t="s">
        <v>3</v>
      </c>
      <c r="C212" s="4" t="s">
        <v>55</v>
      </c>
      <c r="D212" s="56"/>
      <c r="E212" s="14" t="s">
        <v>0</v>
      </c>
      <c r="F212" s="14">
        <v>1</v>
      </c>
      <c r="G212" s="57"/>
      <c r="H212" s="57"/>
    </row>
    <row r="213" spans="1:8" s="1" customFormat="1" ht="12.75" customHeight="1" x14ac:dyDescent="0.2">
      <c r="A213" s="55"/>
      <c r="B213" s="127" t="s">
        <v>3</v>
      </c>
      <c r="C213" s="4" t="s">
        <v>188</v>
      </c>
      <c r="D213" s="56"/>
      <c r="E213" s="14" t="s">
        <v>7</v>
      </c>
      <c r="F213" s="14">
        <v>20</v>
      </c>
      <c r="G213" s="57"/>
      <c r="H213" s="57"/>
    </row>
    <row r="214" spans="1:8" x14ac:dyDescent="0.2">
      <c r="B214" s="12"/>
      <c r="C214" s="53" t="str">
        <f>"Total article "&amp;LEFT(B208,4)</f>
        <v>Total article 5.04</v>
      </c>
      <c r="D214" s="8"/>
      <c r="E214" s="28"/>
      <c r="F214" s="28"/>
      <c r="G214" s="28"/>
      <c r="H214" s="28"/>
    </row>
    <row r="215" spans="1:8" x14ac:dyDescent="0.2">
      <c r="B215" s="12"/>
      <c r="C215" s="8"/>
      <c r="D215" s="8"/>
    </row>
    <row r="216" spans="1:8" x14ac:dyDescent="0.2">
      <c r="B216" s="147" t="s">
        <v>149</v>
      </c>
      <c r="C216" s="147"/>
      <c r="D216" s="148"/>
      <c r="E216" s="28"/>
      <c r="F216" s="28"/>
      <c r="G216" s="28"/>
      <c r="H216" s="28"/>
    </row>
    <row r="217" spans="1:8" s="1" customFormat="1" ht="25.5" x14ac:dyDescent="0.2">
      <c r="A217" s="55"/>
      <c r="B217" s="127" t="s">
        <v>3</v>
      </c>
      <c r="C217" s="4" t="s">
        <v>53</v>
      </c>
      <c r="D217" s="56"/>
      <c r="E217" s="14" t="s">
        <v>0</v>
      </c>
      <c r="F217" s="14">
        <v>3</v>
      </c>
      <c r="G217" s="57"/>
      <c r="H217" s="57"/>
    </row>
    <row r="218" spans="1:8" s="1" customFormat="1" ht="25.5" x14ac:dyDescent="0.2">
      <c r="A218" s="55"/>
      <c r="B218" s="127" t="s">
        <v>3</v>
      </c>
      <c r="C218" s="4" t="s">
        <v>81</v>
      </c>
      <c r="D218" s="56"/>
      <c r="E218" s="14" t="s">
        <v>0</v>
      </c>
      <c r="F218" s="14">
        <v>3</v>
      </c>
      <c r="G218" s="57"/>
      <c r="H218" s="57"/>
    </row>
    <row r="219" spans="1:8" x14ac:dyDescent="0.2">
      <c r="B219" s="12"/>
      <c r="C219" s="53" t="str">
        <f>"Total article "&amp;LEFT(B216,4)</f>
        <v>Total article 5.05</v>
      </c>
      <c r="D219" s="8"/>
      <c r="E219" s="28"/>
      <c r="F219" s="28"/>
      <c r="G219" s="28"/>
      <c r="H219" s="28"/>
    </row>
    <row r="220" spans="1:8" x14ac:dyDescent="0.2">
      <c r="B220" s="12"/>
      <c r="C220" s="8"/>
      <c r="D220" s="8"/>
    </row>
    <row r="221" spans="1:8" x14ac:dyDescent="0.2">
      <c r="B221" s="147" t="s">
        <v>176</v>
      </c>
      <c r="C221" s="147"/>
      <c r="D221" s="148"/>
      <c r="E221" s="28"/>
      <c r="F221" s="28"/>
      <c r="G221" s="28"/>
      <c r="H221" s="28"/>
    </row>
    <row r="222" spans="1:8" s="1" customFormat="1" ht="25.5" x14ac:dyDescent="0.2">
      <c r="A222" s="55"/>
      <c r="B222" s="127" t="s">
        <v>3</v>
      </c>
      <c r="C222" s="4" t="s">
        <v>177</v>
      </c>
      <c r="D222" s="56"/>
      <c r="E222" s="14" t="s">
        <v>0</v>
      </c>
      <c r="F222" s="14">
        <v>3</v>
      </c>
      <c r="G222" s="57"/>
      <c r="H222" s="57"/>
    </row>
    <row r="223" spans="1:8" x14ac:dyDescent="0.2">
      <c r="B223" s="12"/>
      <c r="C223" s="53" t="str">
        <f>"Total article "&amp;LEFT(B221,4)</f>
        <v>Total article 5.06</v>
      </c>
      <c r="D223" s="8"/>
      <c r="E223" s="28"/>
      <c r="F223" s="28"/>
      <c r="G223" s="28"/>
      <c r="H223" s="28"/>
    </row>
    <row r="224" spans="1:8" x14ac:dyDescent="0.2">
      <c r="B224" s="12"/>
      <c r="C224" s="8"/>
      <c r="D224" s="8"/>
    </row>
    <row r="225" spans="1:8" x14ac:dyDescent="0.2">
      <c r="A225" s="11"/>
      <c r="B225" s="147" t="s">
        <v>150</v>
      </c>
      <c r="C225" s="147"/>
      <c r="D225" s="148"/>
      <c r="E225" s="91"/>
      <c r="F225" s="28"/>
      <c r="G225" s="28"/>
      <c r="H225" s="28"/>
    </row>
    <row r="226" spans="1:8" x14ac:dyDescent="0.2">
      <c r="A226" s="80"/>
      <c r="B226" s="166" t="s">
        <v>3</v>
      </c>
      <c r="C226" s="167" t="s">
        <v>67</v>
      </c>
      <c r="D226" s="13"/>
      <c r="E226" s="81" t="s">
        <v>0</v>
      </c>
      <c r="F226" s="82">
        <v>1</v>
      </c>
      <c r="G226" s="83"/>
      <c r="H226" s="83"/>
    </row>
    <row r="227" spans="1:8" x14ac:dyDescent="0.2">
      <c r="A227" s="80"/>
      <c r="B227" s="166" t="s">
        <v>3</v>
      </c>
      <c r="C227" s="167" t="s">
        <v>69</v>
      </c>
      <c r="D227" s="13"/>
      <c r="E227" s="81" t="s">
        <v>0</v>
      </c>
      <c r="F227" s="82">
        <v>1</v>
      </c>
      <c r="G227" s="83"/>
      <c r="H227" s="83"/>
    </row>
    <row r="228" spans="1:8" x14ac:dyDescent="0.2">
      <c r="A228" s="80"/>
      <c r="B228" s="166" t="s">
        <v>3</v>
      </c>
      <c r="C228" s="167" t="s">
        <v>109</v>
      </c>
      <c r="D228" s="13"/>
      <c r="E228" s="81" t="s">
        <v>0</v>
      </c>
      <c r="F228" s="82">
        <v>1</v>
      </c>
      <c r="G228" s="83"/>
      <c r="H228" s="83"/>
    </row>
    <row r="229" spans="1:8" x14ac:dyDescent="0.2">
      <c r="B229" s="12"/>
      <c r="C229" s="53" t="str">
        <f>"Total article "&amp;LEFT(B225,4)</f>
        <v>Total article 5.07</v>
      </c>
      <c r="D229" s="8"/>
      <c r="E229" s="28"/>
      <c r="F229" s="28"/>
      <c r="G229" s="28"/>
      <c r="H229" s="28"/>
    </row>
    <row r="230" spans="1:8" x14ac:dyDescent="0.2">
      <c r="A230" s="80"/>
      <c r="B230" s="84"/>
      <c r="C230" s="85"/>
      <c r="D230" s="13"/>
      <c r="E230" s="81"/>
      <c r="F230" s="82"/>
      <c r="G230" s="83"/>
      <c r="H230" s="83"/>
    </row>
    <row r="231" spans="1:8" ht="12.75" customHeight="1" x14ac:dyDescent="0.2">
      <c r="B231" s="147" t="s">
        <v>151</v>
      </c>
      <c r="C231" s="147"/>
      <c r="D231" s="148"/>
      <c r="E231" s="89"/>
      <c r="F231" s="28"/>
      <c r="G231" s="28"/>
      <c r="H231" s="28"/>
    </row>
    <row r="232" spans="1:8" s="1" customFormat="1" x14ac:dyDescent="0.2">
      <c r="A232" s="55"/>
      <c r="B232" s="127" t="s">
        <v>3</v>
      </c>
      <c r="C232" s="4" t="s">
        <v>46</v>
      </c>
      <c r="D232" s="56"/>
      <c r="E232" s="14" t="s">
        <v>0</v>
      </c>
      <c r="F232" s="14">
        <v>1</v>
      </c>
      <c r="G232" s="57"/>
      <c r="H232" s="57"/>
    </row>
    <row r="233" spans="1:8" ht="12.6" customHeight="1" x14ac:dyDescent="0.2">
      <c r="B233" s="12"/>
      <c r="C233" s="53" t="str">
        <f>"Total article "&amp;LEFT(B231,4)</f>
        <v>Total article 5.08</v>
      </c>
      <c r="D233" s="8"/>
      <c r="E233" s="28"/>
      <c r="F233" s="28"/>
      <c r="G233" s="28"/>
      <c r="H233" s="28"/>
    </row>
    <row r="234" spans="1:8" ht="12.6" customHeight="1" x14ac:dyDescent="0.2">
      <c r="B234" s="12"/>
      <c r="C234" s="53"/>
      <c r="D234" s="8"/>
      <c r="E234" s="6"/>
      <c r="F234" s="6"/>
    </row>
    <row r="235" spans="1:8" s="27" customFormat="1" ht="16.5" customHeight="1" x14ac:dyDescent="0.25">
      <c r="A235" s="25"/>
      <c r="B235" s="135"/>
      <c r="C235" s="54" t="str">
        <f>"TOTAL CHAPITRE "&amp;LEFT(B192,2)</f>
        <v xml:space="preserve">TOTAL CHAPITRE 5 </v>
      </c>
      <c r="D235" s="26"/>
      <c r="E235" s="77"/>
      <c r="F235" s="77"/>
      <c r="G235" s="88"/>
      <c r="H235" s="88"/>
    </row>
    <row r="236" spans="1:8" s="146" customFormat="1" ht="16.5" customHeight="1" x14ac:dyDescent="0.25">
      <c r="A236" s="25"/>
      <c r="B236" s="143" t="s">
        <v>152</v>
      </c>
      <c r="C236" s="26"/>
      <c r="D236" s="26"/>
      <c r="E236" s="144"/>
      <c r="F236" s="144"/>
      <c r="G236" s="145"/>
      <c r="H236" s="145"/>
    </row>
    <row r="237" spans="1:8" x14ac:dyDescent="0.2">
      <c r="B237" s="12"/>
      <c r="D237" s="8"/>
    </row>
    <row r="238" spans="1:8" x14ac:dyDescent="0.2">
      <c r="B238" s="147" t="s">
        <v>153</v>
      </c>
      <c r="C238" s="147"/>
      <c r="D238" s="148"/>
      <c r="E238" s="28"/>
      <c r="F238" s="28"/>
      <c r="G238" s="28"/>
      <c r="H238" s="28"/>
    </row>
    <row r="239" spans="1:8" s="1" customFormat="1" x14ac:dyDescent="0.2">
      <c r="A239" s="55"/>
      <c r="B239" s="127" t="s">
        <v>3</v>
      </c>
      <c r="C239" s="4" t="s">
        <v>80</v>
      </c>
      <c r="D239" s="56"/>
      <c r="E239" s="14" t="s">
        <v>0</v>
      </c>
      <c r="F239" s="14">
        <v>1</v>
      </c>
      <c r="G239" s="57"/>
      <c r="H239" s="57"/>
    </row>
    <row r="240" spans="1:8" x14ac:dyDescent="0.2">
      <c r="B240" s="12"/>
      <c r="C240" s="53" t="str">
        <f>"Total article "&amp;LEFT(B238,5)</f>
        <v xml:space="preserve">Total article 6.01 </v>
      </c>
      <c r="D240" s="4"/>
      <c r="E240" s="28"/>
      <c r="F240" s="28"/>
      <c r="G240" s="28"/>
      <c r="H240" s="28"/>
    </row>
    <row r="241" spans="1:17" x14ac:dyDescent="0.2">
      <c r="B241" s="12"/>
      <c r="C241" s="8"/>
      <c r="D241" s="8"/>
    </row>
    <row r="242" spans="1:17" x14ac:dyDescent="0.2">
      <c r="B242" s="147" t="s">
        <v>155</v>
      </c>
      <c r="C242" s="147"/>
      <c r="D242" s="148"/>
      <c r="E242" s="28"/>
      <c r="F242" s="28"/>
      <c r="G242" s="28"/>
      <c r="H242" s="28"/>
    </row>
    <row r="243" spans="1:17" s="1" customFormat="1" ht="25.5" x14ac:dyDescent="0.2">
      <c r="A243" s="55"/>
      <c r="B243" s="127" t="s">
        <v>3</v>
      </c>
      <c r="C243" s="4" t="s">
        <v>56</v>
      </c>
      <c r="D243" s="56"/>
      <c r="E243" s="14" t="s">
        <v>0</v>
      </c>
      <c r="F243" s="14">
        <v>1</v>
      </c>
      <c r="G243" s="57"/>
      <c r="H243" s="57"/>
    </row>
    <row r="244" spans="1:17" s="1" customFormat="1" ht="25.5" x14ac:dyDescent="0.2">
      <c r="A244" s="55"/>
      <c r="B244" s="127" t="s">
        <v>3</v>
      </c>
      <c r="C244" s="4" t="s">
        <v>57</v>
      </c>
      <c r="D244" s="56"/>
      <c r="E244" s="14" t="s">
        <v>0</v>
      </c>
      <c r="F244" s="14">
        <v>1</v>
      </c>
      <c r="G244" s="57"/>
      <c r="H244" s="57"/>
    </row>
    <row r="245" spans="1:17" s="1" customFormat="1" x14ac:dyDescent="0.2">
      <c r="A245" s="55"/>
      <c r="B245" s="127" t="s">
        <v>3</v>
      </c>
      <c r="C245" s="4" t="s">
        <v>154</v>
      </c>
      <c r="D245" s="56"/>
      <c r="E245" s="14" t="s">
        <v>0</v>
      </c>
      <c r="F245" s="14">
        <v>1</v>
      </c>
      <c r="G245" s="57"/>
      <c r="H245" s="57"/>
    </row>
    <row r="246" spans="1:17" s="1" customFormat="1" x14ac:dyDescent="0.2">
      <c r="A246" s="55"/>
      <c r="B246" s="127" t="s">
        <v>3</v>
      </c>
      <c r="C246" s="4" t="s">
        <v>58</v>
      </c>
      <c r="D246" s="56"/>
      <c r="E246" s="14" t="s">
        <v>0</v>
      </c>
      <c r="F246" s="14">
        <v>1</v>
      </c>
      <c r="G246" s="57"/>
      <c r="H246" s="57"/>
    </row>
    <row r="247" spans="1:17" s="1" customFormat="1" ht="25.5" x14ac:dyDescent="0.2">
      <c r="A247" s="55"/>
      <c r="B247" s="127" t="s">
        <v>3</v>
      </c>
      <c r="C247" s="4" t="s">
        <v>59</v>
      </c>
      <c r="D247" s="56"/>
      <c r="E247" s="14" t="s">
        <v>0</v>
      </c>
      <c r="F247" s="14">
        <v>1</v>
      </c>
      <c r="G247" s="57"/>
      <c r="H247" s="57"/>
      <c r="P247" s="2"/>
      <c r="Q247" s="178"/>
    </row>
    <row r="248" spans="1:17" x14ac:dyDescent="0.2">
      <c r="B248" s="12"/>
      <c r="C248" s="53" t="str">
        <f>"Total article "&amp;LEFT(B242,5)</f>
        <v xml:space="preserve">Total article 6.02 </v>
      </c>
      <c r="D248" s="4"/>
      <c r="E248" s="28"/>
      <c r="F248" s="28"/>
      <c r="G248" s="28"/>
      <c r="H248" s="28"/>
      <c r="P248" s="2"/>
      <c r="Q248" s="125"/>
    </row>
    <row r="249" spans="1:17" x14ac:dyDescent="0.2">
      <c r="B249" s="12"/>
      <c r="D249" s="8"/>
    </row>
    <row r="250" spans="1:17" x14ac:dyDescent="0.2">
      <c r="B250" s="147" t="s">
        <v>156</v>
      </c>
      <c r="C250" s="147"/>
      <c r="D250" s="148"/>
      <c r="E250" s="28"/>
      <c r="F250" s="28"/>
      <c r="G250" s="28"/>
      <c r="H250" s="28"/>
    </row>
    <row r="251" spans="1:17" s="1" customFormat="1" ht="25.5" x14ac:dyDescent="0.2">
      <c r="A251" s="55"/>
      <c r="B251" s="127" t="s">
        <v>3</v>
      </c>
      <c r="C251" s="4" t="s">
        <v>178</v>
      </c>
      <c r="D251" s="56"/>
      <c r="E251" s="14" t="s">
        <v>0</v>
      </c>
      <c r="F251" s="14">
        <v>1</v>
      </c>
      <c r="G251" s="57"/>
      <c r="H251" s="57"/>
    </row>
    <row r="252" spans="1:17" x14ac:dyDescent="0.2">
      <c r="B252" s="12"/>
      <c r="C252" s="53" t="str">
        <f>"Total article "&amp;LEFT(B250,5)</f>
        <v xml:space="preserve">Total article 6.03 </v>
      </c>
      <c r="D252" s="8"/>
      <c r="E252" s="28"/>
      <c r="F252" s="28"/>
      <c r="G252" s="28"/>
      <c r="H252" s="28"/>
    </row>
    <row r="253" spans="1:17" x14ac:dyDescent="0.2">
      <c r="B253" s="12"/>
      <c r="C253" s="8"/>
      <c r="D253" s="8"/>
    </row>
    <row r="254" spans="1:17" x14ac:dyDescent="0.2">
      <c r="B254" s="147" t="s">
        <v>157</v>
      </c>
      <c r="C254" s="147"/>
      <c r="D254" s="148"/>
      <c r="E254" s="28"/>
      <c r="F254" s="28"/>
      <c r="G254" s="28"/>
      <c r="H254" s="28"/>
    </row>
    <row r="255" spans="1:17" s="1" customFormat="1" x14ac:dyDescent="0.2">
      <c r="A255" s="55"/>
      <c r="B255" s="127" t="s">
        <v>3</v>
      </c>
      <c r="C255" s="4" t="s">
        <v>60</v>
      </c>
      <c r="D255" s="56"/>
      <c r="E255" s="14" t="s">
        <v>0</v>
      </c>
      <c r="F255" s="14">
        <v>1</v>
      </c>
      <c r="G255" s="57"/>
      <c r="H255" s="57"/>
    </row>
    <row r="256" spans="1:17" x14ac:dyDescent="0.2">
      <c r="B256" s="12"/>
      <c r="C256" s="53" t="str">
        <f>"Total article "&amp;LEFT(B254,5)</f>
        <v xml:space="preserve">Total article 6.04 </v>
      </c>
      <c r="D256" s="8"/>
      <c r="E256" s="28"/>
      <c r="F256" s="28"/>
      <c r="G256" s="28"/>
      <c r="H256" s="28"/>
    </row>
    <row r="257" spans="1:8" x14ac:dyDescent="0.2">
      <c r="B257" s="12"/>
      <c r="C257" s="8"/>
      <c r="D257" s="8"/>
    </row>
    <row r="258" spans="1:8" x14ac:dyDescent="0.2">
      <c r="B258" s="147" t="s">
        <v>158</v>
      </c>
      <c r="C258" s="147"/>
      <c r="D258" s="148"/>
      <c r="E258" s="28"/>
      <c r="F258" s="28"/>
      <c r="G258" s="28"/>
      <c r="H258" s="28"/>
    </row>
    <row r="259" spans="1:8" s="1" customFormat="1" x14ac:dyDescent="0.2">
      <c r="A259" s="55"/>
      <c r="B259" s="127" t="s">
        <v>3</v>
      </c>
      <c r="C259" s="4" t="s">
        <v>179</v>
      </c>
      <c r="D259" s="56"/>
      <c r="E259" s="14" t="s">
        <v>0</v>
      </c>
      <c r="F259" s="14">
        <v>1</v>
      </c>
      <c r="G259" s="57"/>
      <c r="H259" s="57"/>
    </row>
    <row r="260" spans="1:8" x14ac:dyDescent="0.2">
      <c r="B260" s="12"/>
      <c r="C260" s="53" t="str">
        <f>"Total article "&amp;LEFT(B258,5)</f>
        <v xml:space="preserve">Total article 6.05 </v>
      </c>
      <c r="D260" s="8"/>
      <c r="E260" s="28"/>
      <c r="F260" s="28"/>
      <c r="G260" s="28"/>
      <c r="H260" s="28"/>
    </row>
    <row r="261" spans="1:8" x14ac:dyDescent="0.2">
      <c r="B261" s="12"/>
      <c r="C261" s="8"/>
      <c r="D261" s="8"/>
    </row>
    <row r="262" spans="1:8" x14ac:dyDescent="0.2">
      <c r="B262" s="147" t="s">
        <v>159</v>
      </c>
      <c r="C262" s="147"/>
      <c r="D262" s="148"/>
      <c r="E262" s="28"/>
      <c r="F262" s="28"/>
      <c r="G262" s="28"/>
      <c r="H262" s="28"/>
    </row>
    <row r="263" spans="1:8" s="1" customFormat="1" x14ac:dyDescent="0.2">
      <c r="A263" s="55"/>
      <c r="B263" s="127" t="s">
        <v>3</v>
      </c>
      <c r="C263" s="4" t="s">
        <v>61</v>
      </c>
      <c r="D263" s="56"/>
      <c r="E263" s="14" t="s">
        <v>0</v>
      </c>
      <c r="F263" s="14">
        <v>1</v>
      </c>
      <c r="G263" s="57"/>
      <c r="H263" s="57"/>
    </row>
    <row r="264" spans="1:8" x14ac:dyDescent="0.2">
      <c r="B264" s="12"/>
      <c r="C264" s="53" t="str">
        <f>"Total article "&amp;LEFT(B262,5)</f>
        <v xml:space="preserve">Total article 6.06 </v>
      </c>
      <c r="D264" s="8"/>
      <c r="E264" s="28"/>
      <c r="F264" s="28"/>
      <c r="G264" s="28"/>
      <c r="H264" s="28"/>
    </row>
    <row r="265" spans="1:8" x14ac:dyDescent="0.2">
      <c r="B265" s="12"/>
      <c r="C265" s="8"/>
      <c r="D265" s="8"/>
    </row>
    <row r="266" spans="1:8" x14ac:dyDescent="0.2">
      <c r="B266" s="147" t="s">
        <v>160</v>
      </c>
      <c r="C266" s="147"/>
      <c r="D266" s="148"/>
      <c r="E266" s="28"/>
      <c r="F266" s="28"/>
      <c r="G266" s="28"/>
      <c r="H266" s="28"/>
    </row>
    <row r="267" spans="1:8" s="1" customFormat="1" ht="27" customHeight="1" x14ac:dyDescent="0.2">
      <c r="A267" s="55"/>
      <c r="B267" s="127" t="s">
        <v>3</v>
      </c>
      <c r="C267" s="4" t="s">
        <v>161</v>
      </c>
      <c r="D267" s="56"/>
      <c r="E267" s="14" t="s">
        <v>0</v>
      </c>
      <c r="F267" s="14">
        <v>1</v>
      </c>
      <c r="G267" s="57"/>
      <c r="H267" s="57"/>
    </row>
    <row r="268" spans="1:8" x14ac:dyDescent="0.2">
      <c r="B268" s="12"/>
      <c r="C268" s="53" t="str">
        <f>"Total article "&amp;LEFT(B266,5)</f>
        <v xml:space="preserve">Total article 6.07 </v>
      </c>
      <c r="D268" s="8"/>
      <c r="E268" s="28"/>
      <c r="F268" s="28"/>
      <c r="G268" s="28"/>
      <c r="H268" s="28"/>
    </row>
    <row r="269" spans="1:8" x14ac:dyDescent="0.2">
      <c r="B269" s="12"/>
      <c r="C269" s="8"/>
      <c r="D269" s="8"/>
    </row>
    <row r="270" spans="1:8" x14ac:dyDescent="0.2">
      <c r="B270" s="147" t="s">
        <v>162</v>
      </c>
      <c r="C270" s="147"/>
      <c r="D270" s="148"/>
      <c r="E270" s="28"/>
      <c r="F270" s="28"/>
      <c r="G270" s="28"/>
      <c r="H270" s="28"/>
    </row>
    <row r="271" spans="1:8" s="1" customFormat="1" x14ac:dyDescent="0.2">
      <c r="A271" s="55"/>
      <c r="B271" s="127" t="s">
        <v>3</v>
      </c>
      <c r="C271" s="4" t="s">
        <v>62</v>
      </c>
      <c r="D271" s="56"/>
      <c r="E271" s="14" t="s">
        <v>0</v>
      </c>
      <c r="F271" s="14">
        <v>1</v>
      </c>
      <c r="G271" s="57"/>
      <c r="H271" s="57"/>
    </row>
    <row r="272" spans="1:8" x14ac:dyDescent="0.2">
      <c r="B272" s="12"/>
      <c r="C272" s="53" t="str">
        <f>"Total article "&amp;LEFT(B270,5)</f>
        <v xml:space="preserve">Total article 6.08 </v>
      </c>
      <c r="D272" s="8"/>
      <c r="E272" s="28"/>
      <c r="F272" s="28"/>
      <c r="G272" s="28"/>
      <c r="H272" s="28"/>
    </row>
    <row r="273" spans="1:8" x14ac:dyDescent="0.2">
      <c r="A273" s="15"/>
      <c r="B273" s="12"/>
      <c r="C273" s="13"/>
      <c r="D273" s="16"/>
    </row>
    <row r="274" spans="1:8" s="27" customFormat="1" ht="16.5" customHeight="1" x14ac:dyDescent="0.25">
      <c r="A274" s="25"/>
      <c r="B274" s="135"/>
      <c r="C274" s="54" t="str">
        <f>"TOTAL CHAPITRE "&amp;LEFT(B236,2)</f>
        <v xml:space="preserve">TOTAL CHAPITRE 6 </v>
      </c>
      <c r="D274" s="26"/>
      <c r="E274" s="77"/>
      <c r="F274" s="77"/>
      <c r="G274" s="88"/>
      <c r="H274" s="88"/>
    </row>
    <row r="275" spans="1:8" s="146" customFormat="1" ht="16.5" customHeight="1" x14ac:dyDescent="0.25">
      <c r="A275" s="25"/>
      <c r="B275" s="143" t="s">
        <v>11</v>
      </c>
      <c r="C275" s="26"/>
      <c r="D275" s="26"/>
      <c r="E275" s="144"/>
      <c r="F275" s="144"/>
      <c r="G275" s="145"/>
      <c r="H275" s="145"/>
    </row>
    <row r="276" spans="1:8" s="13" customFormat="1" ht="6.75" customHeight="1" x14ac:dyDescent="0.2">
      <c r="A276" s="2"/>
      <c r="B276" s="71"/>
      <c r="C276" s="4"/>
      <c r="D276" s="5"/>
      <c r="E276" s="17"/>
      <c r="F276" s="17"/>
      <c r="G276" s="6"/>
      <c r="H276" s="6"/>
    </row>
    <row r="277" spans="1:8" x14ac:dyDescent="0.2">
      <c r="B277" s="150" t="str">
        <f>B2</f>
        <v>0 - GÉNÉRALITÉS</v>
      </c>
      <c r="C277" s="150"/>
      <c r="D277" s="151"/>
      <c r="E277" s="142" t="s">
        <v>2</v>
      </c>
      <c r="F277" s="28"/>
      <c r="G277" s="28"/>
      <c r="H277" s="28"/>
    </row>
    <row r="278" spans="1:8" s="13" customFormat="1" ht="6" customHeight="1" x14ac:dyDescent="0.2">
      <c r="A278" s="2"/>
      <c r="B278" s="106"/>
      <c r="C278" s="99"/>
      <c r="D278" s="100"/>
      <c r="E278" s="17"/>
      <c r="F278" s="17"/>
      <c r="G278" s="6"/>
      <c r="H278" s="6"/>
    </row>
    <row r="279" spans="1:8" x14ac:dyDescent="0.2">
      <c r="B279" s="149" t="str">
        <f>B26</f>
        <v>1.  PHASAGE - ORGANISATION DE CHANTIER</v>
      </c>
      <c r="C279" s="150"/>
      <c r="D279" s="151"/>
      <c r="E279" s="142" t="s">
        <v>0</v>
      </c>
      <c r="F279" s="28"/>
      <c r="G279" s="28"/>
      <c r="H279" s="28"/>
    </row>
    <row r="280" spans="1:8" s="13" customFormat="1" ht="6" customHeight="1" x14ac:dyDescent="0.2">
      <c r="A280" s="2"/>
      <c r="B280" s="106"/>
      <c r="C280" s="99"/>
      <c r="D280" s="100"/>
      <c r="E280" s="17"/>
      <c r="F280" s="17"/>
      <c r="G280" s="6"/>
      <c r="H280" s="6"/>
    </row>
    <row r="281" spans="1:8" x14ac:dyDescent="0.2">
      <c r="B281" s="150" t="str">
        <f>B31</f>
        <v>2 - PLOMBERIE SANITAIRE</v>
      </c>
      <c r="C281" s="150"/>
      <c r="D281" s="151"/>
      <c r="E281" s="28"/>
      <c r="F281" s="28"/>
      <c r="G281" s="28"/>
      <c r="H281" s="28"/>
    </row>
    <row r="282" spans="1:8" s="118" customFormat="1" ht="12" x14ac:dyDescent="0.2">
      <c r="A282" s="112"/>
      <c r="B282" s="179" t="str">
        <f>B33</f>
        <v>2.01 - Dépose et neutralisation des réseaux</v>
      </c>
      <c r="C282" s="180"/>
      <c r="D282" s="181"/>
      <c r="E282" s="182" t="s">
        <v>0</v>
      </c>
      <c r="F282" s="182"/>
      <c r="G282" s="117"/>
      <c r="H282" s="117"/>
    </row>
    <row r="283" spans="1:8" s="118" customFormat="1" ht="12" x14ac:dyDescent="0.2">
      <c r="A283" s="112"/>
      <c r="B283" s="179" t="str">
        <f>B37</f>
        <v>2.02 - Appareils sanitaires</v>
      </c>
      <c r="C283" s="180"/>
      <c r="D283" s="181"/>
      <c r="E283" s="182" t="s">
        <v>0</v>
      </c>
      <c r="F283" s="182"/>
      <c r="G283" s="117"/>
      <c r="H283" s="117"/>
    </row>
    <row r="284" spans="1:8" s="118" customFormat="1" ht="12" x14ac:dyDescent="0.2">
      <c r="A284" s="112"/>
      <c r="B284" s="179" t="str">
        <f>B45</f>
        <v>2.03 - Production d’eau chaude sanitaire</v>
      </c>
      <c r="C284" s="180"/>
      <c r="D284" s="181"/>
      <c r="E284" s="182" t="s">
        <v>0</v>
      </c>
      <c r="F284" s="182"/>
      <c r="G284" s="117"/>
      <c r="H284" s="117"/>
    </row>
    <row r="285" spans="1:8" s="118" customFormat="1" ht="12" x14ac:dyDescent="0.2">
      <c r="A285" s="112"/>
      <c r="B285" s="179" t="str">
        <f>B56</f>
        <v>2.04 - Distribution d'eau froide et d'eau chaude sanitaire</v>
      </c>
      <c r="C285" s="180"/>
      <c r="D285" s="181"/>
      <c r="E285" s="182" t="s">
        <v>0</v>
      </c>
      <c r="F285" s="182"/>
      <c r="G285" s="117"/>
      <c r="H285" s="117"/>
    </row>
    <row r="286" spans="1:8" s="118" customFormat="1" ht="12.75" customHeight="1" x14ac:dyDescent="0.2">
      <c r="A286" s="179"/>
      <c r="B286" s="179" t="s">
        <v>120</v>
      </c>
      <c r="C286" s="179"/>
      <c r="D286" s="179"/>
      <c r="E286" s="182" t="s">
        <v>0</v>
      </c>
      <c r="F286" s="182"/>
      <c r="G286" s="117"/>
      <c r="H286" s="117"/>
    </row>
    <row r="287" spans="1:8" s="118" customFormat="1" ht="12" x14ac:dyDescent="0.2">
      <c r="A287" s="112"/>
      <c r="B287" s="179" t="str">
        <f>+B93</f>
        <v>2.06 - Évacuations Eaux Usées Eaux Vannes</v>
      </c>
      <c r="C287" s="183"/>
      <c r="D287" s="181"/>
      <c r="E287" s="182" t="s">
        <v>0</v>
      </c>
      <c r="F287" s="182"/>
      <c r="G287" s="117"/>
      <c r="H287" s="117"/>
    </row>
    <row r="288" spans="1:8" s="118" customFormat="1" ht="12" x14ac:dyDescent="0.2">
      <c r="A288" s="112"/>
      <c r="B288" s="179" t="str">
        <f>B104</f>
        <v>2.07 - Désinfection des réseaux</v>
      </c>
      <c r="C288" s="183"/>
      <c r="D288" s="181"/>
      <c r="E288" s="182" t="s">
        <v>0</v>
      </c>
      <c r="F288" s="182"/>
      <c r="G288" s="117"/>
      <c r="H288" s="117"/>
    </row>
    <row r="289" spans="1:8" s="118" customFormat="1" ht="12" x14ac:dyDescent="0.2">
      <c r="A289" s="112"/>
      <c r="B289" s="179" t="str">
        <f>+B110</f>
        <v xml:space="preserve">2.08 - Etanchéité à l'air </v>
      </c>
      <c r="C289" s="183"/>
      <c r="D289" s="181"/>
      <c r="E289" s="182" t="s">
        <v>0</v>
      </c>
      <c r="F289" s="182"/>
      <c r="G289" s="117"/>
      <c r="H289" s="117"/>
    </row>
    <row r="290" spans="1:8" s="118" customFormat="1" ht="12" x14ac:dyDescent="0.2">
      <c r="A290" s="112"/>
      <c r="B290" s="179" t="str">
        <f>+B116</f>
        <v xml:space="preserve">2.09 - Autocontrôle </v>
      </c>
      <c r="C290" s="183"/>
      <c r="D290" s="181"/>
      <c r="E290" s="182" t="s">
        <v>0</v>
      </c>
      <c r="F290" s="182"/>
      <c r="G290" s="117"/>
      <c r="H290" s="117"/>
    </row>
    <row r="291" spans="1:8" x14ac:dyDescent="0.2">
      <c r="B291" s="106"/>
      <c r="C291" s="104" t="str">
        <f xml:space="preserve"> C120</f>
        <v>TOTAL CHAPITRE 2</v>
      </c>
      <c r="D291" s="103"/>
      <c r="E291" s="28"/>
      <c r="F291" s="28"/>
      <c r="G291" s="28"/>
      <c r="H291" s="28"/>
    </row>
    <row r="292" spans="1:8" ht="6.75" customHeight="1" x14ac:dyDescent="0.2">
      <c r="B292" s="106"/>
      <c r="C292" s="101"/>
      <c r="D292" s="100"/>
    </row>
    <row r="293" spans="1:8" x14ac:dyDescent="0.2">
      <c r="B293" s="150" t="str">
        <f>B121</f>
        <v>3 - CHAUFFAGE</v>
      </c>
      <c r="C293" s="150"/>
      <c r="D293" s="151"/>
      <c r="E293" s="28"/>
      <c r="F293" s="28"/>
      <c r="G293" s="28"/>
      <c r="H293" s="28"/>
    </row>
    <row r="294" spans="1:8" s="118" customFormat="1" ht="12" x14ac:dyDescent="0.2">
      <c r="A294" s="112"/>
      <c r="B294" s="179" t="str">
        <f>B123</f>
        <v>3.01 - Dépose et neutralisation des réseaux</v>
      </c>
      <c r="C294" s="184"/>
      <c r="D294" s="185"/>
      <c r="E294" s="182" t="s">
        <v>0</v>
      </c>
      <c r="F294" s="117"/>
      <c r="G294" s="117"/>
      <c r="H294" s="117"/>
    </row>
    <row r="295" spans="1:8" s="118" customFormat="1" ht="12" x14ac:dyDescent="0.2">
      <c r="A295" s="186"/>
      <c r="B295" s="179" t="str">
        <f>B127</f>
        <v>3.02 - Distribution de chauffage</v>
      </c>
      <c r="C295" s="184"/>
      <c r="D295" s="187"/>
      <c r="E295" s="182" t="s">
        <v>0</v>
      </c>
      <c r="F295" s="182"/>
      <c r="G295" s="117"/>
      <c r="H295" s="117"/>
    </row>
    <row r="296" spans="1:8" s="118" customFormat="1" ht="12" x14ac:dyDescent="0.2">
      <c r="A296" s="186"/>
      <c r="B296" s="179" t="str">
        <f>B133</f>
        <v>3.03 - Corps de chauffe statique</v>
      </c>
      <c r="C296" s="184"/>
      <c r="D296" s="187"/>
      <c r="E296" s="182" t="s">
        <v>0</v>
      </c>
      <c r="F296" s="182"/>
      <c r="G296" s="117"/>
      <c r="H296" s="117"/>
    </row>
    <row r="297" spans="1:8" s="118" customFormat="1" ht="12" x14ac:dyDescent="0.2">
      <c r="A297" s="186"/>
      <c r="B297" s="179" t="str">
        <f>B151</f>
        <v>3.04 - Equilibrage des installations</v>
      </c>
      <c r="C297" s="184"/>
      <c r="D297" s="187"/>
      <c r="E297" s="182" t="s">
        <v>0</v>
      </c>
      <c r="F297" s="182"/>
      <c r="G297" s="117"/>
      <c r="H297" s="117"/>
    </row>
    <row r="298" spans="1:8" s="118" customFormat="1" ht="12" x14ac:dyDescent="0.2">
      <c r="A298" s="186"/>
      <c r="B298" s="179" t="str">
        <f>B155</f>
        <v xml:space="preserve">3.05 - Autocontrôle </v>
      </c>
      <c r="C298" s="184"/>
      <c r="D298" s="187"/>
      <c r="E298" s="182" t="s">
        <v>0</v>
      </c>
      <c r="F298" s="182"/>
      <c r="G298" s="117"/>
      <c r="H298" s="117"/>
    </row>
    <row r="299" spans="1:8" x14ac:dyDescent="0.2">
      <c r="A299" s="15"/>
      <c r="B299" s="106"/>
      <c r="C299" s="104" t="str">
        <f xml:space="preserve"> C159</f>
        <v>TOTAL CHAPITRE 3</v>
      </c>
      <c r="D299" s="102"/>
      <c r="E299" s="28"/>
      <c r="F299" s="28"/>
      <c r="G299" s="28"/>
      <c r="H299" s="28"/>
    </row>
    <row r="300" spans="1:8" ht="6.75" customHeight="1" x14ac:dyDescent="0.2">
      <c r="A300" s="15"/>
      <c r="B300" s="106"/>
      <c r="C300" s="101"/>
      <c r="D300" s="102"/>
    </row>
    <row r="301" spans="1:8" x14ac:dyDescent="0.2">
      <c r="A301" s="15"/>
      <c r="B301" s="150" t="str">
        <f>B160</f>
        <v>4 - VENTILATION SIMPLE FLUX</v>
      </c>
      <c r="C301" s="150"/>
      <c r="D301" s="151"/>
      <c r="E301" s="28"/>
      <c r="F301" s="28"/>
      <c r="G301" s="28"/>
      <c r="H301" s="28"/>
    </row>
    <row r="302" spans="1:8" s="118" customFormat="1" ht="12" x14ac:dyDescent="0.2">
      <c r="A302" s="186"/>
      <c r="B302" s="179" t="str">
        <f>B162</f>
        <v>4.01 - Dépose et neutralisation des installations existantes</v>
      </c>
      <c r="C302" s="184"/>
      <c r="D302" s="187"/>
      <c r="E302" s="182" t="s">
        <v>0</v>
      </c>
      <c r="F302" s="182"/>
      <c r="G302" s="117"/>
      <c r="H302" s="117"/>
    </row>
    <row r="303" spans="1:8" s="118" customFormat="1" ht="12" x14ac:dyDescent="0.2">
      <c r="A303" s="186"/>
      <c r="B303" s="179" t="str">
        <f>B166</f>
        <v>4.02 - Bouches d'extraction</v>
      </c>
      <c r="C303" s="184"/>
      <c r="D303" s="187"/>
      <c r="E303" s="182" t="s">
        <v>0</v>
      </c>
      <c r="F303" s="182"/>
      <c r="G303" s="117"/>
      <c r="H303" s="117"/>
    </row>
    <row r="304" spans="1:8" s="118" customFormat="1" ht="12" x14ac:dyDescent="0.2">
      <c r="A304" s="186"/>
      <c r="B304" s="179" t="str">
        <f xml:space="preserve"> B174</f>
        <v xml:space="preserve">4.03 - Gaines d'extraction </v>
      </c>
      <c r="C304" s="184"/>
      <c r="D304" s="187"/>
      <c r="E304" s="182" t="s">
        <v>0</v>
      </c>
      <c r="F304" s="182"/>
      <c r="G304" s="117"/>
      <c r="H304" s="117"/>
    </row>
    <row r="305" spans="1:8" s="118" customFormat="1" ht="12" x14ac:dyDescent="0.2">
      <c r="A305" s="186"/>
      <c r="B305" s="187" t="str">
        <f>B183</f>
        <v>4.04 - Nettoyage des réseaux</v>
      </c>
      <c r="C305" s="184"/>
      <c r="D305" s="187"/>
      <c r="E305" s="182" t="s">
        <v>0</v>
      </c>
      <c r="F305" s="182"/>
      <c r="G305" s="117"/>
      <c r="H305" s="117"/>
    </row>
    <row r="306" spans="1:8" s="118" customFormat="1" ht="12" x14ac:dyDescent="0.2">
      <c r="A306" s="186"/>
      <c r="B306" s="187" t="str">
        <f>B187</f>
        <v>4.05 - Autocontrôle</v>
      </c>
      <c r="C306" s="184"/>
      <c r="D306" s="187"/>
      <c r="E306" s="182" t="s">
        <v>0</v>
      </c>
      <c r="F306" s="182"/>
      <c r="G306" s="117"/>
      <c r="H306" s="117"/>
    </row>
    <row r="307" spans="1:8" x14ac:dyDescent="0.2">
      <c r="A307" s="15"/>
      <c r="B307" s="106"/>
      <c r="C307" s="104" t="str">
        <f xml:space="preserve"> C191</f>
        <v>TOTAL CHAPITRE 4</v>
      </c>
      <c r="D307" s="102"/>
      <c r="E307" s="28"/>
      <c r="F307" s="28"/>
      <c r="G307" s="28"/>
      <c r="H307" s="28"/>
    </row>
    <row r="308" spans="1:8" ht="6.75" customHeight="1" x14ac:dyDescent="0.2">
      <c r="A308" s="15"/>
      <c r="B308" s="106"/>
      <c r="C308" s="101"/>
      <c r="D308" s="102"/>
      <c r="E308" s="6"/>
      <c r="F308" s="6"/>
    </row>
    <row r="309" spans="1:8" x14ac:dyDescent="0.2">
      <c r="A309" s="15"/>
      <c r="B309" s="149" t="s">
        <v>110</v>
      </c>
      <c r="C309" s="150"/>
      <c r="D309" s="151"/>
      <c r="E309" s="28"/>
      <c r="F309" s="28"/>
      <c r="G309" s="28"/>
      <c r="H309" s="28"/>
    </row>
    <row r="310" spans="1:8" s="118" customFormat="1" ht="12" x14ac:dyDescent="0.2">
      <c r="A310" s="186"/>
      <c r="B310" s="179" t="str">
        <f>B194</f>
        <v>5.01 - Unité intérieure</v>
      </c>
      <c r="C310" s="184"/>
      <c r="D310" s="187"/>
      <c r="E310" s="182" t="s">
        <v>0</v>
      </c>
      <c r="F310" s="182"/>
      <c r="G310" s="117"/>
      <c r="H310" s="117"/>
    </row>
    <row r="311" spans="1:8" s="118" customFormat="1" ht="12" x14ac:dyDescent="0.2">
      <c r="A311" s="186"/>
      <c r="B311" s="179" t="str">
        <f>B199</f>
        <v>5.02 - Unité extérieure</v>
      </c>
      <c r="C311" s="184"/>
      <c r="D311" s="187"/>
      <c r="E311" s="182" t="s">
        <v>0</v>
      </c>
      <c r="F311" s="182"/>
      <c r="G311" s="117"/>
      <c r="H311" s="117"/>
    </row>
    <row r="312" spans="1:8" s="118" customFormat="1" ht="12.75" customHeight="1" x14ac:dyDescent="0.2">
      <c r="A312" s="186"/>
      <c r="B312" s="179" t="s">
        <v>146</v>
      </c>
      <c r="C312" s="179"/>
      <c r="D312" s="179"/>
      <c r="E312" s="182" t="s">
        <v>0</v>
      </c>
      <c r="F312" s="182"/>
      <c r="G312" s="117"/>
      <c r="H312" s="117"/>
    </row>
    <row r="313" spans="1:8" s="118" customFormat="1" ht="12" x14ac:dyDescent="0.2">
      <c r="A313" s="186"/>
      <c r="B313" s="179" t="str">
        <f>B208</f>
        <v>5.04 - Liaisons frigorifiques</v>
      </c>
      <c r="C313" s="184"/>
      <c r="D313" s="187"/>
      <c r="E313" s="182" t="s">
        <v>0</v>
      </c>
      <c r="F313" s="182"/>
      <c r="G313" s="117"/>
      <c r="H313" s="117"/>
    </row>
    <row r="314" spans="1:8" s="118" customFormat="1" ht="12" x14ac:dyDescent="0.2">
      <c r="A314" s="186"/>
      <c r="B314" s="179" t="str">
        <f>B216</f>
        <v>5.05 - Raccordements électriques</v>
      </c>
      <c r="C314" s="184"/>
      <c r="D314" s="187"/>
      <c r="E314" s="182" t="s">
        <v>0</v>
      </c>
      <c r="F314" s="182"/>
      <c r="G314" s="117"/>
      <c r="H314" s="117"/>
    </row>
    <row r="315" spans="1:8" s="118" customFormat="1" ht="12" x14ac:dyDescent="0.2">
      <c r="A315" s="186"/>
      <c r="B315" s="179" t="str">
        <f>B221</f>
        <v>5.06 - Mise en Service  - Garantie</v>
      </c>
      <c r="C315" s="184"/>
      <c r="D315" s="187"/>
      <c r="E315" s="182" t="s">
        <v>0</v>
      </c>
      <c r="F315" s="182"/>
      <c r="G315" s="117"/>
      <c r="H315" s="117"/>
    </row>
    <row r="316" spans="1:8" s="118" customFormat="1" ht="12" x14ac:dyDescent="0.2">
      <c r="A316" s="186"/>
      <c r="B316" s="179" t="str">
        <f>B225</f>
        <v xml:space="preserve">5.07 - Etanchéité à l'air </v>
      </c>
      <c r="C316" s="184"/>
      <c r="D316" s="187"/>
      <c r="E316" s="182" t="s">
        <v>0</v>
      </c>
      <c r="F316" s="182"/>
      <c r="G316" s="117"/>
      <c r="H316" s="117"/>
    </row>
    <row r="317" spans="1:8" s="118" customFormat="1" ht="12" x14ac:dyDescent="0.2">
      <c r="A317" s="186"/>
      <c r="B317" s="179" t="str">
        <f>B231</f>
        <v>5.08 - Autocontrôle</v>
      </c>
      <c r="C317" s="184"/>
      <c r="D317" s="187"/>
      <c r="E317" s="182" t="s">
        <v>0</v>
      </c>
      <c r="F317" s="182"/>
      <c r="G317" s="117"/>
      <c r="H317" s="117"/>
    </row>
    <row r="318" spans="1:8" x14ac:dyDescent="0.2">
      <c r="A318" s="15"/>
      <c r="B318" s="106"/>
      <c r="C318" s="104" t="str">
        <f>C235</f>
        <v xml:space="preserve">TOTAL CHAPITRE 5 </v>
      </c>
      <c r="D318" s="102"/>
      <c r="E318" s="73"/>
      <c r="F318" s="73"/>
      <c r="G318" s="73"/>
      <c r="H318" s="73"/>
    </row>
    <row r="319" spans="1:8" ht="6" customHeight="1" x14ac:dyDescent="0.2">
      <c r="A319" s="15"/>
      <c r="B319" s="106"/>
      <c r="C319" s="101"/>
      <c r="D319" s="102"/>
    </row>
    <row r="320" spans="1:8" x14ac:dyDescent="0.2">
      <c r="A320" s="15"/>
      <c r="B320" s="150" t="str">
        <f>B236</f>
        <v>6 - DIVERS</v>
      </c>
      <c r="C320" s="150"/>
      <c r="D320" s="151"/>
      <c r="E320" s="28"/>
      <c r="F320" s="28"/>
      <c r="G320" s="28"/>
      <c r="H320" s="28"/>
    </row>
    <row r="321" spans="1:8" s="118" customFormat="1" ht="12" x14ac:dyDescent="0.2">
      <c r="A321" s="186"/>
      <c r="B321" s="179" t="str">
        <f>B238</f>
        <v>6.01 - Percements  rebouchages</v>
      </c>
      <c r="C321" s="184"/>
      <c r="D321" s="187"/>
      <c r="E321" s="182" t="s">
        <v>0</v>
      </c>
      <c r="F321" s="182"/>
      <c r="G321" s="117"/>
      <c r="H321" s="117"/>
    </row>
    <row r="322" spans="1:8" s="118" customFormat="1" ht="12" x14ac:dyDescent="0.2">
      <c r="A322" s="186"/>
      <c r="B322" s="179" t="str">
        <f>B242</f>
        <v>6.02 - Essais et vérifications des installations</v>
      </c>
      <c r="C322" s="184"/>
      <c r="D322" s="187"/>
      <c r="E322" s="182" t="s">
        <v>0</v>
      </c>
      <c r="F322" s="182"/>
      <c r="G322" s="117"/>
      <c r="H322" s="117"/>
    </row>
    <row r="323" spans="1:8" s="118" customFormat="1" ht="12" x14ac:dyDescent="0.2">
      <c r="A323" s="186"/>
      <c r="B323" s="179" t="str">
        <f>B250</f>
        <v>6.03 - Équilibrage</v>
      </c>
      <c r="C323" s="184"/>
      <c r="D323" s="187"/>
      <c r="E323" s="182" t="s">
        <v>0</v>
      </c>
      <c r="F323" s="182"/>
      <c r="G323" s="117"/>
      <c r="H323" s="117"/>
    </row>
    <row r="324" spans="1:8" s="118" customFormat="1" ht="12" x14ac:dyDescent="0.2">
      <c r="A324" s="186"/>
      <c r="B324" s="179" t="str">
        <f>B254</f>
        <v>6.04 - Repérage  Schémas</v>
      </c>
      <c r="C324" s="184"/>
      <c r="D324" s="187"/>
      <c r="E324" s="182" t="s">
        <v>0</v>
      </c>
      <c r="F324" s="182"/>
      <c r="G324" s="117"/>
      <c r="H324" s="117"/>
    </row>
    <row r="325" spans="1:8" s="118" customFormat="1" ht="12" x14ac:dyDescent="0.2">
      <c r="A325" s="186"/>
      <c r="B325" s="179" t="str">
        <f>B258</f>
        <v>6.05 - Dossier des Ouvrages Exécutés</v>
      </c>
      <c r="C325" s="184"/>
      <c r="D325" s="187"/>
      <c r="E325" s="182" t="s">
        <v>0</v>
      </c>
      <c r="F325" s="182"/>
      <c r="G325" s="117"/>
      <c r="H325" s="117"/>
    </row>
    <row r="326" spans="1:8" s="118" customFormat="1" ht="12" x14ac:dyDescent="0.2">
      <c r="A326" s="186"/>
      <c r="B326" s="179" t="str">
        <f>B262</f>
        <v>6.06 - Information du personnel</v>
      </c>
      <c r="C326" s="184"/>
      <c r="D326" s="187"/>
      <c r="E326" s="182" t="s">
        <v>0</v>
      </c>
      <c r="F326" s="182"/>
      <c r="G326" s="117"/>
      <c r="H326" s="117"/>
    </row>
    <row r="327" spans="1:8" s="118" customFormat="1" ht="12" x14ac:dyDescent="0.2">
      <c r="A327" s="186"/>
      <c r="B327" s="179" t="str">
        <f>B266</f>
        <v>6.07 - AQC</v>
      </c>
      <c r="C327" s="184"/>
      <c r="D327" s="187"/>
      <c r="E327" s="182" t="s">
        <v>0</v>
      </c>
      <c r="F327" s="182"/>
      <c r="G327" s="117"/>
      <c r="H327" s="117"/>
    </row>
    <row r="328" spans="1:8" s="118" customFormat="1" ht="12" x14ac:dyDescent="0.2">
      <c r="A328" s="186"/>
      <c r="B328" s="179" t="str">
        <f>B270</f>
        <v>6.08 - Conformité électrique</v>
      </c>
      <c r="C328" s="184"/>
      <c r="D328" s="187"/>
      <c r="E328" s="182" t="s">
        <v>0</v>
      </c>
      <c r="F328" s="182"/>
      <c r="G328" s="117"/>
      <c r="H328" s="117"/>
    </row>
    <row r="329" spans="1:8" x14ac:dyDescent="0.2">
      <c r="A329" s="15"/>
      <c r="B329" s="106"/>
      <c r="C329" s="104" t="str">
        <f>C274</f>
        <v xml:space="preserve">TOTAL CHAPITRE 6 </v>
      </c>
      <c r="D329" s="102"/>
      <c r="E329" s="73"/>
      <c r="F329" s="73"/>
      <c r="G329" s="73"/>
      <c r="H329" s="73"/>
    </row>
    <row r="330" spans="1:8" x14ac:dyDescent="0.2">
      <c r="A330" s="15"/>
      <c r="B330" s="106"/>
      <c r="C330" s="101"/>
      <c r="D330" s="102"/>
      <c r="E330" s="6"/>
      <c r="F330" s="6"/>
    </row>
    <row r="331" spans="1:8" ht="12" customHeight="1" x14ac:dyDescent="0.2">
      <c r="A331" s="15"/>
      <c r="B331" s="106"/>
      <c r="C331" s="74" t="s">
        <v>13</v>
      </c>
      <c r="D331" s="16"/>
      <c r="E331" s="93"/>
      <c r="F331" s="28"/>
      <c r="G331" s="28"/>
      <c r="H331" s="28"/>
    </row>
    <row r="332" spans="1:8" ht="12.75" customHeight="1" x14ac:dyDescent="0.2">
      <c r="A332" s="15"/>
      <c r="B332" s="106"/>
      <c r="C332" s="74" t="s">
        <v>72</v>
      </c>
      <c r="D332" s="16"/>
      <c r="E332" s="155">
        <v>0.2</v>
      </c>
      <c r="F332" s="156"/>
      <c r="G332" s="28"/>
      <c r="H332" s="28"/>
    </row>
    <row r="333" spans="1:8" ht="12" customHeight="1" x14ac:dyDescent="0.2">
      <c r="A333" s="15"/>
      <c r="B333" s="106"/>
      <c r="C333" s="74" t="s">
        <v>14</v>
      </c>
      <c r="D333" s="16"/>
      <c r="E333" s="93"/>
      <c r="F333" s="28"/>
      <c r="G333" s="28"/>
      <c r="H333" s="28"/>
    </row>
    <row r="334" spans="1:8" ht="4.5" customHeight="1" x14ac:dyDescent="0.2">
      <c r="A334" s="15"/>
      <c r="B334" s="106"/>
      <c r="C334" s="75"/>
      <c r="D334" s="16"/>
    </row>
    <row r="335" spans="1:8" x14ac:dyDescent="0.2">
      <c r="A335" s="15"/>
      <c r="B335" s="106"/>
      <c r="C335" s="139" t="s">
        <v>10</v>
      </c>
      <c r="D335" s="16"/>
    </row>
    <row r="336" spans="1:8" x14ac:dyDescent="0.2">
      <c r="A336" s="15"/>
      <c r="B336" s="106"/>
      <c r="C336" s="140"/>
      <c r="D336" s="16"/>
    </row>
    <row r="337" spans="1:8" x14ac:dyDescent="0.2">
      <c r="A337" s="15"/>
      <c r="B337" s="106"/>
      <c r="C337" s="8"/>
      <c r="D337" s="16"/>
    </row>
    <row r="338" spans="1:8" x14ac:dyDescent="0.2">
      <c r="B338" s="12"/>
      <c r="C338" s="76"/>
    </row>
    <row r="339" spans="1:8" s="146" customFormat="1" ht="16.5" customHeight="1" x14ac:dyDescent="0.25">
      <c r="A339" s="25"/>
      <c r="B339" s="143" t="s">
        <v>180</v>
      </c>
      <c r="C339" s="26"/>
      <c r="D339" s="26"/>
      <c r="E339" s="144"/>
      <c r="F339" s="144"/>
      <c r="G339" s="145"/>
      <c r="H339" s="145"/>
    </row>
    <row r="340" spans="1:8" x14ac:dyDescent="0.2">
      <c r="B340" s="12"/>
      <c r="D340" s="8"/>
    </row>
    <row r="341" spans="1:8" ht="12.75" customHeight="1" x14ac:dyDescent="0.2">
      <c r="B341" s="147" t="s">
        <v>163</v>
      </c>
      <c r="C341" s="147"/>
      <c r="D341" s="148"/>
      <c r="E341" s="89"/>
      <c r="F341" s="28"/>
      <c r="G341" s="28"/>
      <c r="H341" s="28"/>
    </row>
    <row r="342" spans="1:8" x14ac:dyDescent="0.2">
      <c r="B342" s="12"/>
      <c r="C342" s="8"/>
      <c r="D342" s="8"/>
    </row>
    <row r="343" spans="1:8" ht="12" customHeight="1" x14ac:dyDescent="0.2">
      <c r="B343" s="127"/>
      <c r="C343" s="154" t="s">
        <v>181</v>
      </c>
      <c r="D343" s="154"/>
    </row>
    <row r="344" spans="1:8" s="1" customFormat="1" ht="14.45" customHeight="1" x14ac:dyDescent="0.2">
      <c r="A344" s="55"/>
      <c r="B344" s="127" t="s">
        <v>3</v>
      </c>
      <c r="C344" s="4" t="s">
        <v>182</v>
      </c>
      <c r="D344" s="56"/>
      <c r="E344" s="14" t="s">
        <v>0</v>
      </c>
      <c r="F344" s="14">
        <v>1</v>
      </c>
      <c r="G344" s="57"/>
      <c r="H344" s="57"/>
    </row>
    <row r="345" spans="1:8" s="1" customFormat="1" ht="14.45" customHeight="1" x14ac:dyDescent="0.2">
      <c r="A345" s="55"/>
      <c r="B345" s="127" t="s">
        <v>3</v>
      </c>
      <c r="C345" s="4" t="s">
        <v>183</v>
      </c>
      <c r="D345" s="56"/>
      <c r="E345" s="14" t="s">
        <v>1</v>
      </c>
      <c r="F345" s="14">
        <v>155</v>
      </c>
      <c r="G345" s="57"/>
      <c r="H345" s="57"/>
    </row>
    <row r="346" spans="1:8" ht="12.75" customHeight="1" x14ac:dyDescent="0.2">
      <c r="B346" s="127" t="s">
        <v>3</v>
      </c>
      <c r="C346" s="4" t="s">
        <v>78</v>
      </c>
      <c r="D346" s="174"/>
      <c r="E346" s="175" t="s">
        <v>1</v>
      </c>
      <c r="F346" s="17">
        <v>155</v>
      </c>
      <c r="G346" s="173"/>
      <c r="H346" s="173"/>
    </row>
    <row r="347" spans="1:8" s="1" customFormat="1" x14ac:dyDescent="0.2">
      <c r="A347" s="55"/>
      <c r="B347" s="127"/>
      <c r="C347" s="4"/>
      <c r="D347" s="56"/>
      <c r="E347" s="14"/>
      <c r="F347" s="14"/>
      <c r="G347" s="57"/>
      <c r="H347" s="57"/>
    </row>
    <row r="348" spans="1:8" ht="12" customHeight="1" x14ac:dyDescent="0.2">
      <c r="B348" s="127"/>
      <c r="C348" s="154" t="s">
        <v>184</v>
      </c>
      <c r="D348" s="154"/>
    </row>
    <row r="349" spans="1:8" s="1" customFormat="1" x14ac:dyDescent="0.2">
      <c r="A349" s="55"/>
      <c r="B349" s="127" t="s">
        <v>3</v>
      </c>
      <c r="C349" s="4" t="s">
        <v>71</v>
      </c>
      <c r="D349" s="56"/>
      <c r="E349" s="14" t="s">
        <v>1</v>
      </c>
      <c r="F349" s="14">
        <v>155</v>
      </c>
      <c r="G349" s="57"/>
      <c r="H349" s="57"/>
    </row>
    <row r="350" spans="1:8" s="1" customFormat="1" x14ac:dyDescent="0.2">
      <c r="A350" s="55"/>
      <c r="B350" s="127" t="s">
        <v>3</v>
      </c>
      <c r="C350" s="4" t="s">
        <v>42</v>
      </c>
      <c r="D350" s="56"/>
      <c r="E350" s="14" t="s">
        <v>1</v>
      </c>
      <c r="F350" s="14">
        <v>155</v>
      </c>
      <c r="G350" s="57"/>
      <c r="H350" s="57"/>
    </row>
    <row r="351" spans="1:8" s="1" customFormat="1" x14ac:dyDescent="0.2">
      <c r="A351" s="55"/>
      <c r="B351" s="127" t="s">
        <v>3</v>
      </c>
      <c r="C351" s="4" t="s">
        <v>43</v>
      </c>
      <c r="D351" s="56"/>
      <c r="E351" s="14" t="s">
        <v>1</v>
      </c>
      <c r="F351" s="14">
        <v>155</v>
      </c>
      <c r="G351" s="57"/>
      <c r="H351" s="57"/>
    </row>
    <row r="352" spans="1:8" s="1" customFormat="1" x14ac:dyDescent="0.2">
      <c r="A352" s="55"/>
      <c r="B352" s="127" t="s">
        <v>3</v>
      </c>
      <c r="C352" s="4" t="s">
        <v>44</v>
      </c>
      <c r="D352" s="56"/>
      <c r="E352" s="14" t="s">
        <v>1</v>
      </c>
      <c r="F352" s="14">
        <v>155</v>
      </c>
      <c r="G352" s="57"/>
      <c r="H352" s="57"/>
    </row>
    <row r="353" spans="1:8" s="1" customFormat="1" x14ac:dyDescent="0.2">
      <c r="A353" s="55"/>
      <c r="B353" s="127" t="s">
        <v>3</v>
      </c>
      <c r="C353" s="4" t="s">
        <v>45</v>
      </c>
      <c r="D353" s="56"/>
      <c r="E353" s="14" t="s">
        <v>1</v>
      </c>
      <c r="F353" s="14">
        <v>155</v>
      </c>
      <c r="G353" s="57"/>
      <c r="H353" s="57"/>
    </row>
    <row r="354" spans="1:8" x14ac:dyDescent="0.2">
      <c r="A354" s="15"/>
      <c r="B354" s="12"/>
      <c r="C354" s="13"/>
      <c r="D354" s="16"/>
    </row>
    <row r="355" spans="1:8" ht="12" customHeight="1" x14ac:dyDescent="0.2">
      <c r="B355" s="127"/>
      <c r="C355" s="154" t="s">
        <v>185</v>
      </c>
      <c r="D355" s="154"/>
      <c r="E355" s="17" t="s">
        <v>0</v>
      </c>
      <c r="F355" s="17">
        <v>1</v>
      </c>
    </row>
    <row r="356" spans="1:8" ht="20.100000000000001" customHeight="1" x14ac:dyDescent="0.2">
      <c r="A356" s="15"/>
      <c r="B356" s="106"/>
      <c r="C356" s="74" t="s">
        <v>111</v>
      </c>
      <c r="D356" s="16"/>
      <c r="E356" s="28"/>
      <c r="F356" s="28"/>
      <c r="G356" s="28"/>
      <c r="H356" s="28"/>
    </row>
    <row r="357" spans="1:8" ht="20.100000000000001" customHeight="1" x14ac:dyDescent="0.2">
      <c r="A357" s="15"/>
      <c r="B357" s="106"/>
      <c r="C357" s="74" t="s">
        <v>12</v>
      </c>
      <c r="D357" s="16"/>
      <c r="E357" s="28"/>
      <c r="F357" s="28"/>
      <c r="G357" s="28"/>
      <c r="H357" s="28"/>
    </row>
    <row r="358" spans="1:8" ht="20.100000000000001" customHeight="1" x14ac:dyDescent="0.2">
      <c r="A358" s="15"/>
      <c r="B358" s="106"/>
      <c r="C358" s="74" t="s">
        <v>112</v>
      </c>
      <c r="D358" s="16"/>
      <c r="E358" s="28"/>
      <c r="F358" s="28"/>
      <c r="G358" s="28"/>
      <c r="H358" s="28"/>
    </row>
    <row r="359" spans="1:8" ht="20.100000000000001" customHeight="1" x14ac:dyDescent="0.2">
      <c r="A359" s="15"/>
      <c r="B359" s="106"/>
      <c r="C359" s="74"/>
      <c r="D359" s="16"/>
      <c r="E359" s="6"/>
      <c r="F359" s="6"/>
    </row>
    <row r="360" spans="1:8" x14ac:dyDescent="0.2">
      <c r="A360" s="15"/>
      <c r="B360" s="106"/>
      <c r="C360" s="139" t="s">
        <v>10</v>
      </c>
      <c r="D360" s="16"/>
    </row>
    <row r="361" spans="1:8" x14ac:dyDescent="0.2">
      <c r="A361" s="15"/>
      <c r="B361" s="106"/>
      <c r="C361" s="140"/>
      <c r="D361" s="16"/>
    </row>
    <row r="362" spans="1:8" x14ac:dyDescent="0.2">
      <c r="B362" s="12"/>
      <c r="C362" s="53"/>
      <c r="D362" s="4"/>
      <c r="E362" s="6"/>
      <c r="F362" s="6"/>
    </row>
    <row r="363" spans="1:8" x14ac:dyDescent="0.2">
      <c r="B363" s="12"/>
      <c r="C363" s="53"/>
      <c r="D363" s="4"/>
      <c r="E363" s="6"/>
      <c r="F363" s="6"/>
    </row>
    <row r="364" spans="1:8" x14ac:dyDescent="0.2">
      <c r="B364" s="12"/>
      <c r="C364" s="53"/>
      <c r="D364" s="4"/>
      <c r="E364" s="6"/>
      <c r="F364" s="6"/>
    </row>
    <row r="365" spans="1:8" x14ac:dyDescent="0.2">
      <c r="B365" s="12"/>
      <c r="C365" s="53"/>
      <c r="D365" s="4"/>
      <c r="E365" s="6"/>
      <c r="F365" s="6"/>
    </row>
    <row r="366" spans="1:8" x14ac:dyDescent="0.2">
      <c r="B366" s="12"/>
      <c r="C366" s="53"/>
      <c r="D366" s="4"/>
      <c r="E366" s="6"/>
      <c r="F366" s="6"/>
    </row>
    <row r="367" spans="1:8" x14ac:dyDescent="0.2">
      <c r="C367" s="53"/>
      <c r="D367" s="4"/>
      <c r="E367" s="6"/>
      <c r="F367" s="6"/>
    </row>
    <row r="368" spans="1:8" x14ac:dyDescent="0.2">
      <c r="C368" s="53"/>
      <c r="D368" s="4"/>
      <c r="E368" s="6"/>
      <c r="F368" s="6"/>
    </row>
    <row r="369" spans="1:8" x14ac:dyDescent="0.2">
      <c r="C369" s="53"/>
      <c r="D369" s="4"/>
      <c r="E369" s="6"/>
      <c r="F369" s="6"/>
    </row>
    <row r="370" spans="1:8" x14ac:dyDescent="0.2">
      <c r="C370" s="53"/>
      <c r="D370" s="4"/>
      <c r="E370" s="6"/>
      <c r="F370" s="6"/>
    </row>
    <row r="371" spans="1:8" x14ac:dyDescent="0.2">
      <c r="C371" s="53"/>
      <c r="D371" s="4"/>
      <c r="E371" s="6"/>
      <c r="F371" s="6"/>
    </row>
    <row r="372" spans="1:8" x14ac:dyDescent="0.2">
      <c r="C372" s="53"/>
      <c r="D372" s="4"/>
      <c r="E372" s="6"/>
      <c r="F372" s="6"/>
    </row>
    <row r="373" spans="1:8" x14ac:dyDescent="0.2">
      <c r="C373" s="53"/>
      <c r="D373" s="4"/>
      <c r="E373" s="6"/>
      <c r="F373" s="6"/>
    </row>
    <row r="374" spans="1:8" s="41" customFormat="1" x14ac:dyDescent="0.2">
      <c r="A374" s="34"/>
      <c r="B374" s="45"/>
      <c r="C374" s="47"/>
      <c r="D374" s="47"/>
      <c r="E374" s="24"/>
      <c r="F374" s="24"/>
      <c r="G374" s="35"/>
      <c r="H374" s="35"/>
    </row>
    <row r="375" spans="1:8" s="41" customFormat="1" x14ac:dyDescent="0.2">
      <c r="A375" s="34"/>
      <c r="B375" s="45"/>
      <c r="C375" s="47"/>
      <c r="D375" s="47"/>
      <c r="E375" s="24"/>
      <c r="F375" s="24"/>
      <c r="G375" s="35"/>
      <c r="H375" s="35"/>
    </row>
    <row r="376" spans="1:8" s="41" customFormat="1" x14ac:dyDescent="0.2">
      <c r="A376" s="34"/>
      <c r="B376" s="45"/>
      <c r="C376" s="47"/>
      <c r="D376" s="47"/>
      <c r="E376" s="24"/>
      <c r="F376" s="24"/>
      <c r="G376" s="35"/>
      <c r="H376" s="35"/>
    </row>
    <row r="377" spans="1:8" s="66" customFormat="1" ht="16.5" customHeight="1" x14ac:dyDescent="0.25">
      <c r="A377" s="64"/>
      <c r="B377" s="128"/>
      <c r="C377" s="65"/>
      <c r="D377" s="65"/>
      <c r="E377" s="78"/>
      <c r="F377" s="78"/>
      <c r="G377" s="92"/>
      <c r="H377" s="92"/>
    </row>
    <row r="378" spans="1:8" s="38" customFormat="1" x14ac:dyDescent="0.2">
      <c r="A378" s="34"/>
      <c r="B378" s="58"/>
      <c r="C378" s="47"/>
      <c r="D378" s="37"/>
      <c r="E378" s="24"/>
      <c r="F378" s="24"/>
      <c r="G378" s="35"/>
      <c r="H378" s="35"/>
    </row>
    <row r="379" spans="1:8" s="41" customFormat="1" x14ac:dyDescent="0.2">
      <c r="A379" s="34"/>
      <c r="B379" s="152"/>
      <c r="C379" s="152"/>
      <c r="D379" s="153"/>
      <c r="E379" s="42"/>
      <c r="F379" s="42"/>
      <c r="G379" s="42"/>
      <c r="H379" s="42"/>
    </row>
    <row r="380" spans="1:8" s="41" customFormat="1" x14ac:dyDescent="0.2">
      <c r="A380" s="34"/>
      <c r="B380" s="43"/>
      <c r="C380" s="37"/>
      <c r="D380" s="40"/>
      <c r="E380" s="33"/>
      <c r="F380" s="33"/>
      <c r="G380" s="35"/>
      <c r="H380" s="35"/>
    </row>
    <row r="381" spans="1:8" s="41" customFormat="1" ht="63" customHeight="1" x14ac:dyDescent="0.2">
      <c r="A381" s="34"/>
      <c r="B381" s="43"/>
      <c r="C381" s="37"/>
      <c r="D381" s="40"/>
      <c r="E381" s="33"/>
      <c r="F381" s="33"/>
      <c r="G381" s="35"/>
      <c r="H381" s="35"/>
    </row>
    <row r="382" spans="1:8" s="41" customFormat="1" x14ac:dyDescent="0.2">
      <c r="A382" s="34"/>
      <c r="B382" s="44"/>
      <c r="C382" s="37"/>
      <c r="D382" s="40"/>
      <c r="E382" s="33"/>
      <c r="F382" s="33"/>
      <c r="G382" s="35"/>
      <c r="H382" s="35"/>
    </row>
    <row r="383" spans="1:8" s="41" customFormat="1" x14ac:dyDescent="0.2">
      <c r="A383" s="34"/>
      <c r="B383" s="36"/>
      <c r="C383" s="37"/>
      <c r="D383" s="40"/>
      <c r="E383" s="33"/>
      <c r="F383" s="33"/>
      <c r="G383" s="35"/>
      <c r="H383" s="35"/>
    </row>
    <row r="384" spans="1:8" s="41" customFormat="1" x14ac:dyDescent="0.2">
      <c r="A384" s="34"/>
      <c r="B384" s="36"/>
      <c r="C384" s="37"/>
      <c r="D384" s="40"/>
      <c r="E384" s="33"/>
      <c r="F384" s="33"/>
      <c r="G384" s="35"/>
      <c r="H384" s="35"/>
    </row>
    <row r="385" spans="1:8" s="41" customFormat="1" x14ac:dyDescent="0.2">
      <c r="A385" s="34"/>
      <c r="B385" s="36"/>
      <c r="C385" s="37"/>
      <c r="D385" s="40"/>
      <c r="E385" s="33"/>
      <c r="F385" s="33"/>
      <c r="G385" s="35"/>
      <c r="H385" s="35"/>
    </row>
    <row r="386" spans="1:8" s="41" customFormat="1" x14ac:dyDescent="0.2">
      <c r="A386" s="34"/>
      <c r="B386" s="36"/>
      <c r="C386" s="37"/>
      <c r="D386" s="40"/>
      <c r="E386" s="33"/>
      <c r="F386" s="33"/>
      <c r="G386" s="35"/>
      <c r="H386" s="35"/>
    </row>
    <row r="387" spans="1:8" s="41" customFormat="1" x14ac:dyDescent="0.2">
      <c r="A387" s="34"/>
      <c r="B387" s="36"/>
      <c r="C387" s="37"/>
      <c r="D387" s="37"/>
      <c r="E387" s="33"/>
      <c r="F387" s="33"/>
      <c r="G387" s="35"/>
      <c r="H387" s="35"/>
    </row>
    <row r="388" spans="1:8" s="41" customFormat="1" ht="12.75" customHeight="1" x14ac:dyDescent="0.2">
      <c r="A388" s="34"/>
      <c r="B388" s="36"/>
      <c r="C388" s="37"/>
      <c r="D388" s="37"/>
      <c r="E388" s="33"/>
      <c r="F388" s="33"/>
      <c r="G388" s="35"/>
      <c r="H388" s="35"/>
    </row>
    <row r="389" spans="1:8" s="41" customFormat="1" x14ac:dyDescent="0.2">
      <c r="A389" s="34"/>
      <c r="B389" s="45"/>
      <c r="C389" s="46"/>
      <c r="D389" s="47"/>
      <c r="E389" s="42"/>
      <c r="F389" s="42"/>
      <c r="G389" s="42"/>
      <c r="H389" s="42"/>
    </row>
    <row r="390" spans="1:8" s="41" customFormat="1" x14ac:dyDescent="0.2">
      <c r="A390" s="34"/>
      <c r="B390" s="36"/>
      <c r="C390" s="37"/>
      <c r="D390" s="47"/>
      <c r="E390" s="24"/>
      <c r="F390" s="24"/>
      <c r="G390" s="35"/>
      <c r="H390" s="35"/>
    </row>
    <row r="391" spans="1:8" s="41" customFormat="1" x14ac:dyDescent="0.2">
      <c r="A391" s="34"/>
      <c r="B391" s="152"/>
      <c r="C391" s="152"/>
      <c r="D391" s="153"/>
      <c r="E391" s="42"/>
      <c r="F391" s="42"/>
      <c r="G391" s="42"/>
      <c r="H391" s="42"/>
    </row>
    <row r="392" spans="1:8" s="41" customFormat="1" x14ac:dyDescent="0.2">
      <c r="A392" s="34"/>
      <c r="B392" s="48"/>
      <c r="C392" s="37"/>
      <c r="D392" s="49"/>
      <c r="E392" s="24"/>
      <c r="F392" s="24"/>
      <c r="G392" s="35"/>
      <c r="H392" s="35"/>
    </row>
    <row r="393" spans="1:8" s="41" customFormat="1" ht="12.75" customHeight="1" x14ac:dyDescent="0.2">
      <c r="A393" s="34"/>
      <c r="B393" s="36"/>
      <c r="C393" s="37"/>
      <c r="E393" s="24"/>
      <c r="F393" s="24"/>
      <c r="G393" s="35"/>
      <c r="H393" s="35"/>
    </row>
    <row r="394" spans="1:8" s="41" customFormat="1" ht="12.75" customHeight="1" x14ac:dyDescent="0.2">
      <c r="A394" s="34"/>
      <c r="B394" s="36"/>
      <c r="C394" s="37"/>
      <c r="E394" s="24"/>
      <c r="F394" s="24"/>
      <c r="G394" s="35"/>
      <c r="H394" s="35"/>
    </row>
    <row r="395" spans="1:8" s="41" customFormat="1" x14ac:dyDescent="0.2">
      <c r="A395" s="34"/>
      <c r="B395" s="36"/>
      <c r="C395" s="37"/>
      <c r="E395" s="24"/>
      <c r="F395" s="24"/>
      <c r="G395" s="35"/>
      <c r="H395" s="35"/>
    </row>
    <row r="396" spans="1:8" s="41" customFormat="1" x14ac:dyDescent="0.2">
      <c r="A396" s="34"/>
      <c r="B396" s="36"/>
      <c r="C396" s="37"/>
      <c r="D396" s="37"/>
      <c r="E396" s="24"/>
      <c r="F396" s="24"/>
      <c r="G396" s="35"/>
      <c r="H396" s="35"/>
    </row>
    <row r="397" spans="1:8" s="41" customFormat="1" x14ac:dyDescent="0.2">
      <c r="A397" s="34"/>
      <c r="B397" s="36"/>
      <c r="C397" s="37"/>
      <c r="D397" s="47"/>
      <c r="E397" s="24"/>
      <c r="F397" s="24"/>
      <c r="G397" s="50"/>
      <c r="H397" s="50"/>
    </row>
    <row r="398" spans="1:8" s="41" customFormat="1" ht="26.25" customHeight="1" x14ac:dyDescent="0.2">
      <c r="A398" s="34"/>
      <c r="B398" s="36"/>
      <c r="C398" s="37"/>
      <c r="D398" s="40"/>
      <c r="E398" s="24"/>
      <c r="F398" s="24"/>
      <c r="G398" s="50"/>
      <c r="H398" s="50"/>
    </row>
    <row r="399" spans="1:8" s="41" customFormat="1" x14ac:dyDescent="0.2">
      <c r="A399" s="34"/>
      <c r="B399" s="36"/>
      <c r="C399" s="37"/>
      <c r="D399" s="47"/>
      <c r="E399" s="24"/>
      <c r="F399" s="24"/>
      <c r="G399" s="50"/>
      <c r="H399" s="50"/>
    </row>
    <row r="400" spans="1:8" s="41" customFormat="1" x14ac:dyDescent="0.2">
      <c r="A400" s="34"/>
      <c r="B400" s="36"/>
      <c r="C400" s="37"/>
      <c r="D400" s="37"/>
      <c r="E400" s="24"/>
      <c r="F400" s="24"/>
      <c r="G400" s="35"/>
      <c r="H400" s="35"/>
    </row>
    <row r="401" spans="1:8" s="41" customFormat="1" x14ac:dyDescent="0.2">
      <c r="A401" s="34"/>
      <c r="B401" s="36"/>
      <c r="C401" s="37"/>
      <c r="D401" s="37"/>
      <c r="E401" s="24"/>
      <c r="F401" s="24"/>
      <c r="G401" s="35"/>
      <c r="H401" s="35"/>
    </row>
    <row r="402" spans="1:8" s="41" customFormat="1" x14ac:dyDescent="0.2">
      <c r="A402" s="51"/>
      <c r="B402" s="39"/>
      <c r="C402" s="46"/>
      <c r="D402" s="52"/>
      <c r="E402" s="42"/>
      <c r="F402" s="42"/>
      <c r="G402" s="42"/>
      <c r="H402" s="42"/>
    </row>
    <row r="403" spans="1:8" s="41" customFormat="1" x14ac:dyDescent="0.2">
      <c r="A403" s="34"/>
      <c r="B403" s="36"/>
      <c r="C403" s="37"/>
      <c r="D403" s="47"/>
      <c r="E403" s="24"/>
      <c r="F403" s="24"/>
      <c r="G403" s="35"/>
      <c r="H403" s="35"/>
    </row>
    <row r="404" spans="1:8" s="41" customFormat="1" x14ac:dyDescent="0.2">
      <c r="A404" s="34"/>
      <c r="B404" s="45"/>
      <c r="C404" s="37"/>
      <c r="D404" s="40"/>
      <c r="E404" s="24"/>
      <c r="F404" s="24"/>
      <c r="G404" s="35"/>
      <c r="H404" s="35"/>
    </row>
    <row r="405" spans="1:8" s="41" customFormat="1" ht="20.100000000000001" customHeight="1" x14ac:dyDescent="0.2">
      <c r="A405" s="51"/>
      <c r="B405" s="59"/>
      <c r="C405" s="61"/>
      <c r="D405" s="60"/>
      <c r="E405" s="42"/>
      <c r="F405" s="42"/>
      <c r="G405" s="42"/>
      <c r="H405" s="42"/>
    </row>
    <row r="406" spans="1:8" s="41" customFormat="1" ht="20.100000000000001" customHeight="1" x14ac:dyDescent="0.2">
      <c r="A406" s="51"/>
      <c r="B406" s="59"/>
      <c r="C406" s="61"/>
      <c r="D406" s="60"/>
      <c r="E406" s="42"/>
      <c r="F406" s="42"/>
      <c r="G406" s="42"/>
      <c r="H406" s="42"/>
    </row>
    <row r="407" spans="1:8" s="41" customFormat="1" ht="20.100000000000001" customHeight="1" x14ac:dyDescent="0.2">
      <c r="A407" s="51"/>
      <c r="B407" s="59"/>
      <c r="C407" s="61"/>
      <c r="D407" s="60"/>
      <c r="E407" s="42"/>
      <c r="F407" s="42"/>
      <c r="G407" s="42"/>
      <c r="H407" s="42"/>
    </row>
    <row r="408" spans="1:8" s="41" customFormat="1" x14ac:dyDescent="0.2">
      <c r="A408" s="51"/>
      <c r="B408" s="59"/>
      <c r="C408" s="67"/>
      <c r="D408" s="60"/>
      <c r="E408" s="68"/>
      <c r="F408" s="69"/>
      <c r="G408" s="70"/>
      <c r="H408" s="70"/>
    </row>
    <row r="409" spans="1:8" s="41" customFormat="1" x14ac:dyDescent="0.2">
      <c r="A409" s="51"/>
      <c r="B409" s="59"/>
      <c r="C409" s="62"/>
      <c r="D409" s="60"/>
      <c r="E409" s="24"/>
      <c r="F409" s="24"/>
      <c r="G409" s="35"/>
      <c r="H409" s="35"/>
    </row>
    <row r="410" spans="1:8" s="41" customFormat="1" x14ac:dyDescent="0.2">
      <c r="A410" s="51"/>
      <c r="B410" s="59"/>
      <c r="C410" s="63"/>
      <c r="D410" s="60"/>
      <c r="H410" s="189"/>
    </row>
  </sheetData>
  <mergeCells count="58">
    <mergeCell ref="E332:F332"/>
    <mergeCell ref="B6:D6"/>
    <mergeCell ref="B151:D151"/>
    <mergeCell ref="B14:D14"/>
    <mergeCell ref="B37:D37"/>
    <mergeCell ref="B231:D231"/>
    <mergeCell ref="B208:D208"/>
    <mergeCell ref="B254:D254"/>
    <mergeCell ref="B216:D216"/>
    <mergeCell ref="B221:D221"/>
    <mergeCell ref="B225:D225"/>
    <mergeCell ref="B45:D45"/>
    <mergeCell ref="B127:D127"/>
    <mergeCell ref="B155:D155"/>
    <mergeCell ref="B183:D183"/>
    <mergeCell ref="B187:D187"/>
    <mergeCell ref="B4:D4"/>
    <mergeCell ref="B8:D8"/>
    <mergeCell ref="B110:D110"/>
    <mergeCell ref="B116:D116"/>
    <mergeCell ref="B123:D123"/>
    <mergeCell ref="B93:D93"/>
    <mergeCell ref="B104:D104"/>
    <mergeCell ref="B33:D33"/>
    <mergeCell ref="B10:D10"/>
    <mergeCell ref="B12:D12"/>
    <mergeCell ref="B16:D16"/>
    <mergeCell ref="B20:D20"/>
    <mergeCell ref="B18:D18"/>
    <mergeCell ref="B56:D56"/>
    <mergeCell ref="B83:D83"/>
    <mergeCell ref="B391:D391"/>
    <mergeCell ref="B281:D281"/>
    <mergeCell ref="B293:D293"/>
    <mergeCell ref="B379:D379"/>
    <mergeCell ref="B262:D262"/>
    <mergeCell ref="B266:D266"/>
    <mergeCell ref="B320:D320"/>
    <mergeCell ref="B270:D270"/>
    <mergeCell ref="B279:D279"/>
    <mergeCell ref="C355:D355"/>
    <mergeCell ref="B341:D341"/>
    <mergeCell ref="C343:D343"/>
    <mergeCell ref="C348:D348"/>
    <mergeCell ref="B199:D199"/>
    <mergeCell ref="B242:D242"/>
    <mergeCell ref="B238:D238"/>
    <mergeCell ref="B309:D309"/>
    <mergeCell ref="B277:D277"/>
    <mergeCell ref="B301:D301"/>
    <mergeCell ref="B258:D258"/>
    <mergeCell ref="B250:D250"/>
    <mergeCell ref="B204:D204"/>
    <mergeCell ref="B162:D162"/>
    <mergeCell ref="B174:D174"/>
    <mergeCell ref="B133:D133"/>
    <mergeCell ref="B166:D166"/>
    <mergeCell ref="B194:D194"/>
  </mergeCells>
  <phoneticPr fontId="2" type="noConversion"/>
  <pageMargins left="0.39370078740157483" right="0" top="0.70866141732283472" bottom="0.39370078740157483" header="0.31496062992125984" footer="0.31496062992125984"/>
  <pageSetup paperSize="9" fitToHeight="0" orientation="portrait" r:id="rId1"/>
  <headerFooter alignWithMargins="0">
    <oddHeader>&amp;L&amp;"-,Normal"&amp;8REAMENAGEMENT DES NIVEAUX 1 A 3 - BATIMENT D - CITE ADMINISTRATIVE D’ANGERS
STADE DCE – MARS 2025 - LOT N°8 - PLOMBERIE SANITAIRE – CHAUFFAGE - VENTILATION
&amp;R&amp;"-,Normal"&amp;8
Page &amp;P</oddHeader>
  </headerFooter>
  <rowBreaks count="9" manualBreakCount="9">
    <brk id="30" max="16383" man="1"/>
    <brk id="73" max="7" man="1"/>
    <brk id="120" max="16383" man="1"/>
    <brk id="159" max="16383" man="1"/>
    <brk id="191" max="11" man="1"/>
    <brk id="235" max="16383" man="1"/>
    <brk id="274" max="11" man="1"/>
    <brk id="338" max="16383" man="1"/>
    <brk id="39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5</vt:i4>
      </vt:variant>
    </vt:vector>
  </HeadingPairs>
  <TitlesOfParts>
    <vt:vector size="7" baseType="lpstr">
      <vt:lpstr>Garde lot PSCV</vt:lpstr>
      <vt:lpstr>DPGF</vt:lpstr>
      <vt:lpstr>DPGF!_Toc389581402</vt:lpstr>
      <vt:lpstr>'Garde lot PSCV'!_Toc456186804</vt:lpstr>
      <vt:lpstr>'Garde lot PSCV'!_Toc456186806</vt:lpstr>
      <vt:lpstr>DPGF!Impression_des_titres</vt:lpstr>
      <vt:lpstr>DPGF!Zone_d_impression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ISOCRATE</dc:creator>
  <cp:lastModifiedBy>CM@domisocrate.isocrate.com</cp:lastModifiedBy>
  <cp:lastPrinted>2025-03-21T10:20:26Z</cp:lastPrinted>
  <dcterms:created xsi:type="dcterms:W3CDTF">2003-06-11T13:00:18Z</dcterms:created>
  <dcterms:modified xsi:type="dcterms:W3CDTF">2025-03-21T10:20:39Z</dcterms:modified>
</cp:coreProperties>
</file>