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0415"/>
  <workbookPr/>
  <mc:AlternateContent xmlns:mc="http://schemas.openxmlformats.org/markup-compatibility/2006">
    <mc:Choice Requires="x15">
      <x15ac:absPath xmlns:x15ac="http://schemas.microsoft.com/office/spreadsheetml/2010/11/ac" url="O:\MOP_Angers\24_0326_Bât D Cité Administrative\06 Pieces ecrites\04 STADE DCE\"/>
    </mc:Choice>
  </mc:AlternateContent>
  <xr:revisionPtr revIDLastSave="0" documentId="13_ncr:40009_{951341C5-0AC8-4A1A-8A2F-ACC850D693CE}" xr6:coauthVersionLast="36" xr6:coauthVersionMax="36" xr10:uidLastSave="{00000000-0000-0000-0000-000000000000}"/>
  <bookViews>
    <workbookView xWindow="20250" yWindow="180" windowWidth="15615" windowHeight="12105" tabRatio="827" activeTab="1"/>
  </bookViews>
  <sheets>
    <sheet name="GARDE EL" sheetId="7" r:id="rId1"/>
    <sheet name="EL-CF  " sheetId="5" r:id="rId2"/>
  </sheets>
  <definedNames>
    <definedName name="_Toc315765052" localSheetId="1">'EL-CF  '!#REF!</definedName>
    <definedName name="_Toc398287846" localSheetId="1">'EL-CF  '!#REF!</definedName>
    <definedName name="_Toc519081550" localSheetId="1">'EL-CF  '!#REF!</definedName>
    <definedName name="_Toc519081583" localSheetId="1">'EL-CF  '!#REF!</definedName>
    <definedName name="_xlnm.Print_Titles" localSheetId="1">'EL-CF  '!$1:$2</definedName>
    <definedName name="Z_4B538661_9CD6_11D7_84C6_0048541A01F0_.wvu.PrintArea" localSheetId="1" hidden="1">'EL-CF  '!$B$1:$E$266</definedName>
    <definedName name="Z_4B538661_9CD6_11D7_84C6_0048541A01F0_.wvu.PrintTitles" localSheetId="1" hidden="1">'EL-CF  '!$1:$1</definedName>
    <definedName name="Z_B04FF302_9D90_11D7_A848_0048548AB093_.wvu.PrintArea" localSheetId="1" hidden="1">'EL-CF  '!$B$1:$E$266</definedName>
    <definedName name="Z_B04FF302_9D90_11D7_A848_0048548AB093_.wvu.PrintTitles" localSheetId="1" hidden="1">'EL-CF  '!$1:$1</definedName>
    <definedName name="_xlnm.Print_Area" localSheetId="1">'EL-CF  '!$B$1:$I$302</definedName>
    <definedName name="_xlnm.Print_Area" localSheetId="0">'GARDE EL'!$A$1:$J$49</definedName>
  </definedNames>
  <calcPr calcId="191029" fullCalcOnLoad="1"/>
  <customWorkbookViews>
    <customWorkbookView name="KB - Affichage personnalisé" guid="{4B538661-9CD6-11D7-84C6-0048541A01F0}" mergeInterval="0" personalView="1" maximized="1" windowWidth="1020" windowHeight="606" activeSheetId="2"/>
    <customWorkbookView name="ISOCRATE - Affichage personnalisé" guid="{B04FF302-9D90-11D7-A848-0048548AB093}" mergeInterval="0" personalView="1" maximized="1" windowWidth="1020" windowHeight="606" activeSheetId="2" showComments="commNone"/>
  </customWorkbookViews>
</workbook>
</file>

<file path=xl/calcChain.xml><?xml version="1.0" encoding="utf-8"?>
<calcChain xmlns="http://schemas.openxmlformats.org/spreadsheetml/2006/main">
  <c r="D257" i="5" l="1"/>
  <c r="C256" i="5"/>
  <c r="I256" i="5"/>
  <c r="C255" i="5"/>
  <c r="C254" i="5"/>
  <c r="C253" i="5"/>
  <c r="C252" i="5"/>
  <c r="C251" i="5"/>
  <c r="I220" i="5"/>
  <c r="I216" i="5"/>
  <c r="I206" i="5"/>
  <c r="I202" i="5"/>
  <c r="I193" i="5"/>
  <c r="I255" i="5"/>
  <c r="I254" i="5"/>
  <c r="I253" i="5"/>
  <c r="I257" i="5" s="1"/>
  <c r="I252" i="5"/>
  <c r="I284" i="5"/>
  <c r="I274" i="5"/>
  <c r="I276" i="5"/>
  <c r="C240" i="5"/>
  <c r="C239" i="5"/>
  <c r="C241" i="5"/>
  <c r="I146" i="5"/>
  <c r="I122" i="5"/>
  <c r="I124" i="5" s="1"/>
  <c r="I34" i="5"/>
  <c r="I229" i="5"/>
  <c r="I42" i="5"/>
  <c r="I230" i="5" s="1"/>
  <c r="C227" i="5"/>
  <c r="I24" i="5"/>
  <c r="I227" i="5"/>
  <c r="D242" i="5"/>
  <c r="C230" i="5"/>
  <c r="I29" i="5"/>
  <c r="I228" i="5"/>
  <c r="I168" i="5"/>
  <c r="I164" i="5"/>
  <c r="I247" i="5"/>
  <c r="I160" i="5"/>
  <c r="I246" i="5" s="1"/>
  <c r="I155" i="5"/>
  <c r="I245" i="5" s="1"/>
  <c r="I142" i="5"/>
  <c r="I239" i="5" s="1"/>
  <c r="I138" i="5"/>
  <c r="I240" i="5" s="1"/>
  <c r="I87" i="5"/>
  <c r="I234" i="5"/>
  <c r="I79" i="5"/>
  <c r="I233" i="5" s="1"/>
  <c r="I67" i="5"/>
  <c r="I232" i="5"/>
  <c r="I50" i="5"/>
  <c r="I231" i="5"/>
  <c r="C248" i="5"/>
  <c r="C247" i="5"/>
  <c r="C246" i="5"/>
  <c r="C245" i="5"/>
  <c r="C238" i="5"/>
  <c r="C235" i="5"/>
  <c r="C234" i="5"/>
  <c r="C233" i="5"/>
  <c r="C232" i="5"/>
  <c r="C231" i="5"/>
  <c r="C229" i="5"/>
  <c r="C228" i="5"/>
  <c r="C226" i="5"/>
  <c r="D249" i="5"/>
  <c r="C244" i="5"/>
  <c r="D236" i="5"/>
  <c r="I248" i="5"/>
  <c r="I241" i="5"/>
  <c r="I249" i="5" l="1"/>
  <c r="I170" i="5"/>
  <c r="I242" i="5"/>
  <c r="I148" i="5"/>
  <c r="I235" i="5"/>
  <c r="I236" i="5" s="1"/>
  <c r="I259" i="5" l="1"/>
  <c r="I261" i="5" l="1"/>
  <c r="I260" i="5"/>
</calcChain>
</file>

<file path=xl/sharedStrings.xml><?xml version="1.0" encoding="utf-8"?>
<sst xmlns="http://schemas.openxmlformats.org/spreadsheetml/2006/main" count="384" uniqueCount="206">
  <si>
    <t>ens</t>
  </si>
  <si>
    <t>U</t>
  </si>
  <si>
    <t>. prise de courant 240 V + T</t>
  </si>
  <si>
    <t>PM</t>
  </si>
  <si>
    <t>-</t>
  </si>
  <si>
    <t>Désignation</t>
  </si>
  <si>
    <t>P.U.</t>
  </si>
  <si>
    <t>P.T.</t>
  </si>
  <si>
    <t>scellements, rebouchages, saignées</t>
  </si>
  <si>
    <t>mise en route, essais, réglages</t>
  </si>
  <si>
    <t>essais et fiches COPREC</t>
  </si>
  <si>
    <t>Fourniture, mise en œuvre de raccordement des armoires électriques suivantes compris toutes sujétions de fixation et de mise en oeuvre :</t>
  </si>
  <si>
    <t>contrôle interne suivant CCTP</t>
  </si>
  <si>
    <t xml:space="preserve">U </t>
  </si>
  <si>
    <t xml:space="preserve">Qté </t>
  </si>
  <si>
    <t>vérifications</t>
  </si>
  <si>
    <t>Total article 1.02</t>
  </si>
  <si>
    <t>Total article 1.01</t>
  </si>
  <si>
    <t>Total article 1.03</t>
  </si>
  <si>
    <t>Total article 1.04</t>
  </si>
  <si>
    <t>Total article 1.07</t>
  </si>
  <si>
    <t>Total article 1.08</t>
  </si>
  <si>
    <t>Total article 1.09</t>
  </si>
  <si>
    <t>TOTAL CHAPITRE 1</t>
  </si>
  <si>
    <t>Total article 2.01</t>
  </si>
  <si>
    <t>Total article 2.02</t>
  </si>
  <si>
    <t>Total article 2.03</t>
  </si>
  <si>
    <t>Total article 3.01</t>
  </si>
  <si>
    <t>TOTAL CHAPITRE 3</t>
  </si>
  <si>
    <t>dossier D.I.U.O suivant CCTP</t>
  </si>
  <si>
    <t>TOTAL CHAPITRE 2</t>
  </si>
  <si>
    <t>Procédure de contrôle et de recette (suivant CCTP)</t>
  </si>
  <si>
    <t>Câblage (suivant CCTP)</t>
  </si>
  <si>
    <t>CACHET DE L'ENTREPRISE</t>
  </si>
  <si>
    <t xml:space="preserve">T.V.A. 20 % </t>
  </si>
  <si>
    <t>Depuis le TGBT</t>
  </si>
  <si>
    <t xml:space="preserve">TOTAL GENERAL en € H.T. </t>
  </si>
  <si>
    <t xml:space="preserve">TOTAL GENERAL en € T.T.C. </t>
  </si>
  <si>
    <t>Total article 1.05</t>
  </si>
  <si>
    <t>C</t>
  </si>
  <si>
    <t>0 - GENERALITES</t>
  </si>
  <si>
    <t>Câblage d'alimentation des circuits éclairage</t>
  </si>
  <si>
    <t>Câblage d'alimentation des circuits prises de courant</t>
  </si>
  <si>
    <t>Accessoires &amp; divers</t>
  </si>
  <si>
    <t>Accessoires et divers</t>
  </si>
  <si>
    <t>Blocs autonomes d'éclairage de sécurité "BAES 1" (suivant CCTP)</t>
  </si>
  <si>
    <t>Télécommande de mise au repos</t>
  </si>
  <si>
    <t>Bloc autonome d'éclairage portatif  (suivant CCTP)</t>
  </si>
  <si>
    <t>Câblage d'alimentation et de télécommande du type U1000 R2V 5G 1,5 mm²</t>
  </si>
  <si>
    <t>concertation avec le service informatique de l'exploitant</t>
  </si>
  <si>
    <t>Accessoires de pose du câblage y compris toutes sujétions inter-bâtiments</t>
  </si>
  <si>
    <t>0.01 - Définition de l'opération</t>
  </si>
  <si>
    <t>Prise en compte des généralités du chapitre 0 avec intégration dans les prix unitaires des chapitres 1, 2 et 3</t>
  </si>
  <si>
    <t>Total article 1.06</t>
  </si>
  <si>
    <t>Fourniture, pose et raccordement de l'ensemble des luminaires suivants avec source, driver et accessoires + toutes les sujétions de mise en œuvre (suivant CCTP et plans technique) :</t>
  </si>
  <si>
    <t>RJ45 isolée</t>
  </si>
  <si>
    <t xml:space="preserve">RECAPITULATIF GENERAL </t>
  </si>
  <si>
    <t>. Détecteur de mouvement 360°</t>
  </si>
  <si>
    <t>. Détecteur de mouvement sailli étanche</t>
  </si>
  <si>
    <r>
      <rPr>
        <u/>
        <sz val="10"/>
        <rFont val="Calibri"/>
        <family val="2"/>
      </rPr>
      <t>IMPORTANT</t>
    </r>
    <r>
      <rPr>
        <sz val="10"/>
        <rFont val="Calibri"/>
        <family val="2"/>
      </rPr>
      <t xml:space="preserve"> : Dès le démarrage du chantier, il devra être effectué avec les entreprises, le maître d'ouvrage et les utilisateurs, une synthèse des alimentations entre les différents lots (suivant les différentes attentes, leurs quantités et puissances, leurs tension et implantations exactes sur site).</t>
    </r>
  </si>
  <si>
    <t>1.02 - Origine de l'alimentation électrique</t>
  </si>
  <si>
    <t>. le conducteur principal de protection
. les canalisations eau chaude et siphons si ces derniers sont métalliques
. les éléments métalliques accessibles de la construction
. les canalisations métalliques de ventilation et d'extraction
. toutes les masses susceptibles d'être mises accidentellement sous tension
. les masses métalliques des tableaux électriques
. les chemins de câbles 
. tous les appareils d'éclairage, prises de courant, boîtes métalliques éventuelles
. l'ossature des faux plafonds</t>
  </si>
  <si>
    <t>1.05 - Réseau de distribution basse tension</t>
  </si>
  <si>
    <t>1.06 - Appareillage</t>
  </si>
  <si>
    <t>. bouton poussoir, intérrupteurs, va et vient, etc.</t>
  </si>
  <si>
    <t>. bouton poussoir, interrupteurs, interrupteurs à clés, va et vient, etc.</t>
  </si>
  <si>
    <t>1.07 - Lustrerie</t>
  </si>
  <si>
    <t>D</t>
  </si>
  <si>
    <t>Liaison en câble de la série U1000 R2V section 3 G 2,5 aboutissant sur prise de courant</t>
  </si>
  <si>
    <t>. câble catégorie 6a</t>
  </si>
  <si>
    <t>Total article 3.02</t>
  </si>
  <si>
    <t>Total article 3.03</t>
  </si>
  <si>
    <t>Total article 3.04</t>
  </si>
  <si>
    <t>0.02 - Clauses administratives</t>
  </si>
  <si>
    <t>0.03 - Documents officiels de référence</t>
  </si>
  <si>
    <t>0.04 - Limite de prestations (par rapport au présent lot)</t>
  </si>
  <si>
    <t>0.05 - Bases de calculs Eléctricité</t>
  </si>
  <si>
    <t>1.01 - Phasages, Consignations, Déposes, Reposes, Continuités de service</t>
  </si>
  <si>
    <t>1.03 - Circuit de terre</t>
  </si>
  <si>
    <t xml:space="preserve">Interconnexion des barettes de terre existantes </t>
  </si>
  <si>
    <t>HAGER CUBYCO étanche  encastré ou saillie (suivant localisation):</t>
  </si>
  <si>
    <t>A</t>
  </si>
  <si>
    <t>B</t>
  </si>
  <si>
    <t>accessoires de pose, d'encastrement, de mise en drapeau et de mise en œuvre (suivant CCTP)</t>
  </si>
  <si>
    <t>PAM</t>
  </si>
  <si>
    <t xml:space="preserve">Downlight encastré de marque SYLVANIA 21W Flux lumineux : jusqu'à 2025lm. Disponible en 3000K –IRC 80. Version IP44 y compris toutes sujétions d'intégration dans les plafonds. </t>
  </si>
  <si>
    <t>E</t>
  </si>
  <si>
    <t>Liaison en câble de la série U1000 R2V section 5 G 6 aboutissant sur le TD.</t>
  </si>
  <si>
    <t>RJ45 PAM</t>
  </si>
  <si>
    <t>Liaison R2v pour l'alimentation des futurs tableaux divisionnaires y compris accessoires et raccordements</t>
  </si>
  <si>
    <t>Tableau Divisionnaire (TD-R1)</t>
  </si>
  <si>
    <t>1 - ÉLECTRICITÉ</t>
  </si>
  <si>
    <t>2 - COURANTS FAIBLES</t>
  </si>
  <si>
    <t>3 - DIVERS</t>
  </si>
  <si>
    <t>0.06 -  Valeurs liées à l'éclairage artificiel</t>
  </si>
  <si>
    <t>0.07 - Equivalence des matériels et des matériaux</t>
  </si>
  <si>
    <t>HAGER ESSENSYA  encastré (compris boite d'encastrement et accessoires)</t>
  </si>
  <si>
    <t>TD-R1</t>
  </si>
  <si>
    <t>Divers</t>
  </si>
  <si>
    <t>Liaison en câble de la série U1000 R2V section 5 G 4 aboutissant à proximité (Dispositif d'isolement hors lot).
Le départ sera à prévoir en aval du dispositif de coupure générale ventilation du bâtiment. (Prévoir étiquetage spécifique).
L'extracteur sera associé à une horloge digitale dans le TGBT afin de gérer des plages de fonctionnement.
Un contacteur y sera aussi associé pour permettre également un pilotage depuis le GTB du site.</t>
  </si>
  <si>
    <t>Liaison en câble de la série CR1 section 5 G 2,5 aboutissant à proximité (Dispositif d'isolement hors lot).
Le départ sera à prévoir en dehors du dispositif de coupure ventilation (Prévoir étiquetage spécifique).
L'extracteur sera associé à une horloge digitale dans le TGBT afin de gérer des plages de fonctionnement
Un contacteur y sera aussi associé pour permettre également un pilotage depuis le GTB du site.</t>
  </si>
  <si>
    <t>0.08 - Locaux à risques</t>
  </si>
  <si>
    <t>0.09 - Protection contre les brûlures</t>
  </si>
  <si>
    <t>0.10 - Locaux accessibles au public</t>
  </si>
  <si>
    <t>0.11 - Divers</t>
  </si>
  <si>
    <t>0.12 - Distribution de chantier - Plan général de coordination</t>
  </si>
  <si>
    <t>Travaux de dépose - reposes – Continuité de service dans les niveaux R+1 / R+2 et R+3 suivant CCTP</t>
  </si>
  <si>
    <t>Travaux de consignations - dépose –reposes - continuité de service dans les niveaux du RDC et du sous-sol suivant CCTP</t>
  </si>
  <si>
    <t>Adaptation des Tableaux divisionnaires existant suivant CCTP</t>
  </si>
  <si>
    <t>Tableau Divisionnaire (TD-R2)</t>
  </si>
  <si>
    <t>Tableau Divisionnaire (TD-R3)</t>
  </si>
  <si>
    <t>Compléments de chemins de câbles de distribution dans les circulations et les bureaux, y compris accessoires :</t>
  </si>
  <si>
    <t>Remplacement de l'ensemble des goulottes de distribution  en périphéries dans les bureaux, y compris accessoires :</t>
  </si>
  <si>
    <t>ml</t>
  </si>
  <si>
    <t>Prix forfaitaire pour la réutilisation et l'alimentation d'une colonne de distribution électrique existante, y compris accessoires :</t>
  </si>
  <si>
    <t>. prise de courant 240 V + T standard</t>
  </si>
  <si>
    <t>. prise de courant 240 V + T de couleur verte</t>
  </si>
  <si>
    <t>PAM 4-1</t>
  </si>
  <si>
    <t>PAM 1-1</t>
  </si>
  <si>
    <t>Plafonnier pour compléter les luminaires manquants LED S - Luminaire linéaire LED pour montage soit en encastré, soit en saillie UGR 19, 1200x300, , IP 20 ; IK 02 avec capteur de luminosité et de présence intégré.</t>
  </si>
  <si>
    <t>Spot encastré LED 7W START SPOT SYLVANIA. Flux lumineux : jusqu'à 525lm. Disponible en 3000K - IRC&gt;80. Version IP65 heures 7W</t>
  </si>
  <si>
    <t>Plafonnier étanche LED START WATERPROOF LED IP65, puissances adaptées aux locaux</t>
  </si>
  <si>
    <t>Plafonnier SYLVANIA type OPTICLIP 600 3300lm 400K 27W LED pour montage en encastré,</t>
  </si>
  <si>
    <t>1.08 - Éclairage de sécurité SATI auto contrôlable</t>
  </si>
  <si>
    <t>1.09 - Attentes spécifiques depuis les tableaux électriques</t>
  </si>
  <si>
    <t>TD-R2</t>
  </si>
  <si>
    <t>TD-R3</t>
  </si>
  <si>
    <t>BEC sanitaires</t>
  </si>
  <si>
    <t>Extracteur ventilation permanente sanitaires</t>
  </si>
  <si>
    <t>Centrale de Traitement d'Air en combles</t>
  </si>
  <si>
    <t>Unité intérieure local informatique R1</t>
  </si>
  <si>
    <t>Liaison en câble de la série U1000 R2V section 3 G 2.5 aboutissant à proximité (Dispositif d'isolement hors lot).
Le départ sera à prévoir en dehors du dispositif de coupure ventilation (Prévoir étiquetage spécifique).</t>
  </si>
  <si>
    <t>Unité extérieure local informatique R2</t>
  </si>
  <si>
    <t>Unité extérieure local informatique R1</t>
  </si>
  <si>
    <t>Liaison en câble de la série U1000 R2V section 5 G 4 aboutissant à proximité (Dispositif d'isolement hors lot).
Le départ sera à prévoir en dehors du dispositif de coupure ventilation (Prévoir étiquetage spécifique).
L'entreprise se rapprochera du lot concerné pour finaliser les modalités et valeurs définitives des alimentations.</t>
  </si>
  <si>
    <t>Unité intérieure local informatique R2</t>
  </si>
  <si>
    <t>Unité extérieure local informatique R3</t>
  </si>
  <si>
    <t>Unité intérieure local informatique R3</t>
  </si>
  <si>
    <t>2.01 - Précâblage VDI</t>
  </si>
  <si>
    <t>Baie informatique 19" 42U suivant CCTP, y compris tiroir optique, bandeaux PC, panneaux de brassage, passe-câbles, etc.</t>
  </si>
  <si>
    <t>. 4 Fibres optique multimode OM3 50/125 10G base SX y compris connecteurs par nouvelle baie vers la baie principale au sous-sol.</t>
  </si>
  <si>
    <t>. 4 rocades cuivre 6a F/FTP 500 Mhz par nouvelle baie vers la baie principale au sous-sol.</t>
  </si>
  <si>
    <t>2.02 - Système de Sécurité Incendie</t>
  </si>
  <si>
    <t>l'entreprise sera vigilante quant à la protection et aux reprises des cheminements des câbles et équipements Contrôle d'accès / Sureté / Vidéo-surveillance dans l'emprise de son chantier.</t>
  </si>
  <si>
    <t>Néanmoins, l'entreprise sera vigilante quant à la protection et aux reprises des cheminements des câbles et équipements Contrôle d'accès / Sureté / Vidéo-surveillance dans l'emprise de son chantier.</t>
  </si>
  <si>
    <t>2.03 - Contrôle d'accès / Sureté / Vidéo-surveillance</t>
  </si>
  <si>
    <t>3.01 - Travaux divers</t>
  </si>
  <si>
    <t>3.02 - Essais et vérifications</t>
  </si>
  <si>
    <t>3.03 - Autocontrôle de l'entreprise</t>
  </si>
  <si>
    <t>3.04 - Dossier d'exploitation et de maintenance (D.I.U.O)</t>
  </si>
  <si>
    <t>1.04 - Distribution principale - Armoire de protection</t>
  </si>
  <si>
    <t>percements, rebouchages, chemins de câbles, goulottes, etc.</t>
  </si>
  <si>
    <t>4 - 1.01 - Câblages de 30 prises RJ45 de l'accueil impots vers la baie informatique du sous-sol.</t>
  </si>
  <si>
    <t>4 - 1.02 - Câblages de 30 prises RJ45 supplémentaires de l'accueil impots vers la baie informatique du sous-sol.</t>
  </si>
  <si>
    <t>TOTAL PSE 03</t>
  </si>
  <si>
    <t>TOTAL PSE 04</t>
  </si>
  <si>
    <t>5 - PSE 03 : PRESTATIONS SUPPLEMENTAIRES EVENTUELLES</t>
  </si>
  <si>
    <t>5.01 - Précâblage VDI ACCUEIL IMPOTS RDC</t>
  </si>
  <si>
    <t>Total article 5.01</t>
  </si>
  <si>
    <t>6 - PSE 04 : PRESTATIONS SUPPLEMENTAIRES EVENTUELLES</t>
  </si>
  <si>
    <t>6.01 - Luminaires Downlights LED dans les circulations</t>
  </si>
  <si>
    <t>Total article 6.01</t>
  </si>
  <si>
    <t>4 - REPARTITION DES DEPENSES COMMUNES – INSTALLATIONS DE CHANTIER</t>
  </si>
  <si>
    <t>A.1.1.   Charges temporaires de voirie et de police résultant des installations de chantier</t>
  </si>
  <si>
    <t>A.1.2.   Constat d’huissier</t>
  </si>
  <si>
    <t>A.1.3.   Panneau de chantier</t>
  </si>
  <si>
    <t>A.1.4.   Affichage</t>
  </si>
  <si>
    <t>A.1.5.   Clôtures</t>
  </si>
  <si>
    <t>A.1.6.   Signalisation du chantier</t>
  </si>
  <si>
    <t>A.1.7.   Avoisinants</t>
  </si>
  <si>
    <t>A.1.8.   Branchement provisoire d’égout</t>
  </si>
  <si>
    <t>A.1.9.   Branchement provisoire électrique</t>
  </si>
  <si>
    <t>A.1.10.      Branchement provisoire eau</t>
  </si>
  <si>
    <t>A.1.11.      Branchement provisoire téléphone</t>
  </si>
  <si>
    <t>A.1.12.      Bureaux de chantier</t>
  </si>
  <si>
    <t>A.1.13.      Installations communes d’hygiènes (Sanitaires)</t>
  </si>
  <si>
    <t>A.1.14.      Installation de vie collective</t>
  </si>
  <si>
    <t>A.1.15.      Eclairage extérieurs</t>
  </si>
  <si>
    <t>A.1.16.      Moyens de levage et d’approvisionnement extérieur</t>
  </si>
  <si>
    <t>A.1.17.      Moyens de levage et d’approvisionnement intérieur</t>
  </si>
  <si>
    <t>TOTAL CHAPITRE 04</t>
  </si>
  <si>
    <t xml:space="preserve">A.2.1.   Accès / sécurisation provisoire de chantier </t>
  </si>
  <si>
    <t>A.2.2.   Electricité</t>
  </si>
  <si>
    <t>A.2.3.   Eclairage des circulations</t>
  </si>
  <si>
    <t>A.2.4.   Eclairage de sécurité</t>
  </si>
  <si>
    <t>A.2.5.   Eau (réseau intérieur y compris son évacuation)</t>
  </si>
  <si>
    <t>A.2.6.   Dispositif commun de sécurité de chantier</t>
  </si>
  <si>
    <t>B.1.	Dépenses de consommation</t>
  </si>
  <si>
    <t>B.2.1.   Maintenance</t>
  </si>
  <si>
    <t>B.2.3.   Nettoyage de chantier</t>
  </si>
  <si>
    <t>B.2.4.   Fermeture de chantier</t>
  </si>
  <si>
    <t>B.2.5.   Gardiennage</t>
  </si>
  <si>
    <t>B.2.6.   Vidéo surveillance</t>
  </si>
  <si>
    <t>B.2.7.   Protocole sanitaire</t>
  </si>
  <si>
    <t>C.1.1.	Dépenses de préchauffage et ventilation</t>
  </si>
  <si>
    <t>B.2.2.   Déchets2</t>
  </si>
  <si>
    <t>4B.2.	Dépenses d’exploitation</t>
  </si>
  <si>
    <t>4B.1.	Dépenses de consommation</t>
  </si>
  <si>
    <t>4A.2.	Equipement des bâtiments proprement dit</t>
  </si>
  <si>
    <t>4A.1.	Prestations extérieures au bâtiment proprement dit</t>
  </si>
  <si>
    <t>4C.1.	Prestations diverses</t>
  </si>
  <si>
    <t>Total article 4A.1</t>
  </si>
  <si>
    <t>Total article 4A.2</t>
  </si>
  <si>
    <t>Total article 4B.1</t>
  </si>
  <si>
    <t>Total article 4B.2</t>
  </si>
  <si>
    <t>Total article 4C.1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</si>
</sst>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0"/>
    <numFmt numFmtId="165" formatCode="_-* #,##0.00\ [$€]_-;\-* #,##0.00\ [$€]_-;_-* &quot;-&quot;??\ [$€]_-;_-@_-"/>
  </numFmts>
  <fonts count="32" x14ac:knownFonts="1">
    <font>
      <sz val="10"/>
      <name val="Arial Narrow"/>
    </font>
    <font>
      <sz val="10"/>
      <name val="Arial Narrow"/>
      <family val="2"/>
    </font>
    <font>
      <sz val="8"/>
      <name val="Arial Narrow"/>
      <family val="2"/>
    </font>
    <font>
      <sz val="10"/>
      <name val="Calibri"/>
      <family val="2"/>
    </font>
    <font>
      <sz val="10"/>
      <name val="Calibri"/>
      <family val="2"/>
    </font>
    <font>
      <b/>
      <u/>
      <sz val="10"/>
      <name val="Calibri"/>
      <family val="2"/>
    </font>
    <font>
      <u/>
      <sz val="10"/>
      <name val="Calibri"/>
      <family val="2"/>
    </font>
    <font>
      <sz val="9"/>
      <name val="Calibri"/>
      <family val="2"/>
    </font>
    <font>
      <b/>
      <i/>
      <u/>
      <sz val="9"/>
      <name val="Calibri"/>
      <family val="2"/>
    </font>
    <font>
      <sz val="11"/>
      <color theme="1"/>
      <name val="Calibri"/>
      <family val="2"/>
      <scheme val="minor"/>
    </font>
    <font>
      <b/>
      <sz val="12"/>
      <color theme="0"/>
      <name val="Calibri"/>
      <family val="2"/>
      <scheme val="minor"/>
    </font>
    <font>
      <sz val="10"/>
      <color theme="5"/>
      <name val="Calibri"/>
      <family val="2"/>
      <scheme val="minor"/>
    </font>
    <font>
      <b/>
      <sz val="10"/>
      <color theme="5"/>
      <name val="Calibri"/>
      <family val="2"/>
      <scheme val="minor"/>
    </font>
    <font>
      <b/>
      <u/>
      <sz val="10"/>
      <color theme="5"/>
      <name val="Calibri"/>
      <family val="2"/>
      <scheme val="minor"/>
    </font>
    <font>
      <sz val="10"/>
      <name val="Calibri"/>
      <family val="2"/>
      <scheme val="minor"/>
    </font>
    <font>
      <sz val="10"/>
      <color rgb="FF00B050"/>
      <name val="Calibri"/>
      <family val="2"/>
      <scheme val="minor"/>
    </font>
    <font>
      <b/>
      <sz val="10"/>
      <color rgb="FF00B050"/>
      <name val="Calibri"/>
      <family val="2"/>
      <scheme val="minor"/>
    </font>
    <font>
      <b/>
      <sz val="12"/>
      <color rgb="FF00B050"/>
      <name val="Calibri"/>
      <family val="2"/>
      <scheme val="minor"/>
    </font>
    <font>
      <b/>
      <u/>
      <sz val="10"/>
      <color rgb="FF00B050"/>
      <name val="Calibri"/>
      <family val="2"/>
      <scheme val="minor"/>
    </font>
    <font>
      <sz val="10"/>
      <color theme="0"/>
      <name val="Calibri"/>
      <family val="2"/>
      <scheme val="minor"/>
    </font>
    <font>
      <u/>
      <sz val="10"/>
      <color theme="5"/>
      <name val="Calibri"/>
      <family val="2"/>
      <scheme val="minor"/>
    </font>
    <font>
      <b/>
      <sz val="10"/>
      <name val="Calibri"/>
      <family val="2"/>
      <scheme val="minor"/>
    </font>
    <font>
      <b/>
      <u/>
      <sz val="10"/>
      <name val="Calibri"/>
      <family val="2"/>
      <scheme val="minor"/>
    </font>
    <font>
      <sz val="11"/>
      <name val="Calibri"/>
      <family val="2"/>
      <scheme val="minor"/>
    </font>
    <font>
      <u/>
      <sz val="10"/>
      <name val="Calibri"/>
      <family val="2"/>
      <scheme val="minor"/>
    </font>
    <font>
      <sz val="9"/>
      <name val="Calibri"/>
      <family val="2"/>
      <scheme val="minor"/>
    </font>
    <font>
      <b/>
      <sz val="10"/>
      <color theme="6" tint="-0.499984740745262"/>
      <name val="Calibri"/>
      <family val="2"/>
      <scheme val="minor"/>
    </font>
    <font>
      <sz val="10"/>
      <color theme="6" tint="-0.499984740745262"/>
      <name val="Calibri"/>
      <family val="2"/>
      <scheme val="minor"/>
    </font>
    <font>
      <u/>
      <sz val="10"/>
      <color rgb="FF363636"/>
      <name val="Calibri"/>
      <family val="2"/>
    </font>
    <font>
      <sz val="10"/>
      <color rgb="FF363636"/>
      <name val="Calibri"/>
      <family val="2"/>
    </font>
    <font>
      <b/>
      <sz val="11"/>
      <name val="Calibri"/>
      <family val="2"/>
      <scheme val="minor"/>
    </font>
    <font>
      <b/>
      <sz val="12"/>
      <name val="Calibri"/>
      <family val="2"/>
      <scheme val="minor"/>
    </font>
  </fonts>
  <fills count="5">
    <fill>
      <patternFill patternType="none"/>
    </fill>
    <fill>
      <patternFill patternType="gray125"/>
    </fill>
    <fill>
      <patternFill patternType="solid">
        <fgColor rgb="FF005E86"/>
        <bgColor indexed="64"/>
      </patternFill>
    </fill>
    <fill>
      <patternFill patternType="solid">
        <fgColor theme="0"/>
        <bgColor indexed="64"/>
      </patternFill>
    </fill>
    <fill>
      <patternFill patternType="solid">
        <fgColor theme="5"/>
        <bgColor indexed="64"/>
      </patternFill>
    </fill>
  </fills>
  <borders count="18">
    <border>
      <left/>
      <right/>
      <top/>
      <bottom/>
      <diagonal/>
    </border>
    <border>
      <left style="thin">
        <color indexed="64"/>
      </left>
      <right/>
      <top/>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rgb="FF005E86"/>
      </bottom>
      <diagonal/>
    </border>
    <border>
      <left style="thin">
        <color indexed="64"/>
      </left>
      <right/>
      <top/>
      <bottom style="thin">
        <color rgb="FF005E86"/>
      </bottom>
      <diagonal/>
    </border>
    <border>
      <left/>
      <right/>
      <top/>
      <bottom style="thin">
        <color rgb="FF005E86"/>
      </bottom>
      <diagonal/>
    </border>
    <border>
      <left/>
      <right style="thin">
        <color indexed="64"/>
      </right>
      <top/>
      <bottom style="thin">
        <color rgb="FF005E86"/>
      </bottom>
      <diagonal/>
    </border>
  </borders>
  <cellStyleXfs count="4">
    <xf numFmtId="0" fontId="0" fillId="0" borderId="0"/>
    <xf numFmtId="165" fontId="1" fillId="0" borderId="0" applyFont="0" applyFill="0" applyBorder="0" applyAlignment="0" applyProtection="0"/>
    <xf numFmtId="0" fontId="1" fillId="0" borderId="0"/>
    <xf numFmtId="0" fontId="9" fillId="0" borderId="0"/>
  </cellStyleXfs>
  <cellXfs count="184">
    <xf numFmtId="0" fontId="0" fillId="0" borderId="0" xfId="0"/>
    <xf numFmtId="0" fontId="10" fillId="2" borderId="1" xfId="0" applyFont="1" applyFill="1" applyBorder="1"/>
    <xf numFmtId="49" fontId="10" fillId="2" borderId="0" xfId="0" applyNumberFormat="1" applyFont="1" applyFill="1" applyBorder="1" applyAlignment="1">
      <alignment horizontal="left" wrapText="1"/>
    </xf>
    <xf numFmtId="49" fontId="10" fillId="2" borderId="0" xfId="0" applyNumberFormat="1" applyFont="1" applyFill="1" applyAlignment="1">
      <alignment horizontal="left"/>
    </xf>
    <xf numFmtId="49" fontId="11" fillId="0" borderId="0" xfId="0" applyNumberFormat="1" applyFont="1" applyFill="1" applyBorder="1" applyAlignment="1">
      <alignment horizontal="left" wrapText="1"/>
    </xf>
    <xf numFmtId="0" fontId="10" fillId="0" borderId="0" xfId="0" applyFont="1" applyFill="1"/>
    <xf numFmtId="0" fontId="11" fillId="0" borderId="0" xfId="0" applyFont="1" applyFill="1" applyAlignment="1">
      <alignment vertical="top"/>
    </xf>
    <xf numFmtId="49" fontId="12" fillId="0" borderId="0" xfId="0" applyNumberFormat="1" applyFont="1" applyFill="1" applyBorder="1" applyAlignment="1">
      <alignment horizontal="right" wrapText="1"/>
    </xf>
    <xf numFmtId="0" fontId="11" fillId="0" borderId="0" xfId="0" applyFont="1" applyFill="1"/>
    <xf numFmtId="0" fontId="13" fillId="0" borderId="1" xfId="0" applyFont="1" applyFill="1" applyBorder="1"/>
    <xf numFmtId="0" fontId="11" fillId="0" borderId="0" xfId="0" applyFont="1" applyFill="1" applyBorder="1"/>
    <xf numFmtId="0" fontId="11" fillId="0" borderId="0" xfId="0" applyFont="1" applyFill="1" applyBorder="1" applyAlignment="1">
      <alignment horizontal="center"/>
    </xf>
    <xf numFmtId="49" fontId="11" fillId="0" borderId="0" xfId="0" applyNumberFormat="1" applyFont="1" applyFill="1" applyBorder="1" applyAlignment="1">
      <alignment horizontal="left"/>
    </xf>
    <xf numFmtId="49" fontId="10" fillId="2" borderId="0" xfId="0" applyNumberFormat="1" applyFont="1" applyFill="1" applyBorder="1" applyAlignment="1">
      <alignment horizontal="right" wrapText="1"/>
    </xf>
    <xf numFmtId="49" fontId="10" fillId="2" borderId="0" xfId="0" applyNumberFormat="1" applyFont="1" applyFill="1" applyAlignment="1">
      <alignment horizontal="right"/>
    </xf>
    <xf numFmtId="0" fontId="11" fillId="0" borderId="0" xfId="0" applyNumberFormat="1" applyFont="1" applyFill="1" applyAlignment="1">
      <alignment vertical="top"/>
    </xf>
    <xf numFmtId="0" fontId="14" fillId="0" borderId="2" xfId="0" applyFont="1" applyFill="1" applyBorder="1" applyAlignment="1">
      <alignment horizontal="center" vertical="center"/>
    </xf>
    <xf numFmtId="0" fontId="15" fillId="0" borderId="0" xfId="0" applyFont="1" applyFill="1" applyAlignment="1">
      <alignment horizontal="center" vertical="center"/>
    </xf>
    <xf numFmtId="49" fontId="16" fillId="0" borderId="3" xfId="0" applyNumberFormat="1" applyFont="1" applyFill="1" applyBorder="1" applyAlignment="1">
      <alignment vertical="center"/>
    </xf>
    <xf numFmtId="49" fontId="16" fillId="0" borderId="0" xfId="0" applyNumberFormat="1" applyFont="1" applyFill="1" applyBorder="1" applyAlignment="1">
      <alignment vertical="center"/>
    </xf>
    <xf numFmtId="49" fontId="16" fillId="0" borderId="4" xfId="0" applyNumberFormat="1" applyFont="1" applyFill="1" applyBorder="1" applyAlignment="1">
      <alignment horizontal="center" vertical="center"/>
    </xf>
    <xf numFmtId="0" fontId="16" fillId="0" borderId="2" xfId="0" applyFont="1" applyFill="1" applyBorder="1" applyAlignment="1">
      <alignment horizontal="center" vertical="center"/>
    </xf>
    <xf numFmtId="0" fontId="16" fillId="3" borderId="2" xfId="0" applyFont="1" applyFill="1" applyBorder="1" applyAlignment="1">
      <alignment horizontal="center" vertical="center"/>
    </xf>
    <xf numFmtId="4" fontId="16" fillId="0" borderId="2" xfId="0" applyNumberFormat="1" applyFont="1" applyFill="1" applyBorder="1" applyAlignment="1">
      <alignment horizontal="center" vertical="center"/>
    </xf>
    <xf numFmtId="0" fontId="15" fillId="0" borderId="0" xfId="0" applyFont="1" applyFill="1" applyBorder="1" applyAlignment="1">
      <alignment horizontal="center" vertical="center"/>
    </xf>
    <xf numFmtId="49" fontId="16" fillId="0" borderId="1" xfId="0" applyNumberFormat="1" applyFont="1" applyFill="1" applyBorder="1" applyAlignment="1">
      <alignment horizontal="center" vertical="center"/>
    </xf>
    <xf numFmtId="49" fontId="16" fillId="0" borderId="0" xfId="0" applyNumberFormat="1" applyFont="1" applyFill="1" applyBorder="1" applyAlignment="1">
      <alignment horizontal="center" vertical="center"/>
    </xf>
    <xf numFmtId="0" fontId="17" fillId="2" borderId="1" xfId="0" applyFont="1" applyFill="1" applyBorder="1"/>
    <xf numFmtId="0" fontId="15" fillId="0" borderId="0" xfId="0" applyFont="1" applyFill="1" applyAlignment="1">
      <alignment horizontal="right" vertical="top"/>
    </xf>
    <xf numFmtId="49" fontId="15" fillId="0" borderId="0" xfId="0" applyNumberFormat="1" applyFont="1" applyFill="1" applyBorder="1" applyAlignment="1">
      <alignment horizontal="left" wrapText="1"/>
    </xf>
    <xf numFmtId="0" fontId="15" fillId="0" borderId="2" xfId="0" applyFont="1" applyFill="1" applyBorder="1" applyAlignment="1">
      <alignment horizontal="center" vertical="center"/>
    </xf>
    <xf numFmtId="0" fontId="15" fillId="0" borderId="1" xfId="0" applyFont="1" applyFill="1" applyBorder="1"/>
    <xf numFmtId="49" fontId="18" fillId="0" borderId="0" xfId="0" applyNumberFormat="1" applyFont="1" applyFill="1" applyAlignment="1">
      <alignment horizontal="left" vertical="top"/>
    </xf>
    <xf numFmtId="0" fontId="15" fillId="3" borderId="2" xfId="0" applyFont="1" applyFill="1" applyBorder="1" applyAlignment="1">
      <alignment horizontal="center" vertical="center"/>
    </xf>
    <xf numFmtId="4" fontId="15" fillId="0" borderId="2" xfId="0" applyNumberFormat="1" applyFont="1" applyFill="1" applyBorder="1"/>
    <xf numFmtId="0" fontId="15" fillId="0" borderId="0" xfId="0" applyFont="1" applyFill="1"/>
    <xf numFmtId="0" fontId="15" fillId="0" borderId="0" xfId="0" applyFont="1" applyFill="1" applyAlignment="1">
      <alignment vertical="top"/>
    </xf>
    <xf numFmtId="49" fontId="16" fillId="0" borderId="0" xfId="0" applyNumberFormat="1" applyFont="1" applyFill="1" applyBorder="1" applyAlignment="1">
      <alignment horizontal="right" wrapText="1"/>
    </xf>
    <xf numFmtId="4" fontId="15" fillId="0" borderId="14" xfId="0" applyNumberFormat="1" applyFont="1" applyFill="1" applyBorder="1" applyAlignment="1">
      <alignment vertical="center"/>
    </xf>
    <xf numFmtId="4" fontId="15" fillId="3" borderId="14" xfId="0" applyNumberFormat="1" applyFont="1" applyFill="1" applyBorder="1" applyAlignment="1">
      <alignment horizontal="center" vertical="center"/>
    </xf>
    <xf numFmtId="4" fontId="15" fillId="0" borderId="14" xfId="0" applyNumberFormat="1" applyFont="1" applyFill="1" applyBorder="1"/>
    <xf numFmtId="4" fontId="15" fillId="0" borderId="2" xfId="0" applyNumberFormat="1" applyFont="1" applyFill="1" applyBorder="1" applyAlignment="1">
      <alignment vertical="center"/>
    </xf>
    <xf numFmtId="4" fontId="15" fillId="3" borderId="2" xfId="0" applyNumberFormat="1" applyFont="1" applyFill="1" applyBorder="1" applyAlignment="1">
      <alignment horizontal="center" vertical="center"/>
    </xf>
    <xf numFmtId="20" fontId="15" fillId="0" borderId="0" xfId="0" applyNumberFormat="1" applyFont="1" applyFill="1" applyAlignment="1">
      <alignment horizontal="right" vertical="top"/>
    </xf>
    <xf numFmtId="20" fontId="15" fillId="0" borderId="0" xfId="0" applyNumberFormat="1" applyFont="1" applyFill="1" applyBorder="1" applyAlignment="1">
      <alignment horizontal="left" wrapText="1"/>
    </xf>
    <xf numFmtId="20" fontId="15" fillId="0" borderId="2" xfId="0" applyNumberFormat="1" applyFont="1" applyFill="1" applyBorder="1" applyAlignment="1">
      <alignment horizontal="center" vertical="center"/>
    </xf>
    <xf numFmtId="1" fontId="15" fillId="3" borderId="2" xfId="0" applyNumberFormat="1" applyFont="1" applyFill="1" applyBorder="1" applyAlignment="1">
      <alignment horizontal="center" vertical="center"/>
    </xf>
    <xf numFmtId="0" fontId="15" fillId="0" borderId="0" xfId="0" applyFont="1" applyFill="1" applyBorder="1" applyAlignment="1">
      <alignment vertical="top"/>
    </xf>
    <xf numFmtId="0" fontId="18" fillId="0" borderId="1" xfId="0" applyFont="1" applyFill="1" applyBorder="1"/>
    <xf numFmtId="0" fontId="15" fillId="0" borderId="0" xfId="0" applyFont="1" applyFill="1" applyBorder="1"/>
    <xf numFmtId="0" fontId="18" fillId="0" borderId="0" xfId="0" applyFont="1" applyFill="1" applyBorder="1"/>
    <xf numFmtId="0" fontId="15" fillId="0" borderId="0" xfId="0" applyFont="1" applyFill="1" applyBorder="1" applyAlignment="1">
      <alignment horizontal="center"/>
    </xf>
    <xf numFmtId="164" fontId="15" fillId="0" borderId="0" xfId="0" applyNumberFormat="1" applyFont="1" applyFill="1" applyBorder="1" applyAlignment="1">
      <alignment vertical="top" wrapText="1"/>
    </xf>
    <xf numFmtId="164" fontId="15" fillId="0" borderId="0" xfId="0" applyNumberFormat="1" applyFont="1" applyFill="1" applyBorder="1" applyAlignment="1">
      <alignment horizontal="left" vertical="top" wrapText="1"/>
    </xf>
    <xf numFmtId="49" fontId="17" fillId="2" borderId="0" xfId="0" applyNumberFormat="1" applyFont="1" applyFill="1" applyBorder="1" applyAlignment="1">
      <alignment horizontal="right" wrapText="1"/>
    </xf>
    <xf numFmtId="0" fontId="15" fillId="0" borderId="1" xfId="0" applyFont="1" applyFill="1" applyBorder="1" applyAlignment="1"/>
    <xf numFmtId="0" fontId="17" fillId="3" borderId="1" xfId="0" applyFont="1" applyFill="1" applyBorder="1"/>
    <xf numFmtId="49" fontId="17" fillId="2" borderId="0" xfId="0" applyNumberFormat="1" applyFont="1" applyFill="1" applyBorder="1" applyAlignment="1">
      <alignment horizontal="left" vertical="center" wrapText="1"/>
    </xf>
    <xf numFmtId="0" fontId="17" fillId="2" borderId="2" xfId="0" applyFont="1" applyFill="1" applyBorder="1" applyAlignment="1">
      <alignment horizontal="center"/>
    </xf>
    <xf numFmtId="4" fontId="17" fillId="3" borderId="1" xfId="0" applyNumberFormat="1" applyFont="1" applyFill="1" applyBorder="1"/>
    <xf numFmtId="0" fontId="17" fillId="3" borderId="0" xfId="0" applyFont="1" applyFill="1"/>
    <xf numFmtId="0" fontId="17" fillId="2" borderId="1" xfId="0" applyFont="1" applyFill="1" applyBorder="1" applyAlignment="1">
      <alignment horizontal="left"/>
    </xf>
    <xf numFmtId="0" fontId="17" fillId="0" borderId="0" xfId="0" applyFont="1" applyFill="1" applyAlignment="1">
      <alignment horizontal="left"/>
    </xf>
    <xf numFmtId="0" fontId="15" fillId="3" borderId="1" xfId="0" applyFont="1" applyFill="1" applyBorder="1"/>
    <xf numFmtId="0" fontId="15" fillId="3" borderId="0" xfId="0" applyFont="1" applyFill="1"/>
    <xf numFmtId="0" fontId="15" fillId="3" borderId="1" xfId="0" applyFont="1" applyFill="1" applyBorder="1" applyAlignment="1"/>
    <xf numFmtId="0" fontId="10" fillId="2" borderId="2" xfId="0" applyFont="1" applyFill="1" applyBorder="1" applyAlignment="1">
      <alignment horizontal="center" vertical="center"/>
    </xf>
    <xf numFmtId="0" fontId="10" fillId="4" borderId="2" xfId="0" applyFont="1" applyFill="1" applyBorder="1" applyAlignment="1">
      <alignment horizontal="center" vertical="center"/>
    </xf>
    <xf numFmtId="4" fontId="10" fillId="2" borderId="2" xfId="0" applyNumberFormat="1" applyFont="1" applyFill="1" applyBorder="1"/>
    <xf numFmtId="0" fontId="11" fillId="0" borderId="2" xfId="0" applyFont="1" applyFill="1" applyBorder="1" applyAlignment="1">
      <alignment horizontal="center" vertical="center"/>
    </xf>
    <xf numFmtId="0" fontId="11" fillId="3" borderId="2" xfId="0" applyFont="1" applyFill="1" applyBorder="1" applyAlignment="1">
      <alignment horizontal="center" vertical="center"/>
    </xf>
    <xf numFmtId="4" fontId="11" fillId="0" borderId="2" xfId="0" applyNumberFormat="1" applyFont="1" applyFill="1" applyBorder="1"/>
    <xf numFmtId="4" fontId="11" fillId="0" borderId="14" xfId="0" applyNumberFormat="1" applyFont="1" applyFill="1" applyBorder="1" applyAlignment="1">
      <alignment vertical="center"/>
    </xf>
    <xf numFmtId="4" fontId="11" fillId="3" borderId="14" xfId="0" applyNumberFormat="1" applyFont="1" applyFill="1" applyBorder="1" applyAlignment="1">
      <alignment horizontal="center" vertical="center"/>
    </xf>
    <xf numFmtId="4" fontId="11" fillId="0" borderId="14" xfId="0" applyNumberFormat="1" applyFont="1" applyFill="1" applyBorder="1"/>
    <xf numFmtId="4" fontId="11" fillId="0" borderId="5" xfId="0" applyNumberFormat="1" applyFont="1" applyFill="1" applyBorder="1"/>
    <xf numFmtId="4" fontId="11" fillId="0" borderId="2" xfId="0" applyNumberFormat="1" applyFont="1" applyFill="1" applyBorder="1" applyAlignment="1">
      <alignment vertical="center"/>
    </xf>
    <xf numFmtId="4" fontId="11" fillId="3" borderId="2" xfId="0" applyNumberFormat="1" applyFont="1" applyFill="1" applyBorder="1" applyAlignment="1">
      <alignment horizontal="center" vertical="center"/>
    </xf>
    <xf numFmtId="4" fontId="11" fillId="0" borderId="14" xfId="0" applyNumberFormat="1" applyFont="1" applyFill="1" applyBorder="1" applyAlignment="1">
      <alignment horizontal="center" vertical="center"/>
    </xf>
    <xf numFmtId="4" fontId="19" fillId="0" borderId="6" xfId="0" applyNumberFormat="1" applyFont="1" applyFill="1" applyBorder="1"/>
    <xf numFmtId="0" fontId="11" fillId="0" borderId="0" xfId="0" applyFont="1" applyFill="1" applyBorder="1" applyAlignment="1">
      <alignment vertical="top"/>
    </xf>
    <xf numFmtId="4" fontId="11" fillId="3" borderId="2" xfId="0" applyNumberFormat="1" applyFont="1" applyFill="1" applyBorder="1" applyAlignment="1">
      <alignment vertical="center"/>
    </xf>
    <xf numFmtId="4" fontId="11" fillId="3" borderId="2" xfId="0" applyNumberFormat="1" applyFont="1" applyFill="1" applyBorder="1"/>
    <xf numFmtId="0" fontId="11" fillId="3" borderId="0" xfId="0" applyNumberFormat="1" applyFont="1" applyFill="1" applyAlignment="1">
      <alignment vertical="top"/>
    </xf>
    <xf numFmtId="0" fontId="11" fillId="3" borderId="0" xfId="0" applyNumberFormat="1" applyFont="1" applyFill="1" applyBorder="1" applyAlignment="1">
      <alignment horizontal="center"/>
    </xf>
    <xf numFmtId="0" fontId="12" fillId="3" borderId="0" xfId="0" applyNumberFormat="1" applyFont="1" applyFill="1" applyBorder="1" applyAlignment="1">
      <alignment horizontal="right" wrapText="1"/>
    </xf>
    <xf numFmtId="4" fontId="11" fillId="3" borderId="14" xfId="0" applyNumberFormat="1" applyFont="1" applyFill="1" applyBorder="1" applyAlignment="1">
      <alignment vertical="center"/>
    </xf>
    <xf numFmtId="4" fontId="11" fillId="3" borderId="15" xfId="0" applyNumberFormat="1" applyFont="1" applyFill="1" applyBorder="1"/>
    <xf numFmtId="4" fontId="11" fillId="3" borderId="6" xfId="0" applyNumberFormat="1" applyFont="1" applyFill="1" applyBorder="1"/>
    <xf numFmtId="0" fontId="11" fillId="3" borderId="0" xfId="0" applyNumberFormat="1" applyFont="1" applyFill="1" applyBorder="1" applyAlignment="1">
      <alignment vertical="top"/>
    </xf>
    <xf numFmtId="0" fontId="11" fillId="3" borderId="0" xfId="0" applyNumberFormat="1" applyFont="1" applyFill="1" applyBorder="1" applyAlignment="1">
      <alignment horizontal="left"/>
    </xf>
    <xf numFmtId="49" fontId="12" fillId="3" borderId="0" xfId="0" applyNumberFormat="1" applyFont="1" applyFill="1" applyBorder="1" applyAlignment="1">
      <alignment horizontal="right" wrapText="1"/>
    </xf>
    <xf numFmtId="49" fontId="11" fillId="3" borderId="0" xfId="0" applyNumberFormat="1" applyFont="1" applyFill="1" applyBorder="1" applyAlignment="1">
      <alignment horizontal="left"/>
    </xf>
    <xf numFmtId="0" fontId="12" fillId="3" borderId="0" xfId="0" applyNumberFormat="1" applyFont="1" applyFill="1" applyBorder="1" applyAlignment="1">
      <alignment horizontal="right"/>
    </xf>
    <xf numFmtId="4" fontId="11" fillId="3" borderId="14" xfId="0" applyNumberFormat="1" applyFont="1" applyFill="1" applyBorder="1"/>
    <xf numFmtId="0" fontId="20" fillId="3" borderId="0" xfId="0" applyNumberFormat="1" applyFont="1" applyFill="1" applyAlignment="1">
      <alignment horizontal="left"/>
    </xf>
    <xf numFmtId="0" fontId="20" fillId="0" borderId="0" xfId="0" applyNumberFormat="1" applyFont="1" applyFill="1" applyAlignment="1">
      <alignment horizontal="left"/>
    </xf>
    <xf numFmtId="49" fontId="20" fillId="0" borderId="0" xfId="0" applyNumberFormat="1" applyFont="1" applyFill="1" applyBorder="1" applyAlignment="1">
      <alignment horizontal="left" wrapText="1"/>
    </xf>
    <xf numFmtId="0" fontId="9" fillId="0" borderId="0" xfId="3"/>
    <xf numFmtId="49" fontId="21" fillId="0" borderId="7" xfId="0" applyNumberFormat="1" applyFont="1" applyFill="1" applyBorder="1" applyAlignment="1">
      <alignment vertical="center"/>
    </xf>
    <xf numFmtId="49" fontId="21" fillId="0" borderId="8" xfId="0" applyNumberFormat="1" applyFont="1" applyFill="1" applyBorder="1" applyAlignment="1">
      <alignment vertical="center"/>
    </xf>
    <xf numFmtId="49" fontId="21" fillId="0" borderId="8" xfId="0" applyNumberFormat="1" applyFont="1" applyFill="1" applyBorder="1" applyAlignment="1">
      <alignment horizontal="center" vertical="center"/>
    </xf>
    <xf numFmtId="49" fontId="21" fillId="0" borderId="9" xfId="0" applyNumberFormat="1" applyFont="1" applyFill="1" applyBorder="1" applyAlignment="1">
      <alignment vertical="center"/>
    </xf>
    <xf numFmtId="0" fontId="21" fillId="0" borderId="5" xfId="0" applyFont="1" applyFill="1" applyBorder="1" applyAlignment="1">
      <alignment horizontal="center" vertical="center"/>
    </xf>
    <xf numFmtId="0" fontId="21" fillId="3" borderId="5" xfId="0" applyFont="1" applyFill="1" applyBorder="1" applyAlignment="1">
      <alignment horizontal="center" vertical="center"/>
    </xf>
    <xf numFmtId="4" fontId="21" fillId="0" borderId="5" xfId="0" applyNumberFormat="1" applyFont="1" applyFill="1" applyBorder="1" applyAlignment="1">
      <alignment horizontal="center" vertical="center"/>
    </xf>
    <xf numFmtId="0" fontId="14" fillId="0" borderId="0" xfId="0" applyFont="1" applyFill="1" applyAlignment="1">
      <alignment horizontal="center" vertical="center"/>
    </xf>
    <xf numFmtId="49" fontId="21" fillId="0" borderId="1" xfId="0" applyNumberFormat="1" applyFont="1" applyFill="1" applyBorder="1" applyAlignment="1">
      <alignment horizontal="center" vertical="center"/>
    </xf>
    <xf numFmtId="0" fontId="14" fillId="0" borderId="0" xfId="0" applyFont="1" applyFill="1" applyAlignment="1">
      <alignment horizontal="right" vertical="top"/>
    </xf>
    <xf numFmtId="49" fontId="14" fillId="0" borderId="0" xfId="0" applyNumberFormat="1" applyFont="1" applyFill="1" applyBorder="1" applyAlignment="1">
      <alignment horizontal="left" wrapText="1"/>
    </xf>
    <xf numFmtId="49" fontId="21" fillId="0" borderId="0" xfId="0" applyNumberFormat="1" applyFont="1" applyFill="1" applyBorder="1" applyAlignment="1">
      <alignment horizontal="center" vertical="center"/>
    </xf>
    <xf numFmtId="0" fontId="21" fillId="3" borderId="2" xfId="0" applyFont="1" applyFill="1" applyBorder="1" applyAlignment="1">
      <alignment horizontal="center" vertical="center"/>
    </xf>
    <xf numFmtId="4" fontId="21" fillId="0" borderId="2" xfId="0" applyNumberFormat="1" applyFont="1" applyFill="1" applyBorder="1" applyAlignment="1">
      <alignment horizontal="center" vertical="center"/>
    </xf>
    <xf numFmtId="0" fontId="14" fillId="0" borderId="1" xfId="0" applyFont="1" applyFill="1" applyBorder="1"/>
    <xf numFmtId="0" fontId="14" fillId="3" borderId="2" xfId="0" applyFont="1" applyFill="1" applyBorder="1" applyAlignment="1">
      <alignment horizontal="center" vertical="center"/>
    </xf>
    <xf numFmtId="4" fontId="14" fillId="0" borderId="2" xfId="0" applyNumberFormat="1" applyFont="1" applyFill="1" applyBorder="1"/>
    <xf numFmtId="0" fontId="14" fillId="0" borderId="0" xfId="0" applyFont="1" applyFill="1"/>
    <xf numFmtId="49" fontId="14" fillId="0" borderId="0" xfId="0" applyNumberFormat="1" applyFont="1" applyFill="1" applyBorder="1" applyAlignment="1" applyProtection="1">
      <alignment vertical="top" wrapText="1"/>
    </xf>
    <xf numFmtId="20" fontId="14" fillId="0" borderId="0" xfId="0" applyNumberFormat="1" applyFont="1" applyFill="1" applyAlignment="1">
      <alignment horizontal="right" vertical="top"/>
    </xf>
    <xf numFmtId="20" fontId="14" fillId="0" borderId="0" xfId="0" applyNumberFormat="1" applyFont="1" applyFill="1" applyBorder="1" applyAlignment="1">
      <alignment horizontal="left" wrapText="1"/>
    </xf>
    <xf numFmtId="20" fontId="14" fillId="0" borderId="2" xfId="0" applyNumberFormat="1" applyFont="1" applyFill="1" applyBorder="1" applyAlignment="1">
      <alignment horizontal="center" vertical="center"/>
    </xf>
    <xf numFmtId="1" fontId="14" fillId="3" borderId="2" xfId="0" applyNumberFormat="1" applyFont="1" applyFill="1" applyBorder="1" applyAlignment="1">
      <alignment horizontal="center" vertical="center"/>
    </xf>
    <xf numFmtId="49" fontId="21" fillId="0" borderId="0" xfId="0" applyNumberFormat="1" applyFont="1" applyFill="1" applyBorder="1" applyAlignment="1">
      <alignment horizontal="left" wrapText="1"/>
    </xf>
    <xf numFmtId="0" fontId="22" fillId="0" borderId="1" xfId="0" applyFont="1" applyFill="1" applyBorder="1"/>
    <xf numFmtId="0" fontId="22" fillId="0" borderId="0" xfId="0" applyFont="1" applyFill="1" applyBorder="1"/>
    <xf numFmtId="49" fontId="14" fillId="0" borderId="0" xfId="0" applyNumberFormat="1" applyFont="1" applyFill="1" applyBorder="1" applyAlignment="1">
      <alignment horizontal="left"/>
    </xf>
    <xf numFmtId="0" fontId="5" fillId="0" borderId="0" xfId="0" applyFont="1"/>
    <xf numFmtId="164" fontId="14" fillId="0" borderId="0" xfId="0" applyNumberFormat="1" applyFont="1" applyFill="1" applyBorder="1" applyAlignment="1">
      <alignment horizontal="left" vertical="top" wrapText="1"/>
    </xf>
    <xf numFmtId="164" fontId="14" fillId="0" borderId="0" xfId="0" applyNumberFormat="1" applyFont="1" applyFill="1" applyBorder="1" applyAlignment="1">
      <alignment vertical="top" wrapText="1"/>
    </xf>
    <xf numFmtId="0" fontId="14" fillId="0" borderId="0" xfId="0" applyFont="1" applyFill="1" applyAlignment="1">
      <alignment vertical="top"/>
    </xf>
    <xf numFmtId="0" fontId="14" fillId="0" borderId="0" xfId="0" applyFont="1" applyFill="1" applyBorder="1" applyAlignment="1">
      <alignment horizontal="center"/>
    </xf>
    <xf numFmtId="0" fontId="21" fillId="0" borderId="0" xfId="0" applyNumberFormat="1" applyFont="1" applyFill="1" applyBorder="1" applyAlignment="1">
      <alignment horizontal="left" vertical="center" wrapText="1"/>
    </xf>
    <xf numFmtId="0" fontId="14" fillId="0" borderId="0" xfId="0" applyFont="1" applyFill="1" applyBorder="1"/>
    <xf numFmtId="0" fontId="14" fillId="0" borderId="0" xfId="0" applyNumberFormat="1" applyFont="1" applyFill="1" applyBorder="1" applyAlignment="1">
      <alignment horizontal="left" vertical="center" wrapText="1"/>
    </xf>
    <xf numFmtId="0" fontId="7" fillId="0" borderId="0" xfId="0" applyFont="1" applyAlignment="1">
      <alignment wrapText="1"/>
    </xf>
    <xf numFmtId="0" fontId="8" fillId="3" borderId="0" xfId="0" applyFont="1" applyFill="1" applyBorder="1"/>
    <xf numFmtId="0" fontId="7" fillId="0" borderId="0" xfId="0" applyFont="1" applyAlignment="1">
      <alignment vertical="top" wrapText="1"/>
    </xf>
    <xf numFmtId="0" fontId="23" fillId="0" borderId="0" xfId="3" applyFont="1"/>
    <xf numFmtId="49" fontId="21" fillId="0" borderId="10" xfId="0" applyNumberFormat="1" applyFont="1" applyFill="1" applyBorder="1" applyAlignment="1">
      <alignment horizontal="right" wrapText="1"/>
    </xf>
    <xf numFmtId="49" fontId="22" fillId="0" borderId="0" xfId="0" applyNumberFormat="1" applyFont="1" applyFill="1" applyBorder="1" applyAlignment="1">
      <alignment horizontal="left"/>
    </xf>
    <xf numFmtId="0" fontId="14" fillId="0" borderId="0" xfId="0" applyFont="1" applyFill="1" applyBorder="1" applyAlignment="1">
      <alignment horizontal="right" vertical="top"/>
    </xf>
    <xf numFmtId="49" fontId="14" fillId="0" borderId="0" xfId="0" applyNumberFormat="1" applyFont="1" applyFill="1" applyBorder="1" applyAlignment="1">
      <alignment vertical="top"/>
    </xf>
    <xf numFmtId="0" fontId="14" fillId="3" borderId="1" xfId="0" applyFont="1" applyFill="1" applyBorder="1"/>
    <xf numFmtId="0" fontId="14" fillId="3" borderId="0" xfId="0" applyNumberFormat="1" applyFont="1" applyFill="1" applyAlignment="1">
      <alignment vertical="top"/>
    </xf>
    <xf numFmtId="0" fontId="14" fillId="3" borderId="0" xfId="0" applyNumberFormat="1" applyFont="1" applyFill="1" applyBorder="1" applyAlignment="1">
      <alignment horizontal="left" wrapText="1"/>
    </xf>
    <xf numFmtId="0" fontId="14" fillId="3" borderId="0" xfId="0" applyNumberFormat="1" applyFont="1" applyFill="1" applyBorder="1" applyAlignment="1">
      <alignment horizontal="center"/>
    </xf>
    <xf numFmtId="4" fontId="14" fillId="3" borderId="2" xfId="0" applyNumberFormat="1" applyFont="1" applyFill="1" applyBorder="1"/>
    <xf numFmtId="0" fontId="14" fillId="3" borderId="0" xfId="0" applyFont="1" applyFill="1"/>
    <xf numFmtId="0" fontId="24" fillId="3" borderId="0" xfId="0" applyNumberFormat="1" applyFont="1" applyFill="1" applyBorder="1" applyAlignment="1">
      <alignment horizontal="left" wrapText="1"/>
    </xf>
    <xf numFmtId="0" fontId="14" fillId="3" borderId="1" xfId="0" applyFont="1" applyFill="1" applyBorder="1" applyAlignment="1"/>
    <xf numFmtId="0" fontId="14" fillId="3" borderId="0" xfId="0" applyNumberFormat="1" applyFont="1" applyFill="1" applyBorder="1" applyAlignment="1">
      <alignment vertical="top"/>
    </xf>
    <xf numFmtId="0" fontId="21" fillId="3" borderId="0" xfId="0" applyNumberFormat="1" applyFont="1" applyFill="1" applyBorder="1" applyAlignment="1">
      <alignment horizontal="right" wrapText="1"/>
    </xf>
    <xf numFmtId="0" fontId="14" fillId="3" borderId="0" xfId="0" applyNumberFormat="1" applyFont="1" applyFill="1" applyBorder="1" applyAlignment="1">
      <alignment horizontal="left"/>
    </xf>
    <xf numFmtId="49" fontId="25" fillId="0" borderId="0" xfId="0" applyNumberFormat="1" applyFont="1" applyFill="1" applyBorder="1" applyAlignment="1">
      <alignment horizontal="left" wrapText="1" shrinkToFit="1"/>
    </xf>
    <xf numFmtId="49" fontId="26" fillId="0" borderId="0" xfId="0" applyNumberFormat="1" applyFont="1" applyFill="1" applyBorder="1" applyAlignment="1">
      <alignment horizontal="right" wrapText="1"/>
    </xf>
    <xf numFmtId="4" fontId="27" fillId="0" borderId="14" xfId="0" applyNumberFormat="1" applyFont="1" applyFill="1" applyBorder="1" applyAlignment="1">
      <alignment vertical="center"/>
    </xf>
    <xf numFmtId="4" fontId="27" fillId="3" borderId="14" xfId="0" applyNumberFormat="1" applyFont="1" applyFill="1" applyBorder="1" applyAlignment="1">
      <alignment horizontal="center" vertical="center"/>
    </xf>
    <xf numFmtId="4" fontId="27" fillId="0" borderId="14" xfId="0" applyNumberFormat="1" applyFont="1" applyFill="1" applyBorder="1"/>
    <xf numFmtId="4" fontId="27" fillId="0" borderId="5" xfId="0" applyNumberFormat="1" applyFont="1" applyFill="1" applyBorder="1"/>
    <xf numFmtId="0" fontId="28" fillId="0" borderId="0" xfId="0" applyFont="1" applyAlignment="1">
      <alignment horizontal="justify" vertical="center"/>
    </xf>
    <xf numFmtId="0" fontId="29" fillId="0" borderId="0" xfId="0" applyFont="1" applyAlignment="1">
      <alignment horizontal="justify" vertical="center"/>
    </xf>
    <xf numFmtId="0" fontId="4" fillId="0" borderId="0" xfId="0" applyFont="1" applyAlignment="1">
      <alignment wrapText="1"/>
    </xf>
    <xf numFmtId="0" fontId="30" fillId="0" borderId="0" xfId="0" applyFont="1" applyFill="1" applyBorder="1" applyAlignment="1">
      <alignment horizontal="center" vertical="center"/>
    </xf>
    <xf numFmtId="0" fontId="3" fillId="0" borderId="0" xfId="0" applyFont="1" applyAlignment="1">
      <alignment wrapText="1"/>
    </xf>
    <xf numFmtId="4" fontId="31" fillId="3" borderId="6" xfId="0" applyNumberFormat="1" applyFont="1" applyFill="1" applyBorder="1"/>
    <xf numFmtId="0" fontId="14" fillId="0" borderId="1" xfId="0" applyFont="1" applyFill="1" applyBorder="1" applyAlignment="1">
      <alignment shrinkToFit="1"/>
    </xf>
    <xf numFmtId="0" fontId="30" fillId="0" borderId="0" xfId="0" applyFont="1" applyFill="1" applyBorder="1" applyAlignment="1">
      <alignment horizontal="center" vertical="center" shrinkToFit="1"/>
    </xf>
    <xf numFmtId="49" fontId="21" fillId="0" borderId="0" xfId="0" applyNumberFormat="1" applyFont="1" applyFill="1" applyBorder="1" applyAlignment="1">
      <alignment horizontal="left" wrapText="1" shrinkToFit="1"/>
    </xf>
    <xf numFmtId="0" fontId="14" fillId="0" borderId="2" xfId="0" applyFont="1" applyFill="1" applyBorder="1" applyAlignment="1">
      <alignment horizontal="center" vertical="center" shrinkToFit="1"/>
    </xf>
    <xf numFmtId="4" fontId="14" fillId="0" borderId="2" xfId="0" applyNumberFormat="1" applyFont="1" applyFill="1" applyBorder="1" applyAlignment="1">
      <alignment shrinkToFit="1"/>
    </xf>
    <xf numFmtId="0" fontId="14" fillId="0" borderId="0" xfId="0" applyFont="1" applyFill="1" applyAlignment="1">
      <alignment shrinkToFit="1"/>
    </xf>
    <xf numFmtId="0" fontId="14" fillId="0" borderId="0" xfId="0" applyFont="1" applyFill="1" applyAlignment="1">
      <alignment horizontal="right" vertical="top" shrinkToFit="1"/>
    </xf>
    <xf numFmtId="49" fontId="14" fillId="0" borderId="0" xfId="0" applyNumberFormat="1" applyFont="1" applyFill="1" applyBorder="1" applyAlignment="1">
      <alignment horizontal="left" wrapText="1" shrinkToFit="1"/>
    </xf>
    <xf numFmtId="0" fontId="12" fillId="0" borderId="16" xfId="0" applyNumberFormat="1" applyFont="1" applyFill="1" applyBorder="1" applyAlignment="1">
      <alignment horizontal="left" vertical="center" wrapText="1"/>
    </xf>
    <xf numFmtId="0" fontId="12" fillId="0" borderId="17" xfId="0" applyNumberFormat="1" applyFont="1" applyFill="1" applyBorder="1" applyAlignment="1">
      <alignment horizontal="left" vertical="center" wrapText="1"/>
    </xf>
    <xf numFmtId="49" fontId="12" fillId="3" borderId="0" xfId="0" applyNumberFormat="1" applyFont="1" applyFill="1" applyBorder="1" applyAlignment="1">
      <alignment horizontal="left" vertical="center" wrapText="1"/>
    </xf>
    <xf numFmtId="0" fontId="12" fillId="3" borderId="0" xfId="0" applyNumberFormat="1" applyFont="1" applyFill="1" applyBorder="1" applyAlignment="1">
      <alignment horizontal="left" vertical="center" wrapText="1"/>
    </xf>
    <xf numFmtId="0" fontId="12" fillId="3" borderId="10" xfId="0" applyNumberFormat="1" applyFont="1" applyFill="1" applyBorder="1" applyAlignment="1">
      <alignment horizontal="left" vertical="center" wrapText="1"/>
    </xf>
    <xf numFmtId="164" fontId="4" fillId="0" borderId="3" xfId="0" applyNumberFormat="1" applyFont="1" applyFill="1" applyBorder="1" applyAlignment="1">
      <alignment horizontal="left" vertical="top" wrapText="1"/>
    </xf>
    <xf numFmtId="164" fontId="14" fillId="0" borderId="11" xfId="0" applyNumberFormat="1" applyFont="1" applyFill="1" applyBorder="1" applyAlignment="1">
      <alignment horizontal="left" vertical="top" wrapText="1"/>
    </xf>
    <xf numFmtId="164" fontId="14" fillId="0" borderId="12" xfId="0" applyNumberFormat="1" applyFont="1" applyFill="1" applyBorder="1" applyAlignment="1">
      <alignment horizontal="left" vertical="top" wrapText="1"/>
    </xf>
    <xf numFmtId="164" fontId="14" fillId="0" borderId="13" xfId="0" applyNumberFormat="1" applyFont="1" applyFill="1" applyBorder="1" applyAlignment="1">
      <alignment horizontal="left" vertical="top" wrapText="1"/>
    </xf>
    <xf numFmtId="49" fontId="10" fillId="2" borderId="0" xfId="0" applyNumberFormat="1" applyFont="1" applyFill="1" applyAlignment="1">
      <alignment horizontal="center"/>
    </xf>
    <xf numFmtId="49" fontId="10" fillId="2" borderId="10" xfId="0" applyNumberFormat="1" applyFont="1" applyFill="1" applyBorder="1" applyAlignment="1">
      <alignment horizontal="center"/>
    </xf>
  </cellXfs>
  <cellStyles count="4">
    <cellStyle name="Euro" xfId="1"/>
    <cellStyle name="Normal" xfId="0" builtinId="0"/>
    <cellStyle name="Normal 2" xfId="2"/>
    <cellStyle name="Normal 3" xf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9</xdr:col>
      <xdr:colOff>342900</xdr:colOff>
      <xdr:row>47</xdr:row>
      <xdr:rowOff>161925</xdr:rowOff>
    </xdr:to>
    <xdr:pic>
      <xdr:nvPicPr>
        <xdr:cNvPr id="3" name="Image 2">
          <a:extLst>
            <a:ext uri="{FF2B5EF4-FFF2-40B4-BE49-F238E27FC236}">
              <a16:creationId xmlns:a16="http://schemas.microsoft.com/office/drawing/2014/main" id="{66353EEE-4FBD-4577-9A4E-D304C89C65B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0" y="0"/>
          <a:ext cx="6429375" cy="911542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hème Office">
  <a:themeElements>
    <a:clrScheme name="Isocrate">
      <a:dk1>
        <a:sysClr val="windowText" lastClr="000000"/>
      </a:dk1>
      <a:lt1>
        <a:sysClr val="window" lastClr="FFFFFF"/>
      </a:lt1>
      <a:dk2>
        <a:srgbClr val="000000"/>
      </a:dk2>
      <a:lt2>
        <a:srgbClr val="EEECE1"/>
      </a:lt2>
      <a:accent1>
        <a:srgbClr val="009EE0"/>
      </a:accent1>
      <a:accent2>
        <a:srgbClr val="005E86"/>
      </a:accent2>
      <a:accent3>
        <a:srgbClr val="87D0F0"/>
      </a:accent3>
      <a:accent4>
        <a:srgbClr val="002D52"/>
      </a:accent4>
      <a:accent5>
        <a:srgbClr val="CC9900"/>
      </a:accent5>
      <a:accent6>
        <a:srgbClr val="FF0000"/>
      </a:accent6>
      <a:hlink>
        <a:srgbClr val="000000"/>
      </a:hlink>
      <a:folHlink>
        <a:srgbClr val="00000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54:A421"/>
  <sheetViews>
    <sheetView view="pageBreakPreview" zoomScale="50" zoomScaleNormal="100" zoomScaleSheetLayoutView="50" workbookViewId="0">
      <selection activeCell="N37" sqref="N37"/>
    </sheetView>
  </sheetViews>
  <sheetFormatPr baseColWidth="10" defaultRowHeight="15" x14ac:dyDescent="0.25"/>
  <cols>
    <col min="1" max="8" width="12" style="98"/>
    <col min="9" max="9" width="10.5" style="98" customWidth="1"/>
    <col min="10" max="10" width="7.33203125" style="98" customWidth="1"/>
    <col min="11" max="16384" width="12" style="98"/>
  </cols>
  <sheetData>
    <row r="54" ht="7.5" customHeight="1" x14ac:dyDescent="0.25"/>
    <row r="55" hidden="1" x14ac:dyDescent="0.25"/>
    <row r="56" hidden="1" x14ac:dyDescent="0.25"/>
    <row r="57" hidden="1" x14ac:dyDescent="0.25"/>
    <row r="246" ht="5.25" customHeight="1" x14ac:dyDescent="0.25"/>
    <row r="248" s="137" customFormat="1" x14ac:dyDescent="0.25"/>
    <row r="249" s="137" customFormat="1" x14ac:dyDescent="0.25"/>
    <row r="250" s="137" customFormat="1" x14ac:dyDescent="0.25"/>
    <row r="251" s="137" customFormat="1" x14ac:dyDescent="0.25"/>
    <row r="252" s="137" customFormat="1" x14ac:dyDescent="0.25"/>
    <row r="253" s="137" customFormat="1" x14ac:dyDescent="0.25"/>
    <row r="254" s="137" customFormat="1" x14ac:dyDescent="0.25"/>
    <row r="255" s="137" customFormat="1" x14ac:dyDescent="0.25"/>
    <row r="256" s="137" customFormat="1" x14ac:dyDescent="0.25"/>
    <row r="257" s="137" customFormat="1" x14ac:dyDescent="0.25"/>
    <row r="258" s="137" customFormat="1" x14ac:dyDescent="0.25"/>
    <row r="259" s="137" customFormat="1" x14ac:dyDescent="0.25"/>
    <row r="261" ht="6.75" customHeight="1" x14ac:dyDescent="0.25"/>
    <row r="263" s="137" customFormat="1" x14ac:dyDescent="0.25"/>
    <row r="264" s="137" customFormat="1" x14ac:dyDescent="0.25"/>
    <row r="265" s="137" customFormat="1" x14ac:dyDescent="0.25"/>
    <row r="266" s="137" customFormat="1" x14ac:dyDescent="0.25"/>
    <row r="267" s="137" customFormat="1" x14ac:dyDescent="0.25"/>
    <row r="268" s="137" customFormat="1" x14ac:dyDescent="0.25"/>
    <row r="269" s="137" customFormat="1" x14ac:dyDescent="0.25"/>
    <row r="270" s="137" customFormat="1" x14ac:dyDescent="0.25"/>
    <row r="271" s="137" customFormat="1" x14ac:dyDescent="0.25"/>
    <row r="272" s="137" customFormat="1" x14ac:dyDescent="0.25"/>
    <row r="273" s="137" customFormat="1" x14ac:dyDescent="0.25"/>
    <row r="274" s="137" customFormat="1" x14ac:dyDescent="0.25"/>
    <row r="276" ht="7.5" customHeight="1" x14ac:dyDescent="0.25"/>
    <row r="278" s="137" customFormat="1" x14ac:dyDescent="0.25"/>
    <row r="279" s="137" customFormat="1" x14ac:dyDescent="0.25"/>
    <row r="280" s="137" customFormat="1" x14ac:dyDescent="0.25"/>
    <row r="281" s="137" customFormat="1" x14ac:dyDescent="0.25"/>
    <row r="282" s="137" customFormat="1" x14ac:dyDescent="0.25"/>
    <row r="283" s="137" customFormat="1" x14ac:dyDescent="0.25"/>
    <row r="284" s="137" customFormat="1" x14ac:dyDescent="0.25"/>
    <row r="285" s="137" customFormat="1" x14ac:dyDescent="0.25"/>
    <row r="286" s="137" customFormat="1" x14ac:dyDescent="0.25"/>
    <row r="287" s="137" customFormat="1" x14ac:dyDescent="0.25"/>
    <row r="288" s="137" customFormat="1" x14ac:dyDescent="0.25"/>
    <row r="290" ht="6.75" customHeight="1" x14ac:dyDescent="0.25"/>
    <row r="292" s="137" customFormat="1" x14ac:dyDescent="0.25"/>
    <row r="293" s="137" customFormat="1" x14ac:dyDescent="0.25"/>
    <row r="294" s="137" customFormat="1" x14ac:dyDescent="0.25"/>
    <row r="295" s="137" customFormat="1" x14ac:dyDescent="0.25"/>
    <row r="296" s="137" customFormat="1" x14ac:dyDescent="0.25"/>
    <row r="297" s="137" customFormat="1" x14ac:dyDescent="0.25"/>
    <row r="298" s="137" customFormat="1" x14ac:dyDescent="0.25"/>
    <row r="299" s="137" customFormat="1" x14ac:dyDescent="0.25"/>
    <row r="300" s="137" customFormat="1" x14ac:dyDescent="0.25"/>
    <row r="301" s="137" customFormat="1" x14ac:dyDescent="0.25"/>
    <row r="302" s="137" customFormat="1" x14ac:dyDescent="0.25"/>
    <row r="303" s="137" customFormat="1" x14ac:dyDescent="0.25"/>
    <row r="307" s="137" customFormat="1" x14ac:dyDescent="0.25"/>
    <row r="308" s="137" customFormat="1" x14ac:dyDescent="0.25"/>
    <row r="309" s="137" customFormat="1" x14ac:dyDescent="0.25"/>
    <row r="310" s="137" customFormat="1" x14ac:dyDescent="0.25"/>
    <row r="311" s="137" customFormat="1" x14ac:dyDescent="0.25"/>
    <row r="312" s="137" customFormat="1" x14ac:dyDescent="0.25"/>
    <row r="313" s="137" customFormat="1" x14ac:dyDescent="0.25"/>
    <row r="314" s="137" customFormat="1" x14ac:dyDescent="0.25"/>
    <row r="315" s="137" customFormat="1" x14ac:dyDescent="0.25"/>
    <row r="316" s="137" customFormat="1" x14ac:dyDescent="0.25"/>
    <row r="317" s="137" customFormat="1" x14ac:dyDescent="0.25"/>
    <row r="318" s="137" customFormat="1" x14ac:dyDescent="0.25"/>
    <row r="322" s="137" customFormat="1" x14ac:dyDescent="0.25"/>
    <row r="323" s="137" customFormat="1" x14ac:dyDescent="0.25"/>
    <row r="324" s="137" customFormat="1" x14ac:dyDescent="0.25"/>
    <row r="325" s="137" customFormat="1" x14ac:dyDescent="0.25"/>
    <row r="326" s="137" customFormat="1" x14ac:dyDescent="0.25"/>
    <row r="327" s="137" customFormat="1" x14ac:dyDescent="0.25"/>
    <row r="328" s="137" customFormat="1" x14ac:dyDescent="0.25"/>
    <row r="329" s="137" customFormat="1" x14ac:dyDescent="0.25"/>
    <row r="330" s="137" customFormat="1" x14ac:dyDescent="0.25"/>
    <row r="331" s="137" customFormat="1" x14ac:dyDescent="0.25"/>
    <row r="332" s="137" customFormat="1" x14ac:dyDescent="0.25"/>
    <row r="333" s="137" customFormat="1" x14ac:dyDescent="0.25"/>
    <row r="334" s="137" customFormat="1" x14ac:dyDescent="0.25"/>
    <row r="335" s="137" customFormat="1" x14ac:dyDescent="0.25"/>
    <row r="336" s="137" customFormat="1" x14ac:dyDescent="0.25"/>
    <row r="342" s="137" customFormat="1" x14ac:dyDescent="0.25"/>
    <row r="343" s="137" customFormat="1" x14ac:dyDescent="0.25"/>
    <row r="344" s="137" customFormat="1" x14ac:dyDescent="0.25"/>
    <row r="345" s="137" customFormat="1" x14ac:dyDescent="0.25"/>
    <row r="346" s="137" customFormat="1" x14ac:dyDescent="0.25"/>
    <row r="347" s="137" customFormat="1" x14ac:dyDescent="0.25"/>
    <row r="355" s="137" customFormat="1" x14ac:dyDescent="0.25"/>
    <row r="356" s="137" customFormat="1" x14ac:dyDescent="0.25"/>
    <row r="357" s="137" customFormat="1" x14ac:dyDescent="0.25"/>
    <row r="358" s="137" customFormat="1" x14ac:dyDescent="0.25"/>
    <row r="362" s="137" customFormat="1" x14ac:dyDescent="0.25"/>
    <row r="363" s="137" customFormat="1" x14ac:dyDescent="0.25"/>
    <row r="367" s="137" customFormat="1" x14ac:dyDescent="0.25"/>
    <row r="368" s="137" customFormat="1" x14ac:dyDescent="0.25"/>
    <row r="372" s="137" customFormat="1" x14ac:dyDescent="0.25"/>
    <row r="376" s="137" customFormat="1" x14ac:dyDescent="0.25"/>
    <row r="380" s="137" customFormat="1" x14ac:dyDescent="0.25"/>
    <row r="389" s="137" customFormat="1" x14ac:dyDescent="0.25"/>
    <row r="390" s="137" customFormat="1" x14ac:dyDescent="0.25"/>
    <row r="391" s="137" customFormat="1" x14ac:dyDescent="0.25"/>
    <row r="392" s="137" customFormat="1" x14ac:dyDescent="0.25"/>
    <row r="393" s="137" customFormat="1" x14ac:dyDescent="0.25"/>
    <row r="394" s="137" customFormat="1" x14ac:dyDescent="0.25"/>
    <row r="395" s="137" customFormat="1" x14ac:dyDescent="0.25"/>
    <row r="396" s="137" customFormat="1" x14ac:dyDescent="0.25"/>
    <row r="397" s="137" customFormat="1" x14ac:dyDescent="0.25"/>
    <row r="398" s="137" customFormat="1" x14ac:dyDescent="0.25"/>
    <row r="399" s="137" customFormat="1" x14ac:dyDescent="0.25"/>
    <row r="400" s="137" customFormat="1" x14ac:dyDescent="0.25"/>
    <row r="404" s="137" customFormat="1" x14ac:dyDescent="0.25"/>
    <row r="405" s="137" customFormat="1" x14ac:dyDescent="0.25"/>
    <row r="406" s="137" customFormat="1" x14ac:dyDescent="0.25"/>
    <row r="407" s="137" customFormat="1" x14ac:dyDescent="0.25"/>
    <row r="408" s="137" customFormat="1" x14ac:dyDescent="0.25"/>
    <row r="409" s="137" customFormat="1" x14ac:dyDescent="0.25"/>
    <row r="413" s="137" customFormat="1" x14ac:dyDescent="0.25"/>
    <row r="417" s="137" customFormat="1" x14ac:dyDescent="0.25"/>
    <row r="418" s="137" customFormat="1" x14ac:dyDescent="0.25"/>
    <row r="419" s="137" customFormat="1" x14ac:dyDescent="0.25"/>
    <row r="420" s="137" customFormat="1" x14ac:dyDescent="0.25"/>
    <row r="421" s="137" customFormat="1" x14ac:dyDescent="0.25"/>
  </sheetData>
  <pageMargins left="0.47244094488188981" right="0" top="0.74803149606299213" bottom="0.39370078740157483" header="0.31496062992125984" footer="0.31496062992125984"/>
  <pageSetup paperSize="9" scale="95" orientation="portrait" r:id="rId1"/>
  <rowBreaks count="1" manualBreakCount="1">
    <brk id="339"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I287"/>
  <sheetViews>
    <sheetView tabSelected="1" view="pageBreakPreview" zoomScaleNormal="120" zoomScaleSheetLayoutView="100" zoomScalePageLayoutView="130" workbookViewId="0">
      <selection activeCell="C6" sqref="C6:E6"/>
    </sheetView>
  </sheetViews>
  <sheetFormatPr baseColWidth="10" defaultRowHeight="12.75" x14ac:dyDescent="0.2"/>
  <cols>
    <col min="1" max="1" width="1.33203125" style="35" customWidth="1"/>
    <col min="2" max="2" width="2.1640625" style="31" customWidth="1"/>
    <col min="3" max="3" width="5.83203125" style="36" customWidth="1"/>
    <col min="4" max="4" width="66.83203125" style="29" customWidth="1"/>
    <col min="5" max="5" width="1.1640625" style="51" customWidth="1"/>
    <col min="6" max="6" width="7.6640625" style="30" customWidth="1"/>
    <col min="7" max="7" width="7.6640625" style="33" customWidth="1"/>
    <col min="8" max="8" width="13.1640625" style="34" customWidth="1"/>
    <col min="9" max="9" width="12.83203125" style="34" customWidth="1"/>
    <col min="10" max="16384" width="12" style="35"/>
  </cols>
  <sheetData>
    <row r="1" spans="2:9" s="106" customFormat="1" ht="27.75" customHeight="1" x14ac:dyDescent="0.2">
      <c r="B1" s="99"/>
      <c r="C1" s="100"/>
      <c r="D1" s="101" t="s">
        <v>5</v>
      </c>
      <c r="E1" s="102"/>
      <c r="F1" s="103" t="s">
        <v>13</v>
      </c>
      <c r="G1" s="104" t="s">
        <v>14</v>
      </c>
      <c r="H1" s="105" t="s">
        <v>6</v>
      </c>
      <c r="I1" s="105" t="s">
        <v>7</v>
      </c>
    </row>
    <row r="2" spans="2:9" s="24" customFormat="1" ht="9" customHeight="1" x14ac:dyDescent="0.2">
      <c r="B2" s="18"/>
      <c r="C2" s="19"/>
      <c r="D2" s="20"/>
      <c r="E2" s="19"/>
      <c r="F2" s="21"/>
      <c r="G2" s="22"/>
      <c r="H2" s="23"/>
      <c r="I2" s="23"/>
    </row>
    <row r="3" spans="2:9" s="5" customFormat="1" ht="16.5" customHeight="1" x14ac:dyDescent="0.25">
      <c r="B3" s="1"/>
      <c r="C3" s="3" t="s">
        <v>40</v>
      </c>
      <c r="D3" s="2"/>
      <c r="E3" s="2"/>
      <c r="F3" s="66"/>
      <c r="G3" s="67"/>
      <c r="H3" s="68"/>
      <c r="I3" s="68"/>
    </row>
    <row r="4" spans="2:9" s="106" customFormat="1" ht="25.5" x14ac:dyDescent="0.2">
      <c r="B4" s="107"/>
      <c r="C4" s="108" t="s">
        <v>4</v>
      </c>
      <c r="D4" s="109" t="s">
        <v>52</v>
      </c>
      <c r="E4" s="110"/>
      <c r="F4" s="16" t="s">
        <v>3</v>
      </c>
      <c r="G4" s="111"/>
      <c r="H4" s="112"/>
      <c r="I4" s="112"/>
    </row>
    <row r="5" spans="2:9" s="17" customFormat="1" x14ac:dyDescent="0.2">
      <c r="B5" s="25"/>
      <c r="C5" s="173" t="s">
        <v>51</v>
      </c>
      <c r="D5" s="173"/>
      <c r="E5" s="174"/>
      <c r="F5" s="30"/>
      <c r="G5" s="22"/>
      <c r="H5" s="23"/>
      <c r="I5" s="23"/>
    </row>
    <row r="6" spans="2:9" s="17" customFormat="1" x14ac:dyDescent="0.2">
      <c r="B6" s="25"/>
      <c r="C6" s="173" t="s">
        <v>73</v>
      </c>
      <c r="D6" s="173"/>
      <c r="E6" s="174"/>
      <c r="F6" s="30"/>
      <c r="G6" s="22"/>
      <c r="H6" s="23"/>
      <c r="I6" s="23"/>
    </row>
    <row r="7" spans="2:9" s="17" customFormat="1" x14ac:dyDescent="0.2">
      <c r="B7" s="25"/>
      <c r="C7" s="173" t="s">
        <v>74</v>
      </c>
      <c r="D7" s="173"/>
      <c r="E7" s="174"/>
      <c r="F7" s="30"/>
      <c r="G7" s="22"/>
      <c r="H7" s="23"/>
      <c r="I7" s="23"/>
    </row>
    <row r="8" spans="2:9" s="17" customFormat="1" x14ac:dyDescent="0.2">
      <c r="B8" s="25"/>
      <c r="C8" s="173" t="s">
        <v>75</v>
      </c>
      <c r="D8" s="173"/>
      <c r="E8" s="174"/>
      <c r="F8" s="30"/>
      <c r="G8" s="22"/>
      <c r="H8" s="23"/>
      <c r="I8" s="23"/>
    </row>
    <row r="9" spans="2:9" s="17" customFormat="1" x14ac:dyDescent="0.2">
      <c r="B9" s="25"/>
      <c r="C9" s="173" t="s">
        <v>76</v>
      </c>
      <c r="D9" s="173"/>
      <c r="E9" s="174"/>
      <c r="F9" s="30"/>
      <c r="G9" s="22"/>
      <c r="H9" s="23"/>
      <c r="I9" s="23"/>
    </row>
    <row r="10" spans="2:9" s="17" customFormat="1" x14ac:dyDescent="0.2">
      <c r="B10" s="25"/>
      <c r="C10" s="173" t="s">
        <v>94</v>
      </c>
      <c r="D10" s="173"/>
      <c r="E10" s="174"/>
      <c r="F10" s="30"/>
      <c r="G10" s="22"/>
      <c r="H10" s="23"/>
      <c r="I10" s="23"/>
    </row>
    <row r="11" spans="2:9" s="17" customFormat="1" x14ac:dyDescent="0.2">
      <c r="B11" s="25"/>
      <c r="C11" s="173" t="s">
        <v>95</v>
      </c>
      <c r="D11" s="173"/>
      <c r="E11" s="174"/>
      <c r="F11" s="30"/>
      <c r="G11" s="22"/>
      <c r="H11" s="23"/>
      <c r="I11" s="23"/>
    </row>
    <row r="12" spans="2:9" s="17" customFormat="1" x14ac:dyDescent="0.2">
      <c r="B12" s="25"/>
      <c r="C12" s="173" t="s">
        <v>101</v>
      </c>
      <c r="D12" s="173"/>
      <c r="E12" s="174"/>
      <c r="F12" s="30"/>
      <c r="G12" s="22"/>
      <c r="H12" s="23"/>
      <c r="I12" s="23"/>
    </row>
    <row r="13" spans="2:9" s="17" customFormat="1" x14ac:dyDescent="0.2">
      <c r="B13" s="25"/>
      <c r="C13" s="173" t="s">
        <v>102</v>
      </c>
      <c r="D13" s="173"/>
      <c r="E13" s="174"/>
      <c r="F13" s="30"/>
      <c r="G13" s="22"/>
      <c r="H13" s="23"/>
      <c r="I13" s="23"/>
    </row>
    <row r="14" spans="2:9" s="17" customFormat="1" x14ac:dyDescent="0.2">
      <c r="B14" s="25"/>
      <c r="C14" s="173" t="s">
        <v>103</v>
      </c>
      <c r="D14" s="173"/>
      <c r="E14" s="174"/>
      <c r="F14" s="30"/>
      <c r="G14" s="22"/>
      <c r="H14" s="23"/>
      <c r="I14" s="23"/>
    </row>
    <row r="15" spans="2:9" s="17" customFormat="1" x14ac:dyDescent="0.2">
      <c r="B15" s="25"/>
      <c r="C15" s="173" t="s">
        <v>104</v>
      </c>
      <c r="D15" s="173"/>
      <c r="E15" s="174"/>
      <c r="F15" s="30"/>
      <c r="G15" s="22"/>
      <c r="H15" s="23"/>
      <c r="I15" s="23"/>
    </row>
    <row r="16" spans="2:9" s="17" customFormat="1" x14ac:dyDescent="0.2">
      <c r="B16" s="25"/>
      <c r="C16" s="173" t="s">
        <v>105</v>
      </c>
      <c r="D16" s="173"/>
      <c r="E16" s="174"/>
      <c r="F16" s="30"/>
      <c r="G16" s="22"/>
      <c r="H16" s="23"/>
      <c r="I16" s="23"/>
    </row>
    <row r="17" spans="2:9" s="17" customFormat="1" x14ac:dyDescent="0.2">
      <c r="B17" s="25"/>
      <c r="C17" s="26"/>
      <c r="D17" s="26"/>
      <c r="E17" s="26"/>
      <c r="F17" s="21"/>
      <c r="G17" s="22"/>
      <c r="H17" s="23"/>
      <c r="I17" s="23"/>
    </row>
    <row r="18" spans="2:9" s="17" customFormat="1" x14ac:dyDescent="0.2">
      <c r="B18" s="25"/>
      <c r="C18" s="26"/>
      <c r="D18" s="26"/>
      <c r="E18" s="26"/>
      <c r="F18" s="21"/>
      <c r="G18" s="22"/>
      <c r="H18" s="23"/>
      <c r="I18" s="23"/>
    </row>
    <row r="19" spans="2:9" s="5" customFormat="1" ht="16.5" customHeight="1" x14ac:dyDescent="0.25">
      <c r="B19" s="1"/>
      <c r="C19" s="3" t="s">
        <v>91</v>
      </c>
      <c r="D19" s="2"/>
      <c r="E19" s="2"/>
      <c r="F19" s="66"/>
      <c r="G19" s="67"/>
      <c r="H19" s="68"/>
      <c r="I19" s="68"/>
    </row>
    <row r="20" spans="2:9" x14ac:dyDescent="0.2">
      <c r="C20" s="32"/>
      <c r="E20" s="29"/>
    </row>
    <row r="21" spans="2:9" ht="12.75" customHeight="1" x14ac:dyDescent="0.2">
      <c r="C21" s="173" t="s">
        <v>77</v>
      </c>
      <c r="D21" s="173"/>
      <c r="E21" s="174"/>
      <c r="F21" s="69"/>
      <c r="G21" s="70"/>
    </row>
    <row r="22" spans="2:9" s="116" customFormat="1" ht="25.5" x14ac:dyDescent="0.2">
      <c r="B22" s="113"/>
      <c r="C22" s="108" t="s">
        <v>4</v>
      </c>
      <c r="D22" s="109" t="s">
        <v>106</v>
      </c>
      <c r="E22" s="109"/>
      <c r="F22" s="16" t="s">
        <v>0</v>
      </c>
      <c r="G22" s="114">
        <v>1</v>
      </c>
      <c r="H22" s="115"/>
      <c r="I22" s="115"/>
    </row>
    <row r="23" spans="2:9" s="116" customFormat="1" ht="25.5" x14ac:dyDescent="0.2">
      <c r="B23" s="113"/>
      <c r="C23" s="108" t="s">
        <v>4</v>
      </c>
      <c r="D23" s="109" t="s">
        <v>107</v>
      </c>
      <c r="E23" s="109"/>
      <c r="F23" s="16" t="s">
        <v>0</v>
      </c>
      <c r="G23" s="114">
        <v>1</v>
      </c>
      <c r="H23" s="115"/>
      <c r="I23" s="115"/>
    </row>
    <row r="24" spans="2:9" ht="12.6" customHeight="1" x14ac:dyDescent="0.2">
      <c r="C24" s="6"/>
      <c r="D24" s="7" t="s">
        <v>17</v>
      </c>
      <c r="E24" s="7"/>
      <c r="F24" s="72"/>
      <c r="G24" s="73"/>
      <c r="H24" s="74"/>
      <c r="I24" s="75">
        <f>SUM(I22:I22)</f>
        <v>0</v>
      </c>
    </row>
    <row r="25" spans="2:9" x14ac:dyDescent="0.2">
      <c r="C25" s="32"/>
      <c r="E25" s="29"/>
    </row>
    <row r="26" spans="2:9" ht="12.75" customHeight="1" x14ac:dyDescent="0.2">
      <c r="C26" s="173" t="s">
        <v>60</v>
      </c>
      <c r="D26" s="173"/>
      <c r="E26" s="174"/>
      <c r="F26" s="69"/>
      <c r="G26" s="70"/>
    </row>
    <row r="27" spans="2:9" s="116" customFormat="1" ht="24.75" customHeight="1" x14ac:dyDescent="0.2">
      <c r="B27" s="113"/>
      <c r="C27" s="108" t="s">
        <v>4</v>
      </c>
      <c r="D27" s="109" t="s">
        <v>89</v>
      </c>
      <c r="E27" s="109"/>
      <c r="F27" s="16" t="s">
        <v>0</v>
      </c>
      <c r="G27" s="16">
        <v>3</v>
      </c>
      <c r="H27" s="115"/>
      <c r="I27" s="115"/>
    </row>
    <row r="28" spans="2:9" s="116" customFormat="1" x14ac:dyDescent="0.2">
      <c r="B28" s="113"/>
      <c r="C28" s="108" t="s">
        <v>4</v>
      </c>
      <c r="D28" s="109" t="s">
        <v>108</v>
      </c>
      <c r="E28" s="109"/>
      <c r="F28" s="16" t="s">
        <v>0</v>
      </c>
      <c r="G28" s="114">
        <v>3</v>
      </c>
      <c r="H28" s="115"/>
      <c r="I28" s="115"/>
    </row>
    <row r="29" spans="2:9" ht="12.6" customHeight="1" x14ac:dyDescent="0.2">
      <c r="C29" s="6"/>
      <c r="D29" s="7" t="s">
        <v>16</v>
      </c>
      <c r="E29" s="7"/>
      <c r="F29" s="72"/>
      <c r="G29" s="73"/>
      <c r="H29" s="74"/>
      <c r="I29" s="75">
        <f>SUM(I27:I28)</f>
        <v>0</v>
      </c>
    </row>
    <row r="30" spans="2:9" x14ac:dyDescent="0.2">
      <c r="C30" s="32"/>
      <c r="E30" s="29"/>
    </row>
    <row r="31" spans="2:9" ht="12.75" customHeight="1" x14ac:dyDescent="0.2">
      <c r="C31" s="173" t="s">
        <v>78</v>
      </c>
      <c r="D31" s="173"/>
      <c r="E31" s="174"/>
      <c r="F31" s="69"/>
      <c r="G31" s="70"/>
      <c r="H31" s="71"/>
      <c r="I31" s="71"/>
    </row>
    <row r="32" spans="2:9" s="116" customFormat="1" x14ac:dyDescent="0.2">
      <c r="B32" s="113"/>
      <c r="C32" s="108" t="s">
        <v>4</v>
      </c>
      <c r="D32" s="109" t="s">
        <v>79</v>
      </c>
      <c r="E32" s="109"/>
      <c r="F32" s="16" t="s">
        <v>0</v>
      </c>
      <c r="G32" s="114">
        <v>1</v>
      </c>
      <c r="H32" s="115"/>
      <c r="I32" s="115"/>
    </row>
    <row r="33" spans="2:9" s="116" customFormat="1" ht="110.25" customHeight="1" x14ac:dyDescent="0.2">
      <c r="B33" s="113"/>
      <c r="C33" s="108"/>
      <c r="D33" s="153" t="s">
        <v>61</v>
      </c>
      <c r="E33" s="109"/>
      <c r="F33" s="16" t="s">
        <v>0</v>
      </c>
      <c r="G33" s="114">
        <v>1</v>
      </c>
      <c r="H33" s="115"/>
      <c r="I33" s="115"/>
    </row>
    <row r="34" spans="2:9" ht="13.5" customHeight="1" x14ac:dyDescent="0.2">
      <c r="C34" s="6"/>
      <c r="D34" s="7" t="s">
        <v>18</v>
      </c>
      <c r="E34" s="7"/>
      <c r="F34" s="72"/>
      <c r="G34" s="73"/>
      <c r="H34" s="74"/>
      <c r="I34" s="75">
        <f>SUM(I32:I33)</f>
        <v>0</v>
      </c>
    </row>
    <row r="35" spans="2:9" ht="13.5" customHeight="1" x14ac:dyDescent="0.2">
      <c r="C35" s="6"/>
      <c r="D35" s="7"/>
      <c r="E35" s="7"/>
      <c r="F35" s="76"/>
      <c r="G35" s="77"/>
      <c r="H35" s="71"/>
      <c r="I35" s="71"/>
    </row>
    <row r="36" spans="2:9" ht="12.6" customHeight="1" x14ac:dyDescent="0.2">
      <c r="C36" s="173" t="s">
        <v>150</v>
      </c>
      <c r="D36" s="173"/>
      <c r="E36" s="174"/>
      <c r="F36" s="76"/>
      <c r="G36" s="77"/>
      <c r="H36" s="71"/>
      <c r="I36" s="71"/>
    </row>
    <row r="37" spans="2:9" s="116" customFormat="1" ht="27" customHeight="1" x14ac:dyDescent="0.2">
      <c r="B37" s="113"/>
      <c r="C37" s="118"/>
      <c r="D37" s="109" t="s">
        <v>11</v>
      </c>
      <c r="E37" s="119"/>
      <c r="F37" s="120"/>
      <c r="G37" s="121"/>
      <c r="H37" s="115"/>
      <c r="I37" s="115"/>
    </row>
    <row r="38" spans="2:9" s="116" customFormat="1" ht="12" customHeight="1" x14ac:dyDescent="0.2">
      <c r="B38" s="113"/>
      <c r="C38" s="118" t="s">
        <v>4</v>
      </c>
      <c r="D38" s="119" t="s">
        <v>90</v>
      </c>
      <c r="E38" s="119"/>
      <c r="F38" s="120" t="s">
        <v>0</v>
      </c>
      <c r="G38" s="121">
        <v>1</v>
      </c>
      <c r="H38" s="115"/>
      <c r="I38" s="115"/>
    </row>
    <row r="39" spans="2:9" s="116" customFormat="1" ht="12" customHeight="1" x14ac:dyDescent="0.2">
      <c r="B39" s="113"/>
      <c r="C39" s="118" t="s">
        <v>4</v>
      </c>
      <c r="D39" s="119" t="s">
        <v>109</v>
      </c>
      <c r="E39" s="119"/>
      <c r="F39" s="120" t="s">
        <v>0</v>
      </c>
      <c r="G39" s="121">
        <v>1</v>
      </c>
      <c r="H39" s="115"/>
      <c r="I39" s="115"/>
    </row>
    <row r="40" spans="2:9" s="116" customFormat="1" ht="12" customHeight="1" x14ac:dyDescent="0.2">
      <c r="B40" s="113"/>
      <c r="C40" s="118" t="s">
        <v>4</v>
      </c>
      <c r="D40" s="119" t="s">
        <v>110</v>
      </c>
      <c r="E40" s="119"/>
      <c r="F40" s="120" t="s">
        <v>0</v>
      </c>
      <c r="G40" s="121">
        <v>1</v>
      </c>
      <c r="H40" s="115"/>
      <c r="I40" s="115"/>
    </row>
    <row r="41" spans="2:9" s="116" customFormat="1" x14ac:dyDescent="0.2">
      <c r="B41" s="113"/>
      <c r="C41" s="108" t="s">
        <v>4</v>
      </c>
      <c r="D41" s="117" t="s">
        <v>43</v>
      </c>
      <c r="E41" s="109"/>
      <c r="F41" s="16" t="s">
        <v>0</v>
      </c>
      <c r="G41" s="114">
        <v>1</v>
      </c>
      <c r="H41" s="115"/>
      <c r="I41" s="115"/>
    </row>
    <row r="42" spans="2:9" ht="13.5" customHeight="1" x14ac:dyDescent="0.2">
      <c r="C42" s="6"/>
      <c r="D42" s="7" t="s">
        <v>19</v>
      </c>
      <c r="E42" s="7"/>
      <c r="F42" s="72"/>
      <c r="G42" s="73"/>
      <c r="H42" s="74"/>
      <c r="I42" s="75">
        <f>SUM(I39:I41)</f>
        <v>0</v>
      </c>
    </row>
    <row r="43" spans="2:9" x14ac:dyDescent="0.2">
      <c r="C43" s="43"/>
      <c r="D43" s="44"/>
      <c r="E43" s="44"/>
      <c r="F43" s="45"/>
      <c r="G43" s="46"/>
      <c r="H43" s="71"/>
      <c r="I43" s="71"/>
    </row>
    <row r="44" spans="2:9" s="49" customFormat="1" ht="12.75" customHeight="1" x14ac:dyDescent="0.2">
      <c r="B44" s="48"/>
      <c r="C44" s="173" t="s">
        <v>62</v>
      </c>
      <c r="D44" s="173"/>
      <c r="E44" s="174"/>
      <c r="F44" s="38"/>
      <c r="G44" s="39"/>
      <c r="H44" s="40"/>
      <c r="I44" s="40"/>
    </row>
    <row r="45" spans="2:9" s="116" customFormat="1" x14ac:dyDescent="0.2">
      <c r="B45" s="113"/>
      <c r="C45" s="108" t="s">
        <v>4</v>
      </c>
      <c r="D45" s="109" t="s">
        <v>41</v>
      </c>
      <c r="E45" s="109"/>
      <c r="F45" s="16" t="s">
        <v>0</v>
      </c>
      <c r="G45" s="114">
        <v>1</v>
      </c>
      <c r="H45" s="115"/>
      <c r="I45" s="115"/>
    </row>
    <row r="46" spans="2:9" s="116" customFormat="1" x14ac:dyDescent="0.2">
      <c r="B46" s="113"/>
      <c r="C46" s="108" t="s">
        <v>4</v>
      </c>
      <c r="D46" s="109" t="s">
        <v>42</v>
      </c>
      <c r="E46" s="109"/>
      <c r="F46" s="16" t="s">
        <v>0</v>
      </c>
      <c r="G46" s="114">
        <v>1</v>
      </c>
      <c r="H46" s="115"/>
      <c r="I46" s="115"/>
    </row>
    <row r="47" spans="2:9" s="116" customFormat="1" ht="25.5" x14ac:dyDescent="0.2">
      <c r="B47" s="113"/>
      <c r="C47" s="108" t="s">
        <v>4</v>
      </c>
      <c r="D47" s="109" t="s">
        <v>111</v>
      </c>
      <c r="E47" s="109"/>
      <c r="F47" s="16" t="s">
        <v>113</v>
      </c>
      <c r="G47" s="114">
        <v>480</v>
      </c>
      <c r="H47" s="115"/>
      <c r="I47" s="115"/>
    </row>
    <row r="48" spans="2:9" s="116" customFormat="1" ht="25.5" x14ac:dyDescent="0.2">
      <c r="B48" s="113"/>
      <c r="C48" s="108" t="s">
        <v>4</v>
      </c>
      <c r="D48" s="109" t="s">
        <v>112</v>
      </c>
      <c r="E48" s="109"/>
      <c r="F48" s="16" t="s">
        <v>113</v>
      </c>
      <c r="G48" s="114">
        <v>405</v>
      </c>
      <c r="H48" s="115"/>
      <c r="I48" s="115"/>
    </row>
    <row r="49" spans="2:9" s="116" customFormat="1" ht="25.5" x14ac:dyDescent="0.2">
      <c r="B49" s="113"/>
      <c r="C49" s="108" t="s">
        <v>4</v>
      </c>
      <c r="D49" s="109" t="s">
        <v>114</v>
      </c>
      <c r="E49" s="109"/>
      <c r="F49" s="16" t="s">
        <v>0</v>
      </c>
      <c r="G49" s="114">
        <v>1</v>
      </c>
      <c r="H49" s="115"/>
      <c r="I49" s="115"/>
    </row>
    <row r="50" spans="2:9" ht="12.6" customHeight="1" x14ac:dyDescent="0.2">
      <c r="C50" s="6"/>
      <c r="D50" s="7" t="s">
        <v>38</v>
      </c>
      <c r="E50" s="7"/>
      <c r="F50" s="72"/>
      <c r="G50" s="73"/>
      <c r="H50" s="74"/>
      <c r="I50" s="75">
        <f>SUM(I45:I48)</f>
        <v>0</v>
      </c>
    </row>
    <row r="51" spans="2:9" x14ac:dyDescent="0.2">
      <c r="D51" s="37"/>
      <c r="E51" s="37"/>
    </row>
    <row r="52" spans="2:9" s="10" customFormat="1" ht="12.75" customHeight="1" x14ac:dyDescent="0.2">
      <c r="B52" s="9"/>
      <c r="C52" s="173" t="s">
        <v>63</v>
      </c>
      <c r="D52" s="173"/>
      <c r="E52" s="174"/>
      <c r="F52" s="72"/>
      <c r="G52" s="73"/>
      <c r="H52" s="74"/>
      <c r="I52" s="74"/>
    </row>
    <row r="53" spans="2:9" s="116" customFormat="1" x14ac:dyDescent="0.2">
      <c r="B53" s="123"/>
      <c r="C53" s="124"/>
      <c r="D53" s="109"/>
      <c r="E53" s="109"/>
      <c r="F53" s="16"/>
      <c r="G53" s="114"/>
      <c r="H53" s="115"/>
      <c r="I53" s="115"/>
    </row>
    <row r="54" spans="2:9" s="116" customFormat="1" ht="12.75" customHeight="1" x14ac:dyDescent="0.2">
      <c r="B54" s="113"/>
      <c r="C54" s="108" t="s">
        <v>4</v>
      </c>
      <c r="D54" s="122" t="s">
        <v>96</v>
      </c>
      <c r="E54" s="109"/>
      <c r="F54" s="16"/>
      <c r="G54" s="16"/>
      <c r="H54" s="115"/>
      <c r="I54" s="115"/>
    </row>
    <row r="55" spans="2:9" s="116" customFormat="1" x14ac:dyDescent="0.2">
      <c r="B55" s="113"/>
      <c r="C55" s="108"/>
      <c r="D55" s="109" t="s">
        <v>65</v>
      </c>
      <c r="E55" s="109"/>
      <c r="F55" s="16" t="s">
        <v>1</v>
      </c>
      <c r="G55" s="16">
        <v>60</v>
      </c>
      <c r="H55" s="115"/>
      <c r="I55" s="115"/>
    </row>
    <row r="56" spans="2:9" s="116" customFormat="1" x14ac:dyDescent="0.2">
      <c r="B56" s="113"/>
      <c r="C56" s="108"/>
      <c r="D56" s="109" t="s">
        <v>115</v>
      </c>
      <c r="E56" s="109"/>
      <c r="F56" s="16" t="s">
        <v>1</v>
      </c>
      <c r="G56" s="16">
        <v>360</v>
      </c>
      <c r="H56" s="115"/>
      <c r="I56" s="115"/>
    </row>
    <row r="57" spans="2:9" s="116" customFormat="1" x14ac:dyDescent="0.2">
      <c r="B57" s="113"/>
      <c r="C57" s="108"/>
      <c r="D57" s="109" t="s">
        <v>116</v>
      </c>
      <c r="E57" s="109"/>
      <c r="F57" s="16" t="s">
        <v>1</v>
      </c>
      <c r="G57" s="16">
        <v>12</v>
      </c>
      <c r="H57" s="115"/>
      <c r="I57" s="115"/>
    </row>
    <row r="58" spans="2:9" s="116" customFormat="1" x14ac:dyDescent="0.2">
      <c r="B58" s="113"/>
      <c r="C58" s="108"/>
      <c r="D58" s="109"/>
      <c r="E58" s="109"/>
      <c r="F58" s="16"/>
      <c r="G58" s="16"/>
      <c r="H58" s="115"/>
      <c r="I58" s="115"/>
    </row>
    <row r="59" spans="2:9" s="116" customFormat="1" x14ac:dyDescent="0.2">
      <c r="B59" s="113"/>
      <c r="C59" s="108" t="s">
        <v>4</v>
      </c>
      <c r="D59" s="122" t="s">
        <v>80</v>
      </c>
      <c r="E59" s="109"/>
      <c r="F59" s="16"/>
      <c r="G59" s="16"/>
      <c r="H59" s="115"/>
      <c r="I59" s="115"/>
    </row>
    <row r="60" spans="2:9" s="116" customFormat="1" x14ac:dyDescent="0.2">
      <c r="B60" s="113"/>
      <c r="C60" s="108"/>
      <c r="D60" s="109" t="s">
        <v>64</v>
      </c>
      <c r="E60" s="109"/>
      <c r="F60" s="16" t="s">
        <v>1</v>
      </c>
      <c r="G60" s="16">
        <v>5</v>
      </c>
      <c r="H60" s="115"/>
      <c r="I60" s="115"/>
    </row>
    <row r="61" spans="2:9" s="116" customFormat="1" x14ac:dyDescent="0.2">
      <c r="B61" s="113"/>
      <c r="C61" s="108"/>
      <c r="D61" s="109" t="s">
        <v>2</v>
      </c>
      <c r="E61" s="109"/>
      <c r="F61" s="16" t="s">
        <v>1</v>
      </c>
      <c r="G61" s="16">
        <v>25</v>
      </c>
      <c r="H61" s="115"/>
      <c r="I61" s="115"/>
    </row>
    <row r="62" spans="2:9" s="116" customFormat="1" x14ac:dyDescent="0.2">
      <c r="B62" s="113"/>
      <c r="C62" s="108"/>
      <c r="D62" s="109"/>
      <c r="E62" s="109"/>
      <c r="F62" s="16"/>
      <c r="G62" s="16"/>
      <c r="H62" s="115"/>
      <c r="I62" s="115"/>
    </row>
    <row r="63" spans="2:9" s="116" customFormat="1" x14ac:dyDescent="0.2">
      <c r="B63" s="113"/>
      <c r="C63" s="108" t="s">
        <v>4</v>
      </c>
      <c r="D63" s="122" t="s">
        <v>84</v>
      </c>
      <c r="E63" s="109"/>
      <c r="F63" s="16"/>
      <c r="G63" s="16"/>
      <c r="H63" s="115"/>
      <c r="I63" s="115"/>
    </row>
    <row r="64" spans="2:9" s="116" customFormat="1" x14ac:dyDescent="0.2">
      <c r="B64" s="113"/>
      <c r="C64" s="108"/>
      <c r="D64" s="109" t="s">
        <v>117</v>
      </c>
      <c r="E64" s="109"/>
      <c r="F64" s="16" t="s">
        <v>1</v>
      </c>
      <c r="G64" s="16">
        <v>210</v>
      </c>
      <c r="H64" s="115"/>
      <c r="I64" s="115"/>
    </row>
    <row r="65" spans="2:9" s="116" customFormat="1" x14ac:dyDescent="0.2">
      <c r="B65" s="113"/>
      <c r="C65" s="108"/>
      <c r="D65" s="109" t="s">
        <v>118</v>
      </c>
      <c r="E65" s="109"/>
      <c r="F65" s="16" t="s">
        <v>1</v>
      </c>
      <c r="G65" s="16">
        <v>12</v>
      </c>
      <c r="H65" s="115"/>
      <c r="I65" s="115"/>
    </row>
    <row r="66" spans="2:9" s="116" customFormat="1" x14ac:dyDescent="0.2">
      <c r="B66" s="113"/>
      <c r="C66" s="108"/>
      <c r="D66" s="109"/>
      <c r="E66" s="109"/>
      <c r="F66" s="16"/>
      <c r="G66" s="16"/>
      <c r="H66" s="115"/>
      <c r="I66" s="115"/>
    </row>
    <row r="67" spans="2:9" ht="12.6" customHeight="1" x14ac:dyDescent="0.2">
      <c r="D67" s="154" t="s">
        <v>53</v>
      </c>
      <c r="E67" s="154"/>
      <c r="F67" s="155"/>
      <c r="G67" s="156"/>
      <c r="H67" s="157"/>
      <c r="I67" s="158">
        <f>SUM(I54:I62)</f>
        <v>0</v>
      </c>
    </row>
    <row r="68" spans="2:9" x14ac:dyDescent="0.2">
      <c r="C68" s="47"/>
      <c r="D68" s="37"/>
      <c r="E68" s="37"/>
      <c r="F68" s="41"/>
      <c r="G68" s="42"/>
    </row>
    <row r="69" spans="2:9" s="49" customFormat="1" ht="12.75" customHeight="1" x14ac:dyDescent="0.2">
      <c r="B69" s="48"/>
      <c r="C69" s="173" t="s">
        <v>66</v>
      </c>
      <c r="D69" s="173"/>
      <c r="E69" s="174"/>
      <c r="F69" s="72"/>
      <c r="G69" s="39"/>
      <c r="H69" s="40"/>
      <c r="I69" s="40"/>
    </row>
    <row r="70" spans="2:9" s="116" customFormat="1" ht="47.25" customHeight="1" x14ac:dyDescent="0.2">
      <c r="B70" s="123"/>
      <c r="C70" s="108"/>
      <c r="D70" s="109" t="s">
        <v>54</v>
      </c>
      <c r="E70" s="109"/>
      <c r="F70" s="16"/>
      <c r="G70" s="115"/>
      <c r="H70" s="115"/>
      <c r="I70" s="115"/>
    </row>
    <row r="71" spans="2:9" s="116" customFormat="1" ht="51" customHeight="1" x14ac:dyDescent="0.2">
      <c r="B71" s="113"/>
      <c r="C71" s="162" t="s">
        <v>81</v>
      </c>
      <c r="D71" s="136" t="s">
        <v>119</v>
      </c>
      <c r="E71" s="122"/>
      <c r="F71" s="16" t="s">
        <v>1</v>
      </c>
      <c r="G71" s="16">
        <v>1</v>
      </c>
      <c r="H71" s="115"/>
      <c r="I71" s="115"/>
    </row>
    <row r="72" spans="2:9" s="116" customFormat="1" ht="30.75" customHeight="1" x14ac:dyDescent="0.2">
      <c r="B72" s="113"/>
      <c r="C72" s="162" t="s">
        <v>82</v>
      </c>
      <c r="D72" s="136" t="s">
        <v>120</v>
      </c>
      <c r="E72" s="122"/>
      <c r="F72" s="16" t="s">
        <v>1</v>
      </c>
      <c r="G72" s="16">
        <v>90</v>
      </c>
      <c r="H72" s="115"/>
      <c r="I72" s="115"/>
    </row>
    <row r="73" spans="2:9" s="116" customFormat="1" ht="30.75" customHeight="1" x14ac:dyDescent="0.2">
      <c r="B73" s="113"/>
      <c r="C73" s="162" t="s">
        <v>39</v>
      </c>
      <c r="D73" s="136" t="s">
        <v>121</v>
      </c>
      <c r="E73" s="122"/>
      <c r="F73" s="16" t="s">
        <v>1</v>
      </c>
      <c r="G73" s="16">
        <v>3</v>
      </c>
      <c r="H73" s="115"/>
      <c r="I73" s="115"/>
    </row>
    <row r="74" spans="2:9" s="116" customFormat="1" ht="26.25" customHeight="1" x14ac:dyDescent="0.2">
      <c r="B74" s="113"/>
      <c r="C74" s="162" t="s">
        <v>67</v>
      </c>
      <c r="D74" s="134" t="s">
        <v>122</v>
      </c>
      <c r="E74" s="122"/>
      <c r="F74" s="16" t="s">
        <v>1</v>
      </c>
      <c r="G74" s="16">
        <v>1</v>
      </c>
      <c r="H74" s="115"/>
      <c r="I74" s="115"/>
    </row>
    <row r="75" spans="2:9" s="116" customFormat="1" x14ac:dyDescent="0.2">
      <c r="B75" s="113"/>
      <c r="C75" s="129"/>
      <c r="D75" s="135"/>
      <c r="E75" s="122"/>
      <c r="F75" s="16"/>
      <c r="G75" s="16"/>
      <c r="H75" s="115"/>
      <c r="I75" s="115"/>
    </row>
    <row r="76" spans="2:9" s="116" customFormat="1" x14ac:dyDescent="0.2">
      <c r="B76" s="113"/>
      <c r="C76" s="129"/>
      <c r="D76" s="109" t="s">
        <v>57</v>
      </c>
      <c r="E76" s="109"/>
      <c r="F76" s="16" t="s">
        <v>1</v>
      </c>
      <c r="G76" s="16">
        <v>30</v>
      </c>
      <c r="H76" s="115"/>
      <c r="I76" s="115"/>
    </row>
    <row r="77" spans="2:9" s="116" customFormat="1" x14ac:dyDescent="0.2">
      <c r="B77" s="113"/>
      <c r="C77" s="129"/>
      <c r="D77" s="109" t="s">
        <v>58</v>
      </c>
      <c r="E77" s="109"/>
      <c r="F77" s="16" t="s">
        <v>1</v>
      </c>
      <c r="G77" s="16">
        <v>1</v>
      </c>
      <c r="H77" s="115"/>
      <c r="I77" s="115"/>
    </row>
    <row r="78" spans="2:9" s="116" customFormat="1" ht="12.75" customHeight="1" x14ac:dyDescent="0.2">
      <c r="B78" s="113"/>
      <c r="C78" s="108" t="s">
        <v>4</v>
      </c>
      <c r="D78" s="109" t="s">
        <v>44</v>
      </c>
      <c r="E78" s="109"/>
      <c r="F78" s="16" t="s">
        <v>0</v>
      </c>
      <c r="G78" s="114">
        <v>1</v>
      </c>
      <c r="H78" s="115"/>
      <c r="I78" s="115"/>
    </row>
    <row r="79" spans="2:9" ht="12.6" customHeight="1" x14ac:dyDescent="0.2">
      <c r="D79" s="7" t="s">
        <v>20</v>
      </c>
      <c r="E79" s="7"/>
      <c r="F79" s="72"/>
      <c r="G79" s="73"/>
      <c r="H79" s="74"/>
      <c r="I79" s="75">
        <f>SUM(I71:I78)</f>
        <v>0</v>
      </c>
    </row>
    <row r="80" spans="2:9" x14ac:dyDescent="0.2">
      <c r="D80" s="37"/>
    </row>
    <row r="81" spans="2:9" s="49" customFormat="1" ht="12.75" customHeight="1" x14ac:dyDescent="0.2">
      <c r="B81" s="48"/>
      <c r="C81" s="173" t="s">
        <v>123</v>
      </c>
      <c r="D81" s="173"/>
      <c r="E81" s="174"/>
      <c r="F81" s="72"/>
      <c r="G81" s="78"/>
      <c r="H81" s="40"/>
      <c r="I81" s="40"/>
    </row>
    <row r="82" spans="2:9" s="116" customFormat="1" x14ac:dyDescent="0.2">
      <c r="B82" s="113"/>
      <c r="C82" s="108" t="s">
        <v>4</v>
      </c>
      <c r="D82" s="109" t="s">
        <v>45</v>
      </c>
      <c r="E82" s="109"/>
      <c r="F82" s="16" t="s">
        <v>1</v>
      </c>
      <c r="G82" s="16">
        <v>30</v>
      </c>
      <c r="H82" s="115"/>
      <c r="I82" s="115"/>
    </row>
    <row r="83" spans="2:9" s="116" customFormat="1" x14ac:dyDescent="0.2">
      <c r="B83" s="113"/>
      <c r="C83" s="108" t="s">
        <v>4</v>
      </c>
      <c r="D83" s="109" t="s">
        <v>46</v>
      </c>
      <c r="E83" s="109"/>
      <c r="F83" s="16" t="s">
        <v>3</v>
      </c>
      <c r="G83" s="16"/>
      <c r="H83" s="115"/>
      <c r="I83" s="115"/>
    </row>
    <row r="84" spans="2:9" s="116" customFormat="1" x14ac:dyDescent="0.2">
      <c r="B84" s="113"/>
      <c r="C84" s="108" t="s">
        <v>4</v>
      </c>
      <c r="D84" s="109" t="s">
        <v>47</v>
      </c>
      <c r="E84" s="109"/>
      <c r="F84" s="16" t="s">
        <v>1</v>
      </c>
      <c r="G84" s="16">
        <v>3</v>
      </c>
      <c r="H84" s="115"/>
      <c r="I84" s="115"/>
    </row>
    <row r="85" spans="2:9" s="116" customFormat="1" ht="25.5" x14ac:dyDescent="0.2">
      <c r="B85" s="113"/>
      <c r="C85" s="108" t="s">
        <v>4</v>
      </c>
      <c r="D85" s="109" t="s">
        <v>48</v>
      </c>
      <c r="E85" s="109"/>
      <c r="F85" s="16" t="s">
        <v>0</v>
      </c>
      <c r="G85" s="114">
        <v>1</v>
      </c>
      <c r="H85" s="115"/>
      <c r="I85" s="115"/>
    </row>
    <row r="86" spans="2:9" s="116" customFormat="1" ht="25.5" x14ac:dyDescent="0.2">
      <c r="B86" s="113"/>
      <c r="C86" s="108" t="s">
        <v>4</v>
      </c>
      <c r="D86" s="109" t="s">
        <v>83</v>
      </c>
      <c r="E86" s="109"/>
      <c r="F86" s="16" t="s">
        <v>0</v>
      </c>
      <c r="G86" s="114">
        <v>1</v>
      </c>
      <c r="H86" s="115"/>
      <c r="I86" s="115"/>
    </row>
    <row r="87" spans="2:9" ht="12.6" customHeight="1" x14ac:dyDescent="0.2">
      <c r="C87" s="6"/>
      <c r="D87" s="7" t="s">
        <v>21</v>
      </c>
      <c r="E87" s="7"/>
      <c r="F87" s="72"/>
      <c r="G87" s="73"/>
      <c r="H87" s="74"/>
      <c r="I87" s="75">
        <f>SUM(I82:I86)</f>
        <v>0</v>
      </c>
    </row>
    <row r="88" spans="2:9" x14ac:dyDescent="0.2">
      <c r="D88" s="37"/>
      <c r="E88" s="37"/>
    </row>
    <row r="89" spans="2:9" s="49" customFormat="1" ht="12.75" customHeight="1" x14ac:dyDescent="0.2">
      <c r="B89" s="48"/>
      <c r="C89" s="173" t="s">
        <v>124</v>
      </c>
      <c r="D89" s="173"/>
      <c r="E89" s="174"/>
      <c r="F89" s="38"/>
      <c r="G89" s="39"/>
      <c r="H89" s="40"/>
      <c r="I89" s="40"/>
    </row>
    <row r="90" spans="2:9" s="116" customFormat="1" ht="7.5" customHeight="1" x14ac:dyDescent="0.2">
      <c r="B90" s="113"/>
      <c r="C90" s="129"/>
      <c r="D90" s="109"/>
      <c r="E90" s="130"/>
      <c r="F90" s="16"/>
      <c r="G90" s="114"/>
      <c r="H90" s="115"/>
      <c r="I90" s="115"/>
    </row>
    <row r="91" spans="2:9" s="116" customFormat="1" ht="12.75" customHeight="1" x14ac:dyDescent="0.2">
      <c r="B91" s="113"/>
      <c r="C91" s="178" t="s">
        <v>59</v>
      </c>
      <c r="D91" s="179"/>
      <c r="E91" s="128"/>
      <c r="F91" s="16"/>
      <c r="G91" s="114"/>
      <c r="H91" s="115"/>
      <c r="I91" s="115"/>
    </row>
    <row r="92" spans="2:9" s="116" customFormat="1" ht="40.5" customHeight="1" x14ac:dyDescent="0.2">
      <c r="B92" s="113"/>
      <c r="C92" s="180"/>
      <c r="D92" s="181"/>
      <c r="E92" s="128"/>
      <c r="F92" s="16"/>
      <c r="G92" s="114"/>
      <c r="H92" s="115"/>
      <c r="I92" s="115"/>
    </row>
    <row r="93" spans="2:9" s="116" customFormat="1" ht="8.25" customHeight="1" x14ac:dyDescent="0.2">
      <c r="B93" s="113"/>
      <c r="C93" s="127"/>
      <c r="D93" s="127"/>
      <c r="E93" s="128"/>
      <c r="F93" s="16"/>
      <c r="G93" s="114"/>
      <c r="H93" s="115"/>
      <c r="I93" s="115"/>
    </row>
    <row r="94" spans="2:9" s="116" customFormat="1" x14ac:dyDescent="0.2">
      <c r="B94" s="113"/>
      <c r="C94" s="126" t="s">
        <v>35</v>
      </c>
      <c r="D94" s="127"/>
      <c r="E94" s="128"/>
      <c r="F94" s="16"/>
      <c r="G94" s="114"/>
      <c r="H94" s="115"/>
      <c r="I94" s="115"/>
    </row>
    <row r="95" spans="2:9" s="116" customFormat="1" x14ac:dyDescent="0.2">
      <c r="B95" s="113"/>
      <c r="C95" s="125"/>
      <c r="D95" s="109"/>
      <c r="E95" s="109"/>
      <c r="F95" s="16"/>
      <c r="G95" s="114"/>
      <c r="H95" s="115"/>
      <c r="I95" s="115"/>
    </row>
    <row r="96" spans="2:9" s="116" customFormat="1" x14ac:dyDescent="0.2">
      <c r="B96" s="113"/>
      <c r="C96" s="108" t="s">
        <v>4</v>
      </c>
      <c r="D96" s="159" t="s">
        <v>97</v>
      </c>
      <c r="E96" s="109"/>
      <c r="F96" s="16"/>
      <c r="G96" s="114"/>
      <c r="H96" s="115"/>
      <c r="I96" s="115"/>
    </row>
    <row r="97" spans="2:9" s="116" customFormat="1" ht="25.5" x14ac:dyDescent="0.2">
      <c r="B97" s="113"/>
      <c r="C97" s="108" t="s">
        <v>4</v>
      </c>
      <c r="D97" s="160" t="s">
        <v>87</v>
      </c>
      <c r="E97" s="109"/>
      <c r="F97" s="16" t="s">
        <v>0</v>
      </c>
      <c r="G97" s="114">
        <v>1</v>
      </c>
      <c r="H97" s="115"/>
      <c r="I97" s="115"/>
    </row>
    <row r="98" spans="2:9" s="116" customFormat="1" x14ac:dyDescent="0.2">
      <c r="B98" s="113"/>
      <c r="C98" s="108" t="s">
        <v>4</v>
      </c>
      <c r="D98" s="159" t="s">
        <v>125</v>
      </c>
      <c r="E98" s="109"/>
      <c r="F98" s="16"/>
      <c r="G98" s="114"/>
      <c r="H98" s="115"/>
      <c r="I98" s="115"/>
    </row>
    <row r="99" spans="2:9" s="116" customFormat="1" ht="25.5" x14ac:dyDescent="0.2">
      <c r="B99" s="113"/>
      <c r="C99" s="108" t="s">
        <v>4</v>
      </c>
      <c r="D99" s="160" t="s">
        <v>87</v>
      </c>
      <c r="E99" s="109"/>
      <c r="F99" s="16" t="s">
        <v>0</v>
      </c>
      <c r="G99" s="114">
        <v>1</v>
      </c>
      <c r="H99" s="115"/>
      <c r="I99" s="115"/>
    </row>
    <row r="100" spans="2:9" s="116" customFormat="1" x14ac:dyDescent="0.2">
      <c r="B100" s="113"/>
      <c r="C100" s="108" t="s">
        <v>4</v>
      </c>
      <c r="D100" s="159" t="s">
        <v>126</v>
      </c>
      <c r="E100" s="109"/>
      <c r="F100" s="16"/>
      <c r="G100" s="114"/>
      <c r="H100" s="115"/>
      <c r="I100" s="115"/>
    </row>
    <row r="101" spans="2:9" s="116" customFormat="1" ht="25.5" x14ac:dyDescent="0.2">
      <c r="B101" s="113"/>
      <c r="C101" s="108" t="s">
        <v>4</v>
      </c>
      <c r="D101" s="160" t="s">
        <v>87</v>
      </c>
      <c r="E101" s="109"/>
      <c r="F101" s="16" t="s">
        <v>0</v>
      </c>
      <c r="G101" s="114">
        <v>1</v>
      </c>
      <c r="H101" s="115"/>
      <c r="I101" s="115"/>
    </row>
    <row r="102" spans="2:9" s="116" customFormat="1" x14ac:dyDescent="0.2">
      <c r="B102" s="113"/>
      <c r="C102" s="108" t="s">
        <v>4</v>
      </c>
      <c r="D102" s="159" t="s">
        <v>98</v>
      </c>
      <c r="E102" s="109"/>
      <c r="F102" s="16"/>
      <c r="G102" s="114"/>
      <c r="H102" s="115"/>
      <c r="I102" s="115"/>
    </row>
    <row r="103" spans="2:9" s="116" customFormat="1" ht="25.5" x14ac:dyDescent="0.2">
      <c r="B103" s="113"/>
      <c r="C103" s="108" t="s">
        <v>4</v>
      </c>
      <c r="D103" s="160" t="s">
        <v>68</v>
      </c>
      <c r="E103" s="109"/>
      <c r="F103" s="16" t="s">
        <v>0</v>
      </c>
      <c r="G103" s="114">
        <v>6</v>
      </c>
      <c r="H103" s="115"/>
      <c r="I103" s="115"/>
    </row>
    <row r="104" spans="2:9" s="116" customFormat="1" x14ac:dyDescent="0.2">
      <c r="B104" s="113"/>
      <c r="C104" s="108" t="s">
        <v>4</v>
      </c>
      <c r="D104" s="159" t="s">
        <v>127</v>
      </c>
      <c r="E104" s="109"/>
      <c r="F104" s="16"/>
      <c r="G104" s="114"/>
      <c r="H104" s="115"/>
      <c r="I104" s="115"/>
    </row>
    <row r="105" spans="2:9" s="116" customFormat="1" ht="25.5" x14ac:dyDescent="0.2">
      <c r="B105" s="113"/>
      <c r="C105" s="108" t="s">
        <v>4</v>
      </c>
      <c r="D105" s="160" t="s">
        <v>68</v>
      </c>
      <c r="E105" s="109"/>
      <c r="F105" s="16" t="s">
        <v>0</v>
      </c>
      <c r="G105" s="114">
        <v>6</v>
      </c>
      <c r="H105" s="115"/>
      <c r="I105" s="115"/>
    </row>
    <row r="106" spans="2:9" s="116" customFormat="1" x14ac:dyDescent="0.2">
      <c r="B106" s="113"/>
      <c r="C106" s="108" t="s">
        <v>4</v>
      </c>
      <c r="D106" s="159" t="s">
        <v>129</v>
      </c>
      <c r="E106" s="109"/>
      <c r="F106" s="16"/>
      <c r="G106" s="114"/>
      <c r="H106" s="115"/>
      <c r="I106" s="115"/>
    </row>
    <row r="107" spans="2:9" s="116" customFormat="1" ht="102" x14ac:dyDescent="0.2">
      <c r="B107" s="113"/>
      <c r="C107" s="108" t="s">
        <v>4</v>
      </c>
      <c r="D107" s="109" t="s">
        <v>99</v>
      </c>
      <c r="E107" s="109"/>
      <c r="F107" s="16" t="s">
        <v>0</v>
      </c>
      <c r="G107" s="114">
        <v>1</v>
      </c>
      <c r="H107" s="115"/>
      <c r="I107" s="115"/>
    </row>
    <row r="108" spans="2:9" s="116" customFormat="1" x14ac:dyDescent="0.2">
      <c r="B108" s="113"/>
      <c r="C108" s="108" t="s">
        <v>4</v>
      </c>
      <c r="D108" s="159" t="s">
        <v>128</v>
      </c>
      <c r="E108" s="109"/>
      <c r="F108" s="16"/>
      <c r="G108" s="114"/>
      <c r="H108" s="115"/>
      <c r="I108" s="115"/>
    </row>
    <row r="109" spans="2:9" s="116" customFormat="1" ht="105" customHeight="1" x14ac:dyDescent="0.2">
      <c r="B109" s="113"/>
      <c r="C109" s="108" t="s">
        <v>4</v>
      </c>
      <c r="D109" s="161" t="s">
        <v>100</v>
      </c>
      <c r="E109" s="109"/>
      <c r="F109" s="16" t="s">
        <v>0</v>
      </c>
      <c r="G109" s="114">
        <v>1</v>
      </c>
      <c r="H109" s="115"/>
      <c r="I109" s="115"/>
    </row>
    <row r="110" spans="2:9" s="116" customFormat="1" x14ac:dyDescent="0.2">
      <c r="B110" s="113"/>
      <c r="C110" s="108" t="s">
        <v>4</v>
      </c>
      <c r="D110" s="159" t="s">
        <v>133</v>
      </c>
      <c r="E110" s="109"/>
      <c r="F110" s="16"/>
      <c r="G110" s="114"/>
      <c r="H110" s="115"/>
      <c r="I110" s="115"/>
    </row>
    <row r="111" spans="2:9" s="116" customFormat="1" ht="66.75" customHeight="1" x14ac:dyDescent="0.2">
      <c r="B111" s="113"/>
      <c r="C111" s="108" t="s">
        <v>4</v>
      </c>
      <c r="D111" s="163" t="s">
        <v>134</v>
      </c>
      <c r="E111" s="109"/>
      <c r="F111" s="16" t="s">
        <v>0</v>
      </c>
      <c r="G111" s="114">
        <v>1</v>
      </c>
      <c r="H111" s="115"/>
      <c r="I111" s="115"/>
    </row>
    <row r="112" spans="2:9" s="116" customFormat="1" x14ac:dyDescent="0.2">
      <c r="B112" s="113"/>
      <c r="C112" s="108" t="s">
        <v>4</v>
      </c>
      <c r="D112" s="159" t="s">
        <v>130</v>
      </c>
      <c r="E112" s="109"/>
      <c r="F112" s="16"/>
      <c r="G112" s="114"/>
      <c r="H112" s="115"/>
      <c r="I112" s="115"/>
    </row>
    <row r="113" spans="2:9" s="116" customFormat="1" ht="52.5" customHeight="1" x14ac:dyDescent="0.2">
      <c r="B113" s="113"/>
      <c r="C113" s="108" t="s">
        <v>4</v>
      </c>
      <c r="D113" s="163" t="s">
        <v>131</v>
      </c>
      <c r="E113" s="109"/>
      <c r="F113" s="16" t="s">
        <v>0</v>
      </c>
      <c r="G113" s="114">
        <v>1</v>
      </c>
      <c r="H113" s="115"/>
      <c r="I113" s="115"/>
    </row>
    <row r="114" spans="2:9" s="116" customFormat="1" x14ac:dyDescent="0.2">
      <c r="B114" s="113"/>
      <c r="C114" s="108" t="s">
        <v>4</v>
      </c>
      <c r="D114" s="159" t="s">
        <v>132</v>
      </c>
      <c r="E114" s="109"/>
      <c r="F114" s="16"/>
      <c r="G114" s="114"/>
      <c r="H114" s="115"/>
      <c r="I114" s="115"/>
    </row>
    <row r="115" spans="2:9" s="116" customFormat="1" ht="66.75" customHeight="1" x14ac:dyDescent="0.2">
      <c r="B115" s="113"/>
      <c r="C115" s="108" t="s">
        <v>4</v>
      </c>
      <c r="D115" s="163" t="s">
        <v>134</v>
      </c>
      <c r="E115" s="109"/>
      <c r="F115" s="16" t="s">
        <v>0</v>
      </c>
      <c r="G115" s="114">
        <v>1</v>
      </c>
      <c r="H115" s="115"/>
      <c r="I115" s="115"/>
    </row>
    <row r="116" spans="2:9" s="116" customFormat="1" x14ac:dyDescent="0.2">
      <c r="B116" s="113"/>
      <c r="C116" s="108" t="s">
        <v>4</v>
      </c>
      <c r="D116" s="159" t="s">
        <v>135</v>
      </c>
      <c r="E116" s="109"/>
      <c r="F116" s="16"/>
      <c r="G116" s="114"/>
      <c r="H116" s="115"/>
      <c r="I116" s="115"/>
    </row>
    <row r="117" spans="2:9" s="116" customFormat="1" ht="52.5" customHeight="1" x14ac:dyDescent="0.2">
      <c r="B117" s="113"/>
      <c r="C117" s="108" t="s">
        <v>4</v>
      </c>
      <c r="D117" s="163" t="s">
        <v>131</v>
      </c>
      <c r="E117" s="109"/>
      <c r="F117" s="16" t="s">
        <v>0</v>
      </c>
      <c r="G117" s="114">
        <v>1</v>
      </c>
      <c r="H117" s="115"/>
      <c r="I117" s="115"/>
    </row>
    <row r="118" spans="2:9" s="116" customFormat="1" x14ac:dyDescent="0.2">
      <c r="B118" s="113"/>
      <c r="C118" s="108" t="s">
        <v>4</v>
      </c>
      <c r="D118" s="159" t="s">
        <v>136</v>
      </c>
      <c r="E118" s="109"/>
      <c r="F118" s="16"/>
      <c r="G118" s="114"/>
      <c r="H118" s="115"/>
      <c r="I118" s="115"/>
    </row>
    <row r="119" spans="2:9" s="116" customFormat="1" ht="66.75" customHeight="1" x14ac:dyDescent="0.2">
      <c r="B119" s="113"/>
      <c r="C119" s="108" t="s">
        <v>4</v>
      </c>
      <c r="D119" s="163" t="s">
        <v>134</v>
      </c>
      <c r="E119" s="109"/>
      <c r="F119" s="16" t="s">
        <v>0</v>
      </c>
      <c r="G119" s="114">
        <v>1</v>
      </c>
      <c r="H119" s="115"/>
      <c r="I119" s="115"/>
    </row>
    <row r="120" spans="2:9" s="116" customFormat="1" x14ac:dyDescent="0.2">
      <c r="B120" s="113"/>
      <c r="C120" s="108" t="s">
        <v>4</v>
      </c>
      <c r="D120" s="159" t="s">
        <v>137</v>
      </c>
      <c r="E120" s="109"/>
      <c r="F120" s="16"/>
      <c r="G120" s="114"/>
      <c r="H120" s="115"/>
      <c r="I120" s="115"/>
    </row>
    <row r="121" spans="2:9" s="116" customFormat="1" ht="52.5" customHeight="1" x14ac:dyDescent="0.2">
      <c r="B121" s="113"/>
      <c r="C121" s="108" t="s">
        <v>4</v>
      </c>
      <c r="D121" s="163" t="s">
        <v>131</v>
      </c>
      <c r="E121" s="109"/>
      <c r="F121" s="16" t="s">
        <v>0</v>
      </c>
      <c r="G121" s="114">
        <v>1</v>
      </c>
      <c r="H121" s="115"/>
      <c r="I121" s="115"/>
    </row>
    <row r="122" spans="2:9" ht="12.6" customHeight="1" x14ac:dyDescent="0.2">
      <c r="D122" s="7" t="s">
        <v>22</v>
      </c>
      <c r="E122" s="7"/>
      <c r="F122" s="72"/>
      <c r="G122" s="73"/>
      <c r="H122" s="74"/>
      <c r="I122" s="75">
        <f>SUM(I93:I113)</f>
        <v>0</v>
      </c>
    </row>
    <row r="123" spans="2:9" ht="13.5" thickBot="1" x14ac:dyDescent="0.25">
      <c r="C123" s="28"/>
      <c r="D123" s="53"/>
      <c r="E123" s="52"/>
    </row>
    <row r="124" spans="2:9" s="5" customFormat="1" ht="17.25" customHeight="1" thickBot="1" x14ac:dyDescent="0.3">
      <c r="B124" s="1"/>
      <c r="C124" s="3"/>
      <c r="D124" s="13" t="s">
        <v>23</v>
      </c>
      <c r="E124" s="2"/>
      <c r="F124" s="66"/>
      <c r="G124" s="67"/>
      <c r="H124" s="67"/>
      <c r="I124" s="79" t="e">
        <f>I122+#REF!+I87+#REF!+I79+I67+I50+#REF!+#REF!+I42+I34</f>
        <v>#REF!</v>
      </c>
    </row>
    <row r="125" spans="2:9" s="5" customFormat="1" ht="16.5" customHeight="1" x14ac:dyDescent="0.25">
      <c r="B125" s="1"/>
      <c r="C125" s="3" t="s">
        <v>92</v>
      </c>
      <c r="D125" s="2"/>
      <c r="E125" s="2"/>
      <c r="F125" s="66"/>
      <c r="G125" s="67"/>
      <c r="H125" s="68"/>
      <c r="I125" s="68"/>
    </row>
    <row r="126" spans="2:9" s="49" customFormat="1" ht="5.25" customHeight="1" x14ac:dyDescent="0.2">
      <c r="B126" s="31"/>
      <c r="C126" s="50"/>
      <c r="D126" s="29"/>
      <c r="E126" s="29"/>
      <c r="F126" s="30"/>
      <c r="G126" s="33"/>
      <c r="H126" s="34"/>
      <c r="I126" s="34"/>
    </row>
    <row r="127" spans="2:9" s="49" customFormat="1" x14ac:dyDescent="0.2">
      <c r="B127" s="31"/>
      <c r="C127" s="173" t="s">
        <v>138</v>
      </c>
      <c r="D127" s="173"/>
      <c r="E127" s="174"/>
      <c r="F127" s="30"/>
      <c r="G127" s="33"/>
      <c r="H127" s="34"/>
      <c r="I127" s="34"/>
    </row>
    <row r="128" spans="2:9" s="132" customFormat="1" x14ac:dyDescent="0.2">
      <c r="B128" s="113"/>
      <c r="C128" s="108" t="s">
        <v>4</v>
      </c>
      <c r="D128" s="133" t="s">
        <v>49</v>
      </c>
      <c r="E128" s="131"/>
      <c r="F128" s="16" t="s">
        <v>3</v>
      </c>
      <c r="G128" s="16"/>
      <c r="H128" s="115"/>
      <c r="I128" s="115"/>
    </row>
    <row r="129" spans="2:9" s="132" customFormat="1" ht="25.5" x14ac:dyDescent="0.2">
      <c r="B129" s="113"/>
      <c r="C129" s="108" t="s">
        <v>4</v>
      </c>
      <c r="D129" s="133" t="s">
        <v>139</v>
      </c>
      <c r="E129" s="131"/>
      <c r="F129" s="16" t="s">
        <v>0</v>
      </c>
      <c r="G129" s="16">
        <v>1</v>
      </c>
      <c r="H129" s="115"/>
      <c r="I129" s="115"/>
    </row>
    <row r="130" spans="2:9" s="132" customFormat="1" x14ac:dyDescent="0.2">
      <c r="B130" s="113"/>
      <c r="C130" s="108" t="s">
        <v>4</v>
      </c>
      <c r="D130" s="109" t="s">
        <v>55</v>
      </c>
      <c r="E130" s="109"/>
      <c r="F130" s="16" t="s">
        <v>1</v>
      </c>
      <c r="G130" s="16">
        <v>6</v>
      </c>
      <c r="H130" s="115"/>
      <c r="I130" s="115"/>
    </row>
    <row r="131" spans="2:9" s="132" customFormat="1" x14ac:dyDescent="0.2">
      <c r="B131" s="113"/>
      <c r="C131" s="108" t="s">
        <v>4</v>
      </c>
      <c r="D131" s="109" t="s">
        <v>88</v>
      </c>
      <c r="E131" s="109"/>
      <c r="F131" s="16" t="s">
        <v>1</v>
      </c>
      <c r="G131" s="16">
        <v>222</v>
      </c>
      <c r="H131" s="115"/>
      <c r="I131" s="115"/>
    </row>
    <row r="132" spans="2:9" s="132" customFormat="1" x14ac:dyDescent="0.2">
      <c r="B132" s="113"/>
      <c r="C132" s="108" t="s">
        <v>4</v>
      </c>
      <c r="D132" s="109" t="s">
        <v>32</v>
      </c>
      <c r="E132" s="109"/>
      <c r="F132" s="16"/>
      <c r="G132" s="16"/>
      <c r="H132" s="115"/>
      <c r="I132" s="115"/>
    </row>
    <row r="133" spans="2:9" s="132" customFormat="1" x14ac:dyDescent="0.2">
      <c r="B133" s="113"/>
      <c r="C133" s="108"/>
      <c r="D133" s="109" t="s">
        <v>69</v>
      </c>
      <c r="E133" s="138"/>
      <c r="F133" s="16" t="s">
        <v>0</v>
      </c>
      <c r="G133" s="16">
        <v>1</v>
      </c>
      <c r="H133" s="115"/>
      <c r="I133" s="115"/>
    </row>
    <row r="134" spans="2:9" s="132" customFormat="1" ht="25.5" x14ac:dyDescent="0.2">
      <c r="B134" s="113"/>
      <c r="C134" s="108"/>
      <c r="D134" s="109" t="s">
        <v>140</v>
      </c>
      <c r="E134" s="138"/>
      <c r="F134" s="16" t="s">
        <v>0</v>
      </c>
      <c r="G134" s="16">
        <v>12</v>
      </c>
      <c r="H134" s="115"/>
      <c r="I134" s="115"/>
    </row>
    <row r="135" spans="2:9" s="132" customFormat="1" ht="25.5" x14ac:dyDescent="0.2">
      <c r="B135" s="113"/>
      <c r="C135" s="108"/>
      <c r="D135" s="109" t="s">
        <v>141</v>
      </c>
      <c r="E135" s="138"/>
      <c r="F135" s="16" t="s">
        <v>0</v>
      </c>
      <c r="G135" s="16">
        <v>12</v>
      </c>
      <c r="H135" s="115"/>
      <c r="I135" s="115"/>
    </row>
    <row r="136" spans="2:9" s="132" customFormat="1" ht="27" customHeight="1" x14ac:dyDescent="0.2">
      <c r="B136" s="113"/>
      <c r="C136" s="108" t="s">
        <v>4</v>
      </c>
      <c r="D136" s="133" t="s">
        <v>50</v>
      </c>
      <c r="E136" s="131"/>
      <c r="F136" s="16" t="s">
        <v>0</v>
      </c>
      <c r="G136" s="16">
        <v>1</v>
      </c>
      <c r="H136" s="115"/>
      <c r="I136" s="115"/>
    </row>
    <row r="137" spans="2:9" s="132" customFormat="1" x14ac:dyDescent="0.2">
      <c r="B137" s="113"/>
      <c r="C137" s="108" t="s">
        <v>4</v>
      </c>
      <c r="D137" s="109" t="s">
        <v>31</v>
      </c>
      <c r="E137" s="109"/>
      <c r="F137" s="16" t="s">
        <v>0</v>
      </c>
      <c r="G137" s="16">
        <v>1</v>
      </c>
      <c r="H137" s="115"/>
      <c r="I137" s="115"/>
    </row>
    <row r="138" spans="2:9" x14ac:dyDescent="0.2">
      <c r="C138" s="6"/>
      <c r="D138" s="7" t="s">
        <v>24</v>
      </c>
      <c r="E138" s="11"/>
      <c r="F138" s="72"/>
      <c r="G138" s="73"/>
      <c r="H138" s="74"/>
      <c r="I138" s="75">
        <f>SUM(I128:I137)</f>
        <v>0</v>
      </c>
    </row>
    <row r="139" spans="2:9" ht="7.5" customHeight="1" x14ac:dyDescent="0.2">
      <c r="C139" s="28"/>
      <c r="E139" s="29"/>
    </row>
    <row r="140" spans="2:9" s="49" customFormat="1" ht="12.75" customHeight="1" x14ac:dyDescent="0.2">
      <c r="B140" s="31"/>
      <c r="C140" s="173" t="s">
        <v>142</v>
      </c>
      <c r="D140" s="173"/>
      <c r="E140" s="174"/>
      <c r="F140" s="38"/>
      <c r="G140" s="39"/>
      <c r="H140" s="40"/>
      <c r="I140" s="40"/>
    </row>
    <row r="141" spans="2:9" s="116" customFormat="1" ht="38.25" x14ac:dyDescent="0.2">
      <c r="B141" s="113"/>
      <c r="C141" s="108" t="s">
        <v>4</v>
      </c>
      <c r="D141" s="109" t="s">
        <v>143</v>
      </c>
      <c r="E141" s="109"/>
      <c r="F141" s="16" t="s">
        <v>3</v>
      </c>
      <c r="G141" s="16"/>
      <c r="H141" s="115"/>
      <c r="I141" s="115"/>
    </row>
    <row r="142" spans="2:9" x14ac:dyDescent="0.2">
      <c r="C142" s="6"/>
      <c r="D142" s="7" t="s">
        <v>25</v>
      </c>
      <c r="E142" s="11"/>
      <c r="F142" s="72"/>
      <c r="G142" s="73"/>
      <c r="H142" s="74"/>
      <c r="I142" s="75">
        <f>SUM(I141:I141)</f>
        <v>0</v>
      </c>
    </row>
    <row r="143" spans="2:9" s="49" customFormat="1" ht="14.25" customHeight="1" x14ac:dyDescent="0.2">
      <c r="B143" s="31"/>
      <c r="C143" s="50"/>
      <c r="D143" s="29"/>
      <c r="E143" s="29"/>
      <c r="F143" s="30"/>
      <c r="G143" s="33"/>
      <c r="H143" s="34"/>
      <c r="I143" s="34"/>
    </row>
    <row r="144" spans="2:9" s="49" customFormat="1" x14ac:dyDescent="0.2">
      <c r="B144" s="31"/>
      <c r="C144" s="173" t="s">
        <v>145</v>
      </c>
      <c r="D144" s="173"/>
      <c r="E144" s="174"/>
      <c r="F144" s="30"/>
      <c r="G144" s="33"/>
      <c r="H144" s="34"/>
      <c r="I144" s="34"/>
    </row>
    <row r="145" spans="2:9" s="132" customFormat="1" ht="38.25" x14ac:dyDescent="0.2">
      <c r="B145" s="113"/>
      <c r="C145" s="108" t="s">
        <v>4</v>
      </c>
      <c r="D145" s="133" t="s">
        <v>144</v>
      </c>
      <c r="E145" s="131"/>
      <c r="F145" s="16" t="s">
        <v>3</v>
      </c>
      <c r="G145" s="16"/>
      <c r="H145" s="115"/>
      <c r="I145" s="115"/>
    </row>
    <row r="146" spans="2:9" x14ac:dyDescent="0.2">
      <c r="C146" s="6"/>
      <c r="D146" s="7" t="s">
        <v>26</v>
      </c>
      <c r="E146" s="11"/>
      <c r="F146" s="72"/>
      <c r="G146" s="73"/>
      <c r="H146" s="74"/>
      <c r="I146" s="75">
        <f>SUM(I145:I145)</f>
        <v>0</v>
      </c>
    </row>
    <row r="147" spans="2:9" ht="13.5" thickBot="1" x14ac:dyDescent="0.25"/>
    <row r="148" spans="2:9" s="5" customFormat="1" ht="17.25" customHeight="1" thickBot="1" x14ac:dyDescent="0.3">
      <c r="B148" s="1"/>
      <c r="C148" s="3"/>
      <c r="D148" s="13" t="s">
        <v>30</v>
      </c>
      <c r="E148" s="2"/>
      <c r="F148" s="66"/>
      <c r="G148" s="67"/>
      <c r="H148" s="67"/>
      <c r="I148" s="79">
        <f>I138+I142+I146</f>
        <v>0</v>
      </c>
    </row>
    <row r="149" spans="2:9" x14ac:dyDescent="0.2">
      <c r="C149" s="28"/>
      <c r="D149" s="53"/>
      <c r="E149" s="52"/>
    </row>
    <row r="150" spans="2:9" s="5" customFormat="1" ht="16.5" customHeight="1" x14ac:dyDescent="0.25">
      <c r="B150" s="1"/>
      <c r="C150" s="3" t="s">
        <v>93</v>
      </c>
      <c r="D150" s="2"/>
      <c r="E150" s="2"/>
      <c r="F150" s="66"/>
      <c r="G150" s="67"/>
      <c r="H150" s="68"/>
      <c r="I150" s="68"/>
    </row>
    <row r="151" spans="2:9" x14ac:dyDescent="0.2">
      <c r="C151" s="28"/>
      <c r="D151" s="53"/>
      <c r="E151" s="52"/>
    </row>
    <row r="152" spans="2:9" s="49" customFormat="1" ht="12.75" customHeight="1" x14ac:dyDescent="0.2">
      <c r="B152" s="31"/>
      <c r="C152" s="173" t="s">
        <v>146</v>
      </c>
      <c r="D152" s="173"/>
      <c r="E152" s="174"/>
      <c r="F152" s="72"/>
      <c r="G152" s="73"/>
      <c r="H152" s="74"/>
      <c r="I152" s="74"/>
    </row>
    <row r="153" spans="2:9" s="116" customFormat="1" x14ac:dyDescent="0.2">
      <c r="B153" s="113"/>
      <c r="C153" s="108" t="s">
        <v>4</v>
      </c>
      <c r="D153" s="109" t="s">
        <v>8</v>
      </c>
      <c r="E153" s="109"/>
      <c r="F153" s="16" t="s">
        <v>0</v>
      </c>
      <c r="G153" s="114">
        <v>1</v>
      </c>
      <c r="H153" s="115"/>
      <c r="I153" s="115"/>
    </row>
    <row r="154" spans="2:9" s="116" customFormat="1" x14ac:dyDescent="0.2">
      <c r="B154" s="113"/>
      <c r="C154" s="108" t="s">
        <v>4</v>
      </c>
      <c r="D154" s="109" t="s">
        <v>9</v>
      </c>
      <c r="E154" s="109"/>
      <c r="F154" s="16" t="s">
        <v>0</v>
      </c>
      <c r="G154" s="114">
        <v>1</v>
      </c>
      <c r="H154" s="115"/>
      <c r="I154" s="115"/>
    </row>
    <row r="155" spans="2:9" x14ac:dyDescent="0.2">
      <c r="C155" s="6"/>
      <c r="D155" s="7" t="s">
        <v>27</v>
      </c>
      <c r="E155" s="11"/>
      <c r="F155" s="72"/>
      <c r="G155" s="73"/>
      <c r="H155" s="74"/>
      <c r="I155" s="75">
        <f>SUM(I153:I154)</f>
        <v>0</v>
      </c>
    </row>
    <row r="156" spans="2:9" x14ac:dyDescent="0.2">
      <c r="C156" s="6"/>
      <c r="D156" s="7"/>
      <c r="E156" s="7"/>
      <c r="F156" s="69"/>
      <c r="G156" s="70"/>
      <c r="H156" s="71"/>
      <c r="I156" s="71"/>
    </row>
    <row r="157" spans="2:9" s="49" customFormat="1" ht="12.75" customHeight="1" x14ac:dyDescent="0.2">
      <c r="B157" s="31"/>
      <c r="C157" s="173" t="s">
        <v>147</v>
      </c>
      <c r="D157" s="173"/>
      <c r="E157" s="174"/>
      <c r="F157" s="72"/>
      <c r="G157" s="73"/>
      <c r="H157" s="74"/>
      <c r="I157" s="74"/>
    </row>
    <row r="158" spans="2:9" s="116" customFormat="1" x14ac:dyDescent="0.2">
      <c r="B158" s="113"/>
      <c r="C158" s="108" t="s">
        <v>4</v>
      </c>
      <c r="D158" s="109" t="s">
        <v>10</v>
      </c>
      <c r="E158" s="130"/>
      <c r="F158" s="16" t="s">
        <v>0</v>
      </c>
      <c r="G158" s="114">
        <v>1</v>
      </c>
      <c r="H158" s="115"/>
      <c r="I158" s="115"/>
    </row>
    <row r="159" spans="2:9" s="116" customFormat="1" x14ac:dyDescent="0.2">
      <c r="B159" s="113"/>
      <c r="C159" s="108" t="s">
        <v>4</v>
      </c>
      <c r="D159" s="109" t="s">
        <v>15</v>
      </c>
      <c r="E159" s="139"/>
      <c r="F159" s="16" t="s">
        <v>0</v>
      </c>
      <c r="G159" s="114">
        <v>1</v>
      </c>
      <c r="H159" s="115"/>
      <c r="I159" s="115"/>
    </row>
    <row r="160" spans="2:9" x14ac:dyDescent="0.2">
      <c r="C160" s="6"/>
      <c r="D160" s="7" t="s">
        <v>70</v>
      </c>
      <c r="E160" s="11"/>
      <c r="F160" s="72"/>
      <c r="G160" s="73"/>
      <c r="H160" s="74"/>
      <c r="I160" s="75">
        <f>SUM(I158:I159)</f>
        <v>0</v>
      </c>
    </row>
    <row r="161" spans="2:9" x14ac:dyDescent="0.2">
      <c r="C161" s="6"/>
      <c r="D161" s="8"/>
      <c r="E161" s="7"/>
      <c r="F161" s="69"/>
      <c r="G161" s="70"/>
      <c r="H161" s="71"/>
      <c r="I161" s="71"/>
    </row>
    <row r="162" spans="2:9" s="49" customFormat="1" ht="12.75" customHeight="1" x14ac:dyDescent="0.2">
      <c r="B162" s="31"/>
      <c r="C162" s="173" t="s">
        <v>148</v>
      </c>
      <c r="D162" s="173"/>
      <c r="E162" s="174"/>
      <c r="F162" s="72"/>
      <c r="G162" s="73"/>
      <c r="H162" s="74"/>
      <c r="I162" s="74"/>
    </row>
    <row r="163" spans="2:9" s="116" customFormat="1" x14ac:dyDescent="0.2">
      <c r="B163" s="113"/>
      <c r="C163" s="140" t="s">
        <v>4</v>
      </c>
      <c r="D163" s="141" t="s">
        <v>12</v>
      </c>
      <c r="E163" s="139"/>
      <c r="F163" s="16" t="s">
        <v>0</v>
      </c>
      <c r="G163" s="114">
        <v>1</v>
      </c>
      <c r="H163" s="115"/>
      <c r="I163" s="115"/>
    </row>
    <row r="164" spans="2:9" x14ac:dyDescent="0.2">
      <c r="C164" s="6"/>
      <c r="D164" s="7" t="s">
        <v>71</v>
      </c>
      <c r="E164" s="11"/>
      <c r="F164" s="72"/>
      <c r="G164" s="73"/>
      <c r="H164" s="74"/>
      <c r="I164" s="75">
        <f>SUM(I163)</f>
        <v>0</v>
      </c>
    </row>
    <row r="165" spans="2:9" x14ac:dyDescent="0.2">
      <c r="C165" s="80"/>
      <c r="D165" s="7"/>
      <c r="E165" s="7"/>
      <c r="F165" s="69"/>
      <c r="G165" s="70"/>
      <c r="H165" s="71"/>
      <c r="I165" s="71"/>
    </row>
    <row r="166" spans="2:9" s="49" customFormat="1" ht="12.75" customHeight="1" x14ac:dyDescent="0.2">
      <c r="B166" s="31"/>
      <c r="C166" s="173" t="s">
        <v>149</v>
      </c>
      <c r="D166" s="173"/>
      <c r="E166" s="174"/>
      <c r="F166" s="72"/>
      <c r="G166" s="73"/>
      <c r="H166" s="74"/>
      <c r="I166" s="74"/>
    </row>
    <row r="167" spans="2:9" s="116" customFormat="1" x14ac:dyDescent="0.2">
      <c r="B167" s="113"/>
      <c r="C167" s="140" t="s">
        <v>4</v>
      </c>
      <c r="D167" s="141" t="s">
        <v>29</v>
      </c>
      <c r="E167" s="139"/>
      <c r="F167" s="16" t="s">
        <v>0</v>
      </c>
      <c r="G167" s="114">
        <v>1</v>
      </c>
      <c r="H167" s="115"/>
      <c r="I167" s="115"/>
    </row>
    <row r="168" spans="2:9" x14ac:dyDescent="0.2">
      <c r="C168" s="6"/>
      <c r="D168" s="7" t="s">
        <v>72</v>
      </c>
      <c r="E168" s="11"/>
      <c r="F168" s="72"/>
      <c r="G168" s="73"/>
      <c r="H168" s="74"/>
      <c r="I168" s="75">
        <f>SUM(I167)</f>
        <v>0</v>
      </c>
    </row>
    <row r="169" spans="2:9" ht="13.5" thickBot="1" x14ac:dyDescent="0.25">
      <c r="C169" s="6"/>
      <c r="D169" s="7"/>
      <c r="E169" s="7"/>
      <c r="F169" s="76"/>
      <c r="G169" s="77"/>
      <c r="H169" s="71"/>
      <c r="I169" s="71"/>
    </row>
    <row r="170" spans="2:9" s="60" customFormat="1" ht="16.5" customHeight="1" thickBot="1" x14ac:dyDescent="0.3">
      <c r="B170" s="56"/>
      <c r="C170" s="27"/>
      <c r="D170" s="14" t="s">
        <v>28</v>
      </c>
      <c r="E170" s="54"/>
      <c r="F170" s="57"/>
      <c r="G170" s="58"/>
      <c r="H170" s="59"/>
      <c r="I170" s="164">
        <f>I168+I164+I160+I155</f>
        <v>0</v>
      </c>
    </row>
    <row r="171" spans="2:9" x14ac:dyDescent="0.2">
      <c r="D171" s="37"/>
      <c r="E171" s="37"/>
    </row>
    <row r="172" spans="2:9" x14ac:dyDescent="0.2">
      <c r="B172" s="55"/>
      <c r="C172" s="15"/>
      <c r="D172" s="96"/>
      <c r="E172" s="12"/>
      <c r="F172" s="69"/>
      <c r="G172" s="70"/>
      <c r="H172" s="71"/>
      <c r="I172" s="71"/>
    </row>
    <row r="173" spans="2:9" s="5" customFormat="1" ht="16.5" customHeight="1" x14ac:dyDescent="0.25">
      <c r="B173" s="1"/>
      <c r="C173" s="3" t="s">
        <v>162</v>
      </c>
      <c r="D173" s="2"/>
      <c r="E173" s="2"/>
      <c r="F173" s="66"/>
      <c r="G173" s="67"/>
      <c r="H173" s="68"/>
      <c r="I173" s="68"/>
    </row>
    <row r="174" spans="2:9" x14ac:dyDescent="0.2">
      <c r="C174" s="28"/>
      <c r="D174" s="53"/>
      <c r="E174" s="52"/>
    </row>
    <row r="175" spans="2:9" s="49" customFormat="1" ht="12.75" customHeight="1" x14ac:dyDescent="0.2">
      <c r="B175" s="31"/>
      <c r="C175" s="173" t="s">
        <v>199</v>
      </c>
      <c r="D175" s="173"/>
      <c r="E175" s="174"/>
      <c r="F175" s="72"/>
      <c r="G175" s="73"/>
      <c r="H175" s="74"/>
      <c r="I175" s="74"/>
    </row>
    <row r="176" spans="2:9" s="170" customFormat="1" ht="27" customHeight="1" x14ac:dyDescent="0.2">
      <c r="B176" s="165"/>
      <c r="C176" s="166"/>
      <c r="D176" s="136" t="s">
        <v>163</v>
      </c>
      <c r="E176" s="167"/>
      <c r="F176" s="168" t="s">
        <v>0</v>
      </c>
      <c r="G176" s="168">
        <v>1</v>
      </c>
      <c r="H176" s="169"/>
      <c r="I176" s="169"/>
    </row>
    <row r="177" spans="2:9" s="170" customFormat="1" ht="12.75" customHeight="1" x14ac:dyDescent="0.2">
      <c r="B177" s="165"/>
      <c r="C177" s="171"/>
      <c r="D177" s="109" t="s">
        <v>164</v>
      </c>
      <c r="E177" s="172"/>
      <c r="F177" s="168" t="s">
        <v>0</v>
      </c>
      <c r="G177" s="168">
        <v>1</v>
      </c>
      <c r="H177" s="169"/>
      <c r="I177" s="169"/>
    </row>
    <row r="178" spans="2:9" s="170" customFormat="1" ht="12.75" customHeight="1" x14ac:dyDescent="0.2">
      <c r="B178" s="165"/>
      <c r="C178" s="166"/>
      <c r="D178" s="136" t="s">
        <v>165</v>
      </c>
      <c r="E178" s="167"/>
      <c r="F178" s="168" t="s">
        <v>0</v>
      </c>
      <c r="G178" s="168">
        <v>1</v>
      </c>
      <c r="H178" s="169"/>
      <c r="I178" s="169"/>
    </row>
    <row r="179" spans="2:9" s="170" customFormat="1" ht="12.75" customHeight="1" x14ac:dyDescent="0.2">
      <c r="B179" s="165"/>
      <c r="C179" s="171"/>
      <c r="D179" s="109" t="s">
        <v>166</v>
      </c>
      <c r="E179" s="172"/>
      <c r="F179" s="168" t="s">
        <v>0</v>
      </c>
      <c r="G179" s="168">
        <v>1</v>
      </c>
      <c r="H179" s="169"/>
      <c r="I179" s="169"/>
    </row>
    <row r="180" spans="2:9" s="170" customFormat="1" ht="12.75" customHeight="1" x14ac:dyDescent="0.2">
      <c r="B180" s="165"/>
      <c r="C180" s="166"/>
      <c r="D180" s="136" t="s">
        <v>167</v>
      </c>
      <c r="E180" s="167"/>
      <c r="F180" s="168" t="s">
        <v>0</v>
      </c>
      <c r="G180" s="168">
        <v>1</v>
      </c>
      <c r="H180" s="169"/>
      <c r="I180" s="169"/>
    </row>
    <row r="181" spans="2:9" s="170" customFormat="1" ht="12.75" customHeight="1" x14ac:dyDescent="0.2">
      <c r="B181" s="165"/>
      <c r="C181" s="171"/>
      <c r="D181" s="109" t="s">
        <v>168</v>
      </c>
      <c r="E181" s="172"/>
      <c r="F181" s="168" t="s">
        <v>0</v>
      </c>
      <c r="G181" s="168">
        <v>1</v>
      </c>
      <c r="H181" s="169"/>
      <c r="I181" s="169"/>
    </row>
    <row r="182" spans="2:9" s="170" customFormat="1" ht="12.75" customHeight="1" x14ac:dyDescent="0.2">
      <c r="B182" s="165"/>
      <c r="C182" s="166"/>
      <c r="D182" s="136" t="s">
        <v>169</v>
      </c>
      <c r="E182" s="167"/>
      <c r="F182" s="168" t="s">
        <v>0</v>
      </c>
      <c r="G182" s="168">
        <v>1</v>
      </c>
      <c r="H182" s="169"/>
      <c r="I182" s="169"/>
    </row>
    <row r="183" spans="2:9" s="170" customFormat="1" ht="12.75" customHeight="1" x14ac:dyDescent="0.2">
      <c r="B183" s="165"/>
      <c r="C183" s="171"/>
      <c r="D183" s="109" t="s">
        <v>170</v>
      </c>
      <c r="E183" s="172"/>
      <c r="F183" s="168" t="s">
        <v>0</v>
      </c>
      <c r="G183" s="168">
        <v>1</v>
      </c>
      <c r="H183" s="169"/>
      <c r="I183" s="169"/>
    </row>
    <row r="184" spans="2:9" s="170" customFormat="1" ht="12.75" customHeight="1" x14ac:dyDescent="0.2">
      <c r="B184" s="165"/>
      <c r="C184" s="166"/>
      <c r="D184" s="136" t="s">
        <v>171</v>
      </c>
      <c r="E184" s="167"/>
      <c r="F184" s="168" t="s">
        <v>0</v>
      </c>
      <c r="G184" s="168">
        <v>1</v>
      </c>
      <c r="H184" s="169"/>
      <c r="I184" s="169"/>
    </row>
    <row r="185" spans="2:9" s="170" customFormat="1" ht="12.75" customHeight="1" x14ac:dyDescent="0.2">
      <c r="B185" s="165"/>
      <c r="C185" s="171"/>
      <c r="D185" s="109" t="s">
        <v>172</v>
      </c>
      <c r="E185" s="172"/>
      <c r="F185" s="168" t="s">
        <v>0</v>
      </c>
      <c r="G185" s="168">
        <v>1</v>
      </c>
      <c r="H185" s="169"/>
      <c r="I185" s="169"/>
    </row>
    <row r="186" spans="2:9" s="170" customFormat="1" ht="12.75" customHeight="1" x14ac:dyDescent="0.2">
      <c r="B186" s="165"/>
      <c r="C186" s="166"/>
      <c r="D186" s="136" t="s">
        <v>173</v>
      </c>
      <c r="E186" s="167"/>
      <c r="F186" s="168" t="s">
        <v>0</v>
      </c>
      <c r="G186" s="168">
        <v>1</v>
      </c>
      <c r="H186" s="169"/>
      <c r="I186" s="169"/>
    </row>
    <row r="187" spans="2:9" s="170" customFormat="1" ht="12.75" customHeight="1" x14ac:dyDescent="0.2">
      <c r="B187" s="165"/>
      <c r="C187" s="171"/>
      <c r="D187" s="109" t="s">
        <v>174</v>
      </c>
      <c r="E187" s="172"/>
      <c r="F187" s="168" t="s">
        <v>0</v>
      </c>
      <c r="G187" s="168">
        <v>1</v>
      </c>
      <c r="H187" s="169"/>
      <c r="I187" s="169"/>
    </row>
    <row r="188" spans="2:9" s="170" customFormat="1" ht="12.75" customHeight="1" x14ac:dyDescent="0.2">
      <c r="B188" s="165"/>
      <c r="C188" s="166"/>
      <c r="D188" s="136" t="s">
        <v>175</v>
      </c>
      <c r="E188" s="167"/>
      <c r="F188" s="168" t="s">
        <v>0</v>
      </c>
      <c r="G188" s="168">
        <v>1</v>
      </c>
      <c r="H188" s="169"/>
      <c r="I188" s="169"/>
    </row>
    <row r="189" spans="2:9" s="170" customFormat="1" ht="12.75" customHeight="1" x14ac:dyDescent="0.2">
      <c r="B189" s="165"/>
      <c r="C189" s="171"/>
      <c r="D189" s="109" t="s">
        <v>176</v>
      </c>
      <c r="E189" s="172"/>
      <c r="F189" s="168" t="s">
        <v>0</v>
      </c>
      <c r="G189" s="168">
        <v>1</v>
      </c>
      <c r="H189" s="169"/>
      <c r="I189" s="169"/>
    </row>
    <row r="190" spans="2:9" s="170" customFormat="1" ht="12.75" customHeight="1" x14ac:dyDescent="0.2">
      <c r="B190" s="165"/>
      <c r="C190" s="166"/>
      <c r="D190" s="136" t="s">
        <v>177</v>
      </c>
      <c r="E190" s="167"/>
      <c r="F190" s="168" t="s">
        <v>0</v>
      </c>
      <c r="G190" s="168">
        <v>1</v>
      </c>
      <c r="H190" s="169"/>
      <c r="I190" s="169"/>
    </row>
    <row r="191" spans="2:9" s="170" customFormat="1" ht="12.75" customHeight="1" x14ac:dyDescent="0.2">
      <c r="B191" s="165"/>
      <c r="C191" s="171"/>
      <c r="D191" s="109" t="s">
        <v>178</v>
      </c>
      <c r="E191" s="172"/>
      <c r="F191" s="168" t="s">
        <v>0</v>
      </c>
      <c r="G191" s="168">
        <v>1</v>
      </c>
      <c r="H191" s="169"/>
      <c r="I191" s="169"/>
    </row>
    <row r="192" spans="2:9" s="170" customFormat="1" ht="12.75" customHeight="1" x14ac:dyDescent="0.2">
      <c r="B192" s="165"/>
      <c r="C192" s="171"/>
      <c r="D192" s="109" t="s">
        <v>179</v>
      </c>
      <c r="E192" s="172"/>
      <c r="F192" s="168" t="s">
        <v>0</v>
      </c>
      <c r="G192" s="168">
        <v>1</v>
      </c>
      <c r="H192" s="169"/>
      <c r="I192" s="169"/>
    </row>
    <row r="193" spans="2:9" ht="12.75" customHeight="1" x14ac:dyDescent="0.2">
      <c r="C193" s="6"/>
      <c r="D193" s="7" t="s">
        <v>201</v>
      </c>
      <c r="E193" s="11"/>
      <c r="F193" s="72"/>
      <c r="G193" s="73"/>
      <c r="H193" s="74"/>
      <c r="I193" s="75">
        <f>SUM(I176:I192)</f>
        <v>0</v>
      </c>
    </row>
    <row r="194" spans="2:9" x14ac:dyDescent="0.2">
      <c r="C194" s="6"/>
      <c r="D194" s="7"/>
      <c r="E194" s="7"/>
      <c r="F194" s="76"/>
      <c r="G194" s="77"/>
      <c r="H194" s="71"/>
      <c r="I194" s="71"/>
    </row>
    <row r="195" spans="2:9" s="49" customFormat="1" ht="12.75" customHeight="1" x14ac:dyDescent="0.2">
      <c r="B195" s="31"/>
      <c r="C195" s="173" t="s">
        <v>198</v>
      </c>
      <c r="D195" s="173"/>
      <c r="E195" s="174"/>
      <c r="F195" s="72"/>
      <c r="G195" s="73"/>
      <c r="H195" s="74"/>
      <c r="I195" s="74"/>
    </row>
    <row r="196" spans="2:9" s="170" customFormat="1" ht="12.75" customHeight="1" x14ac:dyDescent="0.2">
      <c r="B196" s="165"/>
      <c r="C196" s="171"/>
      <c r="D196" s="109" t="s">
        <v>181</v>
      </c>
      <c r="E196" s="172"/>
      <c r="F196" s="168" t="s">
        <v>0</v>
      </c>
      <c r="G196" s="168">
        <v>1</v>
      </c>
      <c r="H196" s="169"/>
      <c r="I196" s="169"/>
    </row>
    <row r="197" spans="2:9" s="170" customFormat="1" ht="12.75" customHeight="1" x14ac:dyDescent="0.2">
      <c r="B197" s="165"/>
      <c r="C197" s="166"/>
      <c r="D197" s="136" t="s">
        <v>182</v>
      </c>
      <c r="E197" s="167"/>
      <c r="F197" s="168" t="s">
        <v>0</v>
      </c>
      <c r="G197" s="168">
        <v>1</v>
      </c>
      <c r="H197" s="169"/>
      <c r="I197" s="169"/>
    </row>
    <row r="198" spans="2:9" s="170" customFormat="1" ht="12.75" customHeight="1" x14ac:dyDescent="0.2">
      <c r="B198" s="165"/>
      <c r="C198" s="171"/>
      <c r="D198" s="109" t="s">
        <v>183</v>
      </c>
      <c r="E198" s="172"/>
      <c r="F198" s="168" t="s">
        <v>0</v>
      </c>
      <c r="G198" s="168">
        <v>1</v>
      </c>
      <c r="H198" s="169"/>
      <c r="I198" s="169"/>
    </row>
    <row r="199" spans="2:9" s="170" customFormat="1" ht="12.75" customHeight="1" x14ac:dyDescent="0.2">
      <c r="B199" s="165"/>
      <c r="C199" s="166"/>
      <c r="D199" s="136" t="s">
        <v>184</v>
      </c>
      <c r="E199" s="167"/>
      <c r="F199" s="168" t="s">
        <v>0</v>
      </c>
      <c r="G199" s="168">
        <v>1</v>
      </c>
      <c r="H199" s="169"/>
      <c r="I199" s="169"/>
    </row>
    <row r="200" spans="2:9" s="170" customFormat="1" ht="12.75" customHeight="1" x14ac:dyDescent="0.2">
      <c r="B200" s="165"/>
      <c r="C200" s="171"/>
      <c r="D200" s="109" t="s">
        <v>185</v>
      </c>
      <c r="E200" s="172"/>
      <c r="F200" s="168" t="s">
        <v>0</v>
      </c>
      <c r="G200" s="168">
        <v>1</v>
      </c>
      <c r="H200" s="169"/>
      <c r="I200" s="169"/>
    </row>
    <row r="201" spans="2:9" s="170" customFormat="1" ht="12.75" customHeight="1" x14ac:dyDescent="0.2">
      <c r="B201" s="165"/>
      <c r="C201" s="166"/>
      <c r="D201" s="136" t="s">
        <v>186</v>
      </c>
      <c r="E201" s="167"/>
      <c r="F201" s="168" t="s">
        <v>0</v>
      </c>
      <c r="G201" s="168">
        <v>1</v>
      </c>
      <c r="H201" s="169"/>
      <c r="I201" s="169"/>
    </row>
    <row r="202" spans="2:9" ht="12.75" customHeight="1" x14ac:dyDescent="0.2">
      <c r="C202" s="6"/>
      <c r="D202" s="7" t="s">
        <v>202</v>
      </c>
      <c r="E202" s="11"/>
      <c r="F202" s="72"/>
      <c r="G202" s="73"/>
      <c r="H202" s="74"/>
      <c r="I202" s="75">
        <f>SUM(I196:I201)</f>
        <v>0</v>
      </c>
    </row>
    <row r="203" spans="2:9" x14ac:dyDescent="0.2">
      <c r="C203" s="6"/>
      <c r="D203" s="7"/>
      <c r="E203" s="7"/>
      <c r="F203" s="76"/>
      <c r="G203" s="77"/>
      <c r="H203" s="71"/>
      <c r="I203" s="71"/>
    </row>
    <row r="204" spans="2:9" s="49" customFormat="1" ht="12.75" customHeight="1" x14ac:dyDescent="0.2">
      <c r="B204" s="31"/>
      <c r="C204" s="173" t="s">
        <v>197</v>
      </c>
      <c r="D204" s="173"/>
      <c r="E204" s="174"/>
      <c r="F204" s="72"/>
      <c r="G204" s="73"/>
      <c r="H204" s="74"/>
      <c r="I204" s="74"/>
    </row>
    <row r="205" spans="2:9" s="170" customFormat="1" ht="12.75" customHeight="1" x14ac:dyDescent="0.2">
      <c r="B205" s="165"/>
      <c r="C205" s="171"/>
      <c r="D205" s="109" t="s">
        <v>187</v>
      </c>
      <c r="E205" s="172"/>
      <c r="F205" s="168" t="s">
        <v>0</v>
      </c>
      <c r="G205" s="168">
        <v>1</v>
      </c>
      <c r="H205" s="169"/>
      <c r="I205" s="169"/>
    </row>
    <row r="206" spans="2:9" ht="12.75" customHeight="1" x14ac:dyDescent="0.2">
      <c r="C206" s="6"/>
      <c r="D206" s="7" t="s">
        <v>203</v>
      </c>
      <c r="E206" s="11"/>
      <c r="F206" s="72"/>
      <c r="G206" s="73"/>
      <c r="H206" s="74"/>
      <c r="I206" s="75">
        <f>SUM(I205:I205)</f>
        <v>0</v>
      </c>
    </row>
    <row r="207" spans="2:9" x14ac:dyDescent="0.2">
      <c r="C207" s="6"/>
      <c r="D207" s="7"/>
      <c r="E207" s="7"/>
      <c r="F207" s="76"/>
      <c r="G207" s="77"/>
      <c r="H207" s="71"/>
      <c r="I207" s="71"/>
    </row>
    <row r="208" spans="2:9" s="49" customFormat="1" ht="12.75" customHeight="1" x14ac:dyDescent="0.2">
      <c r="B208" s="31"/>
      <c r="C208" s="173" t="s">
        <v>196</v>
      </c>
      <c r="D208" s="173"/>
      <c r="E208" s="174"/>
      <c r="F208" s="72"/>
      <c r="G208" s="73"/>
      <c r="H208" s="74"/>
      <c r="I208" s="74"/>
    </row>
    <row r="209" spans="2:9" s="170" customFormat="1" ht="12.75" customHeight="1" x14ac:dyDescent="0.2">
      <c r="B209" s="165"/>
      <c r="C209" s="166"/>
      <c r="D209" s="136" t="s">
        <v>188</v>
      </c>
      <c r="E209" s="167"/>
      <c r="F209" s="168" t="s">
        <v>0</v>
      </c>
      <c r="G209" s="168">
        <v>1</v>
      </c>
      <c r="H209" s="169"/>
      <c r="I209" s="169"/>
    </row>
    <row r="210" spans="2:9" s="170" customFormat="1" ht="12.75" customHeight="1" x14ac:dyDescent="0.2">
      <c r="B210" s="165"/>
      <c r="C210" s="171"/>
      <c r="D210" s="109" t="s">
        <v>195</v>
      </c>
      <c r="E210" s="172"/>
      <c r="F210" s="168" t="s">
        <v>0</v>
      </c>
      <c r="G210" s="168">
        <v>1</v>
      </c>
      <c r="H210" s="169"/>
      <c r="I210" s="169"/>
    </row>
    <row r="211" spans="2:9" s="170" customFormat="1" ht="12.75" customHeight="1" x14ac:dyDescent="0.2">
      <c r="B211" s="165"/>
      <c r="C211" s="166"/>
      <c r="D211" s="136" t="s">
        <v>189</v>
      </c>
      <c r="E211" s="167"/>
      <c r="F211" s="168" t="s">
        <v>0</v>
      </c>
      <c r="G211" s="168">
        <v>1</v>
      </c>
      <c r="H211" s="169"/>
      <c r="I211" s="169"/>
    </row>
    <row r="212" spans="2:9" s="170" customFormat="1" ht="12.75" customHeight="1" x14ac:dyDescent="0.2">
      <c r="B212" s="165"/>
      <c r="C212" s="166"/>
      <c r="D212" s="136" t="s">
        <v>190</v>
      </c>
      <c r="E212" s="167"/>
      <c r="F212" s="168" t="s">
        <v>0</v>
      </c>
      <c r="G212" s="168">
        <v>1</v>
      </c>
      <c r="H212" s="169"/>
      <c r="I212" s="169"/>
    </row>
    <row r="213" spans="2:9" s="170" customFormat="1" ht="12.75" customHeight="1" x14ac:dyDescent="0.2">
      <c r="B213" s="165"/>
      <c r="C213" s="171"/>
      <c r="D213" s="109" t="s">
        <v>191</v>
      </c>
      <c r="E213" s="172"/>
      <c r="F213" s="168" t="s">
        <v>0</v>
      </c>
      <c r="G213" s="168">
        <v>1</v>
      </c>
      <c r="H213" s="169"/>
      <c r="I213" s="169"/>
    </row>
    <row r="214" spans="2:9" s="170" customFormat="1" ht="12.75" customHeight="1" x14ac:dyDescent="0.2">
      <c r="B214" s="165"/>
      <c r="C214" s="166"/>
      <c r="D214" s="136" t="s">
        <v>192</v>
      </c>
      <c r="E214" s="167"/>
      <c r="F214" s="168" t="s">
        <v>0</v>
      </c>
      <c r="G214" s="168">
        <v>1</v>
      </c>
      <c r="H214" s="169"/>
      <c r="I214" s="169"/>
    </row>
    <row r="215" spans="2:9" s="170" customFormat="1" ht="12.75" customHeight="1" x14ac:dyDescent="0.2">
      <c r="B215" s="165"/>
      <c r="C215" s="166"/>
      <c r="D215" s="136" t="s">
        <v>193</v>
      </c>
      <c r="E215" s="167"/>
      <c r="F215" s="168" t="s">
        <v>0</v>
      </c>
      <c r="G215" s="168">
        <v>1</v>
      </c>
      <c r="H215" s="169"/>
      <c r="I215" s="169"/>
    </row>
    <row r="216" spans="2:9" ht="12.75" customHeight="1" x14ac:dyDescent="0.2">
      <c r="C216" s="6"/>
      <c r="D216" s="7" t="s">
        <v>204</v>
      </c>
      <c r="E216" s="11"/>
      <c r="F216" s="72"/>
      <c r="G216" s="73"/>
      <c r="H216" s="74"/>
      <c r="I216" s="75">
        <f>SUM(I209:I211)</f>
        <v>0</v>
      </c>
    </row>
    <row r="217" spans="2:9" x14ac:dyDescent="0.2">
      <c r="C217" s="6"/>
      <c r="D217" s="7"/>
      <c r="E217" s="7"/>
      <c r="F217" s="76"/>
      <c r="G217" s="77"/>
      <c r="H217" s="71"/>
      <c r="I217" s="71"/>
    </row>
    <row r="218" spans="2:9" s="49" customFormat="1" ht="12.75" customHeight="1" x14ac:dyDescent="0.2">
      <c r="B218" s="31"/>
      <c r="C218" s="173" t="s">
        <v>200</v>
      </c>
      <c r="D218" s="173"/>
      <c r="E218" s="174"/>
      <c r="F218" s="72"/>
      <c r="G218" s="73"/>
      <c r="H218" s="74"/>
      <c r="I218" s="74"/>
    </row>
    <row r="219" spans="2:9" s="170" customFormat="1" ht="12.75" customHeight="1" x14ac:dyDescent="0.2">
      <c r="B219" s="165"/>
      <c r="C219" s="171"/>
      <c r="D219" s="109" t="s">
        <v>194</v>
      </c>
      <c r="E219" s="172"/>
      <c r="F219" s="168" t="s">
        <v>0</v>
      </c>
      <c r="G219" s="168">
        <v>1</v>
      </c>
      <c r="H219" s="169"/>
      <c r="I219" s="169"/>
    </row>
    <row r="220" spans="2:9" ht="12.75" customHeight="1" x14ac:dyDescent="0.2">
      <c r="C220" s="6"/>
      <c r="D220" s="7" t="s">
        <v>205</v>
      </c>
      <c r="E220" s="11"/>
      <c r="F220" s="72"/>
      <c r="G220" s="73"/>
      <c r="H220" s="74"/>
      <c r="I220" s="75">
        <f>SUM(I219:I219)</f>
        <v>0</v>
      </c>
    </row>
    <row r="221" spans="2:9" ht="13.5" thickBot="1" x14ac:dyDescent="0.25">
      <c r="C221" s="6"/>
      <c r="D221" s="7"/>
      <c r="E221" s="7"/>
      <c r="F221" s="76"/>
      <c r="G221" s="77"/>
      <c r="H221" s="71"/>
      <c r="I221" s="71"/>
    </row>
    <row r="222" spans="2:9" s="60" customFormat="1" ht="16.5" customHeight="1" thickBot="1" x14ac:dyDescent="0.3">
      <c r="B222" s="56"/>
      <c r="C222" s="27"/>
      <c r="D222" s="14" t="s">
        <v>180</v>
      </c>
      <c r="E222" s="54"/>
      <c r="F222" s="57"/>
      <c r="G222" s="58"/>
      <c r="H222" s="59"/>
      <c r="I222" s="164"/>
    </row>
    <row r="223" spans="2:9" x14ac:dyDescent="0.2">
      <c r="C223" s="6"/>
      <c r="D223" s="97"/>
      <c r="E223" s="11"/>
      <c r="F223" s="69"/>
      <c r="G223" s="70"/>
      <c r="H223" s="71"/>
      <c r="I223" s="71"/>
    </row>
    <row r="224" spans="2:9" s="62" customFormat="1" ht="16.5" customHeight="1" x14ac:dyDescent="0.25">
      <c r="B224" s="61"/>
      <c r="C224" s="182" t="s">
        <v>56</v>
      </c>
      <c r="D224" s="182"/>
      <c r="E224" s="182"/>
      <c r="F224" s="182"/>
      <c r="G224" s="182"/>
      <c r="H224" s="182"/>
      <c r="I224" s="183"/>
    </row>
    <row r="225" spans="2:9" s="49" customFormat="1" x14ac:dyDescent="0.2">
      <c r="B225" s="31"/>
      <c r="C225" s="80"/>
      <c r="D225" s="4"/>
      <c r="E225" s="11"/>
      <c r="F225" s="69"/>
      <c r="G225" s="70"/>
      <c r="H225" s="71"/>
      <c r="I225" s="71"/>
    </row>
    <row r="226" spans="2:9" s="64" customFormat="1" x14ac:dyDescent="0.2">
      <c r="B226" s="63"/>
      <c r="C226" s="175" t="str">
        <f>C19</f>
        <v>1 - ÉLECTRICITÉ</v>
      </c>
      <c r="D226" s="176"/>
      <c r="E226" s="177"/>
      <c r="F226" s="81"/>
      <c r="G226" s="77"/>
      <c r="H226" s="82"/>
      <c r="I226" s="82"/>
    </row>
    <row r="227" spans="2:9" s="147" customFormat="1" x14ac:dyDescent="0.2">
      <c r="B227" s="142"/>
      <c r="C227" s="143" t="str">
        <f>C21</f>
        <v>1.01 - Phasages, Consignations, Déposes, Reposes, Continuités de service</v>
      </c>
      <c r="D227" s="144"/>
      <c r="E227" s="145"/>
      <c r="F227" s="114"/>
      <c r="G227" s="114"/>
      <c r="H227" s="146"/>
      <c r="I227" s="146">
        <f>I24</f>
        <v>0</v>
      </c>
    </row>
    <row r="228" spans="2:9" s="147" customFormat="1" x14ac:dyDescent="0.2">
      <c r="B228" s="142"/>
      <c r="C228" s="143" t="str">
        <f>C26</f>
        <v>1.02 - Origine de l'alimentation électrique</v>
      </c>
      <c r="D228" s="144"/>
      <c r="E228" s="145"/>
      <c r="F228" s="114"/>
      <c r="G228" s="114"/>
      <c r="H228" s="146"/>
      <c r="I228" s="146">
        <f>I29</f>
        <v>0</v>
      </c>
    </row>
    <row r="229" spans="2:9" s="147" customFormat="1" x14ac:dyDescent="0.2">
      <c r="B229" s="142"/>
      <c r="C229" s="143" t="str">
        <f>C31</f>
        <v>1.03 - Circuit de terre</v>
      </c>
      <c r="D229" s="148"/>
      <c r="E229" s="145"/>
      <c r="F229" s="114"/>
      <c r="G229" s="114"/>
      <c r="H229" s="146"/>
      <c r="I229" s="146">
        <f>I34</f>
        <v>0</v>
      </c>
    </row>
    <row r="230" spans="2:9" s="147" customFormat="1" x14ac:dyDescent="0.2">
      <c r="B230" s="142"/>
      <c r="C230" s="143" t="str">
        <f>C36</f>
        <v>1.04 - Distribution principale - Armoire de protection</v>
      </c>
      <c r="D230" s="148"/>
      <c r="E230" s="145"/>
      <c r="F230" s="114"/>
      <c r="G230" s="114"/>
      <c r="H230" s="146"/>
      <c r="I230" s="146">
        <f>I42</f>
        <v>0</v>
      </c>
    </row>
    <row r="231" spans="2:9" s="147" customFormat="1" x14ac:dyDescent="0.2">
      <c r="B231" s="142"/>
      <c r="C231" s="143" t="str">
        <f>C44</f>
        <v>1.05 - Réseau de distribution basse tension</v>
      </c>
      <c r="D231" s="148"/>
      <c r="E231" s="145"/>
      <c r="F231" s="114"/>
      <c r="G231" s="114"/>
      <c r="H231" s="146"/>
      <c r="I231" s="146">
        <f>I50</f>
        <v>0</v>
      </c>
    </row>
    <row r="232" spans="2:9" s="147" customFormat="1" x14ac:dyDescent="0.2">
      <c r="B232" s="142"/>
      <c r="C232" s="143" t="str">
        <f>C52</f>
        <v>1.06 - Appareillage</v>
      </c>
      <c r="D232" s="148"/>
      <c r="E232" s="145"/>
      <c r="F232" s="114"/>
      <c r="G232" s="114"/>
      <c r="H232" s="146"/>
      <c r="I232" s="146">
        <f>I67</f>
        <v>0</v>
      </c>
    </row>
    <row r="233" spans="2:9" s="147" customFormat="1" x14ac:dyDescent="0.2">
      <c r="B233" s="142"/>
      <c r="C233" s="143" t="str">
        <f>C69</f>
        <v>1.07 - Lustrerie</v>
      </c>
      <c r="D233" s="148"/>
      <c r="E233" s="145"/>
      <c r="F233" s="114"/>
      <c r="G233" s="114"/>
      <c r="H233" s="146"/>
      <c r="I233" s="146">
        <f>I79</f>
        <v>0</v>
      </c>
    </row>
    <row r="234" spans="2:9" s="147" customFormat="1" x14ac:dyDescent="0.2">
      <c r="B234" s="142"/>
      <c r="C234" s="143" t="str">
        <f>C81</f>
        <v>1.08 - Éclairage de sécurité SATI auto contrôlable</v>
      </c>
      <c r="D234" s="148"/>
      <c r="E234" s="145"/>
      <c r="F234" s="114"/>
      <c r="G234" s="114"/>
      <c r="H234" s="146"/>
      <c r="I234" s="146">
        <f>I87</f>
        <v>0</v>
      </c>
    </row>
    <row r="235" spans="2:9" s="147" customFormat="1" ht="13.5" thickBot="1" x14ac:dyDescent="0.25">
      <c r="B235" s="142"/>
      <c r="C235" s="143" t="str">
        <f>C89</f>
        <v>1.09 - Attentes spécifiques depuis les tableaux électriques</v>
      </c>
      <c r="D235" s="148"/>
      <c r="E235" s="145"/>
      <c r="F235" s="114"/>
      <c r="G235" s="114"/>
      <c r="H235" s="146"/>
      <c r="I235" s="146">
        <f>I122</f>
        <v>0</v>
      </c>
    </row>
    <row r="236" spans="2:9" s="64" customFormat="1" ht="13.5" thickBot="1" x14ac:dyDescent="0.25">
      <c r="B236" s="63"/>
      <c r="C236" s="83"/>
      <c r="D236" s="85" t="str">
        <f xml:space="preserve"> D124</f>
        <v>TOTAL CHAPITRE 1</v>
      </c>
      <c r="E236" s="84"/>
      <c r="F236" s="86"/>
      <c r="G236" s="73"/>
      <c r="H236" s="87"/>
      <c r="I236" s="88">
        <f>SUM(I227:I235)</f>
        <v>0</v>
      </c>
    </row>
    <row r="237" spans="2:9" s="64" customFormat="1" x14ac:dyDescent="0.2">
      <c r="B237" s="63"/>
      <c r="C237" s="83"/>
      <c r="D237" s="85"/>
      <c r="E237" s="84"/>
      <c r="F237" s="70"/>
      <c r="G237" s="70"/>
      <c r="H237" s="82"/>
      <c r="I237" s="82"/>
    </row>
    <row r="238" spans="2:9" s="64" customFormat="1" x14ac:dyDescent="0.2">
      <c r="B238" s="63"/>
      <c r="C238" s="175" t="str">
        <f>C125</f>
        <v>2 - COURANTS FAIBLES</v>
      </c>
      <c r="D238" s="176"/>
      <c r="E238" s="177"/>
      <c r="F238" s="81"/>
      <c r="G238" s="77"/>
      <c r="H238" s="82"/>
      <c r="I238" s="82"/>
    </row>
    <row r="239" spans="2:9" s="147" customFormat="1" x14ac:dyDescent="0.2">
      <c r="B239" s="149"/>
      <c r="C239" s="150" t="str">
        <f>C127</f>
        <v>2.01 - Précâblage VDI</v>
      </c>
      <c r="D239" s="151"/>
      <c r="E239" s="152"/>
      <c r="F239" s="114"/>
      <c r="G239" s="114"/>
      <c r="H239" s="146"/>
      <c r="I239" s="146">
        <f>I142</f>
        <v>0</v>
      </c>
    </row>
    <row r="240" spans="2:9" s="147" customFormat="1" x14ac:dyDescent="0.2">
      <c r="B240" s="149"/>
      <c r="C240" s="150" t="str">
        <f>C140</f>
        <v>2.02 - Système de Sécurité Incendie</v>
      </c>
      <c r="D240" s="151"/>
      <c r="E240" s="152"/>
      <c r="F240" s="114"/>
      <c r="G240" s="114"/>
      <c r="H240" s="146"/>
      <c r="I240" s="146">
        <f>I138</f>
        <v>0</v>
      </c>
    </row>
    <row r="241" spans="2:9" s="147" customFormat="1" ht="13.5" thickBot="1" x14ac:dyDescent="0.25">
      <c r="B241" s="149"/>
      <c r="C241" s="150" t="str">
        <f>C144</f>
        <v>2.03 - Contrôle d'accès / Sureté / Vidéo-surveillance</v>
      </c>
      <c r="D241" s="151"/>
      <c r="E241" s="152"/>
      <c r="F241" s="114"/>
      <c r="G241" s="114"/>
      <c r="H241" s="146"/>
      <c r="I241" s="146">
        <f>I146</f>
        <v>0</v>
      </c>
    </row>
    <row r="242" spans="2:9" s="64" customFormat="1" ht="13.5" thickBot="1" x14ac:dyDescent="0.25">
      <c r="B242" s="63"/>
      <c r="C242" s="83"/>
      <c r="D242" s="91" t="str">
        <f>D148</f>
        <v>TOTAL CHAPITRE 2</v>
      </c>
      <c r="E242" s="84"/>
      <c r="F242" s="86"/>
      <c r="G242" s="73"/>
      <c r="H242" s="87"/>
      <c r="I242" s="88">
        <f>SUM(I239:I241)</f>
        <v>0</v>
      </c>
    </row>
    <row r="243" spans="2:9" s="64" customFormat="1" ht="15.75" customHeight="1" x14ac:dyDescent="0.2">
      <c r="B243" s="65"/>
      <c r="C243" s="89"/>
      <c r="D243" s="85"/>
      <c r="E243" s="90"/>
      <c r="F243" s="70"/>
      <c r="G243" s="70"/>
      <c r="H243" s="82"/>
      <c r="I243" s="82"/>
    </row>
    <row r="244" spans="2:9" s="64" customFormat="1" x14ac:dyDescent="0.2">
      <c r="B244" s="65"/>
      <c r="C244" s="176" t="str">
        <f>C150</f>
        <v>3 - DIVERS</v>
      </c>
      <c r="D244" s="176"/>
      <c r="E244" s="177"/>
      <c r="F244" s="81"/>
      <c r="G244" s="77"/>
      <c r="H244" s="82"/>
      <c r="I244" s="82"/>
    </row>
    <row r="245" spans="2:9" s="147" customFormat="1" x14ac:dyDescent="0.2">
      <c r="B245" s="149"/>
      <c r="C245" s="143" t="str">
        <f>C152</f>
        <v>3.01 - Travaux divers</v>
      </c>
      <c r="D245" s="151"/>
      <c r="E245" s="152"/>
      <c r="F245" s="114"/>
      <c r="G245" s="114"/>
      <c r="H245" s="146"/>
      <c r="I245" s="146">
        <f>I155</f>
        <v>0</v>
      </c>
    </row>
    <row r="246" spans="2:9" s="147" customFormat="1" x14ac:dyDescent="0.2">
      <c r="B246" s="149"/>
      <c r="C246" s="143" t="str">
        <f>C157</f>
        <v>3.02 - Essais et vérifications</v>
      </c>
      <c r="D246" s="151"/>
      <c r="E246" s="152"/>
      <c r="F246" s="114"/>
      <c r="G246" s="114"/>
      <c r="H246" s="146"/>
      <c r="I246" s="146">
        <f>I160</f>
        <v>0</v>
      </c>
    </row>
    <row r="247" spans="2:9" s="147" customFormat="1" x14ac:dyDescent="0.2">
      <c r="B247" s="149"/>
      <c r="C247" s="143" t="str">
        <f>C162</f>
        <v>3.03 - Autocontrôle de l'entreprise</v>
      </c>
      <c r="D247" s="151"/>
      <c r="E247" s="152"/>
      <c r="F247" s="114"/>
      <c r="G247" s="114"/>
      <c r="H247" s="146"/>
      <c r="I247" s="146">
        <f>I164</f>
        <v>0</v>
      </c>
    </row>
    <row r="248" spans="2:9" s="147" customFormat="1" ht="13.5" thickBot="1" x14ac:dyDescent="0.25">
      <c r="B248" s="149"/>
      <c r="C248" s="143" t="str">
        <f>C166</f>
        <v>3.04 - Dossier d'exploitation et de maintenance (D.I.U.O)</v>
      </c>
      <c r="D248" s="151"/>
      <c r="E248" s="152"/>
      <c r="F248" s="114"/>
      <c r="G248" s="114"/>
      <c r="H248" s="146"/>
      <c r="I248" s="146">
        <f>I168</f>
        <v>0</v>
      </c>
    </row>
    <row r="249" spans="2:9" s="64" customFormat="1" ht="13.5" thickBot="1" x14ac:dyDescent="0.25">
      <c r="B249" s="65"/>
      <c r="C249" s="83"/>
      <c r="D249" s="85" t="str">
        <f xml:space="preserve"> D170</f>
        <v>TOTAL CHAPITRE 3</v>
      </c>
      <c r="E249" s="90"/>
      <c r="F249" s="86"/>
      <c r="G249" s="73"/>
      <c r="H249" s="87"/>
      <c r="I249" s="88">
        <f>SUM(I245:I248)</f>
        <v>0</v>
      </c>
    </row>
    <row r="250" spans="2:9" s="64" customFormat="1" x14ac:dyDescent="0.2">
      <c r="B250" s="65"/>
      <c r="C250" s="83"/>
      <c r="D250" s="91"/>
      <c r="E250" s="92"/>
      <c r="F250" s="70"/>
      <c r="G250" s="70"/>
      <c r="H250" s="82"/>
      <c r="I250" s="82"/>
    </row>
    <row r="251" spans="2:9" s="64" customFormat="1" x14ac:dyDescent="0.2">
      <c r="B251" s="65"/>
      <c r="C251" s="175" t="str">
        <f>C173</f>
        <v>4 - REPARTITION DES DEPENSES COMMUNES – INSTALLATIONS DE CHANTIER</v>
      </c>
      <c r="D251" s="176"/>
      <c r="E251" s="177"/>
      <c r="F251" s="81"/>
      <c r="G251" s="77"/>
      <c r="H251" s="82"/>
      <c r="I251" s="82"/>
    </row>
    <row r="252" spans="2:9" s="147" customFormat="1" x14ac:dyDescent="0.2">
      <c r="B252" s="149"/>
      <c r="C252" s="143" t="str">
        <f>C175</f>
        <v>4A.1.	Prestations extérieures au bâtiment proprement dit</v>
      </c>
      <c r="D252" s="151"/>
      <c r="E252" s="152"/>
      <c r="F252" s="114"/>
      <c r="G252" s="114"/>
      <c r="H252" s="146"/>
      <c r="I252" s="146">
        <f>I162</f>
        <v>0</v>
      </c>
    </row>
    <row r="253" spans="2:9" s="147" customFormat="1" x14ac:dyDescent="0.2">
      <c r="B253" s="149"/>
      <c r="C253" s="143" t="str">
        <f>C195</f>
        <v>4A.2.	Equipement des bâtiments proprement dit</v>
      </c>
      <c r="D253" s="151"/>
      <c r="E253" s="152"/>
      <c r="F253" s="114"/>
      <c r="G253" s="114"/>
      <c r="H253" s="146"/>
      <c r="I253" s="146">
        <f>I167</f>
        <v>0</v>
      </c>
    </row>
    <row r="254" spans="2:9" s="147" customFormat="1" x14ac:dyDescent="0.2">
      <c r="B254" s="149"/>
      <c r="C254" s="143" t="str">
        <f>C204</f>
        <v>4B.1.	Dépenses de consommation</v>
      </c>
      <c r="D254" s="151"/>
      <c r="E254" s="152"/>
      <c r="F254" s="114"/>
      <c r="G254" s="114"/>
      <c r="H254" s="146"/>
      <c r="I254" s="146">
        <f>I171</f>
        <v>0</v>
      </c>
    </row>
    <row r="255" spans="2:9" s="147" customFormat="1" x14ac:dyDescent="0.2">
      <c r="B255" s="149"/>
      <c r="C255" s="143" t="str">
        <f>C208</f>
        <v>4B.2.	Dépenses d’exploitation</v>
      </c>
      <c r="D255" s="151"/>
      <c r="E255" s="152"/>
      <c r="F255" s="114"/>
      <c r="G255" s="114"/>
      <c r="H255" s="146"/>
      <c r="I255" s="146">
        <f>I175</f>
        <v>0</v>
      </c>
    </row>
    <row r="256" spans="2:9" s="147" customFormat="1" ht="13.5" thickBot="1" x14ac:dyDescent="0.25">
      <c r="B256" s="149"/>
      <c r="C256" s="143" t="str">
        <f>C218</f>
        <v>4C.1.	Prestations diverses</v>
      </c>
      <c r="D256" s="151"/>
      <c r="E256" s="152"/>
      <c r="F256" s="114"/>
      <c r="G256" s="114"/>
      <c r="H256" s="146"/>
      <c r="I256" s="146">
        <f>I176</f>
        <v>0</v>
      </c>
    </row>
    <row r="257" spans="2:9" s="64" customFormat="1" ht="13.5" thickBot="1" x14ac:dyDescent="0.25">
      <c r="B257" s="65"/>
      <c r="C257" s="83"/>
      <c r="D257" s="91" t="str">
        <f xml:space="preserve"> D222</f>
        <v>TOTAL CHAPITRE 04</v>
      </c>
      <c r="E257" s="90"/>
      <c r="F257" s="86"/>
      <c r="G257" s="73"/>
      <c r="H257" s="87"/>
      <c r="I257" s="88">
        <f>SUM(I252:I255)</f>
        <v>0</v>
      </c>
    </row>
    <row r="258" spans="2:9" s="64" customFormat="1" x14ac:dyDescent="0.2">
      <c r="B258" s="65"/>
      <c r="C258" s="83"/>
      <c r="D258" s="91"/>
      <c r="E258" s="92"/>
      <c r="F258" s="70"/>
      <c r="G258" s="70"/>
      <c r="H258" s="82"/>
      <c r="I258" s="82"/>
    </row>
    <row r="259" spans="2:9" s="64" customFormat="1" x14ac:dyDescent="0.2">
      <c r="B259" s="65"/>
      <c r="C259" s="83"/>
      <c r="D259" s="93" t="s">
        <v>36</v>
      </c>
      <c r="E259" s="92"/>
      <c r="F259" s="86"/>
      <c r="G259" s="73"/>
      <c r="H259" s="94"/>
      <c r="I259" s="94">
        <f>I249+I242+I236</f>
        <v>0</v>
      </c>
    </row>
    <row r="260" spans="2:9" s="64" customFormat="1" x14ac:dyDescent="0.2">
      <c r="B260" s="65"/>
      <c r="C260" s="83"/>
      <c r="D260" s="93" t="s">
        <v>34</v>
      </c>
      <c r="E260" s="92"/>
      <c r="F260" s="86"/>
      <c r="G260" s="73"/>
      <c r="H260" s="94"/>
      <c r="I260" s="94">
        <f>I259*0.2</f>
        <v>0</v>
      </c>
    </row>
    <row r="261" spans="2:9" s="64" customFormat="1" x14ac:dyDescent="0.2">
      <c r="B261" s="65"/>
      <c r="C261" s="83"/>
      <c r="D261" s="93" t="s">
        <v>37</v>
      </c>
      <c r="E261" s="92"/>
      <c r="F261" s="86"/>
      <c r="G261" s="73"/>
      <c r="H261" s="94"/>
      <c r="I261" s="94">
        <f>I259*1.2</f>
        <v>0</v>
      </c>
    </row>
    <row r="262" spans="2:9" s="64" customFormat="1" x14ac:dyDescent="0.2">
      <c r="B262" s="65"/>
      <c r="C262" s="83"/>
      <c r="D262" s="93"/>
      <c r="E262" s="92"/>
      <c r="F262" s="70"/>
      <c r="G262" s="70"/>
      <c r="H262" s="82"/>
      <c r="I262" s="82"/>
    </row>
    <row r="263" spans="2:9" s="64" customFormat="1" x14ac:dyDescent="0.2">
      <c r="B263" s="65"/>
      <c r="C263" s="83"/>
      <c r="D263" s="95" t="s">
        <v>33</v>
      </c>
      <c r="E263" s="92"/>
      <c r="F263" s="70"/>
      <c r="G263" s="70"/>
      <c r="H263" s="82"/>
      <c r="I263" s="82"/>
    </row>
    <row r="264" spans="2:9" s="64" customFormat="1" x14ac:dyDescent="0.2">
      <c r="B264" s="65"/>
      <c r="C264" s="83"/>
      <c r="D264" s="95"/>
      <c r="E264" s="92"/>
      <c r="F264" s="70"/>
      <c r="G264" s="70"/>
      <c r="H264" s="82"/>
      <c r="I264" s="82"/>
    </row>
    <row r="265" spans="2:9" s="64" customFormat="1" x14ac:dyDescent="0.2">
      <c r="B265" s="65"/>
      <c r="C265" s="83"/>
      <c r="D265" s="95"/>
      <c r="E265" s="92"/>
      <c r="F265" s="70"/>
      <c r="G265" s="70"/>
      <c r="H265" s="82"/>
      <c r="I265" s="82"/>
    </row>
    <row r="266" spans="2:9" x14ac:dyDescent="0.2">
      <c r="B266" s="55"/>
      <c r="C266" s="15"/>
      <c r="D266" s="7"/>
      <c r="E266" s="12"/>
      <c r="F266" s="69"/>
      <c r="G266" s="70"/>
      <c r="H266" s="71"/>
      <c r="I266" s="71"/>
    </row>
    <row r="267" spans="2:9" s="5" customFormat="1" ht="16.5" customHeight="1" x14ac:dyDescent="0.25">
      <c r="B267" s="1"/>
      <c r="C267" s="3" t="s">
        <v>156</v>
      </c>
      <c r="D267" s="2"/>
      <c r="E267" s="2"/>
      <c r="F267" s="66"/>
      <c r="G267" s="67"/>
      <c r="H267" s="68"/>
      <c r="I267" s="68"/>
    </row>
    <row r="268" spans="2:9" x14ac:dyDescent="0.2">
      <c r="C268" s="28"/>
      <c r="D268" s="53"/>
      <c r="E268" s="52"/>
    </row>
    <row r="269" spans="2:9" s="49" customFormat="1" ht="12.75" customHeight="1" x14ac:dyDescent="0.2">
      <c r="B269" s="31"/>
      <c r="C269" s="173" t="s">
        <v>157</v>
      </c>
      <c r="D269" s="173"/>
      <c r="E269" s="174"/>
      <c r="F269" s="72"/>
      <c r="G269" s="73"/>
      <c r="H269" s="74"/>
      <c r="I269" s="74"/>
    </row>
    <row r="270" spans="2:9" s="116" customFormat="1" ht="25.5" x14ac:dyDescent="0.2">
      <c r="B270" s="113"/>
      <c r="C270" s="108" t="s">
        <v>4</v>
      </c>
      <c r="D270" s="109" t="s">
        <v>152</v>
      </c>
      <c r="E270" s="109"/>
      <c r="F270" s="16" t="s">
        <v>0</v>
      </c>
      <c r="G270" s="114">
        <v>1</v>
      </c>
      <c r="H270" s="115"/>
      <c r="I270" s="115"/>
    </row>
    <row r="271" spans="2:9" s="116" customFormat="1" ht="25.5" x14ac:dyDescent="0.2">
      <c r="B271" s="113"/>
      <c r="C271" s="108" t="s">
        <v>4</v>
      </c>
      <c r="D271" s="109" t="s">
        <v>153</v>
      </c>
      <c r="E271" s="109"/>
      <c r="F271" s="16" t="s">
        <v>0</v>
      </c>
      <c r="G271" s="114">
        <v>1</v>
      </c>
      <c r="H271" s="115"/>
      <c r="I271" s="115"/>
    </row>
    <row r="272" spans="2:9" s="116" customFormat="1" x14ac:dyDescent="0.2">
      <c r="B272" s="113"/>
      <c r="C272" s="108" t="s">
        <v>4</v>
      </c>
      <c r="D272" s="109" t="s">
        <v>151</v>
      </c>
      <c r="E272" s="109"/>
      <c r="F272" s="16" t="s">
        <v>0</v>
      </c>
      <c r="G272" s="114">
        <v>1</v>
      </c>
      <c r="H272" s="115"/>
      <c r="I272" s="115"/>
    </row>
    <row r="273" spans="2:9" s="116" customFormat="1" x14ac:dyDescent="0.2">
      <c r="B273" s="113"/>
      <c r="C273" s="108" t="s">
        <v>4</v>
      </c>
      <c r="D273" s="109" t="s">
        <v>31</v>
      </c>
      <c r="E273" s="109"/>
      <c r="F273" s="16" t="s">
        <v>0</v>
      </c>
      <c r="G273" s="114">
        <v>1</v>
      </c>
      <c r="H273" s="115"/>
      <c r="I273" s="115"/>
    </row>
    <row r="274" spans="2:9" ht="14.25" customHeight="1" x14ac:dyDescent="0.2">
      <c r="C274" s="6"/>
      <c r="D274" s="7" t="s">
        <v>158</v>
      </c>
      <c r="E274" s="11"/>
      <c r="F274" s="72"/>
      <c r="G274" s="73"/>
      <c r="H274" s="74"/>
      <c r="I274" s="75">
        <f>SUM(I272:I273)</f>
        <v>0</v>
      </c>
    </row>
    <row r="275" spans="2:9" ht="13.5" thickBot="1" x14ac:dyDescent="0.25">
      <c r="C275" s="6"/>
      <c r="D275" s="7"/>
      <c r="E275" s="7"/>
      <c r="F275" s="76"/>
      <c r="G275" s="77"/>
      <c r="H275" s="71"/>
      <c r="I275" s="71"/>
    </row>
    <row r="276" spans="2:9" s="60" customFormat="1" ht="16.5" customHeight="1" thickBot="1" x14ac:dyDescent="0.3">
      <c r="B276" s="56"/>
      <c r="C276" s="27"/>
      <c r="D276" s="14" t="s">
        <v>154</v>
      </c>
      <c r="E276" s="54"/>
      <c r="F276" s="57"/>
      <c r="G276" s="58"/>
      <c r="H276" s="59"/>
      <c r="I276" s="164">
        <f>I274</f>
        <v>0</v>
      </c>
    </row>
    <row r="277" spans="2:9" x14ac:dyDescent="0.2">
      <c r="C277" s="6"/>
      <c r="D277" s="97"/>
      <c r="E277" s="11"/>
      <c r="F277" s="69"/>
      <c r="G277" s="70"/>
      <c r="H277" s="71"/>
      <c r="I277" s="71"/>
    </row>
    <row r="278" spans="2:9" s="5" customFormat="1" ht="16.5" customHeight="1" x14ac:dyDescent="0.25">
      <c r="B278" s="1"/>
      <c r="C278" s="3" t="s">
        <v>159</v>
      </c>
      <c r="D278" s="2"/>
      <c r="E278" s="2"/>
      <c r="F278" s="66"/>
      <c r="G278" s="67"/>
      <c r="H278" s="68"/>
      <c r="I278" s="68"/>
    </row>
    <row r="279" spans="2:9" x14ac:dyDescent="0.2">
      <c r="C279" s="28"/>
      <c r="D279" s="53"/>
      <c r="E279" s="52"/>
    </row>
    <row r="280" spans="2:9" s="49" customFormat="1" ht="12.75" customHeight="1" x14ac:dyDescent="0.2">
      <c r="B280" s="31"/>
      <c r="C280" s="173" t="s">
        <v>160</v>
      </c>
      <c r="D280" s="173"/>
      <c r="E280" s="174"/>
      <c r="F280" s="72"/>
      <c r="G280" s="73"/>
      <c r="H280" s="74"/>
      <c r="I280" s="74"/>
    </row>
    <row r="281" spans="2:9" s="116" customFormat="1" ht="40.5" customHeight="1" x14ac:dyDescent="0.2">
      <c r="B281" s="123"/>
      <c r="C281" s="108"/>
      <c r="D281" s="109" t="s">
        <v>54</v>
      </c>
      <c r="E281" s="109"/>
      <c r="F281" s="16"/>
      <c r="G281" s="115"/>
      <c r="H281" s="115"/>
      <c r="I281" s="115"/>
    </row>
    <row r="282" spans="2:9" s="116" customFormat="1" ht="45" customHeight="1" x14ac:dyDescent="0.2">
      <c r="B282" s="113"/>
      <c r="C282" s="162" t="s">
        <v>86</v>
      </c>
      <c r="D282" s="136" t="s">
        <v>85</v>
      </c>
      <c r="E282" s="122"/>
      <c r="F282" s="16" t="s">
        <v>1</v>
      </c>
      <c r="G282" s="16">
        <v>98</v>
      </c>
      <c r="H282" s="115"/>
      <c r="I282" s="115"/>
    </row>
    <row r="283" spans="2:9" s="116" customFormat="1" ht="12.75" customHeight="1" x14ac:dyDescent="0.2">
      <c r="B283" s="113"/>
      <c r="C283" s="108" t="s">
        <v>4</v>
      </c>
      <c r="D283" s="109" t="s">
        <v>44</v>
      </c>
      <c r="E283" s="109"/>
      <c r="F283" s="16" t="s">
        <v>0</v>
      </c>
      <c r="G283" s="114">
        <v>1</v>
      </c>
      <c r="H283" s="115"/>
      <c r="I283" s="115"/>
    </row>
    <row r="284" spans="2:9" ht="14.25" customHeight="1" x14ac:dyDescent="0.2">
      <c r="C284" s="6"/>
      <c r="D284" s="7" t="s">
        <v>161</v>
      </c>
      <c r="E284" s="11"/>
      <c r="F284" s="72"/>
      <c r="G284" s="73"/>
      <c r="H284" s="74"/>
      <c r="I284" s="75">
        <f>SUM(I282:I283)</f>
        <v>0</v>
      </c>
    </row>
    <row r="285" spans="2:9" ht="13.5" thickBot="1" x14ac:dyDescent="0.25">
      <c r="C285" s="6"/>
      <c r="D285" s="7"/>
      <c r="E285" s="7"/>
      <c r="F285" s="76"/>
      <c r="G285" s="77"/>
      <c r="H285" s="71"/>
      <c r="I285" s="71"/>
    </row>
    <row r="286" spans="2:9" s="60" customFormat="1" ht="16.5" customHeight="1" thickBot="1" x14ac:dyDescent="0.3">
      <c r="B286" s="56"/>
      <c r="C286" s="27"/>
      <c r="D286" s="14" t="s">
        <v>155</v>
      </c>
      <c r="E286" s="54"/>
      <c r="F286" s="57"/>
      <c r="G286" s="58"/>
      <c r="H286" s="59"/>
      <c r="I286" s="164"/>
    </row>
    <row r="287" spans="2:9" x14ac:dyDescent="0.2">
      <c r="C287" s="6"/>
      <c r="D287" s="97"/>
      <c r="E287" s="11"/>
      <c r="F287" s="69"/>
      <c r="G287" s="70"/>
      <c r="H287" s="71"/>
      <c r="I287" s="71"/>
    </row>
  </sheetData>
  <mergeCells count="41">
    <mergeCell ref="C238:E238"/>
    <mergeCell ref="C224:I224"/>
    <mergeCell ref="C166:E166"/>
    <mergeCell ref="C157:E157"/>
    <mergeCell ref="C162:E162"/>
    <mergeCell ref="C152:E152"/>
    <mergeCell ref="C5:E5"/>
    <mergeCell ref="C6:E6"/>
    <mergeCell ref="C7:E7"/>
    <mergeCell ref="C8:E8"/>
    <mergeCell ref="C9:E9"/>
    <mergeCell ref="C10:E10"/>
    <mergeCell ref="C11:E11"/>
    <mergeCell ref="C12:E12"/>
    <mergeCell ref="C13:E13"/>
    <mergeCell ref="C14:E14"/>
    <mergeCell ref="C36:E36"/>
    <mergeCell ref="C81:E81"/>
    <mergeCell ref="C26:E26"/>
    <mergeCell ref="C31:E31"/>
    <mergeCell ref="C21:E21"/>
    <mergeCell ref="C15:E15"/>
    <mergeCell ref="C16:E16"/>
    <mergeCell ref="C144:E144"/>
    <mergeCell ref="C91:D92"/>
    <mergeCell ref="C44:E44"/>
    <mergeCell ref="C52:E52"/>
    <mergeCell ref="C69:E69"/>
    <mergeCell ref="C89:E89"/>
    <mergeCell ref="C140:E140"/>
    <mergeCell ref="C127:E127"/>
    <mergeCell ref="C269:E269"/>
    <mergeCell ref="C280:E280"/>
    <mergeCell ref="C175:E175"/>
    <mergeCell ref="C195:E195"/>
    <mergeCell ref="C251:E251"/>
    <mergeCell ref="C204:E204"/>
    <mergeCell ref="C208:E208"/>
    <mergeCell ref="C218:E218"/>
    <mergeCell ref="C244:E244"/>
    <mergeCell ref="C226:E226"/>
  </mergeCells>
  <phoneticPr fontId="2" type="noConversion"/>
  <pageMargins left="0.59055118110236227" right="0" top="0.6692913385826772" bottom="0.43307086614173229" header="0.31496062992125984" footer="0.35433070866141736"/>
  <pageSetup paperSize="9" scale="95" orientation="portrait" r:id="rId1"/>
  <headerFooter alignWithMargins="0">
    <oddHeader>&amp;L&amp;"-,Normal"&amp;8REAMENAGEMENT DES NIVEAUX 1 A 3 - BATIMENT D - CITE ADMINISTRATIVE D’ANGERS
LOT N°7 - ELECTRICITE - COURANTS FAIBLES - STADE DCE - MARS 2025&amp;R&amp;"-,Normal"&amp;8
Page &amp;P</oddHeader>
  </headerFooter>
  <rowBreaks count="8" manualBreakCount="8">
    <brk id="43" max="16383" man="1"/>
    <brk id="88" max="16383" man="1"/>
    <brk id="115" max="16383" man="1"/>
    <brk id="124" max="16383" man="1"/>
    <brk id="149" min="1" max="8" man="1"/>
    <brk id="172" max="16383" man="1"/>
    <brk id="223" max="16383" man="1"/>
    <brk id="265" min="1" max="8"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3</vt:i4>
      </vt:variant>
    </vt:vector>
  </HeadingPairs>
  <TitlesOfParts>
    <vt:vector size="5" baseType="lpstr">
      <vt:lpstr>GARDE EL</vt:lpstr>
      <vt:lpstr>EL-CF  </vt:lpstr>
      <vt:lpstr>'EL-CF  '!Impression_des_titres</vt:lpstr>
      <vt:lpstr>'EL-CF  '!Zone_d_impression</vt:lpstr>
      <vt:lpstr>'GARDE EL'!Zone_d_impression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ISOCRATE</dc:creator>
  <cp:lastModifiedBy>CM@domisocrate.isocrate.com</cp:lastModifiedBy>
  <cp:lastPrinted>2025-03-21T10:18:55Z</cp:lastPrinted>
  <dcterms:created xsi:type="dcterms:W3CDTF">2003-06-11T13:00:18Z</dcterms:created>
  <dcterms:modified xsi:type="dcterms:W3CDTF">2025-03-21T10:19:14Z</dcterms:modified>
</cp:coreProperties>
</file>