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A_DAT\01.TRAVAUX\24.0261_Création MSPU\04-Publicité &amp; DCE\02_DOC A REMETTRE Offre\"/>
    </mc:Choice>
  </mc:AlternateContent>
  <xr:revisionPtr revIDLastSave="0" documentId="13_ncr:1_{F9EC2B3B-65CC-4B2E-BE33-E9128E3E65C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Lot N°01 PEINTURE - FAIENCES -" sheetId="2" r:id="rId1"/>
  </sheets>
  <definedNames>
    <definedName name="_xlnm.Print_Titles" localSheetId="0">'Lot N°01 PEINTURE - FAIENCES -'!$1:$2</definedName>
    <definedName name="_xlnm.Print_Area" localSheetId="0">'Lot N°01 PEINTURE - FAIENCES -'!$A$1:$F$55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8" i="2" s="1"/>
  <c r="F12" i="2"/>
  <c r="F19" i="2" s="1"/>
  <c r="F14" i="2"/>
  <c r="F16" i="2"/>
  <c r="F17" i="2"/>
  <c r="F23" i="2"/>
  <c r="F27" i="2" s="1"/>
  <c r="F25" i="2"/>
  <c r="F31" i="2"/>
  <c r="F36" i="2" s="1"/>
  <c r="F33" i="2"/>
  <c r="F34" i="2"/>
  <c r="F39" i="2"/>
  <c r="F42" i="2" s="1"/>
  <c r="F40" i="2"/>
  <c r="F45" i="2"/>
  <c r="F47" i="2" s="1"/>
  <c r="B53" i="2"/>
  <c r="F48" i="2" l="1"/>
  <c r="F52" i="2" s="1"/>
  <c r="F53" i="2" l="1"/>
  <c r="F54" i="2" s="1"/>
</calcChain>
</file>

<file path=xl/sharedStrings.xml><?xml version="1.0" encoding="utf-8"?>
<sst xmlns="http://schemas.openxmlformats.org/spreadsheetml/2006/main" count="130" uniqueCount="130">
  <si>
    <t>U</t>
  </si>
  <si>
    <t>Quantité</t>
  </si>
  <si>
    <t>Prix en €</t>
  </si>
  <si>
    <t>Total en €</t>
  </si>
  <si>
    <t>2</t>
  </si>
  <si>
    <t>DESCRIPTION ET LOCALISATION DES OUVRAGES</t>
  </si>
  <si>
    <t>CH3</t>
  </si>
  <si>
    <t>2.1</t>
  </si>
  <si>
    <t>INSTALLATION DE CHANTIER</t>
  </si>
  <si>
    <t>CH4</t>
  </si>
  <si>
    <t xml:space="preserve">2.1 1 </t>
  </si>
  <si>
    <t>Installations de chantier</t>
  </si>
  <si>
    <t>Ens</t>
  </si>
  <si>
    <t>ART</t>
  </si>
  <si>
    <t>004-L637</t>
  </si>
  <si>
    <t>Total INSTALLATION DE CHANTIER</t>
  </si>
  <si>
    <t>STOT</t>
  </si>
  <si>
    <t>2.2</t>
  </si>
  <si>
    <t>PEINTURE</t>
  </si>
  <si>
    <t>CH4</t>
  </si>
  <si>
    <t>2.2.1</t>
  </si>
  <si>
    <t>Mur</t>
  </si>
  <si>
    <t>CH5</t>
  </si>
  <si>
    <t xml:space="preserve">2.2.1 1 </t>
  </si>
  <si>
    <t>Peinture acrylique velours sur parois finition B - Finition</t>
  </si>
  <si>
    <t>m2</t>
  </si>
  <si>
    <t>ART</t>
  </si>
  <si>
    <t>004-L476</t>
  </si>
  <si>
    <t>2.2.2</t>
  </si>
  <si>
    <t>Plafond</t>
  </si>
  <si>
    <t>CH5</t>
  </si>
  <si>
    <t xml:space="preserve">2.2.2 1 </t>
  </si>
  <si>
    <t>Peinture acrylique mat en plafond - Finition</t>
  </si>
  <si>
    <t>m2</t>
  </si>
  <si>
    <t>ART</t>
  </si>
  <si>
    <t>004-L477</t>
  </si>
  <si>
    <t>2.2.3</t>
  </si>
  <si>
    <t>Ouvrages divers</t>
  </si>
  <si>
    <t>CH5</t>
  </si>
  <si>
    <t xml:space="preserve">2.2.3 1 </t>
  </si>
  <si>
    <t>Peinture aux alkydes sur ouvrages bois</t>
  </si>
  <si>
    <t>m2</t>
  </si>
  <si>
    <t>ART</t>
  </si>
  <si>
    <t>004-L478</t>
  </si>
  <si>
    <t xml:space="preserve">2.2.3 2 </t>
  </si>
  <si>
    <t>Peinture sur tuyauteries apparentes</t>
  </si>
  <si>
    <t>ens</t>
  </si>
  <si>
    <t>ART</t>
  </si>
  <si>
    <t>004-L479</t>
  </si>
  <si>
    <t>Total PEINTURE</t>
  </si>
  <si>
    <t>STOT</t>
  </si>
  <si>
    <t>2.3</t>
  </si>
  <si>
    <t>FAÏENCES</t>
  </si>
  <si>
    <t>CH4</t>
  </si>
  <si>
    <t>2.3.1</t>
  </si>
  <si>
    <t>Système de protection à l'eau sous carrelage</t>
  </si>
  <si>
    <t>CH5</t>
  </si>
  <si>
    <t xml:space="preserve">2.3.1 1 </t>
  </si>
  <si>
    <t>Système de Protection à l'Eau sous Carrelage (SPEC) sur murs</t>
  </si>
  <si>
    <t>m²</t>
  </si>
  <si>
    <t>ART</t>
  </si>
  <si>
    <t>000-E894</t>
  </si>
  <si>
    <t>2.3.2</t>
  </si>
  <si>
    <t>Carrelage mural</t>
  </si>
  <si>
    <t>CH5</t>
  </si>
  <si>
    <t xml:space="preserve">2.3.2 1 </t>
  </si>
  <si>
    <t>Carrelage grès cérame mural - Dim. 30 x 30 cm</t>
  </si>
  <si>
    <t>m²</t>
  </si>
  <si>
    <t>ART</t>
  </si>
  <si>
    <t>004-L481</t>
  </si>
  <si>
    <t>Total FAÏENCES</t>
  </si>
  <si>
    <t>STOT</t>
  </si>
  <si>
    <t>2.4</t>
  </si>
  <si>
    <t>FAUX-PLAFONDS</t>
  </si>
  <si>
    <t>CH4</t>
  </si>
  <si>
    <t>2.4.1</t>
  </si>
  <si>
    <t>Caissons horizontaux en plaque de plâtres</t>
  </si>
  <si>
    <t>CH5</t>
  </si>
  <si>
    <t xml:space="preserve">2.4.1 1 </t>
  </si>
  <si>
    <t>Caissons horizontaux en plaque de plâtres - Section intérieure 0,30 x ht. 0,20 ml</t>
  </si>
  <si>
    <t>ml</t>
  </si>
  <si>
    <t>ART</t>
  </si>
  <si>
    <t>000-E066</t>
  </si>
  <si>
    <t>2.4.2</t>
  </si>
  <si>
    <t>Faux plafonds suspendus</t>
  </si>
  <si>
    <t>CH5</t>
  </si>
  <si>
    <t xml:space="preserve">2.4.2 1 </t>
  </si>
  <si>
    <t>Plafond suspendus en dalles minérales - 600 x 600 mm</t>
  </si>
  <si>
    <t>m2</t>
  </si>
  <si>
    <t>ART</t>
  </si>
  <si>
    <t>SB1-J799</t>
  </si>
  <si>
    <t xml:space="preserve">2.4.2 2 </t>
  </si>
  <si>
    <t>Plafond suspendus en dalles minérales - 600 x 1200 mm</t>
  </si>
  <si>
    <t>m2</t>
  </si>
  <si>
    <t>ART</t>
  </si>
  <si>
    <t>004-L483</t>
  </si>
  <si>
    <t>Total FAUX-PLAFONDS</t>
  </si>
  <si>
    <t>STOT</t>
  </si>
  <si>
    <t>2.5</t>
  </si>
  <si>
    <t>AMENAGEMENT</t>
  </si>
  <si>
    <t>CH4</t>
  </si>
  <si>
    <t xml:space="preserve">2.5 1 </t>
  </si>
  <si>
    <t>Banque d’accueil PMR</t>
  </si>
  <si>
    <t>U</t>
  </si>
  <si>
    <t>ART</t>
  </si>
  <si>
    <t>000-E334</t>
  </si>
  <si>
    <t xml:space="preserve">2.5 2 </t>
  </si>
  <si>
    <t>Meuble kitchenette</t>
  </si>
  <si>
    <t>U</t>
  </si>
  <si>
    <t>ART</t>
  </si>
  <si>
    <t>000-E342</t>
  </si>
  <si>
    <t>Total AMENAGEMENT</t>
  </si>
  <si>
    <t>STOT</t>
  </si>
  <si>
    <t>2.6</t>
  </si>
  <si>
    <t>NETTOYAGE DE FIN DE CHANTIER</t>
  </si>
  <si>
    <t>CH4</t>
  </si>
  <si>
    <t xml:space="preserve">2.6 1 </t>
  </si>
  <si>
    <t>Nettoyage complet avant OPR et avant livraison</t>
  </si>
  <si>
    <t>Ens</t>
  </si>
  <si>
    <t>ART</t>
  </si>
  <si>
    <t>SB1-L691</t>
  </si>
  <si>
    <t>Total NETTOYAGE DE FIN DE CHANTIER</t>
  </si>
  <si>
    <t>STOT</t>
  </si>
  <si>
    <t>Total DESCRIPTION ET LOCALISATION DES OUVRAGES</t>
  </si>
  <si>
    <t>STOT</t>
  </si>
  <si>
    <t>Montant HT du Lot N°01 PEINTURE - FAIENCES - FAUX-PLAFONDS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</si>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</sst>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1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b/>
      <sz val="14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b/>
      <sz val="10"/>
      <color theme="1"/>
      <name val="Arial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</cellStyleXfs>
  <cellXfs count="43">
    <xf numFmtId="0" fontId="0" fillId="0" borderId="0" xfId="0" applyProtection="1"/>
    <xf numFmtId="0" fontId="0" fillId="0" borderId="21" xfId="0" applyBorder="1" applyAlignment="1" applyProtection="1">
      <alignment horizontal="left" vertical="top" wrapText="1"/>
    </xf>
    <xf numFmtId="0" fontId="0" fillId="0" borderId="19" xfId="0" applyBorder="1" applyAlignment="1" applyProtection="1">
      <alignment horizontal="center" vertical="top" wrapText="1"/>
    </xf>
    <xf numFmtId="0" fontId="8" fillId="0" borderId="20" xfId="0" applyFont="1" applyBorder="1" applyAlignment="1" applyProtection="1">
      <alignment horizontal="left" vertical="top" wrapText="1"/>
    </xf>
    <xf numFmtId="0" fontId="8" fillId="0" borderId="20" xfId="0" applyFont="1" applyBorder="1" applyAlignment="1" applyProtection="1">
      <alignment horizontal="right" vertical="top" wrapText="1"/>
    </xf>
    <xf numFmtId="0" fontId="0" fillId="0" borderId="8" xfId="0" applyFont="1" applyBorder="1" applyAlignment="1" applyProtection="1">
      <alignment horizontal="left" vertical="top" wrapText="1"/>
    </xf>
    <xf numFmtId="0" fontId="0" fillId="0" borderId="6" xfId="0" applyFont="1" applyBorder="1" applyAlignment="1" applyProtection="1">
      <alignment horizontal="left" vertical="top" wrapText="1"/>
    </xf>
    <xf numFmtId="0" fontId="0" fillId="0" borderId="18" xfId="0" applyFont="1" applyBorder="1" applyAlignment="1" applyProtection="1">
      <alignment horizontal="left" vertical="top" wrapText="1"/>
    </xf>
    <xf numFmtId="0" fontId="0" fillId="0" borderId="9" xfId="0" applyFont="1" applyBorder="1" applyAlignment="1" applyProtection="1">
      <alignment horizontal="left" vertical="top" wrapText="1"/>
    </xf>
    <xf numFmtId="0" fontId="1" fillId="2" borderId="16" xfId="1" applyFont="1" applyFill="1" applyBorder="1" applyProtection="1">
      <alignment horizontal="left" vertical="top" wrapText="1"/>
    </xf>
    <xf numFmtId="0" fontId="3" fillId="0" borderId="17" xfId="10" applyFont="1" applyBorder="1" applyProtection="1">
      <alignment horizontal="left" vertical="top" wrapText="1"/>
    </xf>
    <xf numFmtId="0" fontId="0" fillId="0" borderId="7" xfId="0" applyFont="1" applyBorder="1" applyAlignment="1" applyProtection="1">
      <alignment horizontal="left" vertical="top" wrapText="1"/>
    </xf>
    <xf numFmtId="0" fontId="0" fillId="0" borderId="14" xfId="0" applyFont="1" applyBorder="1" applyAlignment="1" applyProtection="1">
      <alignment horizontal="left" vertical="top" wrapText="1"/>
    </xf>
    <xf numFmtId="49" fontId="0" fillId="0" borderId="0" xfId="0" applyNumberFormat="1" applyFont="1" applyAlignment="1" applyProtection="1">
      <alignment horizontal="left" vertical="top" wrapText="1"/>
    </xf>
    <xf numFmtId="0" fontId="4" fillId="0" borderId="17" xfId="14" applyFont="1" applyBorder="1" applyProtection="1">
      <alignment horizontal="left" vertical="top" wrapText="1"/>
    </xf>
    <xf numFmtId="0" fontId="1" fillId="0" borderId="16" xfId="1" applyFont="1" applyBorder="1" applyProtection="1">
      <alignment horizontal="left" vertical="top" wrapText="1"/>
    </xf>
    <xf numFmtId="0" fontId="2" fillId="0" borderId="17" xfId="26" applyFont="1" applyBorder="1" applyProtection="1">
      <alignment horizontal="left" vertical="top" wrapText="1"/>
    </xf>
    <xf numFmtId="0" fontId="0" fillId="0" borderId="7" xfId="0" applyFont="1" applyBorder="1" applyAlignment="1" applyProtection="1">
      <alignment horizontal="left" vertical="top"/>
      <protection locked="0"/>
    </xf>
    <xf numFmtId="165" fontId="0" fillId="0" borderId="7" xfId="0" applyNumberFormat="1" applyFont="1" applyBorder="1" applyAlignment="1" applyProtection="1">
      <alignment horizontal="right" vertical="top" wrapText="1"/>
      <protection locked="0"/>
    </xf>
    <xf numFmtId="164" fontId="0" fillId="0" borderId="7" xfId="0" applyNumberFormat="1" applyFont="1" applyBorder="1" applyAlignment="1" applyProtection="1">
      <alignment horizontal="right" vertical="top" wrapText="1"/>
      <protection locked="0"/>
    </xf>
    <xf numFmtId="164" fontId="0" fillId="0" borderId="14" xfId="0" applyNumberFormat="1" applyFont="1" applyBorder="1" applyAlignment="1" applyProtection="1">
      <alignment horizontal="right" vertical="top" wrapText="1"/>
      <protection locked="0"/>
    </xf>
    <xf numFmtId="0" fontId="9" fillId="0" borderId="3" xfId="0" applyFont="1" applyBorder="1" applyAlignment="1" applyProtection="1">
      <alignment horizontal="left" vertical="top" wrapText="1"/>
    </xf>
    <xf numFmtId="0" fontId="0" fillId="0" borderId="15" xfId="0" applyFont="1" applyBorder="1" applyAlignment="1" applyProtection="1">
      <alignment horizontal="left" vertical="top" wrapText="1"/>
    </xf>
    <xf numFmtId="0" fontId="1" fillId="0" borderId="12" xfId="17" applyFont="1" applyBorder="1" applyProtection="1">
      <alignment horizontal="left" vertical="top" wrapText="1"/>
    </xf>
    <xf numFmtId="0" fontId="1" fillId="0" borderId="10" xfId="17" applyFont="1" applyBorder="1" applyProtection="1">
      <alignment horizontal="left" vertical="top" wrapText="1"/>
    </xf>
    <xf numFmtId="164" fontId="0" fillId="0" borderId="14" xfId="0" applyNumberFormat="1" applyFont="1" applyBorder="1" applyAlignment="1" applyProtection="1">
      <alignment horizontal="right" vertical="top" wrapText="1"/>
    </xf>
    <xf numFmtId="0" fontId="9" fillId="0" borderId="8" xfId="0" applyFont="1" applyBorder="1" applyAlignment="1" applyProtection="1">
      <alignment horizontal="left" vertical="top" wrapText="1"/>
    </xf>
    <xf numFmtId="0" fontId="1" fillId="0" borderId="17" xfId="18" applyFont="1" applyBorder="1" applyProtection="1">
      <alignment horizontal="left" vertical="top" wrapText="1"/>
    </xf>
    <xf numFmtId="164" fontId="0" fillId="0" borderId="4" xfId="0" applyNumberFormat="1" applyFont="1" applyBorder="1" applyAlignment="1" applyProtection="1">
      <alignment horizontal="right" vertical="top" wrapText="1"/>
    </xf>
    <xf numFmtId="0" fontId="1" fillId="0" borderId="12" xfId="13" applyFont="1" applyBorder="1" applyProtection="1">
      <alignment horizontal="left" vertical="top" wrapText="1"/>
    </xf>
    <xf numFmtId="0" fontId="4" fillId="0" borderId="10" xfId="13" applyFont="1" applyBorder="1" applyProtection="1">
      <alignment horizontal="left" vertical="top" wrapText="1"/>
    </xf>
    <xf numFmtId="164" fontId="0" fillId="0" borderId="13" xfId="0" applyNumberFormat="1" applyFont="1" applyBorder="1" applyAlignment="1" applyProtection="1">
      <alignment horizontal="right" vertical="top" wrapText="1"/>
    </xf>
    <xf numFmtId="0" fontId="0" fillId="0" borderId="11" xfId="0" applyFont="1" applyBorder="1" applyAlignment="1" applyProtection="1">
      <alignment horizontal="left" vertical="top" wrapText="1"/>
    </xf>
    <xf numFmtId="0" fontId="0" fillId="0" borderId="5" xfId="0" applyFont="1" applyBorder="1" applyAlignment="1" applyProtection="1">
      <alignment horizontal="left" vertical="top" wrapText="1"/>
    </xf>
    <xf numFmtId="0" fontId="0" fillId="0" borderId="2" xfId="0" applyFont="1" applyBorder="1" applyAlignment="1" applyProtection="1">
      <alignment horizontal="left" vertical="top" wrapText="1"/>
    </xf>
    <xf numFmtId="0" fontId="0" fillId="0" borderId="4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8" fillId="0" borderId="0" xfId="0" applyFont="1" applyBorder="1" applyAlignment="1" applyProtection="1">
      <alignment horizontal="left" vertical="top" wrapText="1"/>
    </xf>
    <xf numFmtId="164" fontId="8" fillId="0" borderId="0" xfId="0" applyNumberFormat="1" applyFont="1" applyBorder="1" applyAlignment="1" applyProtection="1">
      <alignment horizontal="right" vertical="top" wrapText="1"/>
    </xf>
    <xf numFmtId="165" fontId="10" fillId="2" borderId="0" xfId="0" applyNumberFormat="1" applyFont="1" applyFill="1" applyBorder="1" applyAlignment="1" applyProtection="1">
      <alignment horizontal="left" vertical="top" wrapText="1"/>
    </xf>
    <xf numFmtId="0" fontId="0" fillId="0" borderId="21" xfId="0" applyBorder="1" applyAlignment="1" applyProtection="1">
      <alignment horizontal="left" vertical="top" wrapText="1"/>
    </xf>
    <xf numFmtId="0" fontId="0" fillId="0" borderId="22" xfId="0" applyBorder="1" applyAlignment="1" applyProtection="1">
      <alignment horizontal="left" vertical="top" wrapText="1"/>
    </xf>
    <xf numFmtId="0" fontId="0" fillId="0" borderId="19" xfId="0" applyBorder="1" applyAlignment="1" applyProtection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76304</xdr:rowOff>
    </xdr:from>
    <xdr:to>
      <xdr:col>5</xdr:col>
      <xdr:colOff>684000</xdr:colOff>
      <xdr:row>0</xdr:row>
      <xdr:rowOff>473087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1565" y="76304"/>
          <a:ext cx="6104348" cy="3967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522" tIns="30522" rIns="30522" bIns="30522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HOPITAL CROIX ROUSSE - Création d'une maison</a:t>
          </a:r>
        </a:p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de santé pluriprofessionnelle universitaire (MSPU) - Aménagement d'un plateau tertiaire</a:t>
          </a:r>
        </a:p>
      </xdr:txBody>
    </xdr:sp>
    <xdr:clientData/>
  </xdr:twoCellAnchor>
  <xdr:twoCellAnchor editAs="absolute">
    <xdr:from>
      <xdr:col>1</xdr:col>
      <xdr:colOff>2052000</xdr:colOff>
      <xdr:row>0</xdr:row>
      <xdr:rowOff>76304</xdr:rowOff>
    </xdr:from>
    <xdr:to>
      <xdr:col>5</xdr:col>
      <xdr:colOff>684000</xdr:colOff>
      <xdr:row>0</xdr:row>
      <xdr:rowOff>473087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701174" y="76304"/>
          <a:ext cx="3494739" cy="3967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522" tIns="30522" rIns="30522" bIns="30522" rtlCol="0" anchor="t"/>
        <a:lstStyle/>
        <a:p>
          <a:pPr algn="r"/>
          <a:r>
            <a:rPr lang="fr-FR" sz="1000" b="1" i="0">
              <a:solidFill>
                <a:srgbClr val="000000"/>
              </a:solidFill>
              <a:latin typeface="MS Shell Dlg"/>
            </a:rPr>
            <a:t>Lot N°01 PEINTURE - FAIENCES - FAUX-PLAFONDS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457826</xdr:rowOff>
    </xdr:from>
    <xdr:to>
      <xdr:col>1</xdr:col>
      <xdr:colOff>2916000</xdr:colOff>
      <xdr:row>0</xdr:row>
      <xdr:rowOff>640957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91565" y="457826"/>
          <a:ext cx="3494739" cy="18313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522" tIns="30522" rIns="30522" bIns="30522" rtlCol="0" anchor="b"/>
        <a:lstStyle/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Décomposition du Prix Globale et Forfaitaire (D.P.G.F.)</a:t>
          </a:r>
        </a:p>
      </xdr:txBody>
    </xdr:sp>
    <xdr:clientData/>
  </xdr:twoCellAnchor>
  <xdr:twoCellAnchor editAs="absolute">
    <xdr:from>
      <xdr:col>1</xdr:col>
      <xdr:colOff>2052000</xdr:colOff>
      <xdr:row>0</xdr:row>
      <xdr:rowOff>473087</xdr:rowOff>
    </xdr:from>
    <xdr:to>
      <xdr:col>5</xdr:col>
      <xdr:colOff>684000</xdr:colOff>
      <xdr:row>0</xdr:row>
      <xdr:rowOff>640957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701174" y="473087"/>
          <a:ext cx="3494739" cy="1678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30522" tIns="30522" rIns="30522" bIns="30522" rtlCol="0" anchor="t"/>
        <a:lstStyle/>
        <a:p>
          <a:pPr algn="r"/>
          <a:r>
            <a:rPr lang="fr-FR" sz="1000" b="1" i="0">
              <a:solidFill>
                <a:srgbClr val="000000"/>
              </a:solidFill>
              <a:latin typeface="MS Shell Dlg"/>
            </a:rPr>
            <a:t>DCE - Indice 0 en date du 14/03/2025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56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F1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60.95" customHeight="1" x14ac:dyDescent="0.25">
      <c r="A1" s="40"/>
      <c r="B1" s="41"/>
      <c r="C1" s="41"/>
      <c r="D1" s="41"/>
      <c r="E1" s="41"/>
      <c r="F1" s="42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7"/>
      <c r="E3" s="7"/>
      <c r="F3" s="8"/>
    </row>
    <row r="4" spans="1:702" ht="36" x14ac:dyDescent="0.25">
      <c r="A4" s="9" t="s">
        <v>4</v>
      </c>
      <c r="B4" s="10" t="s">
        <v>5</v>
      </c>
      <c r="C4" s="11"/>
      <c r="D4" s="11"/>
      <c r="E4" s="11"/>
      <c r="F4" s="12"/>
      <c r="ZY4" t="s">
        <v>6</v>
      </c>
      <c r="ZZ4" s="13"/>
    </row>
    <row r="5" spans="1:702" ht="15.75" x14ac:dyDescent="0.25">
      <c r="A5" s="9" t="s">
        <v>7</v>
      </c>
      <c r="B5" s="14" t="s">
        <v>8</v>
      </c>
      <c r="C5" s="11"/>
      <c r="D5" s="11"/>
      <c r="E5" s="11"/>
      <c r="F5" s="12"/>
      <c r="ZY5" t="s">
        <v>9</v>
      </c>
      <c r="ZZ5" s="13"/>
    </row>
    <row r="6" spans="1:702" x14ac:dyDescent="0.25">
      <c r="A6" s="15" t="s">
        <v>10</v>
      </c>
      <c r="B6" s="16" t="s">
        <v>11</v>
      </c>
      <c r="C6" s="17" t="s">
        <v>12</v>
      </c>
      <c r="D6" s="18">
        <v>1</v>
      </c>
      <c r="E6" s="19"/>
      <c r="F6" s="20">
        <f>ROUND(D6*E6,2)</f>
        <v>0</v>
      </c>
      <c r="ZY6" t="s">
        <v>13</v>
      </c>
      <c r="ZZ6" s="13" t="s">
        <v>14</v>
      </c>
    </row>
    <row r="7" spans="1:702" x14ac:dyDescent="0.25">
      <c r="A7" s="21"/>
      <c r="B7" s="22"/>
      <c r="C7" s="11"/>
      <c r="D7" s="11"/>
      <c r="E7" s="11"/>
      <c r="F7" s="12"/>
    </row>
    <row r="8" spans="1:702" x14ac:dyDescent="0.25">
      <c r="A8" s="23"/>
      <c r="B8" s="24" t="s">
        <v>15</v>
      </c>
      <c r="C8" s="11"/>
      <c r="D8" s="11"/>
      <c r="E8" s="11"/>
      <c r="F8" s="25">
        <f>SUBTOTAL(109,F6:F7)</f>
        <v>0</v>
      </c>
      <c r="ZY8" t="s">
        <v>16</v>
      </c>
    </row>
    <row r="9" spans="1:702" x14ac:dyDescent="0.25">
      <c r="A9" s="26"/>
      <c r="B9" s="6"/>
      <c r="C9" s="11"/>
      <c r="D9" s="11"/>
      <c r="E9" s="11"/>
      <c r="F9" s="12"/>
    </row>
    <row r="10" spans="1:702" ht="15.75" x14ac:dyDescent="0.25">
      <c r="A10" s="9" t="s">
        <v>17</v>
      </c>
      <c r="B10" s="14" t="s">
        <v>18</v>
      </c>
      <c r="C10" s="11"/>
      <c r="D10" s="11"/>
      <c r="E10" s="11"/>
      <c r="F10" s="12"/>
      <c r="ZY10" t="s">
        <v>19</v>
      </c>
      <c r="ZZ10" s="13"/>
    </row>
    <row r="11" spans="1:702" x14ac:dyDescent="0.25">
      <c r="A11" s="9" t="s">
        <v>20</v>
      </c>
      <c r="B11" s="27" t="s">
        <v>21</v>
      </c>
      <c r="C11" s="11"/>
      <c r="D11" s="11"/>
      <c r="E11" s="11"/>
      <c r="F11" s="12"/>
      <c r="ZY11" t="s">
        <v>22</v>
      </c>
      <c r="ZZ11" s="13"/>
    </row>
    <row r="12" spans="1:702" ht="25.5" x14ac:dyDescent="0.25">
      <c r="A12" s="15" t="s">
        <v>23</v>
      </c>
      <c r="B12" s="16" t="s">
        <v>24</v>
      </c>
      <c r="C12" s="17" t="s">
        <v>25</v>
      </c>
      <c r="D12" s="19">
        <v>846.24</v>
      </c>
      <c r="E12" s="19"/>
      <c r="F12" s="20">
        <f>ROUND(D12*E12,2)</f>
        <v>0</v>
      </c>
      <c r="ZY12" t="s">
        <v>26</v>
      </c>
      <c r="ZZ12" s="13" t="s">
        <v>27</v>
      </c>
    </row>
    <row r="13" spans="1:702" x14ac:dyDescent="0.25">
      <c r="A13" s="9" t="s">
        <v>28</v>
      </c>
      <c r="B13" s="27" t="s">
        <v>29</v>
      </c>
      <c r="C13" s="11"/>
      <c r="D13" s="11"/>
      <c r="E13" s="11"/>
      <c r="F13" s="12"/>
      <c r="ZY13" t="s">
        <v>30</v>
      </c>
      <c r="ZZ13" s="13"/>
    </row>
    <row r="14" spans="1:702" x14ac:dyDescent="0.25">
      <c r="A14" s="15" t="s">
        <v>31</v>
      </c>
      <c r="B14" s="16" t="s">
        <v>32</v>
      </c>
      <c r="C14" s="17" t="s">
        <v>33</v>
      </c>
      <c r="D14" s="19">
        <v>41.38</v>
      </c>
      <c r="E14" s="19"/>
      <c r="F14" s="20">
        <f>ROUND(D14*E14,2)</f>
        <v>0</v>
      </c>
      <c r="ZY14" t="s">
        <v>34</v>
      </c>
      <c r="ZZ14" s="13" t="s">
        <v>35</v>
      </c>
    </row>
    <row r="15" spans="1:702" x14ac:dyDescent="0.25">
      <c r="A15" s="9" t="s">
        <v>36</v>
      </c>
      <c r="B15" s="27" t="s">
        <v>37</v>
      </c>
      <c r="C15" s="11"/>
      <c r="D15" s="11"/>
      <c r="E15" s="11"/>
      <c r="F15" s="12"/>
      <c r="ZY15" t="s">
        <v>38</v>
      </c>
      <c r="ZZ15" s="13"/>
    </row>
    <row r="16" spans="1:702" x14ac:dyDescent="0.25">
      <c r="A16" s="15" t="s">
        <v>39</v>
      </c>
      <c r="B16" s="16" t="s">
        <v>40</v>
      </c>
      <c r="C16" s="17" t="s">
        <v>41</v>
      </c>
      <c r="D16" s="19">
        <v>230.99</v>
      </c>
      <c r="E16" s="19"/>
      <c r="F16" s="20">
        <f>ROUND(D16*E16,2)</f>
        <v>0</v>
      </c>
      <c r="ZY16" t="s">
        <v>42</v>
      </c>
      <c r="ZZ16" s="13" t="s">
        <v>43</v>
      </c>
    </row>
    <row r="17" spans="1:702" x14ac:dyDescent="0.25">
      <c r="A17" s="15" t="s">
        <v>44</v>
      </c>
      <c r="B17" s="16" t="s">
        <v>45</v>
      </c>
      <c r="C17" s="17" t="s">
        <v>46</v>
      </c>
      <c r="D17" s="18">
        <v>1</v>
      </c>
      <c r="E17" s="19"/>
      <c r="F17" s="20">
        <f>ROUND(D17*E17,2)</f>
        <v>0</v>
      </c>
      <c r="ZY17" t="s">
        <v>47</v>
      </c>
      <c r="ZZ17" s="13" t="s">
        <v>48</v>
      </c>
    </row>
    <row r="18" spans="1:702" x14ac:dyDescent="0.25">
      <c r="A18" s="21"/>
      <c r="B18" s="22"/>
      <c r="C18" s="11"/>
      <c r="D18" s="11"/>
      <c r="E18" s="11"/>
      <c r="F18" s="12"/>
    </row>
    <row r="19" spans="1:702" x14ac:dyDescent="0.25">
      <c r="A19" s="23"/>
      <c r="B19" s="24" t="s">
        <v>49</v>
      </c>
      <c r="C19" s="11"/>
      <c r="D19" s="11"/>
      <c r="E19" s="11"/>
      <c r="F19" s="25">
        <f>SUBTOTAL(109,F11:F18)</f>
        <v>0</v>
      </c>
      <c r="ZY19" t="s">
        <v>50</v>
      </c>
    </row>
    <row r="20" spans="1:702" x14ac:dyDescent="0.25">
      <c r="A20" s="26"/>
      <c r="B20" s="6"/>
      <c r="C20" s="11"/>
      <c r="D20" s="11"/>
      <c r="E20" s="11"/>
      <c r="F20" s="12"/>
    </row>
    <row r="21" spans="1:702" ht="15.75" x14ac:dyDescent="0.25">
      <c r="A21" s="9" t="s">
        <v>51</v>
      </c>
      <c r="B21" s="14" t="s">
        <v>52</v>
      </c>
      <c r="C21" s="11"/>
      <c r="D21" s="11"/>
      <c r="E21" s="11"/>
      <c r="F21" s="12"/>
      <c r="ZY21" t="s">
        <v>53</v>
      </c>
      <c r="ZZ21" s="13"/>
    </row>
    <row r="22" spans="1:702" x14ac:dyDescent="0.25">
      <c r="A22" s="9" t="s">
        <v>54</v>
      </c>
      <c r="B22" s="27" t="s">
        <v>55</v>
      </c>
      <c r="C22" s="11"/>
      <c r="D22" s="11"/>
      <c r="E22" s="11"/>
      <c r="F22" s="12"/>
      <c r="ZY22" t="s">
        <v>56</v>
      </c>
      <c r="ZZ22" s="13"/>
    </row>
    <row r="23" spans="1:702" ht="25.5" x14ac:dyDescent="0.25">
      <c r="A23" s="15" t="s">
        <v>57</v>
      </c>
      <c r="B23" s="16" t="s">
        <v>58</v>
      </c>
      <c r="C23" s="17" t="s">
        <v>59</v>
      </c>
      <c r="D23" s="19">
        <v>59.62</v>
      </c>
      <c r="E23" s="19"/>
      <c r="F23" s="20">
        <f>ROUND(D23*E23,2)</f>
        <v>0</v>
      </c>
      <c r="ZY23" t="s">
        <v>60</v>
      </c>
      <c r="ZZ23" s="13" t="s">
        <v>61</v>
      </c>
    </row>
    <row r="24" spans="1:702" x14ac:dyDescent="0.25">
      <c r="A24" s="9" t="s">
        <v>62</v>
      </c>
      <c r="B24" s="27" t="s">
        <v>63</v>
      </c>
      <c r="C24" s="11"/>
      <c r="D24" s="11"/>
      <c r="E24" s="11"/>
      <c r="F24" s="12"/>
      <c r="ZY24" t="s">
        <v>64</v>
      </c>
      <c r="ZZ24" s="13"/>
    </row>
    <row r="25" spans="1:702" x14ac:dyDescent="0.25">
      <c r="A25" s="15" t="s">
        <v>65</v>
      </c>
      <c r="B25" s="16" t="s">
        <v>66</v>
      </c>
      <c r="C25" s="17" t="s">
        <v>67</v>
      </c>
      <c r="D25" s="19">
        <v>59.62</v>
      </c>
      <c r="E25" s="19"/>
      <c r="F25" s="20">
        <f>ROUND(D25*E25,2)</f>
        <v>0</v>
      </c>
      <c r="ZY25" t="s">
        <v>68</v>
      </c>
      <c r="ZZ25" s="13" t="s">
        <v>69</v>
      </c>
    </row>
    <row r="26" spans="1:702" x14ac:dyDescent="0.25">
      <c r="A26" s="21"/>
      <c r="B26" s="22"/>
      <c r="C26" s="11"/>
      <c r="D26" s="11"/>
      <c r="E26" s="11"/>
      <c r="F26" s="12"/>
    </row>
    <row r="27" spans="1:702" x14ac:dyDescent="0.25">
      <c r="A27" s="23"/>
      <c r="B27" s="24" t="s">
        <v>70</v>
      </c>
      <c r="C27" s="11"/>
      <c r="D27" s="11"/>
      <c r="E27" s="11"/>
      <c r="F27" s="25">
        <f>SUBTOTAL(109,F22:F26)</f>
        <v>0</v>
      </c>
      <c r="ZY27" t="s">
        <v>71</v>
      </c>
    </row>
    <row r="28" spans="1:702" x14ac:dyDescent="0.25">
      <c r="A28" s="26"/>
      <c r="B28" s="6"/>
      <c r="C28" s="11"/>
      <c r="D28" s="11"/>
      <c r="E28" s="11"/>
      <c r="F28" s="12"/>
    </row>
    <row r="29" spans="1:702" ht="15.75" x14ac:dyDescent="0.25">
      <c r="A29" s="9" t="s">
        <v>72</v>
      </c>
      <c r="B29" s="14" t="s">
        <v>73</v>
      </c>
      <c r="C29" s="11"/>
      <c r="D29" s="11"/>
      <c r="E29" s="11"/>
      <c r="F29" s="12"/>
      <c r="ZY29" t="s">
        <v>74</v>
      </c>
      <c r="ZZ29" s="13"/>
    </row>
    <row r="30" spans="1:702" x14ac:dyDescent="0.25">
      <c r="A30" s="9" t="s">
        <v>75</v>
      </c>
      <c r="B30" s="27" t="s">
        <v>76</v>
      </c>
      <c r="C30" s="11"/>
      <c r="D30" s="11"/>
      <c r="E30" s="11"/>
      <c r="F30" s="12"/>
      <c r="ZY30" t="s">
        <v>77</v>
      </c>
      <c r="ZZ30" s="13"/>
    </row>
    <row r="31" spans="1:702" ht="25.5" x14ac:dyDescent="0.25">
      <c r="A31" s="15" t="s">
        <v>78</v>
      </c>
      <c r="B31" s="16" t="s">
        <v>79</v>
      </c>
      <c r="C31" s="17" t="s">
        <v>80</v>
      </c>
      <c r="D31" s="19">
        <v>15.88</v>
      </c>
      <c r="E31" s="19"/>
      <c r="F31" s="20">
        <f>ROUND(D31*E31,2)</f>
        <v>0</v>
      </c>
      <c r="ZY31" t="s">
        <v>81</v>
      </c>
      <c r="ZZ31" s="13" t="s">
        <v>82</v>
      </c>
    </row>
    <row r="32" spans="1:702" x14ac:dyDescent="0.25">
      <c r="A32" s="9" t="s">
        <v>83</v>
      </c>
      <c r="B32" s="27" t="s">
        <v>84</v>
      </c>
      <c r="C32" s="11"/>
      <c r="D32" s="11"/>
      <c r="E32" s="11"/>
      <c r="F32" s="12"/>
      <c r="ZY32" t="s">
        <v>85</v>
      </c>
      <c r="ZZ32" s="13"/>
    </row>
    <row r="33" spans="1:702" ht="25.5" x14ac:dyDescent="0.25">
      <c r="A33" s="15" t="s">
        <v>86</v>
      </c>
      <c r="B33" s="16" t="s">
        <v>87</v>
      </c>
      <c r="C33" s="17" t="s">
        <v>88</v>
      </c>
      <c r="D33" s="19">
        <v>202.2</v>
      </c>
      <c r="E33" s="19"/>
      <c r="F33" s="20">
        <f>ROUND(D33*E33,2)</f>
        <v>0</v>
      </c>
      <c r="ZY33" t="s">
        <v>89</v>
      </c>
      <c r="ZZ33" s="13" t="s">
        <v>90</v>
      </c>
    </row>
    <row r="34" spans="1:702" ht="25.5" x14ac:dyDescent="0.25">
      <c r="A34" s="15" t="s">
        <v>91</v>
      </c>
      <c r="B34" s="16" t="s">
        <v>92</v>
      </c>
      <c r="C34" s="17" t="s">
        <v>93</v>
      </c>
      <c r="D34" s="19">
        <v>136</v>
      </c>
      <c r="E34" s="19"/>
      <c r="F34" s="20">
        <f>ROUND(D34*E34,2)</f>
        <v>0</v>
      </c>
      <c r="ZY34" t="s">
        <v>94</v>
      </c>
      <c r="ZZ34" s="13" t="s">
        <v>95</v>
      </c>
    </row>
    <row r="35" spans="1:702" x14ac:dyDescent="0.25">
      <c r="A35" s="21"/>
      <c r="B35" s="22"/>
      <c r="C35" s="11"/>
      <c r="D35" s="11"/>
      <c r="E35" s="11"/>
      <c r="F35" s="12"/>
    </row>
    <row r="36" spans="1:702" x14ac:dyDescent="0.25">
      <c r="A36" s="23"/>
      <c r="B36" s="24" t="s">
        <v>96</v>
      </c>
      <c r="C36" s="11"/>
      <c r="D36" s="11"/>
      <c r="E36" s="11"/>
      <c r="F36" s="25">
        <f>SUBTOTAL(109,F30:F35)</f>
        <v>0</v>
      </c>
      <c r="ZY36" t="s">
        <v>97</v>
      </c>
    </row>
    <row r="37" spans="1:702" x14ac:dyDescent="0.25">
      <c r="A37" s="26"/>
      <c r="B37" s="6"/>
      <c r="C37" s="11"/>
      <c r="D37" s="11"/>
      <c r="E37" s="11"/>
      <c r="F37" s="12"/>
    </row>
    <row r="38" spans="1:702" ht="15.75" x14ac:dyDescent="0.25">
      <c r="A38" s="9" t="s">
        <v>98</v>
      </c>
      <c r="B38" s="14" t="s">
        <v>99</v>
      </c>
      <c r="C38" s="11"/>
      <c r="D38" s="11"/>
      <c r="E38" s="11"/>
      <c r="F38" s="12"/>
      <c r="ZY38" t="s">
        <v>100</v>
      </c>
      <c r="ZZ38" s="13"/>
    </row>
    <row r="39" spans="1:702" x14ac:dyDescent="0.25">
      <c r="A39" s="15" t="s">
        <v>101</v>
      </c>
      <c r="B39" s="16" t="s">
        <v>102</v>
      </c>
      <c r="C39" s="17" t="s">
        <v>103</v>
      </c>
      <c r="D39" s="18">
        <v>1</v>
      </c>
      <c r="E39" s="19"/>
      <c r="F39" s="20">
        <f>ROUND(D39*E39,2)</f>
        <v>0</v>
      </c>
      <c r="ZY39" t="s">
        <v>104</v>
      </c>
      <c r="ZZ39" s="13" t="s">
        <v>105</v>
      </c>
    </row>
    <row r="40" spans="1:702" x14ac:dyDescent="0.25">
      <c r="A40" s="15" t="s">
        <v>106</v>
      </c>
      <c r="B40" s="16" t="s">
        <v>107</v>
      </c>
      <c r="C40" s="17" t="s">
        <v>108</v>
      </c>
      <c r="D40" s="18">
        <v>1</v>
      </c>
      <c r="E40" s="19"/>
      <c r="F40" s="20">
        <f>ROUND(D40*E40,2)</f>
        <v>0</v>
      </c>
      <c r="ZY40" t="s">
        <v>109</v>
      </c>
      <c r="ZZ40" s="13" t="s">
        <v>110</v>
      </c>
    </row>
    <row r="41" spans="1:702" x14ac:dyDescent="0.25">
      <c r="A41" s="21"/>
      <c r="B41" s="22"/>
      <c r="C41" s="11"/>
      <c r="D41" s="11"/>
      <c r="E41" s="11"/>
      <c r="F41" s="12"/>
    </row>
    <row r="42" spans="1:702" x14ac:dyDescent="0.25">
      <c r="A42" s="23"/>
      <c r="B42" s="24" t="s">
        <v>111</v>
      </c>
      <c r="C42" s="11"/>
      <c r="D42" s="11"/>
      <c r="E42" s="11"/>
      <c r="F42" s="25">
        <f>SUBTOTAL(109,F39:F41)</f>
        <v>0</v>
      </c>
      <c r="ZY42" t="s">
        <v>112</v>
      </c>
    </row>
    <row r="43" spans="1:702" x14ac:dyDescent="0.25">
      <c r="A43" s="26"/>
      <c r="B43" s="6"/>
      <c r="C43" s="11"/>
      <c r="D43" s="11"/>
      <c r="E43" s="11"/>
      <c r="F43" s="12"/>
    </row>
    <row r="44" spans="1:702" ht="15.75" x14ac:dyDescent="0.25">
      <c r="A44" s="9" t="s">
        <v>113</v>
      </c>
      <c r="B44" s="14" t="s">
        <v>114</v>
      </c>
      <c r="C44" s="11"/>
      <c r="D44" s="11"/>
      <c r="E44" s="11"/>
      <c r="F44" s="12"/>
      <c r="ZY44" t="s">
        <v>115</v>
      </c>
      <c r="ZZ44" s="13"/>
    </row>
    <row r="45" spans="1:702" x14ac:dyDescent="0.25">
      <c r="A45" s="15" t="s">
        <v>116</v>
      </c>
      <c r="B45" s="16" t="s">
        <v>117</v>
      </c>
      <c r="C45" s="17" t="s">
        <v>118</v>
      </c>
      <c r="D45" s="18">
        <v>1</v>
      </c>
      <c r="E45" s="19"/>
      <c r="F45" s="20">
        <f>ROUND(D45*E45,2)</f>
        <v>0</v>
      </c>
      <c r="ZY45" t="s">
        <v>119</v>
      </c>
      <c r="ZZ45" s="13" t="s">
        <v>120</v>
      </c>
    </row>
    <row r="46" spans="1:702" x14ac:dyDescent="0.25">
      <c r="A46" s="21"/>
      <c r="B46" s="22"/>
      <c r="C46" s="11"/>
      <c r="D46" s="11"/>
      <c r="E46" s="11"/>
      <c r="F46" s="12"/>
    </row>
    <row r="47" spans="1:702" x14ac:dyDescent="0.25">
      <c r="A47" s="23"/>
      <c r="B47" s="24" t="s">
        <v>121</v>
      </c>
      <c r="C47" s="11"/>
      <c r="D47" s="11"/>
      <c r="E47" s="11"/>
      <c r="F47" s="28">
        <f>SUBTOTAL(109,F45:F46)</f>
        <v>0</v>
      </c>
      <c r="ZY47" t="s">
        <v>122</v>
      </c>
    </row>
    <row r="48" spans="1:702" ht="31.5" x14ac:dyDescent="0.25">
      <c r="A48" s="29"/>
      <c r="B48" s="30" t="s">
        <v>123</v>
      </c>
      <c r="C48" s="11"/>
      <c r="D48" s="11"/>
      <c r="E48" s="11"/>
      <c r="F48" s="31">
        <f>SUBTOTAL(109,F5:F47)</f>
        <v>0</v>
      </c>
      <c r="G48" s="32"/>
      <c r="ZY48" t="s">
        <v>124</v>
      </c>
    </row>
    <row r="49" spans="1:701" x14ac:dyDescent="0.25">
      <c r="A49" s="26"/>
      <c r="B49" s="6"/>
      <c r="C49" s="11"/>
      <c r="D49" s="11"/>
      <c r="E49" s="11"/>
      <c r="F49" s="8"/>
    </row>
    <row r="50" spans="1:701" x14ac:dyDescent="0.25">
      <c r="A50" s="21"/>
      <c r="B50" s="33"/>
      <c r="C50" s="34"/>
      <c r="D50" s="34"/>
      <c r="E50" s="34"/>
      <c r="F50" s="35"/>
    </row>
    <row r="51" spans="1:701" x14ac:dyDescent="0.25">
      <c r="A51" s="36"/>
      <c r="B51" s="36"/>
      <c r="C51" s="36"/>
      <c r="D51" s="36"/>
      <c r="E51" s="36"/>
      <c r="F51" s="36"/>
    </row>
    <row r="52" spans="1:701" ht="30" x14ac:dyDescent="0.25">
      <c r="B52" s="37" t="s">
        <v>125</v>
      </c>
      <c r="F52" s="38">
        <f>SUBTOTAL(109,F4:F50)</f>
        <v>0</v>
      </c>
      <c r="ZY52" t="s">
        <v>126</v>
      </c>
    </row>
    <row r="53" spans="1:701" x14ac:dyDescent="0.25">
      <c r="A53" s="39">
        <v>20</v>
      </c>
      <c r="B53" s="37" t="str">
        <f>CONCATENATE("Montant TVA (",A53,"%)")</f>
        <v>Montant TVA (20%)</v>
      </c>
      <c r="F53" s="38">
        <f>(F52*A53)/100</f>
        <v>0</v>
      </c>
      <c r="ZY53" t="s">
        <v>127</v>
      </c>
    </row>
    <row r="54" spans="1:701" x14ac:dyDescent="0.25">
      <c r="B54" s="37" t="s">
        <v>128</v>
      </c>
      <c r="F54" s="38">
        <f>F52+F53</f>
        <v>0</v>
      </c>
      <c r="ZY54" t="s">
        <v>129</v>
      </c>
    </row>
    <row r="55" spans="1:701" x14ac:dyDescent="0.25">
      <c r="F55" s="38"/>
    </row>
    <row r="56" spans="1:701" x14ac:dyDescent="0.25">
      <c r="F56" s="38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N°01 PEINTURE - FAIENCES -</vt:lpstr>
      <vt:lpstr>'Lot N°01 PEINTURE - FAIENCES -'!Impression_des_titres</vt:lpstr>
      <vt:lpstr>'Lot N°01 PEINTURE - FAIENCES -'!Zone_d_impression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</dc:creator>
  <cp:lastModifiedBy>DEVITE, Melanie</cp:lastModifiedBy>
  <dcterms:created xsi:type="dcterms:W3CDTF">2025-03-14T15:50:34Z</dcterms:created>
  <dcterms:modified xsi:type="dcterms:W3CDTF">2025-03-28T12:19:35Z</dcterms:modified>
</cp:coreProperties>
</file>