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SFA-MARCHES\DBE\PROCEDURES HA\vitrerie_2025\dce\"/>
    </mc:Choice>
  </mc:AlternateContent>
  <xr:revisionPtr revIDLastSave="0" documentId="13_ncr:1_{AF3C05EA-7573-46F6-8A64-0886585B5D08}" xr6:coauthVersionLast="36" xr6:coauthVersionMax="36" xr10:uidLastSave="{00000000-0000-0000-0000-000000000000}"/>
  <bookViews>
    <workbookView xWindow="120" yWindow="170" windowWidth="15180" windowHeight="8460" tabRatio="749" activeTab="3" xr2:uid="{00000000-000D-0000-FFFF-FFFF00000000}"/>
  </bookViews>
  <sheets>
    <sheet name="BPU" sheetId="53" r:id="rId1"/>
    <sheet name="Prestations ponctuelles (1)" sheetId="58" r:id="rId2"/>
    <sheet name="Prestations ponctuelles (2)" sheetId="59" r:id="rId3"/>
    <sheet name="Prestations ponctuelles (3)" sheetId="60" r:id="rId4"/>
  </sheets>
  <definedNames>
    <definedName name="_xlnm.Database">#REF!</definedName>
    <definedName name="Ex">#REF!</definedName>
    <definedName name="heures.productives">#REF!</definedName>
    <definedName name="_xlnm.Print_Titles" localSheetId="0">BPU!$2:$6</definedName>
    <definedName name="_xlnm.Print_Titles" localSheetId="1">'Prestations ponctuelles (1)'!$1:$5</definedName>
    <definedName name="_xlnm.Print_Titles" localSheetId="2">'Prestations ponctuelles (2)'!$1:$6</definedName>
    <definedName name="_xlnm.Print_Titles" localSheetId="3">'Prestations ponctuelles (3)'!$1:$6</definedName>
    <definedName name="Noetude">#REF!</definedName>
    <definedName name="_xlnm.Print_Area" localSheetId="0">BPU!$A$2:$X$6</definedName>
    <definedName name="_xlnm.Print_Area" localSheetId="1">'Prestations ponctuelles (1)'!$A$1:$F$22</definedName>
    <definedName name="_xlnm.Print_Area" localSheetId="2">'Prestations ponctuelles (2)'!$A$1:$G$64</definedName>
    <definedName name="_xlnm.Print_Area" localSheetId="3">'Prestations ponctuelles (3)'!$A$1:$H$19</definedName>
  </definedNames>
  <calcPr calcId="191029" concurrentCalc="0"/>
</workbook>
</file>

<file path=xl/calcChain.xml><?xml version="1.0" encoding="utf-8"?>
<calcChain xmlns="http://schemas.openxmlformats.org/spreadsheetml/2006/main">
  <c r="E16" i="58" l="1"/>
  <c r="C14" i="53"/>
  <c r="F29" i="53"/>
  <c r="F30" i="53"/>
  <c r="E29" i="53"/>
  <c r="E30" i="53"/>
  <c r="D29" i="53"/>
  <c r="D30" i="53"/>
  <c r="C29" i="53"/>
  <c r="C30" i="53"/>
  <c r="F26" i="53"/>
  <c r="F27" i="53"/>
  <c r="E26" i="53"/>
  <c r="E27" i="53"/>
  <c r="D26" i="53"/>
  <c r="D27" i="53"/>
  <c r="C26" i="53"/>
  <c r="C27" i="53"/>
  <c r="F23" i="53"/>
  <c r="F24" i="53"/>
  <c r="E23" i="53"/>
  <c r="E24" i="53"/>
  <c r="D23" i="53"/>
  <c r="D24" i="53"/>
  <c r="C23" i="53"/>
  <c r="C24" i="53"/>
  <c r="F20" i="53"/>
  <c r="F21" i="53"/>
  <c r="E20" i="53"/>
  <c r="E21" i="53"/>
  <c r="D20" i="53"/>
  <c r="D21" i="53"/>
  <c r="C20" i="53"/>
  <c r="C21" i="53"/>
  <c r="F17" i="53"/>
  <c r="F18" i="53"/>
  <c r="E17" i="53"/>
  <c r="E18" i="53"/>
  <c r="D17" i="53"/>
  <c r="D18" i="53"/>
  <c r="C17" i="53"/>
  <c r="C18" i="53"/>
  <c r="F14" i="53"/>
  <c r="F15" i="53"/>
  <c r="E14" i="53"/>
  <c r="E15" i="53"/>
  <c r="D14" i="53"/>
  <c r="D15" i="53"/>
  <c r="C15" i="53"/>
  <c r="F12" i="53"/>
  <c r="E12" i="53"/>
  <c r="D12" i="53"/>
  <c r="C12" i="53"/>
  <c r="G10" i="60"/>
  <c r="H10" i="60"/>
  <c r="G8" i="60"/>
  <c r="G9" i="60"/>
  <c r="H9" i="60"/>
  <c r="G11" i="60"/>
  <c r="H11" i="60"/>
  <c r="F29" i="59"/>
  <c r="G29" i="59"/>
  <c r="F30" i="59"/>
  <c r="G30" i="59"/>
  <c r="F9" i="59"/>
  <c r="F10" i="59"/>
  <c r="F11" i="59"/>
  <c r="F12" i="59"/>
  <c r="F13" i="59"/>
  <c r="F14" i="59"/>
  <c r="F15" i="59"/>
  <c r="F17" i="59"/>
  <c r="F18" i="59"/>
  <c r="F19" i="59"/>
  <c r="F20" i="59"/>
  <c r="F21" i="59"/>
  <c r="F22" i="59"/>
  <c r="F23" i="59"/>
  <c r="F24" i="59"/>
  <c r="F25" i="59"/>
  <c r="F32" i="59"/>
  <c r="F33" i="59"/>
  <c r="F36" i="59"/>
  <c r="F37" i="59"/>
  <c r="F38" i="59"/>
  <c r="F40" i="59"/>
  <c r="F41" i="59"/>
  <c r="F43" i="59"/>
  <c r="F44" i="59"/>
  <c r="F46" i="59"/>
  <c r="F47" i="59"/>
  <c r="G9" i="59"/>
  <c r="G10" i="59"/>
  <c r="G11" i="59"/>
  <c r="G12" i="59"/>
  <c r="G13" i="59"/>
  <c r="G14" i="59"/>
  <c r="G15" i="59"/>
  <c r="G17" i="59"/>
  <c r="G18" i="59"/>
  <c r="G19" i="59"/>
  <c r="G20" i="59"/>
  <c r="G21" i="59"/>
  <c r="G22" i="59"/>
  <c r="G23" i="59"/>
  <c r="G24" i="59"/>
  <c r="G25" i="59"/>
  <c r="G32" i="59"/>
  <c r="G33" i="59"/>
  <c r="G36" i="59"/>
  <c r="G37" i="59"/>
  <c r="G38" i="59"/>
  <c r="G40" i="59"/>
  <c r="G41" i="59"/>
  <c r="G43" i="59"/>
  <c r="G44" i="59"/>
  <c r="G46" i="59"/>
  <c r="G47" i="59"/>
  <c r="G8" i="59"/>
  <c r="F8" i="59"/>
  <c r="F13" i="58"/>
  <c r="F14" i="58"/>
  <c r="F15" i="58"/>
  <c r="F12" i="58"/>
  <c r="E12" i="58"/>
  <c r="F7" i="58"/>
  <c r="F8" i="58"/>
  <c r="F9" i="58"/>
  <c r="F10" i="58"/>
  <c r="E7" i="58"/>
  <c r="E13" i="58"/>
  <c r="E14" i="58"/>
  <c r="E15" i="58"/>
  <c r="E8" i="58"/>
  <c r="E9" i="58"/>
  <c r="E10" i="58"/>
  <c r="B34" i="59"/>
  <c r="F34" i="59"/>
  <c r="B27" i="59"/>
  <c r="F27" i="59"/>
  <c r="G27" i="59"/>
  <c r="G34" i="59"/>
  <c r="H8" i="60"/>
  <c r="H12" i="60"/>
  <c r="F16" i="58"/>
  <c r="F50" i="59"/>
  <c r="G50" i="59"/>
  <c r="G12" i="60"/>
</calcChain>
</file>

<file path=xl/sharedStrings.xml><?xml version="1.0" encoding="utf-8"?>
<sst xmlns="http://schemas.openxmlformats.org/spreadsheetml/2006/main" count="222" uniqueCount="140">
  <si>
    <t>Taux horaires pour les prestations hors forfait</t>
  </si>
  <si>
    <t>Coefficients d'entreprise pour l'achat de matériel ou
de sous-traitance pour les prestations hors forfait</t>
  </si>
  <si>
    <t>Prestations</t>
  </si>
  <si>
    <t>Qualification :</t>
  </si>
  <si>
    <t>M &lt;= 1 500 €HT</t>
  </si>
  <si>
    <t>1 500 €HT &lt; M &lt;= 4 000 €HT</t>
  </si>
  <si>
    <t>4 000 €HT &lt; M</t>
  </si>
  <si>
    <t>* les taux horaires inclus l'ensemble des frais annexes (frais de transport, paniers repas, équipements nécessaires à la mission,….)</t>
  </si>
  <si>
    <t>Le TITULAIRE s'engage à appliquer un coefficient d'entreprise défini sur l'achat de matériel et fournitures non inclus au forfait, selon les tranches de prix indiquées ci-après. Le coefficient s'applique, par opération, sur le prix hors taxes du matériel seul, remise du fournisseur déduite. Les factures du TITULAIRE seront réglées sur présentation des factures justificatives des fournisseurs.</t>
  </si>
  <si>
    <t>Le TITULAIRE s'engage à appliquer un coefficient d'entreprise défini sur l'achat de sous-traitance non incluse au forfait, selon les tranches de prix indiquées ci-après. Le coeffcient s'applique, par opération, sur le prix hors taxes de main d'oeuvre sous-traitée seule (hors fournitures). Le MuCEM peut exiger la copie des factures des sous-traitants pour effectuer le règlement des factures du TITULAIRE.</t>
  </si>
  <si>
    <t>Chef d'équipe</t>
  </si>
  <si>
    <t>Laveur de vitre</t>
  </si>
  <si>
    <t>M &lt;= 500 €HT</t>
  </si>
  <si>
    <t>500 €HT &lt; M &lt;= 1 500 €HT</t>
  </si>
  <si>
    <t>1 500 €HT &lt; M</t>
  </si>
  <si>
    <t>Coût unitaire</t>
  </si>
  <si>
    <t>Laveur de vitre conducteur de nacelle</t>
  </si>
  <si>
    <t>Alipiniste laveur de vitre</t>
  </si>
  <si>
    <t>Missions</t>
  </si>
  <si>
    <t>Surface en m²</t>
  </si>
  <si>
    <t>Prestation Môle J4 - Bâtiment administration</t>
  </si>
  <si>
    <t>Façade extérieure Est - Face intérieure</t>
  </si>
  <si>
    <t>Façade extérieure Est - Face extérieure</t>
  </si>
  <si>
    <t>Façade extérieure Nord - Face intérieure</t>
  </si>
  <si>
    <t>Façade extérieure Nord - Face extérieure</t>
  </si>
  <si>
    <t>Façade côté faille Ouest - Face intérieure</t>
  </si>
  <si>
    <t>Façade côté faille Ouest - Face extérieure</t>
  </si>
  <si>
    <t>Façade côté faille Sud  - Face intérieure</t>
  </si>
  <si>
    <t>Façade côté faille Sud - Face extérieure</t>
  </si>
  <si>
    <t>Prestation Môle J4 - Bâtiment exposition</t>
  </si>
  <si>
    <t>Façade côté faille Est - Face intérieure</t>
  </si>
  <si>
    <t>Façade côté faille Est - Face extérieure (*)</t>
  </si>
  <si>
    <t>Façade côté faille Nord - Face intérieure</t>
  </si>
  <si>
    <t>Façade côté faille Nord - Face extérieure (*)</t>
  </si>
  <si>
    <t>Façade Extérieure Ouest - Face intérieure</t>
  </si>
  <si>
    <t>Façade côté faille Ouest - Face extérieure (*)</t>
  </si>
  <si>
    <t>Façade Extérieure Sud - Face intérieure</t>
  </si>
  <si>
    <t>Façade sur faille Jonctions bât Adm/bât Expo - Face extérieure</t>
  </si>
  <si>
    <t>Prestation Môle J4 - Parois vitrées intérieures</t>
  </si>
  <si>
    <t>Sas accès aux salles d'exposition - 2 faces</t>
  </si>
  <si>
    <t>Prestation Môle J4 - Verrière sur faille</t>
  </si>
  <si>
    <t>Verrière face supérieure</t>
  </si>
  <si>
    <t>Verrière face inférieure</t>
  </si>
  <si>
    <t>Prestation Fort-Saint-Jean - Bâtiment GHR</t>
  </si>
  <si>
    <t>Vitrerie donnant sur l'extérieure - Face intérieure</t>
  </si>
  <si>
    <t>Vitrerie donnant sur l'extérieure - Face extérieure</t>
  </si>
  <si>
    <t>Vitrerie intérieure - 2 faces</t>
  </si>
  <si>
    <t>Prestation Fort-Saint-Jean - Galerie des officiers</t>
  </si>
  <si>
    <t>Prestation Fort-Saint-Jean - Village</t>
  </si>
  <si>
    <t>(*) y compris nez de plancher des façades en relief.</t>
  </si>
  <si>
    <t>Prestations (nettoyage, fourniture de produits , matériels et moyens d'accès)</t>
  </si>
  <si>
    <t>Coût unitaire au m² (€HT/m²)</t>
  </si>
  <si>
    <t>Coût de mise à disposition et de manutention de moyen d'accès</t>
  </si>
  <si>
    <t>Prestation Fort-Saint-Jean - Chapelle</t>
  </si>
  <si>
    <t>Vitrerie intérieure - Face public</t>
  </si>
  <si>
    <t>Vitrerie intérieure - Face œuvres</t>
  </si>
  <si>
    <t>Façade Sud</t>
  </si>
  <si>
    <t>Façade ouest</t>
  </si>
  <si>
    <t>Prestation de nettoyage - Poteaux arborescents</t>
  </si>
  <si>
    <t>DQE Quantité</t>
  </si>
  <si>
    <t>DQE Coût</t>
  </si>
  <si>
    <t>m²</t>
  </si>
  <si>
    <t>Montant total DQE (€HT)</t>
  </si>
  <si>
    <t>Montant total DQE (€TTC)</t>
  </si>
  <si>
    <t>Taux horaire majoré (€HT/h)</t>
  </si>
  <si>
    <t>en €HT
par ½ journée</t>
  </si>
  <si>
    <t>en €TTC
par ½ journée</t>
  </si>
  <si>
    <t xml:space="preserve"> ½ journée</t>
  </si>
  <si>
    <t>Total € HT  ½ journée</t>
  </si>
  <si>
    <t>Total € TTC  ½ journée</t>
  </si>
  <si>
    <t>en €HT par jour</t>
  </si>
  <si>
    <t>Total € HT jour</t>
  </si>
  <si>
    <t>Total € TTC jour</t>
  </si>
  <si>
    <t>TOTAL DQE 01</t>
  </si>
  <si>
    <t>en €TTC par jour</t>
  </si>
  <si>
    <t>DQE
Quantité</t>
  </si>
  <si>
    <t>TOTAL € HT</t>
  </si>
  <si>
    <t>TOTAL € TTC</t>
  </si>
  <si>
    <t>Coût unitaire au m² (€TTC/m²)</t>
  </si>
  <si>
    <t>TOTAL DQE 02</t>
  </si>
  <si>
    <t>DQE</t>
  </si>
  <si>
    <t>Taux horaire en € TTC/h</t>
  </si>
  <si>
    <t>Taux horaire majoré (€HT/j)</t>
  </si>
  <si>
    <t>Taux horaire majoré (€TTC/h)</t>
  </si>
  <si>
    <t>Dimanche de 6h à 21h</t>
  </si>
  <si>
    <t>Samedi de 6h à 21h</t>
  </si>
  <si>
    <t>Dimanche de 21h à 6h</t>
  </si>
  <si>
    <t>Jour férié de 6h à 21h</t>
  </si>
  <si>
    <t>Jour férié de 21h à 6h</t>
  </si>
  <si>
    <t>ens</t>
  </si>
  <si>
    <t xml:space="preserve">DQE </t>
  </si>
  <si>
    <t>Forfait</t>
  </si>
  <si>
    <t>Quantité</t>
  </si>
  <si>
    <t>façade</t>
  </si>
  <si>
    <t>faille</t>
  </si>
  <si>
    <t>TOTAL DQE 03</t>
  </si>
  <si>
    <t>BPU</t>
  </si>
  <si>
    <t xml:space="preserve">Quantité estimée par le soumissionnaire
</t>
  </si>
  <si>
    <t>en m2, ml, etc…..</t>
  </si>
  <si>
    <t>Coût Forfaitaire (€HT/unité)</t>
  </si>
  <si>
    <t>Coût Forfaitaire (€TTC/unité)</t>
  </si>
  <si>
    <t>Failles (Nord et Est)</t>
  </si>
  <si>
    <t>ensemble</t>
  </si>
  <si>
    <t>Prestation Fort-Saint-Jean - Bâtiment "Mucem lab"</t>
  </si>
  <si>
    <t>Interieur</t>
  </si>
  <si>
    <t>Prestation Résidus</t>
  </si>
  <si>
    <t>Retrait de résidu de colle (suite à modification de signalétique)</t>
  </si>
  <si>
    <t>(**)</t>
  </si>
  <si>
    <t>Intérieur - Batiment Exposition</t>
  </si>
  <si>
    <t>(**) Superficie variable - à préciser sur le bon de commande</t>
  </si>
  <si>
    <t>Camion nacelle 25m</t>
  </si>
  <si>
    <t>Façade Extérieure Sud - Face extérieure</t>
  </si>
  <si>
    <t>Prestations ponctuelles : Coûts de mise à disposition et manutention de moyens d'accès</t>
  </si>
  <si>
    <t>Prestations ponctuelles - Nettoyage ponctuel des surfaces vitrées</t>
  </si>
  <si>
    <t>Prestations (nettoyage, fourniture de produits , matériels et moyens d'accès...)</t>
  </si>
  <si>
    <t>Prestations ponctuelles - Nettoyage ponctuel des ouvrages non vitrés</t>
  </si>
  <si>
    <r>
      <t xml:space="preserve">Poste / Fonction / Qualification
</t>
    </r>
    <r>
      <rPr>
        <sz val="10"/>
        <rFont val="Calibri"/>
        <family val="2"/>
        <scheme val="minor"/>
      </rPr>
      <t>(qualification à compléter)</t>
    </r>
  </si>
  <si>
    <r>
      <t xml:space="preserve">Hors samedi , dimanche et jour férié de </t>
    </r>
    <r>
      <rPr>
        <b/>
        <u/>
        <sz val="10"/>
        <rFont val="Calibri"/>
        <family val="2"/>
        <scheme val="minor"/>
      </rPr>
      <t>6h à 21h</t>
    </r>
  </si>
  <si>
    <r>
      <t xml:space="preserve"> Hors samedi, dimanche et jour férié
de </t>
    </r>
    <r>
      <rPr>
        <b/>
        <u/>
        <sz val="10"/>
        <rFont val="Calibri"/>
        <family val="2"/>
        <scheme val="minor"/>
      </rPr>
      <t>21h à 6h</t>
    </r>
  </si>
  <si>
    <r>
      <t xml:space="preserve">Coefficient d'entreprise pour l'achat de matériel d'un montant (M)
</t>
    </r>
    <r>
      <rPr>
        <sz val="10"/>
        <rFont val="Calibri"/>
        <family val="2"/>
        <scheme val="minor"/>
      </rPr>
      <t>(sur le coût des matériels seuls, remise du fournisseur déduite)</t>
    </r>
  </si>
  <si>
    <r>
      <t xml:space="preserve">Coefficient d'entreprise pour l'achat de sous-traitance d'un montant (M)
</t>
    </r>
    <r>
      <rPr>
        <sz val="10"/>
        <rFont val="Calibri"/>
        <family val="2"/>
        <scheme val="minor"/>
      </rPr>
      <t>(sur le coût de la main d'œuvre sous-traitée seule, hors fournitures)</t>
    </r>
  </si>
  <si>
    <t>VOIR LES 3 AUTRES ONGLETS A REMPLIR</t>
  </si>
  <si>
    <t>Coef. de majoration du taux horaire</t>
  </si>
  <si>
    <t>Nom candidat</t>
  </si>
  <si>
    <t>Coef.</t>
  </si>
  <si>
    <t>Cellules à remplir par les candidats</t>
  </si>
  <si>
    <t>Prestations de Nettoyage de la vitrerie des bâtiments du MUCEM
Bordereau de Prix Unitaires (2025 - 2029)</t>
  </si>
  <si>
    <t>Préciser la qualification</t>
  </si>
  <si>
    <t>Taux horaire en €HT/h *</t>
  </si>
  <si>
    <t>Nom du candidat</t>
  </si>
  <si>
    <t>Plate-forme ciseau electrique 12 m
(+ livraison aller et retour 260 € comprise)</t>
  </si>
  <si>
    <t>Nacelle téléescopique 20 m
(+ livraison aller et retour 260 € comprise)</t>
  </si>
  <si>
    <t>Nacelle araignée 17 m
(+ livraison aller et retour 260 € comprise)</t>
  </si>
  <si>
    <t>Plate-forme ciseau electrique 12 m 
(+ 1 livraison aller et retour 260 €)</t>
  </si>
  <si>
    <t>Nacelle téléescopique 20 m 
(+ 1 livraison aller et retour 260 €)</t>
  </si>
  <si>
    <t>Nacelle araignée 17 m 
(+ 1 livraison aller et retour 260 €)</t>
  </si>
  <si>
    <t>Nom et qualité du signataire :</t>
  </si>
  <si>
    <t>Date et signature du titulaire :</t>
  </si>
  <si>
    <t>Jour</t>
  </si>
  <si>
    <t>Prestations de Nettoyage de la vitrerie des bâtiments du MUCEM
Bordereau de Prix Unitaires 2025 - 2029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</si>
</sst>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&quot;F&quot;_-;\-* #,##0.00\ &quot;F&quot;_-;_-* &quot;-&quot;??\ &quot;F&quot;_-;_-@_-"/>
    <numFmt numFmtId="165" formatCode="_-* #,##0.00\ [$€]_-;\-* #,##0.00\ [$€]_-;_-* &quot;-&quot;??\ [$€]_-;_-@_-"/>
    <numFmt numFmtId="166" formatCode="#,##0&quot; m²&quot;"/>
    <numFmt numFmtId="167" formatCode="0&quot; m²&quot;"/>
    <numFmt numFmtId="168" formatCode="#,##0.00\ &quot;€&quot;"/>
    <numFmt numFmtId="169" formatCode="_-* #,##0.00\ [$€-40C]_-;\-* #,##0.00\ [$€-40C]_-;_-* &quot;-&quot;??\ [$€-40C]_-;_-@_-"/>
    <numFmt numFmtId="170" formatCode="#,##0_ ;\-#,##0\ "/>
    <numFmt numFmtId="171" formatCode="#,##0.00\ [$€-40C];\-#,##0.00\ [$€-40C]"/>
  </numFmts>
  <fonts count="2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entury Gothic"/>
      <family val="2"/>
    </font>
    <font>
      <sz val="10"/>
      <name val="Arial"/>
      <family val="2"/>
    </font>
    <font>
      <b/>
      <i/>
      <sz val="14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sz val="9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sz val="10"/>
      <color theme="4" tint="-0.499984740745262"/>
      <name val="Calibri"/>
      <family val="2"/>
      <scheme val="minor"/>
    </font>
    <font>
      <b/>
      <sz val="10"/>
      <color theme="4" tint="-0.499984740745262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5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/>
    <xf numFmtId="0" fontId="5" fillId="0" borderId="0" applyFont="0"/>
  </cellStyleXfs>
  <cellXfs count="263">
    <xf numFmtId="0" fontId="0" fillId="0" borderId="0" xfId="0"/>
    <xf numFmtId="0" fontId="7" fillId="0" borderId="0" xfId="0" applyFont="1"/>
    <xf numFmtId="0" fontId="6" fillId="0" borderId="0" xfId="0" applyFont="1" applyBorder="1" applyAlignment="1">
      <alignment horizontal="center" vertical="center" wrapText="1"/>
    </xf>
    <xf numFmtId="0" fontId="12" fillId="0" borderId="0" xfId="0" quotePrefix="1" applyFont="1"/>
    <xf numFmtId="0" fontId="13" fillId="0" borderId="0" xfId="0" applyFont="1"/>
    <xf numFmtId="0" fontId="9" fillId="3" borderId="4" xfId="0" applyFont="1" applyFill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/>
    </xf>
    <xf numFmtId="0" fontId="14" fillId="0" borderId="0" xfId="0" applyFont="1"/>
    <xf numFmtId="4" fontId="7" fillId="0" borderId="6" xfId="0" applyNumberFormat="1" applyFont="1" applyBorder="1" applyAlignment="1">
      <alignment horizontal="center" vertical="center"/>
    </xf>
    <xf numFmtId="4" fontId="7" fillId="0" borderId="7" xfId="0" applyNumberFormat="1" applyFont="1" applyBorder="1" applyAlignment="1">
      <alignment horizontal="center" vertical="center"/>
    </xf>
    <xf numFmtId="0" fontId="15" fillId="0" borderId="0" xfId="0" applyFont="1"/>
    <xf numFmtId="0" fontId="7" fillId="0" borderId="0" xfId="0" applyFont="1" applyBorder="1" applyAlignment="1">
      <alignment horizontal="left" vertical="top" wrapText="1"/>
    </xf>
    <xf numFmtId="0" fontId="7" fillId="6" borderId="65" xfId="0" applyFont="1" applyFill="1" applyBorder="1" applyAlignment="1">
      <alignment horizontal="center" vertical="center" wrapText="1"/>
    </xf>
    <xf numFmtId="171" fontId="7" fillId="12" borderId="65" xfId="2" applyNumberFormat="1" applyFont="1" applyFill="1" applyBorder="1" applyAlignment="1">
      <alignment horizontal="center" vertical="center" wrapText="1"/>
    </xf>
    <xf numFmtId="171" fontId="7" fillId="0" borderId="65" xfId="0" applyNumberFormat="1" applyFont="1" applyBorder="1" applyAlignment="1">
      <alignment horizontal="center" vertical="center" wrapText="1"/>
    </xf>
    <xf numFmtId="0" fontId="7" fillId="7" borderId="65" xfId="0" applyFont="1" applyFill="1" applyBorder="1" applyAlignment="1">
      <alignment horizontal="center" vertical="center" wrapText="1"/>
    </xf>
    <xf numFmtId="168" fontId="7" fillId="6" borderId="65" xfId="0" applyNumberFormat="1" applyFont="1" applyFill="1" applyBorder="1" applyAlignment="1">
      <alignment horizontal="center" vertical="center" wrapText="1"/>
    </xf>
    <xf numFmtId="4" fontId="7" fillId="0" borderId="65" xfId="0" applyNumberFormat="1" applyFont="1" applyBorder="1" applyAlignment="1">
      <alignment horizontal="center" vertical="center"/>
    </xf>
    <xf numFmtId="0" fontId="9" fillId="3" borderId="66" xfId="0" applyFont="1" applyFill="1" applyBorder="1" applyAlignment="1">
      <alignment horizontal="center" vertical="center" wrapText="1"/>
    </xf>
    <xf numFmtId="0" fontId="7" fillId="12" borderId="16" xfId="0" applyFont="1" applyFill="1" applyBorder="1" applyAlignment="1">
      <alignment horizontal="center" vertical="top" wrapText="1"/>
    </xf>
    <xf numFmtId="0" fontId="11" fillId="2" borderId="65" xfId="0" applyFont="1" applyFill="1" applyBorder="1" applyAlignment="1">
      <alignment horizontal="center" vertical="center"/>
    </xf>
    <xf numFmtId="171" fontId="9" fillId="12" borderId="65" xfId="2" applyNumberFormat="1" applyFont="1" applyFill="1" applyBorder="1" applyAlignment="1">
      <alignment horizontal="center" vertical="center" wrapText="1"/>
    </xf>
    <xf numFmtId="0" fontId="11" fillId="12" borderId="65" xfId="0" applyFont="1" applyFill="1" applyBorder="1" applyAlignment="1">
      <alignment horizontal="center" vertical="center" wrapText="1"/>
    </xf>
    <xf numFmtId="0" fontId="7" fillId="0" borderId="58" xfId="0" applyFont="1" applyBorder="1"/>
    <xf numFmtId="0" fontId="7" fillId="0" borderId="61" xfId="0" applyFont="1" applyBorder="1"/>
    <xf numFmtId="0" fontId="7" fillId="0" borderId="53" xfId="0" applyFont="1" applyBorder="1"/>
    <xf numFmtId="0" fontId="7" fillId="0" borderId="54" xfId="0" applyFont="1" applyBorder="1"/>
    <xf numFmtId="0" fontId="7" fillId="0" borderId="55" xfId="0" applyFont="1" applyBorder="1"/>
    <xf numFmtId="0" fontId="7" fillId="0" borderId="22" xfId="0" applyFont="1" applyBorder="1"/>
    <xf numFmtId="0" fontId="7" fillId="0" borderId="0" xfId="0" applyFont="1" applyBorder="1"/>
    <xf numFmtId="0" fontId="7" fillId="0" borderId="52" xfId="0" applyFont="1" applyBorder="1"/>
    <xf numFmtId="0" fontId="7" fillId="0" borderId="27" xfId="0" applyFont="1" applyBorder="1"/>
    <xf numFmtId="0" fontId="16" fillId="0" borderId="58" xfId="0" applyFont="1" applyBorder="1"/>
    <xf numFmtId="0" fontId="16" fillId="0" borderId="22" xfId="0" applyFont="1" applyBorder="1"/>
    <xf numFmtId="0" fontId="16" fillId="0" borderId="0" xfId="0" applyFont="1" applyBorder="1"/>
    <xf numFmtId="0" fontId="16" fillId="0" borderId="61" xfId="0" applyFont="1" applyBorder="1"/>
    <xf numFmtId="0" fontId="16" fillId="0" borderId="52" xfId="0" applyFont="1" applyBorder="1"/>
    <xf numFmtId="0" fontId="16" fillId="0" borderId="53" xfId="0" applyFont="1" applyBorder="1"/>
    <xf numFmtId="0" fontId="7" fillId="12" borderId="55" xfId="0" applyFont="1" applyFill="1" applyBorder="1" applyAlignment="1">
      <alignment vertical="center" wrapText="1"/>
    </xf>
    <xf numFmtId="0" fontId="8" fillId="0" borderId="54" xfId="0" applyFont="1" applyBorder="1"/>
    <xf numFmtId="0" fontId="8" fillId="3" borderId="65" xfId="0" applyFont="1" applyFill="1" applyBorder="1" applyAlignment="1">
      <alignment horizontal="center" vertical="center" wrapText="1"/>
    </xf>
    <xf numFmtId="0" fontId="7" fillId="2" borderId="65" xfId="0" applyFont="1" applyFill="1" applyBorder="1" applyAlignment="1">
      <alignment horizontal="center" vertical="center"/>
    </xf>
    <xf numFmtId="0" fontId="9" fillId="2" borderId="66" xfId="3" applyFont="1" applyFill="1" applyBorder="1" applyAlignment="1">
      <alignment horizontal="center" vertical="center" wrapText="1"/>
    </xf>
    <xf numFmtId="0" fontId="9" fillId="2" borderId="65" xfId="3" applyFont="1" applyFill="1" applyBorder="1" applyAlignment="1">
      <alignment horizontal="center" vertical="center" wrapText="1"/>
    </xf>
    <xf numFmtId="0" fontId="9" fillId="2" borderId="65" xfId="0" applyFont="1" applyFill="1" applyBorder="1" applyAlignment="1">
      <alignment horizontal="center" vertical="center" wrapText="1"/>
    </xf>
    <xf numFmtId="0" fontId="9" fillId="2" borderId="66" xfId="3" applyFont="1" applyFill="1" applyBorder="1" applyAlignment="1">
      <alignment horizontal="center" vertical="center"/>
    </xf>
    <xf numFmtId="0" fontId="9" fillId="2" borderId="65" xfId="3" applyFont="1" applyFill="1" applyBorder="1" applyAlignment="1">
      <alignment horizontal="center" vertical="center"/>
    </xf>
    <xf numFmtId="0" fontId="7" fillId="0" borderId="27" xfId="0" applyFont="1" applyBorder="1" applyAlignment="1">
      <alignment horizontal="justify" vertical="top" wrapText="1"/>
    </xf>
    <xf numFmtId="0" fontId="7" fillId="0" borderId="0" xfId="0" applyFont="1" applyBorder="1" applyAlignment="1">
      <alignment horizontal="left" vertical="top" wrapText="1"/>
    </xf>
    <xf numFmtId="0" fontId="6" fillId="12" borderId="3" xfId="0" applyFont="1" applyFill="1" applyBorder="1" applyAlignment="1">
      <alignment horizontal="center" vertical="center" wrapText="1"/>
    </xf>
    <xf numFmtId="0" fontId="6" fillId="12" borderId="26" xfId="0" applyFont="1" applyFill="1" applyBorder="1" applyAlignment="1">
      <alignment horizontal="center" vertical="center" wrapText="1"/>
    </xf>
    <xf numFmtId="0" fontId="6" fillId="12" borderId="25" xfId="0" applyFont="1" applyFill="1" applyBorder="1" applyAlignment="1">
      <alignment horizontal="center" vertical="center" wrapText="1"/>
    </xf>
    <xf numFmtId="0" fontId="7" fillId="12" borderId="55" xfId="0" applyFont="1" applyFill="1" applyBorder="1" applyAlignment="1">
      <alignment horizontal="left" vertical="center" wrapText="1"/>
    </xf>
    <xf numFmtId="0" fontId="6" fillId="0" borderId="54" xfId="0" applyFont="1" applyBorder="1" applyAlignment="1">
      <alignment horizontal="center" vertical="center" wrapText="1"/>
    </xf>
    <xf numFmtId="0" fontId="6" fillId="0" borderId="55" xfId="0" applyFont="1" applyBorder="1" applyAlignment="1">
      <alignment horizontal="center" vertical="center" wrapText="1"/>
    </xf>
    <xf numFmtId="0" fontId="6" fillId="0" borderId="58" xfId="0" applyFont="1" applyBorder="1" applyAlignment="1">
      <alignment horizontal="center" vertical="center" wrapText="1"/>
    </xf>
    <xf numFmtId="0" fontId="6" fillId="13" borderId="52" xfId="0" applyFont="1" applyFill="1" applyBorder="1" applyAlignment="1">
      <alignment horizontal="center" vertical="center" wrapText="1"/>
    </xf>
    <xf numFmtId="0" fontId="6" fillId="13" borderId="27" xfId="0" applyFont="1" applyFill="1" applyBorder="1" applyAlignment="1">
      <alignment horizontal="center" vertical="center" wrapText="1"/>
    </xf>
    <xf numFmtId="0" fontId="6" fillId="13" borderId="5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11" borderId="54" xfId="0" applyFont="1" applyFill="1" applyBorder="1" applyAlignment="1">
      <alignment horizontal="center" vertical="center" wrapText="1"/>
    </xf>
    <xf numFmtId="0" fontId="6" fillId="11" borderId="55" xfId="0" applyFont="1" applyFill="1" applyBorder="1" applyAlignment="1">
      <alignment horizontal="center" vertical="center" wrapText="1"/>
    </xf>
    <xf numFmtId="0" fontId="6" fillId="11" borderId="58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6" fillId="11" borderId="52" xfId="0" applyFont="1" applyFill="1" applyBorder="1" applyAlignment="1">
      <alignment horizontal="center" vertical="center" wrapText="1"/>
    </xf>
    <xf numFmtId="0" fontId="6" fillId="11" borderId="27" xfId="0" applyFont="1" applyFill="1" applyBorder="1" applyAlignment="1">
      <alignment horizontal="center" vertical="center" wrapText="1"/>
    </xf>
    <xf numFmtId="0" fontId="6" fillId="11" borderId="53" xfId="0" applyFont="1" applyFill="1" applyBorder="1" applyAlignment="1">
      <alignment horizontal="center" vertical="center" wrapText="1"/>
    </xf>
    <xf numFmtId="0" fontId="6" fillId="11" borderId="0" xfId="0" applyFont="1" applyFill="1" applyBorder="1" applyAlignment="1">
      <alignment horizontal="center" vertical="center" wrapText="1"/>
    </xf>
    <xf numFmtId="0" fontId="8" fillId="12" borderId="3" xfId="0" applyFont="1" applyFill="1" applyBorder="1" applyAlignment="1">
      <alignment horizontal="center" vertical="center" wrapText="1"/>
    </xf>
    <xf numFmtId="0" fontId="8" fillId="12" borderId="26" xfId="0" applyFont="1" applyFill="1" applyBorder="1" applyAlignment="1">
      <alignment horizontal="center" vertical="center" wrapText="1"/>
    </xf>
    <xf numFmtId="0" fontId="8" fillId="12" borderId="25" xfId="0" applyFont="1" applyFill="1" applyBorder="1" applyAlignment="1">
      <alignment horizontal="center" vertical="center" wrapText="1"/>
    </xf>
    <xf numFmtId="0" fontId="14" fillId="0" borderId="27" xfId="3" applyFont="1" applyBorder="1" applyAlignment="1">
      <alignment vertical="center" wrapText="1"/>
    </xf>
    <xf numFmtId="0" fontId="17" fillId="10" borderId="16" xfId="3" applyFont="1" applyFill="1" applyBorder="1" applyAlignment="1">
      <alignment horizontal="center" vertical="center" wrapText="1"/>
    </xf>
    <xf numFmtId="0" fontId="18" fillId="8" borderId="3" xfId="3" applyFont="1" applyFill="1" applyBorder="1" applyAlignment="1">
      <alignment horizontal="center" vertical="center"/>
    </xf>
    <xf numFmtId="0" fontId="18" fillId="8" borderId="25" xfId="3" applyFont="1" applyFill="1" applyBorder="1" applyAlignment="1">
      <alignment horizontal="center" vertical="center"/>
    </xf>
    <xf numFmtId="0" fontId="6" fillId="10" borderId="3" xfId="3" applyFont="1" applyFill="1" applyBorder="1" applyAlignment="1">
      <alignment horizontal="center" vertical="center"/>
    </xf>
    <xf numFmtId="0" fontId="6" fillId="10" borderId="26" xfId="3" applyFont="1" applyFill="1" applyBorder="1" applyAlignment="1">
      <alignment horizontal="center" vertical="center"/>
    </xf>
    <xf numFmtId="0" fontId="6" fillId="10" borderId="25" xfId="3" applyFont="1" applyFill="1" applyBorder="1" applyAlignment="1">
      <alignment horizontal="center" vertical="center"/>
    </xf>
    <xf numFmtId="0" fontId="7" fillId="0" borderId="0" xfId="3" applyFont="1" applyAlignment="1">
      <alignment vertical="center"/>
    </xf>
    <xf numFmtId="3" fontId="6" fillId="3" borderId="28" xfId="3" applyNumberFormat="1" applyFont="1" applyFill="1" applyBorder="1" applyAlignment="1">
      <alignment horizontal="center" vertical="center" wrapText="1"/>
    </xf>
    <xf numFmtId="3" fontId="8" fillId="5" borderId="60" xfId="3" applyNumberFormat="1" applyFont="1" applyFill="1" applyBorder="1" applyAlignment="1">
      <alignment horizontal="center" vertical="center" wrapText="1"/>
    </xf>
    <xf numFmtId="3" fontId="8" fillId="3" borderId="56" xfId="3" applyNumberFormat="1" applyFont="1" applyFill="1" applyBorder="1" applyAlignment="1">
      <alignment horizontal="center" vertical="center" wrapText="1"/>
    </xf>
    <xf numFmtId="3" fontId="8" fillId="3" borderId="62" xfId="3" applyNumberFormat="1" applyFont="1" applyFill="1" applyBorder="1" applyAlignment="1">
      <alignment horizontal="center" vertical="center" wrapText="1"/>
    </xf>
    <xf numFmtId="3" fontId="8" fillId="10" borderId="54" xfId="3" applyNumberFormat="1" applyFont="1" applyFill="1" applyBorder="1" applyAlignment="1">
      <alignment horizontal="center" vertical="center" wrapText="1"/>
    </xf>
    <xf numFmtId="3" fontId="8" fillId="10" borderId="58" xfId="3" applyNumberFormat="1" applyFont="1" applyFill="1" applyBorder="1" applyAlignment="1">
      <alignment horizontal="center" vertical="center" wrapText="1"/>
    </xf>
    <xf numFmtId="3" fontId="8" fillId="10" borderId="60" xfId="3" applyNumberFormat="1" applyFont="1" applyFill="1" applyBorder="1" applyAlignment="1">
      <alignment horizontal="center" vertical="center" wrapText="1"/>
    </xf>
    <xf numFmtId="3" fontId="8" fillId="9" borderId="8" xfId="3" applyNumberFormat="1" applyFont="1" applyFill="1" applyBorder="1" applyAlignment="1">
      <alignment horizontal="center" vertical="center" wrapText="1"/>
    </xf>
    <xf numFmtId="3" fontId="8" fillId="5" borderId="21" xfId="3" applyNumberFormat="1" applyFont="1" applyFill="1" applyBorder="1" applyAlignment="1">
      <alignment horizontal="center" vertical="center" wrapText="1"/>
    </xf>
    <xf numFmtId="3" fontId="8" fillId="3" borderId="57" xfId="3" applyNumberFormat="1" applyFont="1" applyFill="1" applyBorder="1" applyAlignment="1">
      <alignment horizontal="center" vertical="center" wrapText="1"/>
    </xf>
    <xf numFmtId="3" fontId="8" fillId="3" borderId="51" xfId="3" applyNumberFormat="1" applyFont="1" applyFill="1" applyBorder="1" applyAlignment="1">
      <alignment horizontal="center" vertical="center" wrapText="1"/>
    </xf>
    <xf numFmtId="3" fontId="8" fillId="10" borderId="22" xfId="3" applyNumberFormat="1" applyFont="1" applyFill="1" applyBorder="1" applyAlignment="1">
      <alignment horizontal="center" vertical="center" wrapText="1"/>
    </xf>
    <xf numFmtId="3" fontId="8" fillId="10" borderId="61" xfId="3" applyNumberFormat="1" applyFont="1" applyFill="1" applyBorder="1" applyAlignment="1">
      <alignment horizontal="center" vertical="center" wrapText="1"/>
    </xf>
    <xf numFmtId="3" fontId="8" fillId="10" borderId="21" xfId="3" applyNumberFormat="1" applyFont="1" applyFill="1" applyBorder="1" applyAlignment="1">
      <alignment horizontal="center" vertical="center" wrapText="1"/>
    </xf>
    <xf numFmtId="3" fontId="8" fillId="8" borderId="16" xfId="3" applyNumberFormat="1" applyFont="1" applyFill="1" applyBorder="1" applyAlignment="1">
      <alignment vertical="center" wrapText="1"/>
    </xf>
    <xf numFmtId="3" fontId="8" fillId="5" borderId="16" xfId="3" applyNumberFormat="1" applyFont="1" applyFill="1" applyBorder="1" applyAlignment="1">
      <alignment horizontal="center" vertical="center" wrapText="1"/>
    </xf>
    <xf numFmtId="167" fontId="8" fillId="8" borderId="3" xfId="3" applyNumberFormat="1" applyFont="1" applyFill="1" applyBorder="1" applyAlignment="1">
      <alignment horizontal="center" vertical="center" wrapText="1"/>
    </xf>
    <xf numFmtId="167" fontId="8" fillId="8" borderId="25" xfId="3" applyNumberFormat="1" applyFont="1" applyFill="1" applyBorder="1" applyAlignment="1">
      <alignment horizontal="center" vertical="center" wrapText="1"/>
    </xf>
    <xf numFmtId="167" fontId="8" fillId="8" borderId="26" xfId="3" applyNumberFormat="1" applyFont="1" applyFill="1" applyBorder="1" applyAlignment="1">
      <alignment horizontal="center" vertical="center" wrapText="1"/>
    </xf>
    <xf numFmtId="3" fontId="16" fillId="8" borderId="25" xfId="3" applyNumberFormat="1" applyFont="1" applyFill="1" applyBorder="1" applyAlignment="1">
      <alignment horizontal="center" vertical="center" wrapText="1"/>
    </xf>
    <xf numFmtId="3" fontId="16" fillId="9" borderId="17" xfId="3" applyNumberFormat="1" applyFont="1" applyFill="1" applyBorder="1" applyAlignment="1">
      <alignment horizontal="left" vertical="center" wrapText="1" indent="1"/>
    </xf>
    <xf numFmtId="0" fontId="1" fillId="0" borderId="32" xfId="3" applyFont="1" applyBorder="1" applyAlignment="1">
      <alignment horizontal="center" vertical="center"/>
    </xf>
    <xf numFmtId="168" fontId="16" fillId="12" borderId="33" xfId="3" applyNumberFormat="1" applyFont="1" applyFill="1" applyBorder="1" applyAlignment="1">
      <alignment horizontal="center" vertical="center" wrapText="1"/>
    </xf>
    <xf numFmtId="168" fontId="16" fillId="12" borderId="34" xfId="3" applyNumberFormat="1" applyFont="1" applyFill="1" applyBorder="1" applyAlignment="1">
      <alignment horizontal="center" vertical="center" wrapText="1"/>
    </xf>
    <xf numFmtId="170" fontId="16" fillId="0" borderId="34" xfId="3" applyNumberFormat="1" applyFont="1" applyFill="1" applyBorder="1" applyAlignment="1">
      <alignment horizontal="center" vertical="center" wrapText="1"/>
    </xf>
    <xf numFmtId="3" fontId="7" fillId="0" borderId="34" xfId="3" applyNumberFormat="1" applyFont="1" applyFill="1" applyBorder="1" applyAlignment="1">
      <alignment horizontal="center" vertical="center"/>
    </xf>
    <xf numFmtId="168" fontId="9" fillId="0" borderId="35" xfId="3" applyNumberFormat="1" applyFont="1" applyFill="1" applyBorder="1" applyAlignment="1">
      <alignment horizontal="right" vertical="center" indent="1"/>
    </xf>
    <xf numFmtId="168" fontId="9" fillId="0" borderId="34" xfId="3" applyNumberFormat="1" applyFont="1" applyFill="1" applyBorder="1" applyAlignment="1">
      <alignment horizontal="right" vertical="center" indent="1"/>
    </xf>
    <xf numFmtId="3" fontId="1" fillId="11" borderId="36" xfId="3" applyNumberFormat="1" applyFont="1" applyFill="1" applyBorder="1" applyAlignment="1">
      <alignment horizontal="center" vertical="center" wrapText="1"/>
    </xf>
    <xf numFmtId="168" fontId="16" fillId="12" borderId="37" xfId="3" applyNumberFormat="1" applyFont="1" applyFill="1" applyBorder="1" applyAlignment="1">
      <alignment horizontal="center" vertical="center" wrapText="1"/>
    </xf>
    <xf numFmtId="168" fontId="16" fillId="12" borderId="38" xfId="3" applyNumberFormat="1" applyFont="1" applyFill="1" applyBorder="1" applyAlignment="1">
      <alignment horizontal="center" vertical="center" wrapText="1"/>
    </xf>
    <xf numFmtId="170" fontId="16" fillId="0" borderId="38" xfId="3" applyNumberFormat="1" applyFont="1" applyFill="1" applyBorder="1" applyAlignment="1">
      <alignment horizontal="center" vertical="center" wrapText="1"/>
    </xf>
    <xf numFmtId="3" fontId="7" fillId="0" borderId="38" xfId="3" applyNumberFormat="1" applyFont="1" applyFill="1" applyBorder="1" applyAlignment="1">
      <alignment horizontal="center" vertical="center"/>
    </xf>
    <xf numFmtId="168" fontId="9" fillId="0" borderId="39" xfId="3" applyNumberFormat="1" applyFont="1" applyFill="1" applyBorder="1" applyAlignment="1">
      <alignment horizontal="right" vertical="center" indent="1"/>
    </xf>
    <xf numFmtId="168" fontId="9" fillId="0" borderId="38" xfId="3" applyNumberFormat="1" applyFont="1" applyFill="1" applyBorder="1" applyAlignment="1">
      <alignment horizontal="right" vertical="center" indent="1"/>
    </xf>
    <xf numFmtId="3" fontId="16" fillId="9" borderId="21" xfId="3" applyNumberFormat="1" applyFont="1" applyFill="1" applyBorder="1" applyAlignment="1">
      <alignment horizontal="left" vertical="center" wrapText="1" indent="1"/>
    </xf>
    <xf numFmtId="168" fontId="16" fillId="12" borderId="40" xfId="3" applyNumberFormat="1" applyFont="1" applyFill="1" applyBorder="1" applyAlignment="1">
      <alignment horizontal="center" vertical="center" wrapText="1"/>
    </xf>
    <xf numFmtId="3" fontId="19" fillId="9" borderId="19" xfId="3" applyNumberFormat="1" applyFont="1" applyFill="1" applyBorder="1" applyAlignment="1">
      <alignment horizontal="left" vertical="center" wrapText="1" indent="1"/>
    </xf>
    <xf numFmtId="3" fontId="19" fillId="0" borderId="41" xfId="3" applyNumberFormat="1" applyFont="1" applyFill="1" applyBorder="1" applyAlignment="1">
      <alignment horizontal="center" vertical="center"/>
    </xf>
    <xf numFmtId="168" fontId="19" fillId="12" borderId="42" xfId="3" applyNumberFormat="1" applyFont="1" applyFill="1" applyBorder="1" applyAlignment="1">
      <alignment horizontal="center" vertical="center" wrapText="1"/>
    </xf>
    <xf numFmtId="168" fontId="19" fillId="12" borderId="43" xfId="3" applyNumberFormat="1" applyFont="1" applyFill="1" applyBorder="1" applyAlignment="1">
      <alignment horizontal="center" vertical="center" wrapText="1"/>
    </xf>
    <xf numFmtId="170" fontId="19" fillId="0" borderId="44" xfId="3" applyNumberFormat="1" applyFont="1" applyFill="1" applyBorder="1" applyAlignment="1">
      <alignment horizontal="center" vertical="center" wrapText="1"/>
    </xf>
    <xf numFmtId="3" fontId="20" fillId="0" borderId="44" xfId="3" applyNumberFormat="1" applyFont="1" applyFill="1" applyBorder="1" applyAlignment="1">
      <alignment horizontal="center" vertical="center"/>
    </xf>
    <xf numFmtId="168" fontId="21" fillId="0" borderId="41" xfId="3" applyNumberFormat="1" applyFont="1" applyFill="1" applyBorder="1" applyAlignment="1">
      <alignment horizontal="right" vertical="center" indent="1"/>
    </xf>
    <xf numFmtId="168" fontId="21" fillId="0" borderId="44" xfId="3" applyNumberFormat="1" applyFont="1" applyFill="1" applyBorder="1" applyAlignment="1">
      <alignment horizontal="right" vertical="center" indent="1"/>
    </xf>
    <xf numFmtId="0" fontId="20" fillId="0" borderId="0" xfId="3" applyFont="1" applyAlignment="1">
      <alignment vertical="center"/>
    </xf>
    <xf numFmtId="0" fontId="7" fillId="0" borderId="0" xfId="3" applyFont="1" applyBorder="1" applyAlignment="1">
      <alignment vertical="center"/>
    </xf>
    <xf numFmtId="3" fontId="22" fillId="0" borderId="0" xfId="3" applyNumberFormat="1" applyFont="1" applyFill="1" applyBorder="1" applyAlignment="1">
      <alignment horizontal="center" vertical="center"/>
    </xf>
    <xf numFmtId="0" fontId="7" fillId="0" borderId="0" xfId="3" applyFont="1" applyBorder="1" applyAlignment="1">
      <alignment horizontal="center" vertical="center"/>
    </xf>
    <xf numFmtId="0" fontId="7" fillId="0" borderId="0" xfId="3" applyFont="1" applyAlignment="1">
      <alignment horizontal="center" vertical="center"/>
    </xf>
    <xf numFmtId="0" fontId="6" fillId="10" borderId="54" xfId="3" applyFont="1" applyFill="1" applyBorder="1" applyAlignment="1">
      <alignment horizontal="center" vertical="center"/>
    </xf>
    <xf numFmtId="0" fontId="6" fillId="10" borderId="58" xfId="3" applyFont="1" applyFill="1" applyBorder="1" applyAlignment="1">
      <alignment horizontal="center" vertical="center"/>
    </xf>
    <xf numFmtId="168" fontId="8" fillId="10" borderId="60" xfId="3" applyNumberFormat="1" applyFont="1" applyFill="1" applyBorder="1" applyAlignment="1">
      <alignment horizontal="center" vertical="center"/>
    </xf>
    <xf numFmtId="0" fontId="6" fillId="10" borderId="52" xfId="3" applyFont="1" applyFill="1" applyBorder="1" applyAlignment="1">
      <alignment horizontal="center" vertical="center"/>
    </xf>
    <xf numFmtId="0" fontId="6" fillId="10" borderId="53" xfId="3" applyFont="1" applyFill="1" applyBorder="1" applyAlignment="1">
      <alignment horizontal="center" vertical="center"/>
    </xf>
    <xf numFmtId="168" fontId="8" fillId="10" borderId="20" xfId="3" applyNumberFormat="1" applyFont="1" applyFill="1" applyBorder="1" applyAlignment="1">
      <alignment horizontal="center" vertical="center"/>
    </xf>
    <xf numFmtId="0" fontId="8" fillId="0" borderId="54" xfId="0" applyFont="1" applyBorder="1" applyAlignment="1">
      <alignment horizontal="center" vertical="center" wrapText="1"/>
    </xf>
    <xf numFmtId="0" fontId="8" fillId="0" borderId="55" xfId="0" applyFont="1" applyBorder="1" applyAlignment="1">
      <alignment horizontal="center" vertical="center" wrapText="1"/>
    </xf>
    <xf numFmtId="0" fontId="8" fillId="0" borderId="58" xfId="0" applyFont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23" fillId="15" borderId="52" xfId="0" applyFont="1" applyFill="1" applyBorder="1" applyAlignment="1">
      <alignment horizontal="center" vertical="center" wrapText="1"/>
    </xf>
    <xf numFmtId="0" fontId="23" fillId="15" borderId="27" xfId="0" applyFont="1" applyFill="1" applyBorder="1" applyAlignment="1">
      <alignment horizontal="center" vertical="center" wrapText="1"/>
    </xf>
    <xf numFmtId="0" fontId="23" fillId="15" borderId="53" xfId="0" applyFont="1" applyFill="1" applyBorder="1" applyAlignment="1">
      <alignment horizontal="center" vertical="center" wrapText="1"/>
    </xf>
    <xf numFmtId="0" fontId="8" fillId="12" borderId="52" xfId="0" applyFont="1" applyFill="1" applyBorder="1" applyAlignment="1">
      <alignment horizontal="center" vertical="center" wrapText="1"/>
    </xf>
    <xf numFmtId="0" fontId="8" fillId="12" borderId="27" xfId="0" applyFont="1" applyFill="1" applyBorder="1" applyAlignment="1">
      <alignment horizontal="center" vertical="center" wrapText="1"/>
    </xf>
    <xf numFmtId="0" fontId="8" fillId="12" borderId="53" xfId="0" applyFont="1" applyFill="1" applyBorder="1" applyAlignment="1">
      <alignment horizontal="center" vertical="center" wrapText="1"/>
    </xf>
    <xf numFmtId="0" fontId="16" fillId="0" borderId="27" xfId="3" applyFont="1" applyBorder="1" applyAlignment="1">
      <alignment vertical="center" wrapText="1"/>
    </xf>
    <xf numFmtId="0" fontId="8" fillId="0" borderId="27" xfId="3" applyFont="1" applyBorder="1" applyAlignment="1">
      <alignment vertical="center"/>
    </xf>
    <xf numFmtId="0" fontId="8" fillId="8" borderId="3" xfId="3" applyFont="1" applyFill="1" applyBorder="1" applyAlignment="1">
      <alignment horizontal="center" vertical="center"/>
    </xf>
    <xf numFmtId="0" fontId="8" fillId="8" borderId="25" xfId="3" applyFont="1" applyFill="1" applyBorder="1" applyAlignment="1">
      <alignment horizontal="center" vertical="center"/>
    </xf>
    <xf numFmtId="0" fontId="8" fillId="10" borderId="3" xfId="3" applyFont="1" applyFill="1" applyBorder="1" applyAlignment="1">
      <alignment horizontal="center" vertical="center"/>
    </xf>
    <xf numFmtId="0" fontId="8" fillId="10" borderId="26" xfId="3" applyFont="1" applyFill="1" applyBorder="1" applyAlignment="1">
      <alignment horizontal="center" vertical="center"/>
    </xf>
    <xf numFmtId="0" fontId="8" fillId="10" borderId="25" xfId="3" applyFont="1" applyFill="1" applyBorder="1" applyAlignment="1">
      <alignment horizontal="center" vertical="center"/>
    </xf>
    <xf numFmtId="0" fontId="16" fillId="0" borderId="0" xfId="3" applyFont="1" applyAlignment="1">
      <alignment vertical="center"/>
    </xf>
    <xf numFmtId="3" fontId="8" fillId="3" borderId="28" xfId="3" applyNumberFormat="1" applyFont="1" applyFill="1" applyBorder="1" applyAlignment="1">
      <alignment horizontal="center" vertical="center" wrapText="1"/>
    </xf>
    <xf numFmtId="3" fontId="8" fillId="3" borderId="59" xfId="3" applyNumberFormat="1" applyFont="1" applyFill="1" applyBorder="1" applyAlignment="1">
      <alignment horizontal="center" vertical="center" wrapText="1"/>
    </xf>
    <xf numFmtId="3" fontId="8" fillId="3" borderId="63" xfId="3" applyNumberFormat="1" applyFont="1" applyFill="1" applyBorder="1" applyAlignment="1">
      <alignment horizontal="center" vertical="center" wrapText="1"/>
    </xf>
    <xf numFmtId="3" fontId="8" fillId="5" borderId="54" xfId="3" applyNumberFormat="1" applyFont="1" applyFill="1" applyBorder="1" applyAlignment="1">
      <alignment horizontal="center" vertical="center" wrapText="1"/>
    </xf>
    <xf numFmtId="3" fontId="8" fillId="5" borderId="58" xfId="3" applyNumberFormat="1" applyFont="1" applyFill="1" applyBorder="1" applyAlignment="1">
      <alignment horizontal="center" vertical="center" wrapText="1"/>
    </xf>
    <xf numFmtId="3" fontId="8" fillId="9" borderId="45" xfId="3" applyNumberFormat="1" applyFont="1" applyFill="1" applyBorder="1" applyAlignment="1">
      <alignment horizontal="center" vertical="center" wrapText="1"/>
    </xf>
    <xf numFmtId="3" fontId="8" fillId="9" borderId="46" xfId="3" applyNumberFormat="1" applyFont="1" applyFill="1" applyBorder="1" applyAlignment="1">
      <alignment horizontal="center" vertical="center" wrapText="1"/>
    </xf>
    <xf numFmtId="3" fontId="8" fillId="3" borderId="64" xfId="3" applyNumberFormat="1" applyFont="1" applyFill="1" applyBorder="1" applyAlignment="1">
      <alignment horizontal="center" vertical="center" wrapText="1"/>
    </xf>
    <xf numFmtId="3" fontId="8" fillId="3" borderId="49" xfId="3" applyNumberFormat="1" applyFont="1" applyFill="1" applyBorder="1" applyAlignment="1">
      <alignment horizontal="center" vertical="center" wrapText="1"/>
    </xf>
    <xf numFmtId="3" fontId="8" fillId="5" borderId="22" xfId="3" applyNumberFormat="1" applyFont="1" applyFill="1" applyBorder="1" applyAlignment="1">
      <alignment horizontal="center" vertical="center" wrapText="1"/>
    </xf>
    <xf numFmtId="3" fontId="8" fillId="5" borderId="61" xfId="3" applyNumberFormat="1" applyFont="1" applyFill="1" applyBorder="1" applyAlignment="1">
      <alignment horizontal="center" vertical="center" wrapText="1"/>
    </xf>
    <xf numFmtId="3" fontId="8" fillId="8" borderId="3" xfId="3" applyNumberFormat="1" applyFont="1" applyFill="1" applyBorder="1" applyAlignment="1">
      <alignment vertical="center" wrapText="1"/>
    </xf>
    <xf numFmtId="166" fontId="8" fillId="8" borderId="26" xfId="3" applyNumberFormat="1" applyFont="1" applyFill="1" applyBorder="1" applyAlignment="1">
      <alignment horizontal="center" vertical="center" wrapText="1"/>
    </xf>
    <xf numFmtId="166" fontId="8" fillId="8" borderId="30" xfId="3" applyNumberFormat="1" applyFont="1" applyFill="1" applyBorder="1" applyAlignment="1">
      <alignment horizontal="center" vertical="center" wrapText="1"/>
    </xf>
    <xf numFmtId="3" fontId="8" fillId="10" borderId="16" xfId="3" applyNumberFormat="1" applyFont="1" applyFill="1" applyBorder="1" applyAlignment="1">
      <alignment horizontal="center" vertical="center" wrapText="1"/>
    </xf>
    <xf numFmtId="3" fontId="8" fillId="10" borderId="25" xfId="3" applyNumberFormat="1" applyFont="1" applyFill="1" applyBorder="1" applyAlignment="1">
      <alignment horizontal="center" vertical="center" wrapText="1"/>
    </xf>
    <xf numFmtId="3" fontId="16" fillId="9" borderId="10" xfId="3" applyNumberFormat="1" applyFont="1" applyFill="1" applyBorder="1" applyAlignment="1">
      <alignment horizontal="left" vertical="center" wrapText="1" indent="1"/>
    </xf>
    <xf numFmtId="167" fontId="16" fillId="9" borderId="47" xfId="3" applyNumberFormat="1" applyFont="1" applyFill="1" applyBorder="1" applyAlignment="1">
      <alignment horizontal="center" vertical="center" wrapText="1"/>
    </xf>
    <xf numFmtId="168" fontId="16" fillId="12" borderId="47" xfId="2" applyNumberFormat="1" applyFont="1" applyFill="1" applyBorder="1" applyAlignment="1">
      <alignment horizontal="center" vertical="center" wrapText="1"/>
    </xf>
    <xf numFmtId="3" fontId="8" fillId="0" borderId="17" xfId="3" applyNumberFormat="1" applyFont="1" applyFill="1" applyBorder="1" applyAlignment="1">
      <alignment horizontal="center" vertical="center"/>
    </xf>
    <xf numFmtId="168" fontId="16" fillId="0" borderId="17" xfId="2" applyNumberFormat="1" applyFont="1" applyFill="1" applyBorder="1" applyAlignment="1">
      <alignment horizontal="center" vertical="center"/>
    </xf>
    <xf numFmtId="168" fontId="16" fillId="0" borderId="48" xfId="2" applyNumberFormat="1" applyFont="1" applyFill="1" applyBorder="1" applyAlignment="1">
      <alignment horizontal="center" vertical="center"/>
    </xf>
    <xf numFmtId="167" fontId="16" fillId="9" borderId="23" xfId="3" applyNumberFormat="1" applyFont="1" applyFill="1" applyBorder="1" applyAlignment="1">
      <alignment horizontal="center" vertical="center" wrapText="1"/>
    </xf>
    <xf numFmtId="169" fontId="16" fillId="0" borderId="0" xfId="3" applyNumberFormat="1" applyFont="1" applyAlignment="1">
      <alignment vertical="center"/>
    </xf>
    <xf numFmtId="168" fontId="8" fillId="8" borderId="26" xfId="3" applyNumberFormat="1" applyFont="1" applyFill="1" applyBorder="1" applyAlignment="1">
      <alignment horizontal="center" vertical="center" wrapText="1"/>
    </xf>
    <xf numFmtId="168" fontId="8" fillId="8" borderId="30" xfId="3" applyNumberFormat="1" applyFont="1" applyFill="1" applyBorder="1" applyAlignment="1">
      <alignment horizontal="center" vertical="center" wrapText="1"/>
    </xf>
    <xf numFmtId="168" fontId="8" fillId="10" borderId="16" xfId="3" applyNumberFormat="1" applyFont="1" applyFill="1" applyBorder="1" applyAlignment="1">
      <alignment horizontal="center" vertical="center" wrapText="1"/>
    </xf>
    <xf numFmtId="168" fontId="8" fillId="10" borderId="25" xfId="3" applyNumberFormat="1" applyFont="1" applyFill="1" applyBorder="1" applyAlignment="1">
      <alignment horizontal="center" vertical="center" wrapText="1"/>
    </xf>
    <xf numFmtId="168" fontId="7" fillId="12" borderId="47" xfId="2" applyNumberFormat="1" applyFont="1" applyFill="1" applyBorder="1" applyAlignment="1">
      <alignment horizontal="center" vertical="center" wrapText="1"/>
    </xf>
    <xf numFmtId="168" fontId="7" fillId="12" borderId="47" xfId="3" applyNumberFormat="1" applyFont="1" applyFill="1" applyBorder="1" applyAlignment="1">
      <alignment horizontal="center" vertical="center" wrapText="1"/>
    </xf>
    <xf numFmtId="168" fontId="8" fillId="12" borderId="26" xfId="3" applyNumberFormat="1" applyFont="1" applyFill="1" applyBorder="1" applyAlignment="1">
      <alignment horizontal="center" vertical="center" wrapText="1"/>
    </xf>
    <xf numFmtId="168" fontId="8" fillId="12" borderId="30" xfId="3" applyNumberFormat="1" applyFont="1" applyFill="1" applyBorder="1" applyAlignment="1">
      <alignment horizontal="center" vertical="center" wrapText="1"/>
    </xf>
    <xf numFmtId="3" fontId="16" fillId="9" borderId="22" xfId="3" applyNumberFormat="1" applyFont="1" applyFill="1" applyBorder="1" applyAlignment="1">
      <alignment horizontal="left" vertical="center" wrapText="1" indent="1"/>
    </xf>
    <xf numFmtId="167" fontId="16" fillId="9" borderId="49" xfId="3" applyNumberFormat="1" applyFont="1" applyFill="1" applyBorder="1" applyAlignment="1">
      <alignment horizontal="center" vertical="center" wrapText="1"/>
    </xf>
    <xf numFmtId="168" fontId="16" fillId="12" borderId="47" xfId="3" applyNumberFormat="1" applyFont="1" applyFill="1" applyBorder="1" applyAlignment="1">
      <alignment horizontal="center" vertical="center" wrapText="1"/>
    </xf>
    <xf numFmtId="3" fontId="8" fillId="0" borderId="21" xfId="3" applyNumberFormat="1" applyFont="1" applyFill="1" applyBorder="1" applyAlignment="1">
      <alignment horizontal="center" vertical="center"/>
    </xf>
    <xf numFmtId="168" fontId="16" fillId="0" borderId="17" xfId="3" applyNumberFormat="1" applyFont="1" applyFill="1" applyBorder="1" applyAlignment="1">
      <alignment horizontal="center" vertical="center"/>
    </xf>
    <xf numFmtId="168" fontId="16" fillId="0" borderId="48" xfId="3" applyNumberFormat="1" applyFont="1" applyFill="1" applyBorder="1" applyAlignment="1">
      <alignment horizontal="center" vertical="center"/>
    </xf>
    <xf numFmtId="3" fontId="8" fillId="8" borderId="26" xfId="3" applyNumberFormat="1" applyFont="1" applyFill="1" applyBorder="1" applyAlignment="1">
      <alignment vertical="center" wrapText="1"/>
    </xf>
    <xf numFmtId="168" fontId="8" fillId="8" borderId="26" xfId="3" applyNumberFormat="1" applyFont="1" applyFill="1" applyBorder="1" applyAlignment="1">
      <alignment vertical="center" wrapText="1"/>
    </xf>
    <xf numFmtId="168" fontId="8" fillId="8" borderId="30" xfId="3" applyNumberFormat="1" applyFont="1" applyFill="1" applyBorder="1" applyAlignment="1">
      <alignment vertical="center" wrapText="1"/>
    </xf>
    <xf numFmtId="3" fontId="8" fillId="9" borderId="10" xfId="3" applyNumberFormat="1" applyFont="1" applyFill="1" applyBorder="1" applyAlignment="1">
      <alignment horizontal="left" vertical="center" wrapText="1" indent="1"/>
    </xf>
    <xf numFmtId="167" fontId="8" fillId="9" borderId="47" xfId="3" applyNumberFormat="1" applyFont="1" applyFill="1" applyBorder="1" applyAlignment="1">
      <alignment horizontal="center" vertical="center" wrapText="1"/>
    </xf>
    <xf numFmtId="167" fontId="8" fillId="9" borderId="23" xfId="3" applyNumberFormat="1" applyFont="1" applyFill="1" applyBorder="1" applyAlignment="1">
      <alignment horizontal="center" vertical="center" wrapText="1"/>
    </xf>
    <xf numFmtId="1" fontId="16" fillId="0" borderId="0" xfId="2" applyNumberFormat="1" applyFont="1" applyAlignment="1">
      <alignment vertical="center"/>
    </xf>
    <xf numFmtId="0" fontId="16" fillId="0" borderId="0" xfId="3" applyNumberFormat="1" applyFont="1" applyAlignment="1">
      <alignment vertical="center"/>
    </xf>
    <xf numFmtId="167" fontId="16" fillId="9" borderId="50" xfId="3" applyNumberFormat="1" applyFont="1" applyFill="1" applyBorder="1" applyAlignment="1">
      <alignment horizontal="center" vertical="center" wrapText="1"/>
    </xf>
    <xf numFmtId="168" fontId="16" fillId="12" borderId="51" xfId="3" applyNumberFormat="1" applyFont="1" applyFill="1" applyBorder="1" applyAlignment="1">
      <alignment horizontal="center" vertical="center" wrapText="1"/>
    </xf>
    <xf numFmtId="3" fontId="24" fillId="0" borderId="17" xfId="3" applyNumberFormat="1" applyFont="1" applyFill="1" applyBorder="1" applyAlignment="1">
      <alignment horizontal="center" vertical="center"/>
    </xf>
    <xf numFmtId="168" fontId="16" fillId="0" borderId="47" xfId="2" applyNumberFormat="1" applyFont="1" applyFill="1" applyBorder="1" applyAlignment="1">
      <alignment horizontal="center" vertical="center" wrapText="1"/>
    </xf>
    <xf numFmtId="3" fontId="16" fillId="9" borderId="52" xfId="3" applyNumberFormat="1" applyFont="1" applyFill="1" applyBorder="1" applyAlignment="1">
      <alignment horizontal="left" vertical="center" wrapText="1" indent="1"/>
    </xf>
    <xf numFmtId="167" fontId="16" fillId="9" borderId="24" xfId="3" applyNumberFormat="1" applyFont="1" applyFill="1" applyBorder="1" applyAlignment="1">
      <alignment horizontal="center" vertical="center" wrapText="1"/>
    </xf>
    <xf numFmtId="168" fontId="16" fillId="12" borderId="51" xfId="2" applyNumberFormat="1" applyFont="1" applyFill="1" applyBorder="1" applyAlignment="1">
      <alignment horizontal="center" vertical="center" wrapText="1"/>
    </xf>
    <xf numFmtId="3" fontId="8" fillId="0" borderId="20" xfId="3" applyNumberFormat="1" applyFont="1" applyFill="1" applyBorder="1" applyAlignment="1">
      <alignment horizontal="center" vertical="center"/>
    </xf>
    <xf numFmtId="168" fontId="16" fillId="0" borderId="20" xfId="2" applyNumberFormat="1" applyFont="1" applyFill="1" applyBorder="1" applyAlignment="1">
      <alignment horizontal="center" vertical="center"/>
    </xf>
    <xf numFmtId="168" fontId="16" fillId="0" borderId="53" xfId="2" applyNumberFormat="1" applyFont="1" applyFill="1" applyBorder="1" applyAlignment="1">
      <alignment horizontal="center" vertical="center"/>
    </xf>
    <xf numFmtId="3" fontId="19" fillId="9" borderId="15" xfId="3" applyNumberFormat="1" applyFont="1" applyFill="1" applyBorder="1" applyAlignment="1">
      <alignment horizontal="left" vertical="center" wrapText="1" indent="1"/>
    </xf>
    <xf numFmtId="167" fontId="19" fillId="9" borderId="29" xfId="3" applyNumberFormat="1" applyFont="1" applyFill="1" applyBorder="1" applyAlignment="1">
      <alignment horizontal="center" vertical="center" wrapText="1"/>
    </xf>
    <xf numFmtId="168" fontId="19" fillId="12" borderId="29" xfId="2" applyNumberFormat="1" applyFont="1" applyFill="1" applyBorder="1" applyAlignment="1">
      <alignment horizontal="center" vertical="center" wrapText="1"/>
    </xf>
    <xf numFmtId="168" fontId="19" fillId="12" borderId="4" xfId="2" applyNumberFormat="1" applyFont="1" applyFill="1" applyBorder="1" applyAlignment="1">
      <alignment horizontal="center" vertical="center" wrapText="1"/>
    </xf>
    <xf numFmtId="3" fontId="24" fillId="0" borderId="25" xfId="3" applyNumberFormat="1" applyFont="1" applyFill="1" applyBorder="1" applyAlignment="1">
      <alignment horizontal="center" vertical="center"/>
    </xf>
    <xf numFmtId="168" fontId="16" fillId="0" borderId="16" xfId="2" applyNumberFormat="1" applyFont="1" applyFill="1" applyBorder="1" applyAlignment="1">
      <alignment horizontal="center" vertical="center"/>
    </xf>
    <xf numFmtId="168" fontId="16" fillId="0" borderId="25" xfId="2" applyNumberFormat="1" applyFont="1" applyFill="1" applyBorder="1" applyAlignment="1">
      <alignment horizontal="center" vertical="center"/>
    </xf>
    <xf numFmtId="0" fontId="19" fillId="0" borderId="0" xfId="3" applyFont="1" applyAlignment="1">
      <alignment vertical="center"/>
    </xf>
    <xf numFmtId="0" fontId="16" fillId="0" borderId="0" xfId="3" applyFont="1" applyAlignment="1">
      <alignment horizontal="center" vertical="center"/>
    </xf>
    <xf numFmtId="0" fontId="8" fillId="10" borderId="60" xfId="3" applyFont="1" applyFill="1" applyBorder="1" applyAlignment="1">
      <alignment horizontal="center" vertical="center" wrapText="1"/>
    </xf>
    <xf numFmtId="0" fontId="8" fillId="10" borderId="20" xfId="3" applyFont="1" applyFill="1" applyBorder="1" applyAlignment="1">
      <alignment horizontal="center" vertical="center" wrapText="1"/>
    </xf>
    <xf numFmtId="0" fontId="16" fillId="0" borderId="0" xfId="0" applyFont="1"/>
    <xf numFmtId="0" fontId="16" fillId="0" borderId="0" xfId="0" applyFont="1" applyBorder="1" applyAlignment="1">
      <alignment horizontal="center"/>
    </xf>
    <xf numFmtId="0" fontId="8" fillId="14" borderId="52" xfId="0" applyFont="1" applyFill="1" applyBorder="1" applyAlignment="1">
      <alignment horizontal="center" vertical="center" wrapText="1"/>
    </xf>
    <xf numFmtId="0" fontId="8" fillId="14" borderId="27" xfId="0" applyFont="1" applyFill="1" applyBorder="1" applyAlignment="1">
      <alignment horizontal="center" vertical="center" wrapText="1"/>
    </xf>
    <xf numFmtId="0" fontId="8" fillId="14" borderId="53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8" borderId="3" xfId="0" applyFont="1" applyFill="1" applyBorder="1" applyAlignment="1">
      <alignment horizontal="center" vertical="center" wrapText="1"/>
    </xf>
    <xf numFmtId="0" fontId="8" fillId="8" borderId="25" xfId="0" applyFont="1" applyFill="1" applyBorder="1" applyAlignment="1">
      <alignment horizontal="center" vertical="center" wrapText="1"/>
    </xf>
    <xf numFmtId="0" fontId="8" fillId="10" borderId="3" xfId="0" applyFont="1" applyFill="1" applyBorder="1" applyAlignment="1">
      <alignment horizontal="center" vertical="center" wrapText="1"/>
    </xf>
    <xf numFmtId="0" fontId="8" fillId="10" borderId="26" xfId="0" applyFont="1" applyFill="1" applyBorder="1" applyAlignment="1">
      <alignment horizontal="center" vertical="center" wrapText="1"/>
    </xf>
    <xf numFmtId="0" fontId="8" fillId="10" borderId="25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30" xfId="0" applyFont="1" applyFill="1" applyBorder="1" applyAlignment="1">
      <alignment horizontal="center" vertical="center" wrapText="1"/>
    </xf>
    <xf numFmtId="0" fontId="8" fillId="3" borderId="25" xfId="0" applyFont="1" applyFill="1" applyBorder="1" applyAlignment="1">
      <alignment horizontal="center"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8" fillId="5" borderId="52" xfId="0" applyFont="1" applyFill="1" applyBorder="1" applyAlignment="1">
      <alignment horizontal="center" vertical="center" wrapText="1"/>
    </xf>
    <xf numFmtId="0" fontId="8" fillId="5" borderId="53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vertical="center" wrapText="1"/>
    </xf>
    <xf numFmtId="4" fontId="8" fillId="4" borderId="4" xfId="0" applyNumberFormat="1" applyFont="1" applyFill="1" applyBorder="1" applyAlignment="1">
      <alignment horizontal="center" vertical="center" wrapText="1"/>
    </xf>
    <xf numFmtId="4" fontId="8" fillId="5" borderId="4" xfId="0" applyNumberFormat="1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left" vertical="center" wrapText="1" indent="1"/>
    </xf>
    <xf numFmtId="171" fontId="16" fillId="0" borderId="11" xfId="0" applyNumberFormat="1" applyFont="1" applyBorder="1" applyAlignment="1">
      <alignment horizontal="center" vertical="center" wrapText="1"/>
    </xf>
    <xf numFmtId="3" fontId="16" fillId="0" borderId="11" xfId="0" applyNumberFormat="1" applyFont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left" vertical="center" wrapText="1" indent="1"/>
    </xf>
    <xf numFmtId="171" fontId="16" fillId="0" borderId="1" xfId="0" applyNumberFormat="1" applyFont="1" applyBorder="1" applyAlignment="1">
      <alignment horizontal="center" vertical="center" wrapText="1"/>
    </xf>
    <xf numFmtId="3" fontId="16" fillId="0" borderId="1" xfId="0" applyNumberFormat="1" applyFont="1" applyBorder="1" applyAlignment="1">
      <alignment horizontal="center" vertical="center" wrapText="1"/>
    </xf>
    <xf numFmtId="0" fontId="16" fillId="2" borderId="12" xfId="0" applyFont="1" applyFill="1" applyBorder="1" applyAlignment="1">
      <alignment horizontal="left" vertical="center" wrapText="1" indent="1"/>
    </xf>
    <xf numFmtId="171" fontId="16" fillId="0" borderId="13" xfId="0" applyNumberFormat="1" applyFont="1" applyBorder="1" applyAlignment="1">
      <alignment horizontal="center" vertical="center" wrapText="1"/>
    </xf>
    <xf numFmtId="3" fontId="16" fillId="0" borderId="13" xfId="0" applyNumberFormat="1" applyFont="1" applyBorder="1" applyAlignment="1">
      <alignment horizontal="center" vertical="center" wrapText="1"/>
    </xf>
    <xf numFmtId="4" fontId="8" fillId="4" borderId="4" xfId="3" applyNumberFormat="1" applyFont="1" applyFill="1" applyBorder="1" applyAlignment="1">
      <alignment horizontal="center" vertical="center" wrapText="1"/>
    </xf>
    <xf numFmtId="3" fontId="8" fillId="5" borderId="4" xfId="3" applyNumberFormat="1" applyFont="1" applyFill="1" applyBorder="1" applyAlignment="1">
      <alignment horizontal="center" vertical="center" wrapText="1"/>
    </xf>
    <xf numFmtId="4" fontId="8" fillId="5" borderId="16" xfId="3" applyNumberFormat="1" applyFont="1" applyFill="1" applyBorder="1" applyAlignment="1">
      <alignment horizontal="center" vertical="center" wrapText="1"/>
    </xf>
    <xf numFmtId="171" fontId="16" fillId="0" borderId="17" xfId="0" applyNumberFormat="1" applyFont="1" applyBorder="1" applyAlignment="1">
      <alignment horizontal="center" vertical="center" wrapText="1"/>
    </xf>
    <xf numFmtId="171" fontId="16" fillId="0" borderId="18" xfId="0" applyNumberFormat="1" applyFont="1" applyBorder="1" applyAlignment="1">
      <alignment horizontal="center" vertical="center" wrapText="1"/>
    </xf>
    <xf numFmtId="171" fontId="16" fillId="0" borderId="2" xfId="0" applyNumberFormat="1" applyFont="1" applyBorder="1" applyAlignment="1">
      <alignment horizontal="center" vertical="center" wrapText="1"/>
    </xf>
    <xf numFmtId="3" fontId="16" fillId="0" borderId="2" xfId="0" applyNumberFormat="1" applyFont="1" applyBorder="1" applyAlignment="1">
      <alignment horizontal="center" vertical="center" wrapText="1"/>
    </xf>
    <xf numFmtId="171" fontId="16" fillId="0" borderId="19" xfId="0" applyNumberFormat="1" applyFont="1" applyBorder="1" applyAlignment="1">
      <alignment horizontal="center" vertical="center" wrapText="1"/>
    </xf>
    <xf numFmtId="171" fontId="16" fillId="0" borderId="20" xfId="0" applyNumberFormat="1" applyFont="1" applyBorder="1" applyAlignment="1">
      <alignment horizontal="center" vertical="center" wrapText="1"/>
    </xf>
    <xf numFmtId="0" fontId="8" fillId="5" borderId="15" xfId="0" applyFont="1" applyFill="1" applyBorder="1" applyAlignment="1">
      <alignment horizontal="right" vertical="center" wrapText="1"/>
    </xf>
    <xf numFmtId="171" fontId="8" fillId="5" borderId="30" xfId="0" applyNumberFormat="1" applyFont="1" applyFill="1" applyBorder="1" applyAlignment="1">
      <alignment horizontal="center" vertical="center" wrapText="1"/>
    </xf>
    <xf numFmtId="171" fontId="8" fillId="5" borderId="16" xfId="0" applyNumberFormat="1" applyFont="1" applyFill="1" applyBorder="1" applyAlignment="1">
      <alignment horizontal="center" vertical="center" wrapText="1"/>
    </xf>
  </cellXfs>
  <cellStyles count="5">
    <cellStyle name="Euro" xfId="1" xr:uid="{00000000-0005-0000-0000-000000000000}"/>
    <cellStyle name="Monétaire" xfId="2" builtinId="4"/>
    <cellStyle name="Normal" xfId="0" builtinId="0"/>
    <cellStyle name="Normal 2" xfId="3" xr:uid="{00000000-0005-0000-0000-000003000000}"/>
    <cellStyle name="T1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1524000</xdr:colOff>
      <xdr:row>51</xdr:row>
      <xdr:rowOff>152400</xdr:rowOff>
    </xdr:from>
    <xdr:to>
      <xdr:col>2</xdr:col>
      <xdr:colOff>664882</xdr:colOff>
      <xdr:row>59</xdr:row>
      <xdr:rowOff>114113</xdr:rowOff>
    </xdr:to>
    <xdr:pic>
      <xdr:nvPicPr>
        <xdr:cNvPr id="2131" name="Image 2">
          <a:extLst>
            <a:ext uri="{FF2B5EF4-FFF2-40B4-BE49-F238E27FC236}">
              <a16:creationId xmlns:a16="http://schemas.microsoft.com/office/drawing/2014/main" id="{7CF8ACF0-C75F-41BB-804B-9DC7D2B27C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7249775"/>
          <a:ext cx="3267075" cy="3067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  <pageSetUpPr fitToPage="1"/>
  </sheetPr>
  <dimension ref="A1:L52"/>
  <sheetViews>
    <sheetView showGridLines="0" zoomScale="80" zoomScaleNormal="80" zoomScaleSheetLayoutView="8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J13" sqref="J13"/>
    </sheetView>
  </sheetViews>
  <sheetFormatPr baseColWidth="10" defaultColWidth="11.453125" defaultRowHeight="13" outlineLevelCol="1" x14ac:dyDescent="0.3"/>
  <cols>
    <col min="1" max="1" width="21.26953125" style="4" customWidth="1"/>
    <col min="2" max="2" width="28.81640625" style="4" customWidth="1"/>
    <col min="3" max="3" width="12.81640625" style="4" customWidth="1"/>
    <col min="4" max="4" width="14.26953125" style="4" customWidth="1"/>
    <col min="5" max="5" width="13.7265625" style="4" customWidth="1"/>
    <col min="6" max="6" width="14.26953125" style="1" customWidth="1"/>
    <col min="7" max="7" width="8.81640625" style="1" customWidth="1"/>
    <col min="8" max="8" width="10.453125" style="1" customWidth="1"/>
    <col min="9" max="9" width="8.7265625" style="1" customWidth="1" outlineLevel="1"/>
    <col min="10" max="10" width="8.7265625" style="1" customWidth="1"/>
    <col min="11" max="11" width="8.26953125" style="1" customWidth="1"/>
    <col min="12" max="12" width="9.453125" style="1" customWidth="1" outlineLevel="1"/>
    <col min="13" max="13" width="8.54296875" style="1" customWidth="1"/>
    <col min="14" max="14" width="8.26953125" style="1" customWidth="1"/>
    <col min="15" max="15" width="8" style="1" customWidth="1"/>
    <col min="16" max="16" width="6.81640625" style="1" customWidth="1"/>
    <col min="17" max="18" width="7.81640625" style="1" customWidth="1"/>
    <col min="19" max="19" width="9.453125" style="1" customWidth="1"/>
    <col min="20" max="20" width="10.90625" style="1" customWidth="1"/>
    <col min="21" max="21" width="11.08984375" style="1" customWidth="1"/>
    <col min="22" max="22" width="10.36328125" style="1" customWidth="1"/>
    <col min="23" max="23" width="10.453125" style="1" customWidth="1"/>
    <col min="24" max="24" width="10.36328125" style="1" customWidth="1"/>
    <col min="25" max="16384" width="11.453125" style="1"/>
  </cols>
  <sheetData>
    <row r="1" spans="1:6" ht="15" thickBot="1" x14ac:dyDescent="0.4">
      <c r="A1" s="10" t="s">
        <v>121</v>
      </c>
    </row>
    <row r="2" spans="1:6" ht="46" customHeight="1" x14ac:dyDescent="0.3">
      <c r="A2" s="53" t="s">
        <v>126</v>
      </c>
      <c r="B2" s="54"/>
      <c r="C2" s="54"/>
      <c r="D2" s="54"/>
      <c r="E2" s="54"/>
      <c r="F2" s="55"/>
    </row>
    <row r="3" spans="1:6" ht="20.5" customHeight="1" thickBot="1" x14ac:dyDescent="0.35">
      <c r="A3" s="56" t="s">
        <v>0</v>
      </c>
      <c r="B3" s="57"/>
      <c r="C3" s="57"/>
      <c r="D3" s="57"/>
      <c r="E3" s="57"/>
      <c r="F3" s="58"/>
    </row>
    <row r="4" spans="1:6" ht="18.5" x14ac:dyDescent="0.3">
      <c r="A4" s="1"/>
      <c r="B4" s="2"/>
      <c r="C4" s="52" t="s">
        <v>125</v>
      </c>
      <c r="D4" s="52"/>
      <c r="E4" s="2"/>
      <c r="F4" s="2"/>
    </row>
    <row r="5" spans="1:6" ht="10" customHeight="1" thickBot="1" x14ac:dyDescent="0.35">
      <c r="A5" s="2"/>
      <c r="B5" s="2"/>
      <c r="C5" s="2"/>
      <c r="D5" s="2"/>
      <c r="E5" s="2"/>
      <c r="F5" s="2"/>
    </row>
    <row r="6" spans="1:6" ht="19" thickBot="1" x14ac:dyDescent="0.35">
      <c r="A6" s="1"/>
      <c r="B6" s="2"/>
      <c r="C6" s="49" t="s">
        <v>123</v>
      </c>
      <c r="D6" s="50"/>
      <c r="E6" s="50"/>
      <c r="F6" s="51"/>
    </row>
    <row r="7" spans="1:6" ht="39.5" customHeight="1" x14ac:dyDescent="0.3">
      <c r="A7" s="40" t="s">
        <v>116</v>
      </c>
      <c r="B7" s="40"/>
      <c r="C7" s="45" t="s">
        <v>10</v>
      </c>
      <c r="D7" s="45" t="s">
        <v>11</v>
      </c>
      <c r="E7" s="42" t="s">
        <v>16</v>
      </c>
      <c r="F7" s="42" t="s">
        <v>17</v>
      </c>
    </row>
    <row r="8" spans="1:6" x14ac:dyDescent="0.3">
      <c r="A8" s="40"/>
      <c r="B8" s="40"/>
      <c r="C8" s="46"/>
      <c r="D8" s="46"/>
      <c r="E8" s="43"/>
      <c r="F8" s="43"/>
    </row>
    <row r="9" spans="1:6" x14ac:dyDescent="0.3">
      <c r="A9" s="40"/>
      <c r="B9" s="40"/>
      <c r="C9" s="20" t="s">
        <v>3</v>
      </c>
      <c r="D9" s="20" t="s">
        <v>3</v>
      </c>
      <c r="E9" s="20" t="s">
        <v>3</v>
      </c>
      <c r="F9" s="20" t="s">
        <v>3</v>
      </c>
    </row>
    <row r="10" spans="1:6" ht="23.5" customHeight="1" x14ac:dyDescent="0.3">
      <c r="A10" s="40"/>
      <c r="B10" s="40"/>
      <c r="C10" s="22" t="s">
        <v>127</v>
      </c>
      <c r="D10" s="22" t="s">
        <v>127</v>
      </c>
      <c r="E10" s="22" t="s">
        <v>127</v>
      </c>
      <c r="F10" s="22" t="s">
        <v>127</v>
      </c>
    </row>
    <row r="11" spans="1:6" x14ac:dyDescent="0.3">
      <c r="A11" s="44" t="s">
        <v>117</v>
      </c>
      <c r="B11" s="12" t="s">
        <v>128</v>
      </c>
      <c r="C11" s="21"/>
      <c r="D11" s="21"/>
      <c r="E11" s="21"/>
      <c r="F11" s="21"/>
    </row>
    <row r="12" spans="1:6" x14ac:dyDescent="0.3">
      <c r="A12" s="44"/>
      <c r="B12" s="12" t="s">
        <v>81</v>
      </c>
      <c r="C12" s="14">
        <f>C11*1.2</f>
        <v>0</v>
      </c>
      <c r="D12" s="14">
        <f>D11*1.2</f>
        <v>0</v>
      </c>
      <c r="E12" s="14">
        <f>E11*1.2</f>
        <v>0</v>
      </c>
      <c r="F12" s="14">
        <f>F11*1.2</f>
        <v>0</v>
      </c>
    </row>
    <row r="13" spans="1:6" ht="16.5" customHeight="1" x14ac:dyDescent="0.3">
      <c r="A13" s="44" t="s">
        <v>118</v>
      </c>
      <c r="B13" s="15" t="s">
        <v>122</v>
      </c>
      <c r="C13" s="13"/>
      <c r="D13" s="13"/>
      <c r="E13" s="13"/>
      <c r="F13" s="13"/>
    </row>
    <row r="14" spans="1:6" x14ac:dyDescent="0.3">
      <c r="A14" s="44"/>
      <c r="B14" s="16" t="s">
        <v>64</v>
      </c>
      <c r="C14" s="14">
        <f>C11*C13</f>
        <v>0</v>
      </c>
      <c r="D14" s="14">
        <f>D11*D13</f>
        <v>0</v>
      </c>
      <c r="E14" s="14">
        <f>E11*E13</f>
        <v>0</v>
      </c>
      <c r="F14" s="14">
        <f>F11*F13</f>
        <v>0</v>
      </c>
    </row>
    <row r="15" spans="1:6" x14ac:dyDescent="0.3">
      <c r="A15" s="44"/>
      <c r="B15" s="16" t="s">
        <v>81</v>
      </c>
      <c r="C15" s="14">
        <f>C14*1.2</f>
        <v>0</v>
      </c>
      <c r="D15" s="14">
        <f>D14*1.2</f>
        <v>0</v>
      </c>
      <c r="E15" s="14">
        <f>E14*1.2</f>
        <v>0</v>
      </c>
      <c r="F15" s="14">
        <f>F14*1.2</f>
        <v>0</v>
      </c>
    </row>
    <row r="16" spans="1:6" ht="18.5" customHeight="1" x14ac:dyDescent="0.3">
      <c r="A16" s="44" t="s">
        <v>85</v>
      </c>
      <c r="B16" s="15" t="s">
        <v>122</v>
      </c>
      <c r="C16" s="13"/>
      <c r="D16" s="13"/>
      <c r="E16" s="13"/>
      <c r="F16" s="13"/>
    </row>
    <row r="17" spans="1:6" x14ac:dyDescent="0.3">
      <c r="A17" s="44"/>
      <c r="B17" s="12" t="s">
        <v>82</v>
      </c>
      <c r="C17" s="14">
        <f>C11*C16</f>
        <v>0</v>
      </c>
      <c r="D17" s="14">
        <f>D11*D16</f>
        <v>0</v>
      </c>
      <c r="E17" s="14">
        <f>E11*E16</f>
        <v>0</v>
      </c>
      <c r="F17" s="14">
        <f>F11*F16</f>
        <v>0</v>
      </c>
    </row>
    <row r="18" spans="1:6" x14ac:dyDescent="0.3">
      <c r="A18" s="44"/>
      <c r="B18" s="16" t="s">
        <v>83</v>
      </c>
      <c r="C18" s="14">
        <f>C17*1.2</f>
        <v>0</v>
      </c>
      <c r="D18" s="14">
        <f>D17*1.2</f>
        <v>0</v>
      </c>
      <c r="E18" s="14">
        <f>E17*1.2</f>
        <v>0</v>
      </c>
      <c r="F18" s="14">
        <f>F17*1.2</f>
        <v>0</v>
      </c>
    </row>
    <row r="19" spans="1:6" x14ac:dyDescent="0.3">
      <c r="A19" s="44" t="s">
        <v>84</v>
      </c>
      <c r="B19" s="15" t="s">
        <v>122</v>
      </c>
      <c r="C19" s="13"/>
      <c r="D19" s="13"/>
      <c r="E19" s="13"/>
      <c r="F19" s="13"/>
    </row>
    <row r="20" spans="1:6" x14ac:dyDescent="0.3">
      <c r="A20" s="44"/>
      <c r="B20" s="16" t="s">
        <v>64</v>
      </c>
      <c r="C20" s="14">
        <f>C11*C19</f>
        <v>0</v>
      </c>
      <c r="D20" s="14">
        <f>D11*D19</f>
        <v>0</v>
      </c>
      <c r="E20" s="14">
        <f>E11*E19</f>
        <v>0</v>
      </c>
      <c r="F20" s="14">
        <f>F11*F19</f>
        <v>0</v>
      </c>
    </row>
    <row r="21" spans="1:6" x14ac:dyDescent="0.3">
      <c r="A21" s="44"/>
      <c r="B21" s="16" t="s">
        <v>83</v>
      </c>
      <c r="C21" s="14">
        <f>C20*1.2</f>
        <v>0</v>
      </c>
      <c r="D21" s="14">
        <f>D20*1.2</f>
        <v>0</v>
      </c>
      <c r="E21" s="14">
        <f>E20*1.2</f>
        <v>0</v>
      </c>
      <c r="F21" s="14">
        <f>F20*1.2</f>
        <v>0</v>
      </c>
    </row>
    <row r="22" spans="1:6" x14ac:dyDescent="0.3">
      <c r="A22" s="44" t="s">
        <v>86</v>
      </c>
      <c r="B22" s="15" t="s">
        <v>122</v>
      </c>
      <c r="C22" s="13"/>
      <c r="D22" s="13"/>
      <c r="E22" s="13"/>
      <c r="F22" s="13"/>
    </row>
    <row r="23" spans="1:6" x14ac:dyDescent="0.3">
      <c r="A23" s="44"/>
      <c r="B23" s="16" t="s">
        <v>64</v>
      </c>
      <c r="C23" s="14">
        <f>C11*C22</f>
        <v>0</v>
      </c>
      <c r="D23" s="14">
        <f>D11*D22</f>
        <v>0</v>
      </c>
      <c r="E23" s="14">
        <f>E11*E22</f>
        <v>0</v>
      </c>
      <c r="F23" s="14">
        <f>F11*F22</f>
        <v>0</v>
      </c>
    </row>
    <row r="24" spans="1:6" x14ac:dyDescent="0.3">
      <c r="A24" s="44"/>
      <c r="B24" s="16" t="s">
        <v>83</v>
      </c>
      <c r="C24" s="14">
        <f>C23*1.2</f>
        <v>0</v>
      </c>
      <c r="D24" s="14">
        <f>D23*1.2</f>
        <v>0</v>
      </c>
      <c r="E24" s="14">
        <f>E23*1.2</f>
        <v>0</v>
      </c>
      <c r="F24" s="14">
        <f>F23*1.2</f>
        <v>0</v>
      </c>
    </row>
    <row r="25" spans="1:6" x14ac:dyDescent="0.3">
      <c r="A25" s="44" t="s">
        <v>87</v>
      </c>
      <c r="B25" s="15" t="s">
        <v>122</v>
      </c>
      <c r="C25" s="13"/>
      <c r="D25" s="13"/>
      <c r="E25" s="13"/>
      <c r="F25" s="13"/>
    </row>
    <row r="26" spans="1:6" x14ac:dyDescent="0.3">
      <c r="A26" s="44"/>
      <c r="B26" s="16" t="s">
        <v>64</v>
      </c>
      <c r="C26" s="14">
        <f>C11*C25</f>
        <v>0</v>
      </c>
      <c r="D26" s="14">
        <f>D11*D25</f>
        <v>0</v>
      </c>
      <c r="E26" s="14">
        <f>E11*E25</f>
        <v>0</v>
      </c>
      <c r="F26" s="14">
        <f>F11*F25</f>
        <v>0</v>
      </c>
    </row>
    <row r="27" spans="1:6" x14ac:dyDescent="0.3">
      <c r="A27" s="44"/>
      <c r="B27" s="16" t="s">
        <v>83</v>
      </c>
      <c r="C27" s="14">
        <f>C26*1.2</f>
        <v>0</v>
      </c>
      <c r="D27" s="14">
        <f>D26*1.2</f>
        <v>0</v>
      </c>
      <c r="E27" s="14">
        <f>E26*1.2</f>
        <v>0</v>
      </c>
      <c r="F27" s="14">
        <f>F26*1.2</f>
        <v>0</v>
      </c>
    </row>
    <row r="28" spans="1:6" x14ac:dyDescent="0.3">
      <c r="A28" s="44" t="s">
        <v>88</v>
      </c>
      <c r="B28" s="15" t="s">
        <v>122</v>
      </c>
      <c r="C28" s="13"/>
      <c r="D28" s="13"/>
      <c r="E28" s="13"/>
      <c r="F28" s="13"/>
    </row>
    <row r="29" spans="1:6" x14ac:dyDescent="0.3">
      <c r="A29" s="44"/>
      <c r="B29" s="16" t="s">
        <v>64</v>
      </c>
      <c r="C29" s="14">
        <f>C11*C28</f>
        <v>0</v>
      </c>
      <c r="D29" s="14">
        <f>D11*D28</f>
        <v>0</v>
      </c>
      <c r="E29" s="14">
        <f>E11*E28</f>
        <v>0</v>
      </c>
      <c r="F29" s="14">
        <f>F11*F28</f>
        <v>0</v>
      </c>
    </row>
    <row r="30" spans="1:6" x14ac:dyDescent="0.3">
      <c r="A30" s="44"/>
      <c r="B30" s="16" t="s">
        <v>83</v>
      </c>
      <c r="C30" s="14">
        <f>C29*1.2</f>
        <v>0</v>
      </c>
      <c r="D30" s="14">
        <f>D29*1.2</f>
        <v>0</v>
      </c>
      <c r="E30" s="14">
        <f>E29*1.2</f>
        <v>0</v>
      </c>
      <c r="F30" s="14">
        <f>F29*1.2</f>
        <v>0</v>
      </c>
    </row>
    <row r="31" spans="1:6" x14ac:dyDescent="0.3">
      <c r="A31" s="3" t="s">
        <v>7</v>
      </c>
    </row>
    <row r="32" spans="1:6" ht="13.5" thickBot="1" x14ac:dyDescent="0.35">
      <c r="A32" s="3"/>
    </row>
    <row r="33" spans="1:6" ht="19" thickBot="1" x14ac:dyDescent="0.35">
      <c r="A33" s="59" t="s">
        <v>1</v>
      </c>
      <c r="B33" s="60"/>
      <c r="C33" s="60"/>
      <c r="D33" s="60"/>
      <c r="E33" s="60"/>
      <c r="F33" s="61"/>
    </row>
    <row r="34" spans="1:6" ht="18.5" x14ac:dyDescent="0.3">
      <c r="A34" s="2"/>
      <c r="B34" s="2"/>
    </row>
    <row r="35" spans="1:6" ht="13.5" thickBot="1" x14ac:dyDescent="0.35">
      <c r="A35" s="48" t="s">
        <v>8</v>
      </c>
      <c r="B35" s="48"/>
      <c r="C35" s="48"/>
      <c r="D35" s="48"/>
      <c r="E35" s="48"/>
      <c r="F35" s="48"/>
    </row>
    <row r="36" spans="1:6" ht="13.5" thickBot="1" x14ac:dyDescent="0.35">
      <c r="A36" s="11"/>
      <c r="B36" s="11"/>
      <c r="C36" s="19" t="s">
        <v>123</v>
      </c>
      <c r="D36" s="11"/>
      <c r="E36" s="11"/>
      <c r="F36" s="11"/>
    </row>
    <row r="37" spans="1:6" ht="65" customHeight="1" x14ac:dyDescent="0.3">
      <c r="A37" s="40" t="s">
        <v>119</v>
      </c>
      <c r="B37" s="40"/>
      <c r="C37" s="18" t="s">
        <v>124</v>
      </c>
    </row>
    <row r="38" spans="1:6" ht="15.5" x14ac:dyDescent="0.35">
      <c r="A38" s="41" t="s">
        <v>12</v>
      </c>
      <c r="B38" s="41"/>
      <c r="C38" s="17"/>
      <c r="D38" s="7"/>
    </row>
    <row r="39" spans="1:6" ht="15.5" x14ac:dyDescent="0.35">
      <c r="A39" s="41" t="s">
        <v>13</v>
      </c>
      <c r="B39" s="41"/>
      <c r="C39" s="17"/>
      <c r="D39" s="7"/>
    </row>
    <row r="40" spans="1:6" x14ac:dyDescent="0.3">
      <c r="A40" s="41" t="s">
        <v>14</v>
      </c>
      <c r="B40" s="41"/>
      <c r="C40" s="17"/>
    </row>
    <row r="42" spans="1:6" ht="13.5" thickBot="1" x14ac:dyDescent="0.35">
      <c r="A42" s="47" t="s">
        <v>9</v>
      </c>
      <c r="B42" s="47"/>
      <c r="E42" s="1"/>
    </row>
    <row r="43" spans="1:6" ht="55.5" customHeight="1" thickBot="1" x14ac:dyDescent="0.35">
      <c r="A43" s="40" t="s">
        <v>120</v>
      </c>
      <c r="B43" s="40"/>
      <c r="C43" s="5" t="s">
        <v>124</v>
      </c>
    </row>
    <row r="44" spans="1:6" x14ac:dyDescent="0.3">
      <c r="A44" s="41" t="s">
        <v>4</v>
      </c>
      <c r="B44" s="41"/>
      <c r="C44" s="6"/>
    </row>
    <row r="45" spans="1:6" x14ac:dyDescent="0.3">
      <c r="A45" s="41" t="s">
        <v>5</v>
      </c>
      <c r="B45" s="41"/>
      <c r="C45" s="8"/>
    </row>
    <row r="46" spans="1:6" ht="13.5" thickBot="1" x14ac:dyDescent="0.35">
      <c r="A46" s="41" t="s">
        <v>6</v>
      </c>
      <c r="B46" s="41"/>
      <c r="C46" s="9"/>
    </row>
    <row r="47" spans="1:6" ht="13.5" thickBot="1" x14ac:dyDescent="0.35"/>
    <row r="48" spans="1:6" x14ac:dyDescent="0.3">
      <c r="A48" s="26" t="s">
        <v>137</v>
      </c>
      <c r="B48" s="27"/>
      <c r="C48" s="27"/>
      <c r="D48" s="27"/>
      <c r="E48" s="27"/>
      <c r="F48" s="23"/>
    </row>
    <row r="49" spans="1:6" x14ac:dyDescent="0.3">
      <c r="A49" s="28" t="s">
        <v>136</v>
      </c>
      <c r="B49" s="29"/>
      <c r="C49" s="29"/>
      <c r="D49" s="29"/>
      <c r="E49" s="29"/>
      <c r="F49" s="24"/>
    </row>
    <row r="50" spans="1:6" x14ac:dyDescent="0.3">
      <c r="A50" s="28"/>
      <c r="B50" s="29"/>
      <c r="C50" s="29"/>
      <c r="D50" s="29"/>
      <c r="E50" s="29"/>
      <c r="F50" s="24"/>
    </row>
    <row r="51" spans="1:6" x14ac:dyDescent="0.3">
      <c r="A51" s="28"/>
      <c r="B51" s="29"/>
      <c r="C51" s="29"/>
      <c r="D51" s="29"/>
      <c r="E51" s="29"/>
      <c r="F51" s="24"/>
    </row>
    <row r="52" spans="1:6" ht="13.5" thickBot="1" x14ac:dyDescent="0.35">
      <c r="A52" s="30"/>
      <c r="B52" s="31"/>
      <c r="C52" s="31"/>
      <c r="D52" s="31"/>
      <c r="E52" s="31"/>
      <c r="F52" s="25"/>
    </row>
  </sheetData>
  <mergeCells count="27">
    <mergeCell ref="C6:F6"/>
    <mergeCell ref="C4:D4"/>
    <mergeCell ref="A2:F2"/>
    <mergeCell ref="A3:F3"/>
    <mergeCell ref="A33:F33"/>
    <mergeCell ref="F7:F8"/>
    <mergeCell ref="A37:B37"/>
    <mergeCell ref="A38:B38"/>
    <mergeCell ref="A39:B39"/>
    <mergeCell ref="A22:A24"/>
    <mergeCell ref="A25:A27"/>
    <mergeCell ref="A28:A30"/>
    <mergeCell ref="C7:C8"/>
    <mergeCell ref="D7:D8"/>
    <mergeCell ref="A7:B10"/>
    <mergeCell ref="A11:A12"/>
    <mergeCell ref="A13:A15"/>
    <mergeCell ref="A16:A18"/>
    <mergeCell ref="A19:A21"/>
    <mergeCell ref="A35:F35"/>
    <mergeCell ref="A43:B43"/>
    <mergeCell ref="A44:B44"/>
    <mergeCell ref="A45:B45"/>
    <mergeCell ref="A46:B46"/>
    <mergeCell ref="E7:E8"/>
    <mergeCell ref="A42:B42"/>
    <mergeCell ref="A40:B40"/>
  </mergeCells>
  <phoneticPr fontId="0" type="noConversion"/>
  <printOptions horizontalCentered="1"/>
  <pageMargins left="0.19685039370078741" right="0.19685039370078741" top="0.59055118110236227" bottom="0.59055118110236227" header="0.27559055118110237" footer="0.27559055118110237"/>
  <pageSetup paperSize="8" scale="78" fitToHeight="0" orientation="landscape" r:id="rId1"/>
  <headerFooter alignWithMargins="0">
    <oddFooter>&amp;R&amp;"Century Gothic,Normal"Page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4"/>
  <sheetViews>
    <sheetView showGridLines="0" zoomScale="80" zoomScaleNormal="80" zoomScaleSheetLayoutView="85" workbookViewId="0">
      <pane xSplit="1" ySplit="5" topLeftCell="B9" activePane="bottomRight" state="frozen"/>
      <selection activeCell="J13" sqref="J13"/>
      <selection pane="topRight" activeCell="J13" sqref="J13"/>
      <selection pane="bottomLeft" activeCell="J13" sqref="J13"/>
      <selection pane="bottomRight" activeCell="J13" sqref="J13"/>
    </sheetView>
  </sheetViews>
  <sheetFormatPr baseColWidth="10" defaultColWidth="11.453125" defaultRowHeight="14.5" x14ac:dyDescent="0.25"/>
  <cols>
    <col min="1" max="1" width="62" style="140" bestFit="1" customWidth="1"/>
    <col min="2" max="2" width="15.36328125" style="140" customWidth="1"/>
    <col min="3" max="3" width="15.1796875" style="140" customWidth="1"/>
    <col min="4" max="4" width="10.6328125" style="140" customWidth="1"/>
    <col min="5" max="5" width="15.7265625" style="140" customWidth="1"/>
    <col min="6" max="6" width="14" style="140" customWidth="1"/>
    <col min="7" max="16384" width="11.453125" style="140"/>
  </cols>
  <sheetData>
    <row r="1" spans="1:6" ht="37.5" customHeight="1" x14ac:dyDescent="0.25">
      <c r="A1" s="137" t="s">
        <v>139</v>
      </c>
      <c r="B1" s="138"/>
      <c r="C1" s="138"/>
      <c r="D1" s="138"/>
      <c r="E1" s="138"/>
      <c r="F1" s="139"/>
    </row>
    <row r="2" spans="1:6" ht="23.5" customHeight="1" thickBot="1" x14ac:dyDescent="0.3">
      <c r="A2" s="224" t="s">
        <v>112</v>
      </c>
      <c r="B2" s="225"/>
      <c r="C2" s="225"/>
      <c r="D2" s="225"/>
      <c r="E2" s="225"/>
      <c r="F2" s="226"/>
    </row>
    <row r="3" spans="1:6" ht="24" customHeight="1" thickBot="1" x14ac:dyDescent="0.3">
      <c r="A3" s="38" t="s">
        <v>125</v>
      </c>
      <c r="B3" s="70" t="s">
        <v>129</v>
      </c>
      <c r="C3" s="71"/>
      <c r="D3" s="71"/>
      <c r="E3" s="71"/>
      <c r="F3" s="72"/>
    </row>
    <row r="4" spans="1:6" ht="15" thickBot="1" x14ac:dyDescent="0.3">
      <c r="A4" s="227"/>
      <c r="B4" s="228" t="s">
        <v>96</v>
      </c>
      <c r="C4" s="229"/>
      <c r="D4" s="230" t="s">
        <v>80</v>
      </c>
      <c r="E4" s="231"/>
      <c r="F4" s="232"/>
    </row>
    <row r="5" spans="1:6" ht="30" customHeight="1" thickBot="1" x14ac:dyDescent="0.3">
      <c r="A5" s="233" t="s">
        <v>2</v>
      </c>
      <c r="B5" s="234" t="s">
        <v>15</v>
      </c>
      <c r="C5" s="235"/>
      <c r="D5" s="236" t="s">
        <v>75</v>
      </c>
      <c r="E5" s="237" t="s">
        <v>60</v>
      </c>
      <c r="F5" s="238"/>
    </row>
    <row r="6" spans="1:6" ht="33.5" customHeight="1" thickBot="1" x14ac:dyDescent="0.3">
      <c r="A6" s="239" t="s">
        <v>52</v>
      </c>
      <c r="B6" s="240" t="s">
        <v>65</v>
      </c>
      <c r="C6" s="240" t="s">
        <v>66</v>
      </c>
      <c r="D6" s="241" t="s">
        <v>67</v>
      </c>
      <c r="E6" s="241" t="s">
        <v>68</v>
      </c>
      <c r="F6" s="241" t="s">
        <v>69</v>
      </c>
    </row>
    <row r="7" spans="1:6" ht="30" customHeight="1" x14ac:dyDescent="0.25">
      <c r="A7" s="242" t="s">
        <v>130</v>
      </c>
      <c r="B7" s="243"/>
      <c r="C7" s="243"/>
      <c r="D7" s="244">
        <v>1</v>
      </c>
      <c r="E7" s="243">
        <f>B7*D7</f>
        <v>0</v>
      </c>
      <c r="F7" s="243">
        <f>C7*D7</f>
        <v>0</v>
      </c>
    </row>
    <row r="8" spans="1:6" ht="25" customHeight="1" x14ac:dyDescent="0.25">
      <c r="A8" s="245" t="s">
        <v>131</v>
      </c>
      <c r="B8" s="246"/>
      <c r="C8" s="246"/>
      <c r="D8" s="247">
        <v>8</v>
      </c>
      <c r="E8" s="246">
        <f>B8*D8</f>
        <v>0</v>
      </c>
      <c r="F8" s="246">
        <f>C8*D8</f>
        <v>0</v>
      </c>
    </row>
    <row r="9" spans="1:6" ht="25" customHeight="1" x14ac:dyDescent="0.25">
      <c r="A9" s="245" t="s">
        <v>132</v>
      </c>
      <c r="B9" s="246"/>
      <c r="C9" s="246"/>
      <c r="D9" s="247">
        <v>1</v>
      </c>
      <c r="E9" s="246">
        <f>B9*D9</f>
        <v>0</v>
      </c>
      <c r="F9" s="246">
        <f>C9*D9</f>
        <v>0</v>
      </c>
    </row>
    <row r="10" spans="1:6" ht="20.25" customHeight="1" thickBot="1" x14ac:dyDescent="0.3">
      <c r="A10" s="248" t="s">
        <v>110</v>
      </c>
      <c r="B10" s="249"/>
      <c r="C10" s="249"/>
      <c r="D10" s="250">
        <v>2</v>
      </c>
      <c r="E10" s="246">
        <f>B10*D10</f>
        <v>0</v>
      </c>
      <c r="F10" s="246">
        <f>C10*D10</f>
        <v>0</v>
      </c>
    </row>
    <row r="11" spans="1:6" ht="25.5" customHeight="1" thickBot="1" x14ac:dyDescent="0.3">
      <c r="A11" s="239" t="s">
        <v>52</v>
      </c>
      <c r="B11" s="251" t="s">
        <v>70</v>
      </c>
      <c r="C11" s="251" t="s">
        <v>74</v>
      </c>
      <c r="D11" s="252" t="s">
        <v>138</v>
      </c>
      <c r="E11" s="253" t="s">
        <v>71</v>
      </c>
      <c r="F11" s="253" t="s">
        <v>72</v>
      </c>
    </row>
    <row r="12" spans="1:6" ht="29" customHeight="1" x14ac:dyDescent="0.25">
      <c r="A12" s="242" t="s">
        <v>133</v>
      </c>
      <c r="B12" s="243"/>
      <c r="C12" s="243"/>
      <c r="D12" s="244">
        <v>1</v>
      </c>
      <c r="E12" s="254">
        <f>B12*D12</f>
        <v>0</v>
      </c>
      <c r="F12" s="254">
        <f>C12* D12</f>
        <v>0</v>
      </c>
    </row>
    <row r="13" spans="1:6" ht="29" customHeight="1" x14ac:dyDescent="0.25">
      <c r="A13" s="245" t="s">
        <v>134</v>
      </c>
      <c r="B13" s="246"/>
      <c r="C13" s="246"/>
      <c r="D13" s="247">
        <v>3</v>
      </c>
      <c r="E13" s="255">
        <f>B13*D13</f>
        <v>0</v>
      </c>
      <c r="F13" s="254">
        <f>C13* D13</f>
        <v>0</v>
      </c>
    </row>
    <row r="14" spans="1:6" ht="30.5" customHeight="1" x14ac:dyDescent="0.25">
      <c r="A14" s="245" t="s">
        <v>135</v>
      </c>
      <c r="B14" s="246"/>
      <c r="C14" s="246"/>
      <c r="D14" s="247">
        <v>1</v>
      </c>
      <c r="E14" s="255">
        <f>B14*D14</f>
        <v>0</v>
      </c>
      <c r="F14" s="254">
        <f>C14* D14</f>
        <v>0</v>
      </c>
    </row>
    <row r="15" spans="1:6" ht="20.25" customHeight="1" thickBot="1" x14ac:dyDescent="0.3">
      <c r="A15" s="248" t="s">
        <v>110</v>
      </c>
      <c r="B15" s="256"/>
      <c r="C15" s="256"/>
      <c r="D15" s="257">
        <v>1</v>
      </c>
      <c r="E15" s="258">
        <f>B15*D15</f>
        <v>0</v>
      </c>
      <c r="F15" s="259">
        <f>C15* D15</f>
        <v>0</v>
      </c>
    </row>
    <row r="16" spans="1:6" ht="32.25" customHeight="1" thickBot="1" x14ac:dyDescent="0.3">
      <c r="D16" s="260" t="s">
        <v>73</v>
      </c>
      <c r="E16" s="261">
        <f>E7+E8+E9+E10+E12+E13+E14+E15</f>
        <v>0</v>
      </c>
      <c r="F16" s="262">
        <f>F7+F8+F9+F10+F12+F13+F14+F15</f>
        <v>0</v>
      </c>
    </row>
    <row r="17" spans="1:5" ht="15" thickBot="1" x14ac:dyDescent="0.4">
      <c r="C17" s="34"/>
      <c r="D17" s="34"/>
      <c r="E17" s="34"/>
    </row>
    <row r="18" spans="1:5" x14ac:dyDescent="0.35">
      <c r="A18" s="39" t="s">
        <v>137</v>
      </c>
      <c r="B18" s="32"/>
      <c r="C18" s="34"/>
      <c r="D18" s="34"/>
      <c r="E18" s="34"/>
    </row>
    <row r="19" spans="1:5" x14ac:dyDescent="0.35">
      <c r="A19" s="33" t="s">
        <v>136</v>
      </c>
      <c r="B19" s="35"/>
      <c r="C19" s="34"/>
      <c r="D19" s="34"/>
      <c r="E19" s="34"/>
    </row>
    <row r="20" spans="1:5" x14ac:dyDescent="0.35">
      <c r="A20" s="33"/>
      <c r="B20" s="35"/>
      <c r="C20" s="34"/>
      <c r="D20" s="34"/>
      <c r="E20" s="34"/>
    </row>
    <row r="21" spans="1:5" x14ac:dyDescent="0.35">
      <c r="A21" s="33"/>
      <c r="B21" s="35"/>
      <c r="C21" s="34"/>
      <c r="D21" s="34"/>
      <c r="E21" s="34"/>
    </row>
    <row r="22" spans="1:5" ht="15" thickBot="1" x14ac:dyDescent="0.4">
      <c r="A22" s="36"/>
      <c r="B22" s="37"/>
    </row>
    <row r="23" spans="1:5" x14ac:dyDescent="0.35">
      <c r="A23" s="222"/>
    </row>
    <row r="24" spans="1:5" x14ac:dyDescent="0.35">
      <c r="A24" s="222"/>
    </row>
  </sheetData>
  <mergeCells count="7">
    <mergeCell ref="B5:C5"/>
    <mergeCell ref="E5:F5"/>
    <mergeCell ref="A1:F1"/>
    <mergeCell ref="A2:F2"/>
    <mergeCell ref="D4:F4"/>
    <mergeCell ref="B4:C4"/>
    <mergeCell ref="B3:F3"/>
  </mergeCells>
  <phoneticPr fontId="0" type="noConversion"/>
  <printOptions horizontalCentered="1"/>
  <pageMargins left="0.39370078740157483" right="0.39370078740157483" top="0.59055118110236227" bottom="0.59055118110236227" header="0.27559055118110237" footer="0.27559055118110237"/>
  <pageSetup paperSize="8" fitToHeight="0" orientation="landscape" r:id="rId1"/>
  <headerFooter alignWithMargins="0">
    <oddFooter>&amp;R&amp;"Century Gothic,Normal"Page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68"/>
  <sheetViews>
    <sheetView showGridLines="0" zoomScale="85" zoomScaleNormal="85" zoomScaleSheetLayoutView="80" zoomScalePageLayoutView="60" workbookViewId="0">
      <pane xSplit="2" ySplit="4" topLeftCell="C35" activePane="bottomRight" state="frozen"/>
      <selection activeCell="J13" sqref="J13"/>
      <selection pane="topRight" activeCell="J13" sqref="J13"/>
      <selection pane="bottomLeft" activeCell="J13" sqref="J13"/>
      <selection pane="bottomRight" activeCell="J13" sqref="J13"/>
    </sheetView>
  </sheetViews>
  <sheetFormatPr baseColWidth="10" defaultColWidth="11.453125" defaultRowHeight="14.5" x14ac:dyDescent="0.25"/>
  <cols>
    <col min="1" max="1" width="49.453125" style="154" customWidth="1"/>
    <col min="2" max="2" width="12.7265625" style="219" customWidth="1"/>
    <col min="3" max="3" width="12.54296875" style="219" customWidth="1"/>
    <col min="4" max="4" width="13.26953125" style="219" customWidth="1"/>
    <col min="5" max="5" width="8.36328125" style="219" customWidth="1"/>
    <col min="6" max="6" width="13.1796875" style="154" customWidth="1"/>
    <col min="7" max="7" width="14.36328125" style="154" customWidth="1"/>
    <col min="8" max="8" width="11.453125" style="154"/>
    <col min="9" max="9" width="11.7265625" style="154" bestFit="1" customWidth="1"/>
    <col min="10" max="10" width="11.453125" style="154"/>
    <col min="11" max="11" width="11.7265625" style="154" bestFit="1" customWidth="1"/>
    <col min="12" max="16384" width="11.453125" style="154"/>
  </cols>
  <sheetData>
    <row r="1" spans="1:11" s="140" customFormat="1" ht="36.75" customHeight="1" x14ac:dyDescent="0.25">
      <c r="A1" s="137" t="s">
        <v>139</v>
      </c>
      <c r="B1" s="138"/>
      <c r="C1" s="138"/>
      <c r="D1" s="138"/>
      <c r="E1" s="138"/>
      <c r="F1" s="138"/>
      <c r="G1" s="139"/>
    </row>
    <row r="2" spans="1:11" s="140" customFormat="1" ht="16" thickBot="1" x14ac:dyDescent="0.3">
      <c r="A2" s="141" t="s">
        <v>113</v>
      </c>
      <c r="B2" s="142"/>
      <c r="C2" s="142"/>
      <c r="D2" s="142"/>
      <c r="E2" s="142"/>
      <c r="F2" s="142"/>
      <c r="G2" s="143"/>
    </row>
    <row r="3" spans="1:11" s="140" customFormat="1" ht="21.5" customHeight="1" thickBot="1" x14ac:dyDescent="0.3">
      <c r="A3" s="38" t="s">
        <v>125</v>
      </c>
      <c r="C3" s="144" t="s">
        <v>129</v>
      </c>
      <c r="D3" s="145"/>
      <c r="E3" s="145"/>
      <c r="F3" s="145"/>
      <c r="G3" s="146"/>
    </row>
    <row r="4" spans="1:11" ht="15" thickBot="1" x14ac:dyDescent="0.3">
      <c r="A4" s="147"/>
      <c r="B4" s="148"/>
      <c r="C4" s="149" t="s">
        <v>96</v>
      </c>
      <c r="D4" s="150"/>
      <c r="E4" s="151" t="s">
        <v>90</v>
      </c>
      <c r="F4" s="152"/>
      <c r="G4" s="153"/>
    </row>
    <row r="5" spans="1:11" ht="43.5" customHeight="1" x14ac:dyDescent="0.25">
      <c r="A5" s="155" t="s">
        <v>114</v>
      </c>
      <c r="B5" s="156"/>
      <c r="C5" s="157" t="s">
        <v>51</v>
      </c>
      <c r="D5" s="84" t="s">
        <v>78</v>
      </c>
      <c r="E5" s="82" t="s">
        <v>59</v>
      </c>
      <c r="F5" s="158" t="s">
        <v>60</v>
      </c>
      <c r="G5" s="159"/>
    </row>
    <row r="6" spans="1:11" ht="15" thickBot="1" x14ac:dyDescent="0.3">
      <c r="A6" s="160" t="s">
        <v>18</v>
      </c>
      <c r="B6" s="161" t="s">
        <v>19</v>
      </c>
      <c r="C6" s="162"/>
      <c r="D6" s="163"/>
      <c r="E6" s="89"/>
      <c r="F6" s="164"/>
      <c r="G6" s="165"/>
    </row>
    <row r="7" spans="1:11" ht="27" customHeight="1" thickBot="1" x14ac:dyDescent="0.3">
      <c r="A7" s="166" t="s">
        <v>20</v>
      </c>
      <c r="B7" s="167"/>
      <c r="C7" s="167"/>
      <c r="D7" s="168"/>
      <c r="E7" s="169" t="s">
        <v>61</v>
      </c>
      <c r="F7" s="169" t="s">
        <v>76</v>
      </c>
      <c r="G7" s="170" t="s">
        <v>77</v>
      </c>
    </row>
    <row r="8" spans="1:11" x14ac:dyDescent="0.25">
      <c r="A8" s="171" t="s">
        <v>21</v>
      </c>
      <c r="B8" s="172">
        <v>844</v>
      </c>
      <c r="C8" s="173"/>
      <c r="D8" s="173"/>
      <c r="E8" s="174">
        <v>844</v>
      </c>
      <c r="F8" s="175">
        <f>B8*C8</f>
        <v>0</v>
      </c>
      <c r="G8" s="176">
        <f>B8*D8</f>
        <v>0</v>
      </c>
    </row>
    <row r="9" spans="1:11" x14ac:dyDescent="0.25">
      <c r="A9" s="171" t="s">
        <v>22</v>
      </c>
      <c r="B9" s="177">
        <v>917</v>
      </c>
      <c r="C9" s="173"/>
      <c r="D9" s="173"/>
      <c r="E9" s="174">
        <v>917</v>
      </c>
      <c r="F9" s="175">
        <f t="shared" ref="F9:F47" si="0">B9*C9</f>
        <v>0</v>
      </c>
      <c r="G9" s="176">
        <f t="shared" ref="G9:G47" si="1">B9*D9</f>
        <v>0</v>
      </c>
    </row>
    <row r="10" spans="1:11" x14ac:dyDescent="0.25">
      <c r="A10" s="171" t="s">
        <v>23</v>
      </c>
      <c r="B10" s="177">
        <v>802</v>
      </c>
      <c r="C10" s="173"/>
      <c r="D10" s="173"/>
      <c r="E10" s="174">
        <v>802</v>
      </c>
      <c r="F10" s="175">
        <f t="shared" si="0"/>
        <v>0</v>
      </c>
      <c r="G10" s="176">
        <f t="shared" si="1"/>
        <v>0</v>
      </c>
    </row>
    <row r="11" spans="1:11" x14ac:dyDescent="0.25">
      <c r="A11" s="171" t="s">
        <v>24</v>
      </c>
      <c r="B11" s="177">
        <v>891</v>
      </c>
      <c r="C11" s="173"/>
      <c r="D11" s="173"/>
      <c r="E11" s="174">
        <v>891</v>
      </c>
      <c r="F11" s="175">
        <f t="shared" si="0"/>
        <v>0</v>
      </c>
      <c r="G11" s="176">
        <f t="shared" si="1"/>
        <v>0</v>
      </c>
    </row>
    <row r="12" spans="1:11" x14ac:dyDescent="0.25">
      <c r="A12" s="171" t="s">
        <v>25</v>
      </c>
      <c r="B12" s="177">
        <v>475</v>
      </c>
      <c r="C12" s="173"/>
      <c r="D12" s="173"/>
      <c r="E12" s="174">
        <v>475</v>
      </c>
      <c r="F12" s="175">
        <f t="shared" si="0"/>
        <v>0</v>
      </c>
      <c r="G12" s="176">
        <f t="shared" si="1"/>
        <v>0</v>
      </c>
    </row>
    <row r="13" spans="1:11" x14ac:dyDescent="0.25">
      <c r="A13" s="171" t="s">
        <v>26</v>
      </c>
      <c r="B13" s="177">
        <v>799</v>
      </c>
      <c r="C13" s="173"/>
      <c r="D13" s="173"/>
      <c r="E13" s="174">
        <v>799</v>
      </c>
      <c r="F13" s="175">
        <f t="shared" si="0"/>
        <v>0</v>
      </c>
      <c r="G13" s="176">
        <f t="shared" si="1"/>
        <v>0</v>
      </c>
    </row>
    <row r="14" spans="1:11" x14ac:dyDescent="0.25">
      <c r="A14" s="171" t="s">
        <v>27</v>
      </c>
      <c r="B14" s="177">
        <v>341</v>
      </c>
      <c r="C14" s="173"/>
      <c r="D14" s="173"/>
      <c r="E14" s="174">
        <v>341</v>
      </c>
      <c r="F14" s="175">
        <f t="shared" si="0"/>
        <v>0</v>
      </c>
      <c r="G14" s="176">
        <f t="shared" si="1"/>
        <v>0</v>
      </c>
      <c r="I14" s="178"/>
      <c r="K14" s="178"/>
    </row>
    <row r="15" spans="1:11" ht="15" thickBot="1" x14ac:dyDescent="0.3">
      <c r="A15" s="171" t="s">
        <v>28</v>
      </c>
      <c r="B15" s="177">
        <v>621</v>
      </c>
      <c r="C15" s="173"/>
      <c r="D15" s="173"/>
      <c r="E15" s="174">
        <v>621</v>
      </c>
      <c r="F15" s="175">
        <f t="shared" si="0"/>
        <v>0</v>
      </c>
      <c r="G15" s="176">
        <f t="shared" si="1"/>
        <v>0</v>
      </c>
      <c r="I15" s="178"/>
      <c r="K15" s="178"/>
    </row>
    <row r="16" spans="1:11" ht="15" thickBot="1" x14ac:dyDescent="0.3">
      <c r="A16" s="166" t="s">
        <v>29</v>
      </c>
      <c r="B16" s="167"/>
      <c r="C16" s="179"/>
      <c r="D16" s="180"/>
      <c r="E16" s="169" t="s">
        <v>61</v>
      </c>
      <c r="F16" s="181" t="s">
        <v>76</v>
      </c>
      <c r="G16" s="182" t="s">
        <v>77</v>
      </c>
      <c r="I16" s="178"/>
      <c r="K16" s="178"/>
    </row>
    <row r="17" spans="1:11" x14ac:dyDescent="0.25">
      <c r="A17" s="171" t="s">
        <v>30</v>
      </c>
      <c r="B17" s="172">
        <v>571</v>
      </c>
      <c r="C17" s="183"/>
      <c r="D17" s="183"/>
      <c r="E17" s="174">
        <v>571</v>
      </c>
      <c r="F17" s="175">
        <f t="shared" si="0"/>
        <v>0</v>
      </c>
      <c r="G17" s="176">
        <f t="shared" si="1"/>
        <v>0</v>
      </c>
    </row>
    <row r="18" spans="1:11" x14ac:dyDescent="0.25">
      <c r="A18" s="171" t="s">
        <v>31</v>
      </c>
      <c r="B18" s="177">
        <v>624</v>
      </c>
      <c r="C18" s="184"/>
      <c r="D18" s="184"/>
      <c r="E18" s="174">
        <v>624</v>
      </c>
      <c r="F18" s="175">
        <f t="shared" si="0"/>
        <v>0</v>
      </c>
      <c r="G18" s="176">
        <f t="shared" si="1"/>
        <v>0</v>
      </c>
    </row>
    <row r="19" spans="1:11" x14ac:dyDescent="0.25">
      <c r="A19" s="171" t="s">
        <v>32</v>
      </c>
      <c r="B19" s="177">
        <v>544</v>
      </c>
      <c r="C19" s="183"/>
      <c r="D19" s="183"/>
      <c r="E19" s="174">
        <v>544</v>
      </c>
      <c r="F19" s="175">
        <f t="shared" si="0"/>
        <v>0</v>
      </c>
      <c r="G19" s="176">
        <f t="shared" si="1"/>
        <v>0</v>
      </c>
    </row>
    <row r="20" spans="1:11" x14ac:dyDescent="0.25">
      <c r="A20" s="171" t="s">
        <v>33</v>
      </c>
      <c r="B20" s="177">
        <v>569</v>
      </c>
      <c r="C20" s="184"/>
      <c r="D20" s="184"/>
      <c r="E20" s="174">
        <v>569</v>
      </c>
      <c r="F20" s="175">
        <f t="shared" si="0"/>
        <v>0</v>
      </c>
      <c r="G20" s="176">
        <f t="shared" si="1"/>
        <v>0</v>
      </c>
    </row>
    <row r="21" spans="1:11" x14ac:dyDescent="0.25">
      <c r="A21" s="171" t="s">
        <v>34</v>
      </c>
      <c r="B21" s="177">
        <v>846</v>
      </c>
      <c r="C21" s="183"/>
      <c r="D21" s="183"/>
      <c r="E21" s="174">
        <v>846</v>
      </c>
      <c r="F21" s="175">
        <f t="shared" si="0"/>
        <v>0</v>
      </c>
      <c r="G21" s="176">
        <f t="shared" si="1"/>
        <v>0</v>
      </c>
    </row>
    <row r="22" spans="1:11" x14ac:dyDescent="0.25">
      <c r="A22" s="171" t="s">
        <v>35</v>
      </c>
      <c r="B22" s="177">
        <v>862</v>
      </c>
      <c r="C22" s="184"/>
      <c r="D22" s="184"/>
      <c r="E22" s="174">
        <v>862</v>
      </c>
      <c r="F22" s="175">
        <f t="shared" si="0"/>
        <v>0</v>
      </c>
      <c r="G22" s="176">
        <f t="shared" si="1"/>
        <v>0</v>
      </c>
    </row>
    <row r="23" spans="1:11" x14ac:dyDescent="0.25">
      <c r="A23" s="171" t="s">
        <v>36</v>
      </c>
      <c r="B23" s="177">
        <v>887</v>
      </c>
      <c r="C23" s="183"/>
      <c r="D23" s="183"/>
      <c r="E23" s="174">
        <v>887</v>
      </c>
      <c r="F23" s="175">
        <f t="shared" si="0"/>
        <v>0</v>
      </c>
      <c r="G23" s="176">
        <f t="shared" si="1"/>
        <v>0</v>
      </c>
      <c r="I23" s="178"/>
      <c r="K23" s="178"/>
    </row>
    <row r="24" spans="1:11" x14ac:dyDescent="0.25">
      <c r="A24" s="171" t="s">
        <v>111</v>
      </c>
      <c r="B24" s="177">
        <v>887</v>
      </c>
      <c r="C24" s="184"/>
      <c r="D24" s="184"/>
      <c r="E24" s="174">
        <v>887</v>
      </c>
      <c r="F24" s="175">
        <f t="shared" si="0"/>
        <v>0</v>
      </c>
      <c r="G24" s="176">
        <f t="shared" si="1"/>
        <v>0</v>
      </c>
      <c r="I24" s="178"/>
      <c r="K24" s="178"/>
    </row>
    <row r="25" spans="1:11" ht="29.5" thickBot="1" x14ac:dyDescent="0.3">
      <c r="A25" s="171" t="s">
        <v>37</v>
      </c>
      <c r="B25" s="177">
        <v>28</v>
      </c>
      <c r="C25" s="184"/>
      <c r="D25" s="184"/>
      <c r="E25" s="174">
        <v>28</v>
      </c>
      <c r="F25" s="175">
        <f t="shared" si="0"/>
        <v>0</v>
      </c>
      <c r="G25" s="176">
        <f t="shared" si="1"/>
        <v>0</v>
      </c>
      <c r="I25" s="178"/>
      <c r="K25" s="178"/>
    </row>
    <row r="26" spans="1:11" ht="15" thickBot="1" x14ac:dyDescent="0.3">
      <c r="A26" s="166" t="s">
        <v>38</v>
      </c>
      <c r="B26" s="99"/>
      <c r="C26" s="185"/>
      <c r="D26" s="186"/>
      <c r="E26" s="169" t="s">
        <v>61</v>
      </c>
      <c r="F26" s="181" t="s">
        <v>76</v>
      </c>
      <c r="G26" s="182" t="s">
        <v>77</v>
      </c>
    </row>
    <row r="27" spans="1:11" ht="15" thickBot="1" x14ac:dyDescent="0.3">
      <c r="A27" s="187" t="s">
        <v>39</v>
      </c>
      <c r="B27" s="188">
        <f>252*2</f>
        <v>504</v>
      </c>
      <c r="C27" s="189"/>
      <c r="D27" s="189"/>
      <c r="E27" s="190">
        <v>504</v>
      </c>
      <c r="F27" s="191">
        <f t="shared" si="0"/>
        <v>0</v>
      </c>
      <c r="G27" s="192">
        <f t="shared" si="1"/>
        <v>0</v>
      </c>
      <c r="I27" s="178"/>
      <c r="K27" s="178"/>
    </row>
    <row r="28" spans="1:11" ht="15" thickBot="1" x14ac:dyDescent="0.3">
      <c r="A28" s="166" t="s">
        <v>40</v>
      </c>
      <c r="B28" s="193"/>
      <c r="C28" s="194"/>
      <c r="D28" s="195"/>
      <c r="E28" s="169" t="s">
        <v>61</v>
      </c>
      <c r="F28" s="181" t="s">
        <v>76</v>
      </c>
      <c r="G28" s="182" t="s">
        <v>77</v>
      </c>
    </row>
    <row r="29" spans="1:11" x14ac:dyDescent="0.25">
      <c r="A29" s="196" t="s">
        <v>41</v>
      </c>
      <c r="B29" s="197" t="s">
        <v>89</v>
      </c>
      <c r="C29" s="189"/>
      <c r="D29" s="189"/>
      <c r="E29" s="174">
        <v>1</v>
      </c>
      <c r="F29" s="191">
        <f>C29*E29</f>
        <v>0</v>
      </c>
      <c r="G29" s="192">
        <f>F29*1.2</f>
        <v>0</v>
      </c>
      <c r="I29" s="178"/>
      <c r="K29" s="178"/>
    </row>
    <row r="30" spans="1:11" ht="15" thickBot="1" x14ac:dyDescent="0.3">
      <c r="A30" s="196" t="s">
        <v>42</v>
      </c>
      <c r="B30" s="198" t="s">
        <v>89</v>
      </c>
      <c r="C30" s="189"/>
      <c r="D30" s="189"/>
      <c r="E30" s="174">
        <v>1</v>
      </c>
      <c r="F30" s="191">
        <f>C30*E30</f>
        <v>0</v>
      </c>
      <c r="G30" s="192">
        <f>F30*1.2</f>
        <v>0</v>
      </c>
      <c r="I30" s="178"/>
      <c r="J30" s="199"/>
      <c r="K30" s="178"/>
    </row>
    <row r="31" spans="1:11" ht="15" thickBot="1" x14ac:dyDescent="0.3">
      <c r="A31" s="166" t="s">
        <v>43</v>
      </c>
      <c r="B31" s="99"/>
      <c r="C31" s="179"/>
      <c r="D31" s="180"/>
      <c r="E31" s="169" t="s">
        <v>61</v>
      </c>
      <c r="F31" s="181" t="s">
        <v>76</v>
      </c>
      <c r="G31" s="182" t="s">
        <v>77</v>
      </c>
      <c r="I31" s="178"/>
      <c r="K31" s="178"/>
    </row>
    <row r="32" spans="1:11" x14ac:dyDescent="0.25">
      <c r="A32" s="171" t="s">
        <v>44</v>
      </c>
      <c r="B32" s="172">
        <v>171</v>
      </c>
      <c r="C32" s="173"/>
      <c r="D32" s="173"/>
      <c r="E32" s="174">
        <v>171</v>
      </c>
      <c r="F32" s="191">
        <f t="shared" si="0"/>
        <v>0</v>
      </c>
      <c r="G32" s="192">
        <f t="shared" si="1"/>
        <v>0</v>
      </c>
      <c r="I32" s="178"/>
      <c r="K32" s="178"/>
    </row>
    <row r="33" spans="1:11" x14ac:dyDescent="0.25">
      <c r="A33" s="171" t="s">
        <v>45</v>
      </c>
      <c r="B33" s="177">
        <v>171</v>
      </c>
      <c r="C33" s="189"/>
      <c r="D33" s="189"/>
      <c r="E33" s="174">
        <v>171</v>
      </c>
      <c r="F33" s="191">
        <f t="shared" si="0"/>
        <v>0</v>
      </c>
      <c r="G33" s="192">
        <f t="shared" si="1"/>
        <v>0</v>
      </c>
      <c r="I33" s="178"/>
      <c r="J33" s="200"/>
      <c r="K33" s="178"/>
    </row>
    <row r="34" spans="1:11" ht="15" thickBot="1" x14ac:dyDescent="0.3">
      <c r="A34" s="187" t="s">
        <v>46</v>
      </c>
      <c r="B34" s="201">
        <f>68*2</f>
        <v>136</v>
      </c>
      <c r="C34" s="189"/>
      <c r="D34" s="202"/>
      <c r="E34" s="190">
        <v>136</v>
      </c>
      <c r="F34" s="191">
        <f t="shared" si="0"/>
        <v>0</v>
      </c>
      <c r="G34" s="192">
        <f t="shared" si="1"/>
        <v>0</v>
      </c>
      <c r="I34" s="178"/>
      <c r="K34" s="178"/>
    </row>
    <row r="35" spans="1:11" ht="15" thickBot="1" x14ac:dyDescent="0.3">
      <c r="A35" s="166" t="s">
        <v>103</v>
      </c>
      <c r="B35" s="99"/>
      <c r="C35" s="179"/>
      <c r="D35" s="180"/>
      <c r="E35" s="169" t="s">
        <v>61</v>
      </c>
      <c r="F35" s="181" t="s">
        <v>76</v>
      </c>
      <c r="G35" s="182" t="s">
        <v>77</v>
      </c>
    </row>
    <row r="36" spans="1:11" x14ac:dyDescent="0.25">
      <c r="A36" s="171" t="s">
        <v>44</v>
      </c>
      <c r="B36" s="172">
        <v>153</v>
      </c>
      <c r="C36" s="173"/>
      <c r="D36" s="173"/>
      <c r="E36" s="174">
        <v>153</v>
      </c>
      <c r="F36" s="191">
        <f t="shared" si="0"/>
        <v>0</v>
      </c>
      <c r="G36" s="192">
        <f t="shared" si="1"/>
        <v>0</v>
      </c>
      <c r="I36" s="178"/>
      <c r="K36" s="178"/>
    </row>
    <row r="37" spans="1:11" x14ac:dyDescent="0.25">
      <c r="A37" s="171" t="s">
        <v>45</v>
      </c>
      <c r="B37" s="177">
        <v>153</v>
      </c>
      <c r="C37" s="189"/>
      <c r="D37" s="189"/>
      <c r="E37" s="174">
        <v>153</v>
      </c>
      <c r="F37" s="191">
        <f t="shared" si="0"/>
        <v>0</v>
      </c>
      <c r="G37" s="192">
        <f t="shared" si="1"/>
        <v>0</v>
      </c>
      <c r="I37" s="178"/>
      <c r="K37" s="178"/>
    </row>
    <row r="38" spans="1:11" ht="15" thickBot="1" x14ac:dyDescent="0.3">
      <c r="A38" s="187" t="s">
        <v>46</v>
      </c>
      <c r="B38" s="201">
        <v>60</v>
      </c>
      <c r="C38" s="189"/>
      <c r="D38" s="189"/>
      <c r="E38" s="190">
        <v>60</v>
      </c>
      <c r="F38" s="191">
        <f t="shared" si="0"/>
        <v>0</v>
      </c>
      <c r="G38" s="192">
        <f t="shared" si="1"/>
        <v>0</v>
      </c>
      <c r="I38" s="178"/>
      <c r="K38" s="178"/>
    </row>
    <row r="39" spans="1:11" ht="15" thickBot="1" x14ac:dyDescent="0.3">
      <c r="A39" s="166" t="s">
        <v>47</v>
      </c>
      <c r="B39" s="99"/>
      <c r="C39" s="179"/>
      <c r="D39" s="180"/>
      <c r="E39" s="169" t="s">
        <v>61</v>
      </c>
      <c r="F39" s="181" t="s">
        <v>76</v>
      </c>
      <c r="G39" s="182" t="s">
        <v>77</v>
      </c>
    </row>
    <row r="40" spans="1:11" x14ac:dyDescent="0.25">
      <c r="A40" s="171" t="s">
        <v>44</v>
      </c>
      <c r="B40" s="172">
        <v>50</v>
      </c>
      <c r="C40" s="173"/>
      <c r="D40" s="173"/>
      <c r="E40" s="203">
        <v>50</v>
      </c>
      <c r="F40" s="175">
        <f t="shared" si="0"/>
        <v>0</v>
      </c>
      <c r="G40" s="176">
        <f t="shared" si="1"/>
        <v>0</v>
      </c>
      <c r="I40" s="178"/>
      <c r="K40" s="178"/>
    </row>
    <row r="41" spans="1:11" ht="15" thickBot="1" x14ac:dyDescent="0.3">
      <c r="A41" s="171" t="s">
        <v>44</v>
      </c>
      <c r="B41" s="177">
        <v>50</v>
      </c>
      <c r="C41" s="173"/>
      <c r="D41" s="173"/>
      <c r="E41" s="174">
        <v>50</v>
      </c>
      <c r="F41" s="175">
        <f t="shared" si="0"/>
        <v>0</v>
      </c>
      <c r="G41" s="176">
        <f t="shared" si="1"/>
        <v>0</v>
      </c>
      <c r="I41" s="178"/>
      <c r="K41" s="178"/>
    </row>
    <row r="42" spans="1:11" ht="15" thickBot="1" x14ac:dyDescent="0.3">
      <c r="A42" s="166" t="s">
        <v>53</v>
      </c>
      <c r="B42" s="99"/>
      <c r="C42" s="179"/>
      <c r="D42" s="180"/>
      <c r="E42" s="169" t="s">
        <v>61</v>
      </c>
      <c r="F42" s="181" t="s">
        <v>76</v>
      </c>
      <c r="G42" s="182" t="s">
        <v>77</v>
      </c>
      <c r="I42" s="178"/>
      <c r="K42" s="178"/>
    </row>
    <row r="43" spans="1:11" x14ac:dyDescent="0.25">
      <c r="A43" s="171" t="s">
        <v>54</v>
      </c>
      <c r="B43" s="172">
        <v>74</v>
      </c>
      <c r="C43" s="173"/>
      <c r="D43" s="173"/>
      <c r="E43" s="174">
        <v>74</v>
      </c>
      <c r="F43" s="175">
        <f t="shared" si="0"/>
        <v>0</v>
      </c>
      <c r="G43" s="176">
        <f t="shared" si="1"/>
        <v>0</v>
      </c>
      <c r="I43" s="178"/>
      <c r="K43" s="178"/>
    </row>
    <row r="44" spans="1:11" ht="15" thickBot="1" x14ac:dyDescent="0.3">
      <c r="A44" s="171" t="s">
        <v>55</v>
      </c>
      <c r="B44" s="177">
        <v>74</v>
      </c>
      <c r="C44" s="204"/>
      <c r="D44" s="204"/>
      <c r="E44" s="174">
        <v>74</v>
      </c>
      <c r="F44" s="175">
        <f t="shared" si="0"/>
        <v>0</v>
      </c>
      <c r="G44" s="176">
        <f t="shared" si="1"/>
        <v>0</v>
      </c>
      <c r="I44" s="178"/>
      <c r="K44" s="178"/>
    </row>
    <row r="45" spans="1:11" ht="15" thickBot="1" x14ac:dyDescent="0.3">
      <c r="A45" s="166" t="s">
        <v>48</v>
      </c>
      <c r="B45" s="99"/>
      <c r="C45" s="179"/>
      <c r="D45" s="180"/>
      <c r="E45" s="169" t="s">
        <v>61</v>
      </c>
      <c r="F45" s="181" t="s">
        <v>76</v>
      </c>
      <c r="G45" s="182" t="s">
        <v>77</v>
      </c>
    </row>
    <row r="46" spans="1:11" x14ac:dyDescent="0.25">
      <c r="A46" s="171" t="s">
        <v>44</v>
      </c>
      <c r="B46" s="172">
        <v>202</v>
      </c>
      <c r="C46" s="173"/>
      <c r="D46" s="173"/>
      <c r="E46" s="174">
        <v>202</v>
      </c>
      <c r="F46" s="175">
        <f t="shared" si="0"/>
        <v>0</v>
      </c>
      <c r="G46" s="176">
        <f t="shared" si="1"/>
        <v>0</v>
      </c>
      <c r="I46" s="178"/>
      <c r="K46" s="178"/>
    </row>
    <row r="47" spans="1:11" ht="15" thickBot="1" x14ac:dyDescent="0.3">
      <c r="A47" s="205" t="s">
        <v>44</v>
      </c>
      <c r="B47" s="206">
        <v>202</v>
      </c>
      <c r="C47" s="207"/>
      <c r="D47" s="207"/>
      <c r="E47" s="208">
        <v>202</v>
      </c>
      <c r="F47" s="209">
        <f t="shared" si="0"/>
        <v>0</v>
      </c>
      <c r="G47" s="210">
        <f t="shared" si="1"/>
        <v>0</v>
      </c>
      <c r="I47" s="178"/>
      <c r="K47" s="178"/>
    </row>
    <row r="48" spans="1:11" ht="15" thickBot="1" x14ac:dyDescent="0.3">
      <c r="A48" s="166" t="s">
        <v>105</v>
      </c>
      <c r="B48" s="99"/>
      <c r="C48" s="179"/>
      <c r="D48" s="180"/>
      <c r="E48" s="169" t="s">
        <v>61</v>
      </c>
      <c r="F48" s="181" t="s">
        <v>76</v>
      </c>
      <c r="G48" s="182" t="s">
        <v>77</v>
      </c>
    </row>
    <row r="49" spans="1:7" s="218" customFormat="1" ht="29.5" thickBot="1" x14ac:dyDescent="0.3">
      <c r="A49" s="211" t="s">
        <v>106</v>
      </c>
      <c r="B49" s="212" t="s">
        <v>107</v>
      </c>
      <c r="C49" s="213"/>
      <c r="D49" s="214"/>
      <c r="E49" s="215">
        <v>1</v>
      </c>
      <c r="F49" s="216">
        <v>0</v>
      </c>
      <c r="G49" s="217">
        <v>0</v>
      </c>
    </row>
    <row r="50" spans="1:7" ht="12.75" customHeight="1" x14ac:dyDescent="0.25">
      <c r="D50" s="154"/>
      <c r="E50" s="220" t="s">
        <v>79</v>
      </c>
      <c r="F50" s="133">
        <f>F47+F46+F44+F43+F41+F40+F38+F37+F36+F34+F33+F32+F30+F29+F27+F25+F24+F23+F22+F21+F20+F19+F18+F17+F15+F14+F13+F12+F11+F10+F9+F8+F49</f>
        <v>0</v>
      </c>
      <c r="G50" s="133">
        <f>G47+G46+G44+G43+G41+G40+G38+G37+G36+G34+G33+G32+G30+G29+G27+G25+G24+G23+G22+G21+G20+G19+G18+G17+G15+G14+G13+G12+G11+G10+G9+G8+G49</f>
        <v>0</v>
      </c>
    </row>
    <row r="51" spans="1:7" s="219" customFormat="1" ht="15" thickBot="1" x14ac:dyDescent="0.3">
      <c r="A51" s="154" t="s">
        <v>49</v>
      </c>
      <c r="D51" s="154"/>
      <c r="E51" s="221"/>
      <c r="F51" s="136"/>
      <c r="G51" s="136"/>
    </row>
    <row r="52" spans="1:7" x14ac:dyDescent="0.25">
      <c r="A52" s="218" t="s">
        <v>109</v>
      </c>
    </row>
    <row r="54" spans="1:7" ht="132" customHeight="1" x14ac:dyDescent="0.35">
      <c r="F54" s="222"/>
    </row>
    <row r="55" spans="1:7" x14ac:dyDescent="0.35">
      <c r="F55" s="222"/>
    </row>
    <row r="59" spans="1:7" ht="15" thickBot="1" x14ac:dyDescent="0.3">
      <c r="C59" s="154"/>
      <c r="D59" s="154"/>
      <c r="E59" s="154"/>
    </row>
    <row r="60" spans="1:7" x14ac:dyDescent="0.35">
      <c r="A60" s="39" t="s">
        <v>137</v>
      </c>
      <c r="B60" s="32"/>
      <c r="C60" s="154"/>
      <c r="D60" s="154"/>
      <c r="E60" s="154"/>
    </row>
    <row r="61" spans="1:7" x14ac:dyDescent="0.35">
      <c r="A61" s="33" t="s">
        <v>136</v>
      </c>
      <c r="B61" s="35"/>
      <c r="C61" s="34"/>
      <c r="D61" s="34"/>
      <c r="E61" s="223"/>
    </row>
    <row r="62" spans="1:7" x14ac:dyDescent="0.35">
      <c r="A62" s="33"/>
      <c r="B62" s="35"/>
      <c r="C62" s="34"/>
      <c r="D62" s="34"/>
      <c r="E62" s="34"/>
    </row>
    <row r="63" spans="1:7" x14ac:dyDescent="0.35">
      <c r="A63" s="33"/>
      <c r="B63" s="35"/>
      <c r="C63" s="34"/>
      <c r="D63" s="34"/>
      <c r="E63" s="34"/>
    </row>
    <row r="64" spans="1:7" ht="15" thickBot="1" x14ac:dyDescent="0.4">
      <c r="A64" s="36"/>
      <c r="B64" s="37"/>
      <c r="C64" s="154"/>
      <c r="D64" s="154"/>
      <c r="E64" s="154"/>
    </row>
    <row r="65" spans="3:5" x14ac:dyDescent="0.25">
      <c r="C65" s="154"/>
      <c r="D65" s="154"/>
      <c r="E65" s="154"/>
    </row>
    <row r="66" spans="3:5" x14ac:dyDescent="0.25">
      <c r="C66" s="154"/>
      <c r="D66" s="154"/>
      <c r="E66" s="154"/>
    </row>
    <row r="67" spans="3:5" x14ac:dyDescent="0.25">
      <c r="C67" s="154"/>
      <c r="D67" s="154"/>
      <c r="E67" s="154"/>
    </row>
    <row r="68" spans="3:5" x14ac:dyDescent="0.25">
      <c r="C68" s="154"/>
      <c r="D68" s="154"/>
      <c r="E68" s="154"/>
    </row>
  </sheetData>
  <mergeCells count="13">
    <mergeCell ref="F50:F51"/>
    <mergeCell ref="G50:G51"/>
    <mergeCell ref="E4:G4"/>
    <mergeCell ref="C4:D4"/>
    <mergeCell ref="C5:C6"/>
    <mergeCell ref="E50:E51"/>
    <mergeCell ref="A5:B5"/>
    <mergeCell ref="A1:G1"/>
    <mergeCell ref="A2:G2"/>
    <mergeCell ref="E5:E6"/>
    <mergeCell ref="F5:G6"/>
    <mergeCell ref="D5:D6"/>
    <mergeCell ref="C3:G3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97" firstPageNumber="3" fitToHeight="0" orientation="landscape" r:id="rId1"/>
  <headerFooter alignWithMargins="0">
    <oddFooter>&amp;R&amp;"Century Gothic,Normal"Page &amp;P</oddFooter>
  </headerFooter>
  <rowBreaks count="2" manualBreakCount="2">
    <brk id="27" max="6" man="1"/>
    <brk id="49" max="6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19"/>
  <sheetViews>
    <sheetView showGridLines="0" tabSelected="1" zoomScale="70" zoomScaleNormal="70" zoomScaleSheetLayoutView="80" zoomScalePageLayoutView="60" workbookViewId="0">
      <selection sqref="A1:H1"/>
    </sheetView>
  </sheetViews>
  <sheetFormatPr baseColWidth="10" defaultColWidth="11.453125" defaultRowHeight="13" x14ac:dyDescent="0.25"/>
  <cols>
    <col min="1" max="1" width="51.54296875" style="80" customWidth="1"/>
    <col min="2" max="2" width="18" style="80" customWidth="1"/>
    <col min="3" max="4" width="18.81640625" style="130" customWidth="1"/>
    <col min="5" max="5" width="3" style="130" bestFit="1" customWidth="1"/>
    <col min="6" max="6" width="17.54296875" style="130" customWidth="1"/>
    <col min="7" max="7" width="18.6328125" style="80" customWidth="1"/>
    <col min="8" max="8" width="16.1796875" style="80" customWidth="1"/>
    <col min="9" max="16384" width="11.453125" style="80"/>
  </cols>
  <sheetData>
    <row r="1" spans="1:8" s="65" customFormat="1" ht="37.5" customHeight="1" x14ac:dyDescent="0.25">
      <c r="A1" s="62" t="s">
        <v>139</v>
      </c>
      <c r="B1" s="63"/>
      <c r="C1" s="63"/>
      <c r="D1" s="63"/>
      <c r="E1" s="63"/>
      <c r="F1" s="63"/>
      <c r="G1" s="63"/>
      <c r="H1" s="64"/>
    </row>
    <row r="2" spans="1:8" s="65" customFormat="1" ht="27" customHeight="1" thickBot="1" x14ac:dyDescent="0.3">
      <c r="A2" s="66" t="s">
        <v>115</v>
      </c>
      <c r="B2" s="67"/>
      <c r="C2" s="67"/>
      <c r="D2" s="67"/>
      <c r="E2" s="67"/>
      <c r="F2" s="67"/>
      <c r="G2" s="67"/>
      <c r="H2" s="68"/>
    </row>
    <row r="3" spans="1:8" s="65" customFormat="1" ht="27" customHeight="1" thickBot="1" x14ac:dyDescent="0.3">
      <c r="A3" s="38" t="s">
        <v>125</v>
      </c>
      <c r="B3" s="69"/>
      <c r="C3" s="70" t="s">
        <v>129</v>
      </c>
      <c r="D3" s="71"/>
      <c r="E3" s="71"/>
      <c r="F3" s="71"/>
      <c r="G3" s="71"/>
      <c r="H3" s="72"/>
    </row>
    <row r="4" spans="1:8" ht="42" customHeight="1" thickBot="1" x14ac:dyDescent="0.3">
      <c r="A4" s="73"/>
      <c r="B4" s="74" t="s">
        <v>80</v>
      </c>
      <c r="C4" s="75" t="s">
        <v>96</v>
      </c>
      <c r="D4" s="76"/>
      <c r="E4" s="77" t="s">
        <v>80</v>
      </c>
      <c r="F4" s="78"/>
      <c r="G4" s="78"/>
      <c r="H4" s="79"/>
    </row>
    <row r="5" spans="1:8" ht="43.5" customHeight="1" x14ac:dyDescent="0.25">
      <c r="A5" s="81" t="s">
        <v>50</v>
      </c>
      <c r="B5" s="82" t="s">
        <v>97</v>
      </c>
      <c r="C5" s="83" t="s">
        <v>99</v>
      </c>
      <c r="D5" s="84" t="s">
        <v>100</v>
      </c>
      <c r="E5" s="85" t="s">
        <v>92</v>
      </c>
      <c r="F5" s="86"/>
      <c r="G5" s="87" t="s">
        <v>62</v>
      </c>
      <c r="H5" s="87" t="s">
        <v>63</v>
      </c>
    </row>
    <row r="6" spans="1:8" ht="27.75" customHeight="1" thickBot="1" x14ac:dyDescent="0.3">
      <c r="A6" s="88" t="s">
        <v>18</v>
      </c>
      <c r="B6" s="89"/>
      <c r="C6" s="90"/>
      <c r="D6" s="91"/>
      <c r="E6" s="92"/>
      <c r="F6" s="93"/>
      <c r="G6" s="94"/>
      <c r="H6" s="94"/>
    </row>
    <row r="7" spans="1:8" ht="27" customHeight="1" thickBot="1" x14ac:dyDescent="0.3">
      <c r="A7" s="95" t="s">
        <v>58</v>
      </c>
      <c r="B7" s="96" t="s">
        <v>98</v>
      </c>
      <c r="C7" s="97" t="s">
        <v>91</v>
      </c>
      <c r="D7" s="98"/>
      <c r="E7" s="99"/>
      <c r="F7" s="100"/>
      <c r="G7" s="100"/>
      <c r="H7" s="100"/>
    </row>
    <row r="8" spans="1:8" ht="25.5" customHeight="1" x14ac:dyDescent="0.25">
      <c r="A8" s="101" t="s">
        <v>56</v>
      </c>
      <c r="B8" s="102" t="s">
        <v>102</v>
      </c>
      <c r="C8" s="103"/>
      <c r="D8" s="104"/>
      <c r="E8" s="105">
        <v>1</v>
      </c>
      <c r="F8" s="106" t="s">
        <v>93</v>
      </c>
      <c r="G8" s="107">
        <f>C8*E8</f>
        <v>0</v>
      </c>
      <c r="H8" s="108">
        <f>G8*1.2</f>
        <v>0</v>
      </c>
    </row>
    <row r="9" spans="1:8" ht="25.5" customHeight="1" x14ac:dyDescent="0.25">
      <c r="A9" s="101" t="s">
        <v>57</v>
      </c>
      <c r="B9" s="109" t="s">
        <v>102</v>
      </c>
      <c r="C9" s="110"/>
      <c r="D9" s="111"/>
      <c r="E9" s="112">
        <v>1</v>
      </c>
      <c r="F9" s="113" t="s">
        <v>93</v>
      </c>
      <c r="G9" s="114">
        <f>C9*E9</f>
        <v>0</v>
      </c>
      <c r="H9" s="115">
        <f>G9*1.2</f>
        <v>0</v>
      </c>
    </row>
    <row r="10" spans="1:8" ht="25.5" customHeight="1" x14ac:dyDescent="0.25">
      <c r="A10" s="116" t="s">
        <v>101</v>
      </c>
      <c r="B10" s="109" t="s">
        <v>102</v>
      </c>
      <c r="C10" s="110"/>
      <c r="D10" s="117"/>
      <c r="E10" s="112">
        <v>1</v>
      </c>
      <c r="F10" s="113" t="s">
        <v>94</v>
      </c>
      <c r="G10" s="114">
        <f>C10*E10</f>
        <v>0</v>
      </c>
      <c r="H10" s="115">
        <f>G10*1.2</f>
        <v>0</v>
      </c>
    </row>
    <row r="11" spans="1:8" s="126" customFormat="1" ht="25.5" customHeight="1" thickBot="1" x14ac:dyDescent="0.3">
      <c r="A11" s="118" t="s">
        <v>108</v>
      </c>
      <c r="B11" s="119" t="s">
        <v>102</v>
      </c>
      <c r="C11" s="120"/>
      <c r="D11" s="121"/>
      <c r="E11" s="122">
        <v>1</v>
      </c>
      <c r="F11" s="123" t="s">
        <v>104</v>
      </c>
      <c r="G11" s="124">
        <f>C11*E11</f>
        <v>0</v>
      </c>
      <c r="H11" s="125">
        <f>G11*1.2</f>
        <v>0</v>
      </c>
    </row>
    <row r="12" spans="1:8" ht="12.75" customHeight="1" x14ac:dyDescent="0.25">
      <c r="A12" s="127"/>
      <c r="B12" s="128"/>
      <c r="C12" s="129"/>
      <c r="E12" s="131" t="s">
        <v>95</v>
      </c>
      <c r="F12" s="132"/>
      <c r="G12" s="133">
        <f>G11+G9+G8+G10</f>
        <v>0</v>
      </c>
      <c r="H12" s="133">
        <f>H11+H9+H8+H10</f>
        <v>0</v>
      </c>
    </row>
    <row r="13" spans="1:8" ht="33" customHeight="1" thickBot="1" x14ac:dyDescent="0.3">
      <c r="A13" s="127"/>
      <c r="B13" s="127"/>
      <c r="C13" s="129"/>
      <c r="E13" s="134"/>
      <c r="F13" s="135"/>
      <c r="G13" s="136"/>
      <c r="H13" s="136"/>
    </row>
    <row r="14" spans="1:8" ht="16" thickBot="1" x14ac:dyDescent="0.4">
      <c r="A14" s="7"/>
    </row>
    <row r="15" spans="1:8" ht="14.5" x14ac:dyDescent="0.35">
      <c r="A15" s="39" t="s">
        <v>137</v>
      </c>
      <c r="B15" s="32"/>
    </row>
    <row r="16" spans="1:8" ht="14.5" x14ac:dyDescent="0.35">
      <c r="A16" s="33" t="s">
        <v>136</v>
      </c>
      <c r="B16" s="35"/>
    </row>
    <row r="17" spans="1:2" ht="14.5" x14ac:dyDescent="0.35">
      <c r="A17" s="33"/>
      <c r="B17" s="35"/>
    </row>
    <row r="18" spans="1:2" ht="14.5" x14ac:dyDescent="0.35">
      <c r="A18" s="33"/>
      <c r="B18" s="35"/>
    </row>
    <row r="19" spans="1:2" ht="15" thickBot="1" x14ac:dyDescent="0.4">
      <c r="A19" s="36"/>
      <c r="B19" s="37"/>
    </row>
  </sheetData>
  <mergeCells count="15">
    <mergeCell ref="A1:H1"/>
    <mergeCell ref="A2:H2"/>
    <mergeCell ref="E5:F6"/>
    <mergeCell ref="G12:G13"/>
    <mergeCell ref="H12:H13"/>
    <mergeCell ref="E4:H4"/>
    <mergeCell ref="G5:G6"/>
    <mergeCell ref="H5:H6"/>
    <mergeCell ref="C4:D4"/>
    <mergeCell ref="B5:B6"/>
    <mergeCell ref="D5:D6"/>
    <mergeCell ref="C5:C6"/>
    <mergeCell ref="C7:D7"/>
    <mergeCell ref="C3:H3"/>
    <mergeCell ref="E12:F13"/>
  </mergeCells>
  <printOptions horizontalCentered="1"/>
  <pageMargins left="0.39370078740157483" right="0.39370078740157483" top="0.59055118110236227" bottom="0.59055118110236227" header="0.27559055118110237" footer="0.27559055118110237"/>
  <pageSetup paperSize="9" scale="87" firstPageNumber="3" fitToHeight="0" orientation="landscape" r:id="rId1"/>
  <headerFooter alignWithMargins="0">
    <oddFooter>&amp;R&amp;"Century Gothic,Normal"Page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8</vt:i4>
      </vt:variant>
    </vt:vector>
  </HeadingPairs>
  <TitlesOfParts>
    <vt:vector size="12" baseType="lpstr">
      <vt:lpstr>BPU</vt:lpstr>
      <vt:lpstr>Prestations ponctuelles (1)</vt:lpstr>
      <vt:lpstr>Prestations ponctuelles (2)</vt:lpstr>
      <vt:lpstr>Prestations ponctuelles (3)</vt:lpstr>
      <vt:lpstr>BPU!Impression_des_titres</vt:lpstr>
      <vt:lpstr>'Prestations ponctuelles (1)'!Impression_des_titres</vt:lpstr>
      <vt:lpstr>'Prestations ponctuelles (2)'!Impression_des_titres</vt:lpstr>
      <vt:lpstr>'Prestations ponctuelles (3)'!Impression_des_titres</vt:lpstr>
      <vt:lpstr>BPU!Zone_d_impression</vt:lpstr>
      <vt:lpstr>'Prestations ponctuelles (1)'!Zone_d_impression</vt:lpstr>
      <vt:lpstr>'Prestations ponctuelles (2)'!Zone_d_impression</vt:lpstr>
      <vt:lpstr>'Prestations ponctuelles (3)'!Zone_d_impression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Senuwa GNANVO</dc:creator>
  <cp:lastModifiedBy>Cecile RICHET</cp:lastModifiedBy>
  <cp:lastPrinted>2021-04-27T13:06:22Z</cp:lastPrinted>
  <dcterms:created xsi:type="dcterms:W3CDTF">2000-11-14T06:45:12Z</dcterms:created>
  <dcterms:modified xsi:type="dcterms:W3CDTF">2025-03-25T13:03:22Z</dcterms:modified>
</cp:coreProperties>
</file>