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chiers\DocsPartages\SC_PATRIMOINE\COMMUN\5. MARCHES DIVERS_ENTRE-MAINT\MARCHES EN CREATION\25 004 Espace vert\25 004_DCE_V1\"/>
    </mc:Choice>
  </mc:AlternateContent>
  <xr:revisionPtr revIDLastSave="0" documentId="13_ncr:1_{AB696369-176B-488E-9C9E-4078E36FD71C}" xr6:coauthVersionLast="47" xr6:coauthVersionMax="47" xr10:uidLastSave="{00000000-0000-0000-0000-000000000000}"/>
  <bookViews>
    <workbookView xWindow="28680" yWindow="-225" windowWidth="29040" windowHeight="15840" xr2:uid="{00000000-000D-0000-FFFF-FFFF00000000}"/>
  </bookViews>
  <sheets>
    <sheet name="BPU Lot 3" sheetId="6" r:id="rId1"/>
    <sheet name="BPU Lot 4" sheetId="7" r:id="rId2"/>
    <sheet name="BPU Lot 5" sheetId="8" r:id="rId3"/>
    <sheet name="DQE Lot 3" sheetId="13" r:id="rId4"/>
    <sheet name="DQE Lot 4" sheetId="14" r:id="rId5"/>
    <sheet name="DQE Lot 5" sheetId="15" r:id="rId6"/>
    <sheet name="Récap" sheetId="16" r:id="rId7"/>
  </sheets>
  <definedNames>
    <definedName name="_xlnm.Print_Area" localSheetId="0">'BPU Lot 3'!$A$6:$B$24</definedName>
    <definedName name="_xlnm.Print_Area" localSheetId="1">'BPU Lot 4'!$A$6:$B$23</definedName>
    <definedName name="_xlnm.Print_Area" localSheetId="2">'BPU Lot 5'!$A$1:$B$16</definedName>
    <definedName name="_xlnm.Print_Area" localSheetId="3">'DQE Lot 3'!$A$6:$B$24</definedName>
    <definedName name="_xlnm.Print_Area" localSheetId="4">'DQE Lot 4'!$A$6:$B$22</definedName>
    <definedName name="_xlnm.Print_Area" localSheetId="5">'DQE Lot 5'!$A$1:$B$15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6" l="1"/>
  <c r="F5" i="16"/>
  <c r="F4" i="16"/>
  <c r="D15" i="15" l="1"/>
  <c r="D15" i="8" l="1"/>
  <c r="D11" i="8"/>
  <c r="D12" i="8"/>
  <c r="D13" i="8"/>
  <c r="D14" i="8"/>
  <c r="D10" i="8"/>
  <c r="D9" i="8"/>
  <c r="D12" i="7"/>
  <c r="D13" i="7"/>
  <c r="D14" i="7"/>
  <c r="D15" i="7"/>
  <c r="D16" i="7"/>
  <c r="D17" i="7"/>
  <c r="D18" i="7"/>
  <c r="D19" i="7"/>
  <c r="D20" i="7"/>
  <c r="D21" i="7"/>
  <c r="D22" i="7"/>
  <c r="D10" i="7"/>
  <c r="D11" i="7"/>
  <c r="D9" i="7"/>
  <c r="D25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11" i="6"/>
  <c r="D10" i="6"/>
  <c r="D9" i="6"/>
  <c r="D9" i="14"/>
  <c r="E9" i="14" s="1"/>
  <c r="D10" i="14"/>
  <c r="E10" i="14" s="1"/>
  <c r="D11" i="14"/>
  <c r="E11" i="14"/>
  <c r="D12" i="14"/>
  <c r="E12" i="14"/>
  <c r="D13" i="14"/>
  <c r="E13" i="14"/>
  <c r="E15" i="15"/>
  <c r="D10" i="15"/>
  <c r="E10" i="15" s="1"/>
  <c r="D11" i="15"/>
  <c r="D12" i="15"/>
  <c r="E12" i="15" s="1"/>
  <c r="D13" i="15"/>
  <c r="E13" i="15" s="1"/>
  <c r="D14" i="15"/>
  <c r="E14" i="15" s="1"/>
  <c r="D9" i="15"/>
  <c r="E9" i="15" s="1"/>
  <c r="E11" i="15"/>
  <c r="D14" i="14"/>
  <c r="E14" i="14" s="1"/>
  <c r="D15" i="14"/>
  <c r="E15" i="14" s="1"/>
  <c r="D16" i="14"/>
  <c r="D17" i="14"/>
  <c r="E17" i="14" s="1"/>
  <c r="D18" i="14"/>
  <c r="E18" i="14" s="1"/>
  <c r="D19" i="14"/>
  <c r="D20" i="14"/>
  <c r="D21" i="14"/>
  <c r="D22" i="14"/>
  <c r="E22" i="14" s="1"/>
  <c r="E21" i="14"/>
  <c r="E20" i="14"/>
  <c r="E19" i="14"/>
  <c r="E16" i="14"/>
  <c r="D25" i="13"/>
  <c r="E25" i="13" s="1"/>
  <c r="D10" i="13"/>
  <c r="E10" i="13" s="1"/>
  <c r="D11" i="13"/>
  <c r="E11" i="13" s="1"/>
  <c r="D12" i="13"/>
  <c r="E12" i="13" s="1"/>
  <c r="D13" i="13"/>
  <c r="E13" i="13" s="1"/>
  <c r="D14" i="13"/>
  <c r="E14" i="13" s="1"/>
  <c r="D15" i="13"/>
  <c r="E15" i="13" s="1"/>
  <c r="D16" i="13"/>
  <c r="E16" i="13" s="1"/>
  <c r="D17" i="13"/>
  <c r="E17" i="13" s="1"/>
  <c r="D18" i="13"/>
  <c r="E18" i="13" s="1"/>
  <c r="D19" i="13"/>
  <c r="E19" i="13" s="1"/>
  <c r="D20" i="13"/>
  <c r="E20" i="13" s="1"/>
  <c r="D21" i="13"/>
  <c r="E21" i="13" s="1"/>
  <c r="D22" i="13"/>
  <c r="E22" i="13" s="1"/>
  <c r="D23" i="13"/>
  <c r="E23" i="13" s="1"/>
  <c r="D24" i="13"/>
  <c r="E24" i="13" s="1"/>
  <c r="D9" i="13"/>
  <c r="E9" i="13" s="1"/>
  <c r="E16" i="15" l="1"/>
  <c r="C6" i="16" s="1"/>
  <c r="E26" i="13"/>
  <c r="C4" i="16" s="1"/>
  <c r="E23" i="14"/>
  <c r="C5" i="16" s="1"/>
</calcChain>
</file>

<file path=xl/sharedStrings.xml><?xml version="1.0" encoding="utf-8"?>
<sst xmlns="http://schemas.openxmlformats.org/spreadsheetml/2006/main" count="162" uniqueCount="59">
  <si>
    <t>PRESTATIONS</t>
  </si>
  <si>
    <t>Abattage d'arbres par démontage y compris évacuation</t>
  </si>
  <si>
    <t>Fraisage de souches y compris évacuation et remise en état</t>
  </si>
  <si>
    <t>Elagage</t>
  </si>
  <si>
    <t>Tonte de pelouses (+/- 100 m²)</t>
  </si>
  <si>
    <t>Arbustes à enlever</t>
  </si>
  <si>
    <t>Taille des thuyas (+/- 30ml)</t>
  </si>
  <si>
    <t>Désherbage allées + terrasses (+/- 250 m²)</t>
  </si>
  <si>
    <t>Taille des graminés et arbustes  (+/- 150 ml)</t>
  </si>
  <si>
    <t>Taille de la glycine (+/- 300 m²)</t>
  </si>
  <si>
    <t>Entretien massifs (désherbage +/- 500m²)</t>
  </si>
  <si>
    <t>Taille des haies, arbustes, rosiers et arbres fruitiers palissés (+/- 120 ml)</t>
  </si>
  <si>
    <t>Tonte des pelouses (+/- 2000m²) + finitions allées et pied d'immeuble rotofil+souffleur</t>
  </si>
  <si>
    <t>Tonte des pelouses (+/- 1900m²) + finitions allées et pied d'immeuble rotofil+souffleur</t>
  </si>
  <si>
    <t>Tonte des pelouses (+/- 3800m²) + finitions allées et pied d'immeuble rotofil+souffleur</t>
  </si>
  <si>
    <t>Tonte des pelouses (+/- 600m²) + finitions allées et pied d'immeuble rotofil+souffleur</t>
  </si>
  <si>
    <t>Taille des graminés et arbustes  (+/- 80 ml)</t>
  </si>
  <si>
    <t>Tout sites</t>
  </si>
  <si>
    <t>Broyage des branches</t>
  </si>
  <si>
    <t>Tous sites</t>
  </si>
  <si>
    <t>Tonte prairie mélifères ( +/- 460m²)</t>
  </si>
  <si>
    <t>Tonte prairie mélifères (+/- 210m²)</t>
  </si>
  <si>
    <t>Mise en place de mulch epaisseur 10 cm (+/- 50m)</t>
  </si>
  <si>
    <t>Taille des graminées et arbustes (+/- 100 ml)</t>
  </si>
  <si>
    <t>Taille des graminées et arbustes (+/- 50 ml)</t>
  </si>
  <si>
    <t>Graminés à enlever (+/-100 ml)</t>
  </si>
  <si>
    <t>Lavande ou équivalent à planter (+/-100ml)</t>
  </si>
  <si>
    <t>Entretien du massif de fleurs central avec une épaisseur de mulch d'environ 10 cm et de 1 m²</t>
  </si>
  <si>
    <t>Traitement antimousse 0 phyto terrain de tennis (+/- 650 m²)</t>
  </si>
  <si>
    <t>Traitement antimousse 0 phyto des allées et terrasse</t>
  </si>
  <si>
    <t>PRIX UNITAIRE  H.T.</t>
  </si>
  <si>
    <t>PRIX UNITAIRE  TTC</t>
  </si>
  <si>
    <t>Lot 3 : Entretien des pelouses et des haies des sites de Mulhouse</t>
  </si>
  <si>
    <t>Lot 4 : Elagage et abattage pour les sites de Mulhouse</t>
  </si>
  <si>
    <t>Lot 5 : Entretien des pelouses et des haies du restaurant universitaire de Colmar</t>
  </si>
  <si>
    <t>Resto’ U de l’Illberg</t>
  </si>
  <si>
    <t>Résidence universitaire Katia et Maurice Krafft</t>
  </si>
  <si>
    <t>Résidence universitaire Master Doctorat</t>
  </si>
  <si>
    <t>Résidence universitaire Les Hauts de l'Illberg</t>
  </si>
  <si>
    <t>Cité universitaire Expressions / SC</t>
  </si>
  <si>
    <t>Resto' U de Colmar</t>
  </si>
  <si>
    <t>Site</t>
  </si>
  <si>
    <t>Ramassage des feuilles mortes : Coût horaire</t>
  </si>
  <si>
    <t>COUT HT</t>
  </si>
  <si>
    <t>Lot 3</t>
  </si>
  <si>
    <t>Lot 4</t>
  </si>
  <si>
    <t>Lot 5</t>
  </si>
  <si>
    <t>Nom de l'entreprise :</t>
  </si>
  <si>
    <t>Accord-cadre n°25 004 : 
Entretien des espaces verts des sites gérés par le Crous de Strasbourg.</t>
  </si>
  <si>
    <t>DETAIL QUANTITATIF ESTIMATIF (DQE)</t>
  </si>
  <si>
    <t>Attention : Le présent DQE n'est pas un document contractuel : les quantités sont données à titre indicatif et n'engagent pas le Crous de Strasbourg</t>
  </si>
  <si>
    <t>BORDEREAU DES PRIX UNITAIRES (BPU)</t>
  </si>
  <si>
    <t>Prix unitaire HT</t>
  </si>
  <si>
    <t>Prix unitaire TTC</t>
  </si>
  <si>
    <t>Accord-cadre n°25 004 :
Entretien des espaces verts des sites gérés par le Crous de Strasbourg</t>
  </si>
  <si>
    <t>Accord-cadre n°25 004 :
Entretien des espaces verts des sites gérés par le Crous de Strasbourg.</t>
  </si>
  <si>
    <t>Quantité estimative par an</t>
  </si>
  <si>
    <t>Récap DQE</t>
  </si>
  <si>
    <t>Nom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</si>
</sst>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4" xfId="1" applyFont="1" applyBorder="1" applyAlignment="1">
      <alignment horizontal="center" vertical="center"/>
    </xf>
    <xf numFmtId="44" fontId="0" fillId="0" borderId="27" xfId="1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44" fontId="0" fillId="0" borderId="16" xfId="1" applyFon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44" fontId="0" fillId="0" borderId="22" xfId="0" applyNumberFormat="1" applyBorder="1"/>
    <xf numFmtId="44" fontId="0" fillId="0" borderId="31" xfId="0" applyNumberFormat="1" applyBorder="1" applyAlignment="1">
      <alignment horizontal="center" vertical="center"/>
    </xf>
    <xf numFmtId="44" fontId="0" fillId="0" borderId="29" xfId="0" applyNumberFormat="1" applyBorder="1" applyAlignment="1">
      <alignment horizontal="center" vertical="center"/>
    </xf>
    <xf numFmtId="44" fontId="0" fillId="0" borderId="32" xfId="0" applyNumberFormat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44" fontId="0" fillId="0" borderId="3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44" fontId="0" fillId="0" borderId="34" xfId="0" applyNumberFormat="1" applyBorder="1" applyAlignment="1">
      <alignment horizontal="center" vertical="center"/>
    </xf>
    <xf numFmtId="44" fontId="0" fillId="0" borderId="28" xfId="0" applyNumberFormat="1" applyBorder="1" applyAlignment="1">
      <alignment horizontal="center" vertical="center"/>
    </xf>
    <xf numFmtId="44" fontId="0" fillId="0" borderId="0" xfId="0" applyNumberFormat="1"/>
    <xf numFmtId="44" fontId="0" fillId="0" borderId="14" xfId="1" applyFont="1" applyBorder="1" applyAlignment="1">
      <alignment horizontal="center" vertical="center" wrapText="1"/>
    </xf>
    <xf numFmtId="44" fontId="0" fillId="0" borderId="16" xfId="1" applyFont="1" applyBorder="1" applyAlignment="1">
      <alignment horizontal="center" vertical="center" wrapText="1"/>
    </xf>
    <xf numFmtId="44" fontId="0" fillId="0" borderId="15" xfId="1" applyFont="1" applyBorder="1" applyAlignment="1">
      <alignment horizontal="center" vertical="center" wrapText="1"/>
    </xf>
    <xf numFmtId="44" fontId="0" fillId="0" borderId="17" xfId="1" applyFont="1" applyBorder="1" applyAlignment="1">
      <alignment horizontal="center" vertical="center" wrapText="1"/>
    </xf>
    <xf numFmtId="44" fontId="0" fillId="0" borderId="19" xfId="1" applyFont="1" applyBorder="1" applyAlignment="1">
      <alignment horizontal="center" vertical="center" wrapText="1"/>
    </xf>
    <xf numFmtId="44" fontId="0" fillId="0" borderId="27" xfId="1" applyFont="1" applyBorder="1" applyAlignment="1">
      <alignment horizontal="center" vertical="center" wrapText="1"/>
    </xf>
    <xf numFmtId="44" fontId="0" fillId="0" borderId="20" xfId="1" applyFont="1" applyBorder="1" applyAlignment="1">
      <alignment horizontal="center" vertical="center" wrapText="1"/>
    </xf>
    <xf numFmtId="0" fontId="0" fillId="0" borderId="35" xfId="0" applyBorder="1"/>
    <xf numFmtId="44" fontId="1" fillId="0" borderId="13" xfId="1" applyFont="1" applyBorder="1" applyAlignment="1" applyProtection="1">
      <alignment horizontal="center" vertical="center"/>
      <protection locked="0"/>
    </xf>
    <xf numFmtId="44" fontId="0" fillId="0" borderId="3" xfId="1" applyFont="1" applyBorder="1" applyAlignment="1" applyProtection="1">
      <alignment horizontal="center" vertical="center"/>
      <protection locked="0"/>
    </xf>
    <xf numFmtId="44" fontId="0" fillId="0" borderId="6" xfId="1" applyFont="1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horizontal="center" vertical="center"/>
      <protection locked="0"/>
    </xf>
    <xf numFmtId="44" fontId="0" fillId="0" borderId="23" xfId="1" applyFont="1" applyBorder="1" applyAlignment="1" applyProtection="1">
      <alignment horizontal="center" vertical="center"/>
      <protection locked="0"/>
    </xf>
    <xf numFmtId="44" fontId="0" fillId="0" borderId="13" xfId="1" applyFont="1" applyBorder="1" applyAlignment="1" applyProtection="1">
      <alignment horizontal="center" vertical="center"/>
      <protection locked="0"/>
    </xf>
    <xf numFmtId="44" fontId="0" fillId="0" borderId="10" xfId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4" fontId="0" fillId="0" borderId="4" xfId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87149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96AD7F-D0F7-40BB-88A7-6C7BDBD79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85723</xdr:colOff>
      <xdr:row>0</xdr:row>
      <xdr:rowOff>57148</xdr:rowOff>
    </xdr:from>
    <xdr:to>
      <xdr:col>0</xdr:col>
      <xdr:colOff>877723</xdr:colOff>
      <xdr:row>3</xdr:row>
      <xdr:rowOff>87148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6458DB-82E4-461C-B847-26F6995AF2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3" y="57148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57148</xdr:rowOff>
    </xdr:from>
    <xdr:to>
      <xdr:col>0</xdr:col>
      <xdr:colOff>877724</xdr:colOff>
      <xdr:row>3</xdr:row>
      <xdr:rowOff>77623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EE153F2-9993-47B6-A9C8-5930A81A7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8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57149</xdr:rowOff>
    </xdr:from>
    <xdr:to>
      <xdr:col>0</xdr:col>
      <xdr:colOff>877724</xdr:colOff>
      <xdr:row>3</xdr:row>
      <xdr:rowOff>90324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ECCE1AA-2F8B-4B04-B260-9BFDE508C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9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85723</xdr:colOff>
      <xdr:row>0</xdr:row>
      <xdr:rowOff>57148</xdr:rowOff>
    </xdr:from>
    <xdr:to>
      <xdr:col>0</xdr:col>
      <xdr:colOff>877723</xdr:colOff>
      <xdr:row>3</xdr:row>
      <xdr:rowOff>90323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F0AB79D-45C4-443B-A09D-F8DB1D74D8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3" y="57148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0</xdr:row>
      <xdr:rowOff>57148</xdr:rowOff>
    </xdr:from>
    <xdr:to>
      <xdr:col>0</xdr:col>
      <xdr:colOff>877724</xdr:colOff>
      <xdr:row>3</xdr:row>
      <xdr:rowOff>77623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E8773E-6E4A-4864-A664-60771B2904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57148"/>
          <a:ext cx="792000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7"/>
  <sheetViews>
    <sheetView tabSelected="1" workbookViewId="0">
      <selection activeCell="I10" sqref="I10"/>
    </sheetView>
  </sheetViews>
  <sheetFormatPr baseColWidth="10" defaultRowHeight="15" x14ac:dyDescent="0.25"/>
  <cols>
    <col min="1" max="1" width="22.7109375" style="2" customWidth="1"/>
    <col min="2" max="2" width="40.7109375" style="9" customWidth="1"/>
    <col min="3" max="4" width="14.7109375" customWidth="1"/>
  </cols>
  <sheetData>
    <row r="1" spans="1:4" x14ac:dyDescent="0.25">
      <c r="C1" s="2"/>
    </row>
    <row r="2" spans="1:4" ht="30" customHeight="1" x14ac:dyDescent="0.25">
      <c r="A2" s="74" t="s">
        <v>48</v>
      </c>
      <c r="B2" s="74"/>
      <c r="C2" s="74"/>
      <c r="D2" s="74"/>
    </row>
    <row r="3" spans="1:4" x14ac:dyDescent="0.25">
      <c r="C3" s="2"/>
    </row>
    <row r="4" spans="1:4" ht="21" customHeight="1" x14ac:dyDescent="0.25">
      <c r="A4" s="75" t="s">
        <v>32</v>
      </c>
      <c r="B4" s="75"/>
      <c r="C4" s="75"/>
      <c r="D4" s="75"/>
    </row>
    <row r="5" spans="1:4" x14ac:dyDescent="0.25">
      <c r="C5" s="2"/>
    </row>
    <row r="6" spans="1:4" ht="15.75" customHeight="1" x14ac:dyDescent="0.25">
      <c r="A6" s="76" t="s">
        <v>51</v>
      </c>
      <c r="B6" s="76"/>
      <c r="C6" s="76"/>
      <c r="D6" s="76"/>
    </row>
    <row r="7" spans="1:4" ht="9.9499999999999993" customHeight="1" thickBot="1" x14ac:dyDescent="0.3"/>
    <row r="8" spans="1:4" ht="42" customHeight="1" thickBot="1" x14ac:dyDescent="0.3">
      <c r="A8" s="18" t="s">
        <v>41</v>
      </c>
      <c r="B8" s="19" t="s">
        <v>0</v>
      </c>
      <c r="C8" s="20" t="s">
        <v>52</v>
      </c>
      <c r="D8" s="21" t="s">
        <v>53</v>
      </c>
    </row>
    <row r="9" spans="1:4" ht="30" customHeight="1" thickBot="1" x14ac:dyDescent="0.3">
      <c r="A9" s="15" t="s">
        <v>35</v>
      </c>
      <c r="B9" s="27" t="s">
        <v>23</v>
      </c>
      <c r="C9" s="61"/>
      <c r="D9" s="58">
        <f>C9*1.2</f>
        <v>0</v>
      </c>
    </row>
    <row r="10" spans="1:4" ht="30" customHeight="1" x14ac:dyDescent="0.25">
      <c r="A10" s="78" t="s">
        <v>38</v>
      </c>
      <c r="B10" s="12" t="s">
        <v>24</v>
      </c>
      <c r="C10" s="62"/>
      <c r="D10" s="53">
        <f>C10*1.2</f>
        <v>0</v>
      </c>
    </row>
    <row r="11" spans="1:4" ht="30" customHeight="1" thickBot="1" x14ac:dyDescent="0.3">
      <c r="A11" s="79"/>
      <c r="B11" s="28" t="s">
        <v>12</v>
      </c>
      <c r="C11" s="63"/>
      <c r="D11" s="57">
        <f t="shared" ref="D11:D24" si="0">C11*1.2</f>
        <v>0</v>
      </c>
    </row>
    <row r="12" spans="1:4" ht="30" customHeight="1" x14ac:dyDescent="0.25">
      <c r="A12" s="78" t="s">
        <v>37</v>
      </c>
      <c r="B12" s="12" t="s">
        <v>9</v>
      </c>
      <c r="C12" s="62"/>
      <c r="D12" s="53">
        <f t="shared" si="0"/>
        <v>0</v>
      </c>
    </row>
    <row r="13" spans="1:4" ht="30" customHeight="1" x14ac:dyDescent="0.25">
      <c r="A13" s="78"/>
      <c r="B13" s="12" t="s">
        <v>10</v>
      </c>
      <c r="C13" s="64"/>
      <c r="D13" s="54">
        <f t="shared" si="0"/>
        <v>0</v>
      </c>
    </row>
    <row r="14" spans="1:4" ht="30" customHeight="1" x14ac:dyDescent="0.25">
      <c r="A14" s="78"/>
      <c r="B14" s="12" t="s">
        <v>13</v>
      </c>
      <c r="C14" s="64"/>
      <c r="D14" s="54">
        <f t="shared" si="0"/>
        <v>0</v>
      </c>
    </row>
    <row r="15" spans="1:4" ht="30" customHeight="1" x14ac:dyDescent="0.25">
      <c r="A15" s="78"/>
      <c r="B15" s="12" t="s">
        <v>20</v>
      </c>
      <c r="C15" s="64"/>
      <c r="D15" s="54">
        <f t="shared" si="0"/>
        <v>0</v>
      </c>
    </row>
    <row r="16" spans="1:4" ht="30" customHeight="1" x14ac:dyDescent="0.25">
      <c r="A16" s="78"/>
      <c r="B16" s="11" t="s">
        <v>8</v>
      </c>
      <c r="C16" s="64"/>
      <c r="D16" s="54">
        <f t="shared" si="0"/>
        <v>0</v>
      </c>
    </row>
    <row r="17" spans="1:5" ht="30" customHeight="1" x14ac:dyDescent="0.25">
      <c r="A17" s="78"/>
      <c r="B17" s="11" t="s">
        <v>25</v>
      </c>
      <c r="C17" s="64"/>
      <c r="D17" s="54">
        <f t="shared" si="0"/>
        <v>0</v>
      </c>
    </row>
    <row r="18" spans="1:5" ht="30" customHeight="1" thickBot="1" x14ac:dyDescent="0.3">
      <c r="A18" s="79"/>
      <c r="B18" s="13" t="s">
        <v>26</v>
      </c>
      <c r="C18" s="63"/>
      <c r="D18" s="57">
        <f t="shared" si="0"/>
        <v>0</v>
      </c>
    </row>
    <row r="19" spans="1:5" ht="30" customHeight="1" x14ac:dyDescent="0.25">
      <c r="A19" s="78" t="s">
        <v>36</v>
      </c>
      <c r="B19" s="12" t="s">
        <v>11</v>
      </c>
      <c r="C19" s="62"/>
      <c r="D19" s="53">
        <f t="shared" si="0"/>
        <v>0</v>
      </c>
    </row>
    <row r="20" spans="1:5" ht="30" customHeight="1" x14ac:dyDescent="0.25">
      <c r="A20" s="78"/>
      <c r="B20" s="12" t="s">
        <v>14</v>
      </c>
      <c r="C20" s="64"/>
      <c r="D20" s="54">
        <f t="shared" si="0"/>
        <v>0</v>
      </c>
    </row>
    <row r="21" spans="1:5" ht="30" customHeight="1" thickBot="1" x14ac:dyDescent="0.3">
      <c r="A21" s="79"/>
      <c r="B21" s="13" t="s">
        <v>28</v>
      </c>
      <c r="C21" s="63"/>
      <c r="D21" s="57">
        <f t="shared" si="0"/>
        <v>0</v>
      </c>
    </row>
    <row r="22" spans="1:5" ht="30" customHeight="1" x14ac:dyDescent="0.25">
      <c r="A22" s="80" t="s">
        <v>39</v>
      </c>
      <c r="B22" s="12" t="s">
        <v>16</v>
      </c>
      <c r="C22" s="62"/>
      <c r="D22" s="53">
        <f t="shared" si="0"/>
        <v>0</v>
      </c>
    </row>
    <row r="23" spans="1:5" ht="30" customHeight="1" x14ac:dyDescent="0.25">
      <c r="A23" s="78"/>
      <c r="B23" s="29" t="s">
        <v>21</v>
      </c>
      <c r="C23" s="64"/>
      <c r="D23" s="54">
        <f t="shared" si="0"/>
        <v>0</v>
      </c>
    </row>
    <row r="24" spans="1:5" ht="30" customHeight="1" thickBot="1" x14ac:dyDescent="0.3">
      <c r="A24" s="81"/>
      <c r="B24" s="13" t="s">
        <v>15</v>
      </c>
      <c r="C24" s="63"/>
      <c r="D24" s="57">
        <f t="shared" si="0"/>
        <v>0</v>
      </c>
    </row>
    <row r="25" spans="1:5" ht="30.75" thickBot="1" x14ac:dyDescent="0.3">
      <c r="A25" s="15" t="s">
        <v>19</v>
      </c>
      <c r="B25" s="27" t="s">
        <v>42</v>
      </c>
      <c r="C25" s="65"/>
      <c r="D25" s="59">
        <f t="shared" ref="D25" si="1">C25*1.2</f>
        <v>0</v>
      </c>
      <c r="E25" s="23"/>
    </row>
    <row r="26" spans="1:5" x14ac:dyDescent="0.25">
      <c r="D26" s="60"/>
    </row>
    <row r="27" spans="1:5" x14ac:dyDescent="0.25">
      <c r="A27" s="86" t="s">
        <v>58</v>
      </c>
      <c r="B27" s="87"/>
    </row>
  </sheetData>
  <sheetProtection algorithmName="SHA-512" hashValue="xdQM/RKq07FjhDE0lAD0dRVu6yObGmw24G/FthdKRdNzfFpH1KULoMfw6fkRK0SRwnivfanfEPV6aT1Uztmrfg==" saltValue="C0Rj2diyyFtUdpXQjcdfUA==" spinCount="100000" sheet="1" objects="1" scenarios="1"/>
  <mergeCells count="7">
    <mergeCell ref="A22:A24"/>
    <mergeCell ref="A10:A11"/>
    <mergeCell ref="A2:D2"/>
    <mergeCell ref="A6:D6"/>
    <mergeCell ref="A4:D4"/>
    <mergeCell ref="A12:A18"/>
    <mergeCell ref="A19:A21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24"/>
  <sheetViews>
    <sheetView workbookViewId="0">
      <selection activeCell="H14" sqref="H14"/>
    </sheetView>
  </sheetViews>
  <sheetFormatPr baseColWidth="10" defaultRowHeight="15" x14ac:dyDescent="0.25"/>
  <cols>
    <col min="1" max="1" width="22.7109375" style="2" customWidth="1"/>
    <col min="2" max="2" width="40.7109375" style="2" customWidth="1"/>
    <col min="3" max="4" width="14.7109375" customWidth="1"/>
  </cols>
  <sheetData>
    <row r="1" spans="1:4" x14ac:dyDescent="0.25">
      <c r="B1" s="9"/>
      <c r="C1" s="2"/>
    </row>
    <row r="2" spans="1:4" ht="30" customHeight="1" x14ac:dyDescent="0.25">
      <c r="A2" s="74" t="s">
        <v>54</v>
      </c>
      <c r="B2" s="74"/>
      <c r="C2" s="74"/>
      <c r="D2" s="74"/>
    </row>
    <row r="3" spans="1:4" x14ac:dyDescent="0.25">
      <c r="B3" s="9"/>
      <c r="C3" s="2"/>
    </row>
    <row r="4" spans="1:4" ht="21" customHeight="1" x14ac:dyDescent="0.25">
      <c r="A4" s="82" t="s">
        <v>33</v>
      </c>
      <c r="B4" s="82"/>
      <c r="C4" s="82"/>
      <c r="D4" s="82"/>
    </row>
    <row r="5" spans="1:4" x14ac:dyDescent="0.25">
      <c r="B5" s="9"/>
      <c r="C5" s="2"/>
    </row>
    <row r="6" spans="1:4" ht="15.75" customHeight="1" x14ac:dyDescent="0.25">
      <c r="A6" s="76" t="s">
        <v>51</v>
      </c>
      <c r="B6" s="76"/>
      <c r="C6" s="76"/>
      <c r="D6" s="76"/>
    </row>
    <row r="7" spans="1:4" ht="9.9499999999999993" customHeight="1" thickBot="1" x14ac:dyDescent="0.3">
      <c r="B7" s="9"/>
    </row>
    <row r="8" spans="1:4" ht="42" customHeight="1" thickBot="1" x14ac:dyDescent="0.3">
      <c r="A8" s="18" t="s">
        <v>41</v>
      </c>
      <c r="B8" s="16" t="s">
        <v>0</v>
      </c>
      <c r="C8" s="22" t="s">
        <v>30</v>
      </c>
      <c r="D8" s="21" t="s">
        <v>31</v>
      </c>
    </row>
    <row r="9" spans="1:4" ht="15.75" thickBot="1" x14ac:dyDescent="0.3">
      <c r="A9" s="5" t="s">
        <v>35</v>
      </c>
      <c r="B9" s="4" t="s">
        <v>3</v>
      </c>
      <c r="C9" s="66"/>
      <c r="D9" s="58">
        <f>C9*1.2</f>
        <v>0</v>
      </c>
    </row>
    <row r="10" spans="1:4" ht="30" x14ac:dyDescent="0.25">
      <c r="A10" s="77" t="s">
        <v>38</v>
      </c>
      <c r="B10" s="4" t="s">
        <v>1</v>
      </c>
      <c r="C10" s="62"/>
      <c r="D10" s="58">
        <f t="shared" ref="D10:D22" si="0">C10*1.2</f>
        <v>0</v>
      </c>
    </row>
    <row r="11" spans="1:4" ht="30" x14ac:dyDescent="0.25">
      <c r="A11" s="78"/>
      <c r="B11" s="3" t="s">
        <v>2</v>
      </c>
      <c r="C11" s="64"/>
      <c r="D11" s="54">
        <f t="shared" si="0"/>
        <v>0</v>
      </c>
    </row>
    <row r="12" spans="1:4" ht="15.75" thickBot="1" x14ac:dyDescent="0.3">
      <c r="A12" s="79"/>
      <c r="B12" s="7" t="s">
        <v>3</v>
      </c>
      <c r="C12" s="63"/>
      <c r="D12" s="57">
        <f t="shared" si="0"/>
        <v>0</v>
      </c>
    </row>
    <row r="13" spans="1:4" x14ac:dyDescent="0.25">
      <c r="A13" s="77" t="s">
        <v>37</v>
      </c>
      <c r="B13" s="4" t="s">
        <v>3</v>
      </c>
      <c r="C13" s="62"/>
      <c r="D13" s="53">
        <f t="shared" si="0"/>
        <v>0</v>
      </c>
    </row>
    <row r="14" spans="1:4" ht="30" x14ac:dyDescent="0.25">
      <c r="A14" s="78"/>
      <c r="B14" s="6" t="s">
        <v>1</v>
      </c>
      <c r="C14" s="64"/>
      <c r="D14" s="54">
        <f t="shared" si="0"/>
        <v>0</v>
      </c>
    </row>
    <row r="15" spans="1:4" ht="30.75" thickBot="1" x14ac:dyDescent="0.3">
      <c r="A15" s="79"/>
      <c r="B15" s="8" t="s">
        <v>2</v>
      </c>
      <c r="C15" s="63"/>
      <c r="D15" s="55">
        <f t="shared" si="0"/>
        <v>0</v>
      </c>
    </row>
    <row r="16" spans="1:4" x14ac:dyDescent="0.25">
      <c r="A16" s="77" t="s">
        <v>36</v>
      </c>
      <c r="B16" s="4" t="s">
        <v>3</v>
      </c>
      <c r="C16" s="62"/>
      <c r="D16" s="56">
        <f t="shared" si="0"/>
        <v>0</v>
      </c>
    </row>
    <row r="17" spans="1:4" ht="30" x14ac:dyDescent="0.25">
      <c r="A17" s="78"/>
      <c r="B17" s="6" t="s">
        <v>1</v>
      </c>
      <c r="C17" s="64"/>
      <c r="D17" s="54">
        <f t="shared" si="0"/>
        <v>0</v>
      </c>
    </row>
    <row r="18" spans="1:4" ht="30.75" thickBot="1" x14ac:dyDescent="0.3">
      <c r="A18" s="79"/>
      <c r="B18" s="8" t="s">
        <v>2</v>
      </c>
      <c r="C18" s="63"/>
      <c r="D18" s="55">
        <f t="shared" si="0"/>
        <v>0</v>
      </c>
    </row>
    <row r="19" spans="1:4" ht="30" x14ac:dyDescent="0.25">
      <c r="A19" s="77" t="s">
        <v>39</v>
      </c>
      <c r="B19" s="4" t="s">
        <v>1</v>
      </c>
      <c r="C19" s="62"/>
      <c r="D19" s="56">
        <f t="shared" si="0"/>
        <v>0</v>
      </c>
    </row>
    <row r="20" spans="1:4" ht="30" x14ac:dyDescent="0.25">
      <c r="A20" s="78"/>
      <c r="B20" s="3" t="s">
        <v>2</v>
      </c>
      <c r="C20" s="64"/>
      <c r="D20" s="54">
        <f t="shared" si="0"/>
        <v>0</v>
      </c>
    </row>
    <row r="21" spans="1:4" ht="15.75" thickBot="1" x14ac:dyDescent="0.3">
      <c r="A21" s="79"/>
      <c r="B21" s="25" t="s">
        <v>3</v>
      </c>
      <c r="C21" s="63"/>
      <c r="D21" s="57">
        <f t="shared" si="0"/>
        <v>0</v>
      </c>
    </row>
    <row r="22" spans="1:4" ht="15.75" thickBot="1" x14ac:dyDescent="0.3">
      <c r="A22" s="14" t="s">
        <v>17</v>
      </c>
      <c r="B22" s="26" t="s">
        <v>18</v>
      </c>
      <c r="C22" s="67"/>
      <c r="D22" s="59">
        <f t="shared" si="0"/>
        <v>0</v>
      </c>
    </row>
    <row r="24" spans="1:4" x14ac:dyDescent="0.25">
      <c r="A24" s="86" t="s">
        <v>58</v>
      </c>
      <c r="B24" s="87"/>
    </row>
  </sheetData>
  <sheetProtection algorithmName="SHA-512" hashValue="MRuK8r+dnze3DQ/dzTzMtb25m38JB7dfMzQXSMwqlpgroPzzF2at03Bmd2Y1ZYHYl9NY+Z/jT1dP9k/NqYUaRg==" saltValue="l6Ysq1ORTsWDywx/nDfKSA==" spinCount="100000" sheet="1" objects="1" scenarios="1"/>
  <mergeCells count="7">
    <mergeCell ref="A16:A18"/>
    <mergeCell ref="A19:A21"/>
    <mergeCell ref="A2:D2"/>
    <mergeCell ref="A6:D6"/>
    <mergeCell ref="A4:D4"/>
    <mergeCell ref="A10:A12"/>
    <mergeCell ref="A13:A15"/>
  </mergeCells>
  <printOptions horizontalCentered="1"/>
  <pageMargins left="0" right="0" top="0.39370078740157483" bottom="0" header="0.39370078740157483" footer="0.31496062992125984"/>
  <pageSetup paperSize="9"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17"/>
  <sheetViews>
    <sheetView workbookViewId="0">
      <selection activeCell="G12" sqref="G12"/>
    </sheetView>
  </sheetViews>
  <sheetFormatPr baseColWidth="10" defaultRowHeight="15" x14ac:dyDescent="0.25"/>
  <cols>
    <col min="1" max="1" width="22.7109375" style="2" customWidth="1"/>
    <col min="2" max="2" width="40.7109375" style="10" customWidth="1"/>
    <col min="3" max="4" width="14.7109375" customWidth="1"/>
  </cols>
  <sheetData>
    <row r="1" spans="1:4" ht="15.75" customHeight="1" x14ac:dyDescent="0.25">
      <c r="B1" s="9"/>
      <c r="C1" s="2"/>
    </row>
    <row r="2" spans="1:4" ht="30" customHeight="1" x14ac:dyDescent="0.25">
      <c r="A2" s="74" t="s">
        <v>55</v>
      </c>
      <c r="B2" s="74"/>
      <c r="C2" s="74"/>
      <c r="D2" s="74"/>
    </row>
    <row r="3" spans="1:4" x14ac:dyDescent="0.25">
      <c r="B3" s="9"/>
      <c r="C3" s="2"/>
    </row>
    <row r="4" spans="1:4" ht="21" customHeight="1" x14ac:dyDescent="0.25">
      <c r="A4" s="82" t="s">
        <v>34</v>
      </c>
      <c r="B4" s="82"/>
      <c r="C4" s="82"/>
      <c r="D4" s="82"/>
    </row>
    <row r="5" spans="1:4" x14ac:dyDescent="0.25">
      <c r="B5" s="9"/>
      <c r="C5" s="2"/>
    </row>
    <row r="6" spans="1:4" ht="15.75" customHeight="1" x14ac:dyDescent="0.25">
      <c r="A6" s="76" t="s">
        <v>51</v>
      </c>
      <c r="B6" s="76"/>
      <c r="C6" s="76"/>
      <c r="D6" s="76"/>
    </row>
    <row r="7" spans="1:4" ht="9.9499999999999993" customHeight="1" thickBot="1" x14ac:dyDescent="0.3">
      <c r="B7" s="9"/>
    </row>
    <row r="8" spans="1:4" ht="39.950000000000003" customHeight="1" thickBot="1" x14ac:dyDescent="0.3">
      <c r="A8" s="69" t="s">
        <v>41</v>
      </c>
      <c r="B8" s="70" t="s">
        <v>0</v>
      </c>
      <c r="C8" s="22" t="s">
        <v>30</v>
      </c>
      <c r="D8" s="71" t="s">
        <v>31</v>
      </c>
    </row>
    <row r="9" spans="1:4" x14ac:dyDescent="0.25">
      <c r="A9" s="83" t="s">
        <v>40</v>
      </c>
      <c r="B9" s="72" t="s">
        <v>4</v>
      </c>
      <c r="C9" s="73"/>
      <c r="D9" s="53">
        <f>C9*1.2</f>
        <v>0</v>
      </c>
    </row>
    <row r="10" spans="1:4" x14ac:dyDescent="0.25">
      <c r="A10" s="84"/>
      <c r="B10" s="11" t="s">
        <v>6</v>
      </c>
      <c r="C10" s="64"/>
      <c r="D10" s="54">
        <f t="shared" ref="D10:D15" si="0">C10*1.2</f>
        <v>0</v>
      </c>
    </row>
    <row r="11" spans="1:4" x14ac:dyDescent="0.25">
      <c r="A11" s="84"/>
      <c r="B11" s="11" t="s">
        <v>7</v>
      </c>
      <c r="C11" s="64"/>
      <c r="D11" s="54">
        <f t="shared" si="0"/>
        <v>0</v>
      </c>
    </row>
    <row r="12" spans="1:4" ht="30" x14ac:dyDescent="0.25">
      <c r="A12" s="84"/>
      <c r="B12" s="11" t="s">
        <v>22</v>
      </c>
      <c r="C12" s="64"/>
      <c r="D12" s="54">
        <f t="shared" si="0"/>
        <v>0</v>
      </c>
    </row>
    <row r="13" spans="1:4" ht="45" x14ac:dyDescent="0.25">
      <c r="A13" s="84"/>
      <c r="B13" s="11" t="s">
        <v>27</v>
      </c>
      <c r="C13" s="64"/>
      <c r="D13" s="54">
        <f t="shared" si="0"/>
        <v>0</v>
      </c>
    </row>
    <row r="14" spans="1:4" ht="30" x14ac:dyDescent="0.25">
      <c r="A14" s="84"/>
      <c r="B14" s="11" t="s">
        <v>29</v>
      </c>
      <c r="C14" s="64"/>
      <c r="D14" s="54">
        <f t="shared" si="0"/>
        <v>0</v>
      </c>
    </row>
    <row r="15" spans="1:4" ht="15.75" thickBot="1" x14ac:dyDescent="0.3">
      <c r="A15" s="68" t="s">
        <v>19</v>
      </c>
      <c r="B15" s="13" t="s">
        <v>5</v>
      </c>
      <c r="C15" s="63"/>
      <c r="D15" s="55">
        <f t="shared" si="0"/>
        <v>0</v>
      </c>
    </row>
    <row r="17" spans="1:4" x14ac:dyDescent="0.25">
      <c r="A17" s="86" t="s">
        <v>58</v>
      </c>
      <c r="B17" s="87"/>
      <c r="D17" s="85"/>
    </row>
  </sheetData>
  <sheetProtection algorithmName="SHA-512" hashValue="avb8zJmseMw/PUxdvkRalNKnZr5t8xSj4WzYKnBHKixdkInFQzKVyay73eEumRDBcKDorHEJ95KAAvO4t6bPHA==" saltValue="J1w49Re/20e6pz7uDvXTpw==" spinCount="100000" sheet="1" objects="1" scenarios="1"/>
  <mergeCells count="4">
    <mergeCell ref="A9:A14"/>
    <mergeCell ref="A2:D2"/>
    <mergeCell ref="A6:D6"/>
    <mergeCell ref="A4:D4"/>
  </mergeCells>
  <printOptions horizontalCentered="1"/>
  <pageMargins left="0" right="0" top="0.39370078740157483" bottom="0" header="0.39370078740157483" footer="0.31496062992125984"/>
  <pageSetup paperSize="9" scale="7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C9E12-ADCC-4857-A3F8-7F0DCAAB8DBE}">
  <sheetPr>
    <pageSetUpPr fitToPage="1"/>
  </sheetPr>
  <dimension ref="A1:F30"/>
  <sheetViews>
    <sheetView workbookViewId="0">
      <selection activeCell="K11" sqref="K11"/>
    </sheetView>
  </sheetViews>
  <sheetFormatPr baseColWidth="10" defaultRowHeight="15" x14ac:dyDescent="0.25"/>
  <cols>
    <col min="1" max="1" width="22.7109375" style="2" customWidth="1"/>
    <col min="2" max="2" width="40.7109375" style="9" customWidth="1"/>
    <col min="3" max="3" width="14.7109375" customWidth="1"/>
    <col min="4" max="5" width="15.7109375" customWidth="1"/>
  </cols>
  <sheetData>
    <row r="1" spans="1:5" x14ac:dyDescent="0.25">
      <c r="C1" s="2"/>
    </row>
    <row r="2" spans="1:5" ht="30" customHeight="1" x14ac:dyDescent="0.25">
      <c r="A2" s="74" t="s">
        <v>48</v>
      </c>
      <c r="B2" s="74"/>
      <c r="C2" s="74"/>
      <c r="D2" s="74"/>
      <c r="E2" s="74"/>
    </row>
    <row r="3" spans="1:5" x14ac:dyDescent="0.25">
      <c r="C3" s="2"/>
    </row>
    <row r="4" spans="1:5" ht="21" customHeight="1" x14ac:dyDescent="0.25">
      <c r="A4" s="75" t="s">
        <v>32</v>
      </c>
      <c r="B4" s="75"/>
      <c r="C4" s="75"/>
      <c r="D4" s="75"/>
      <c r="E4" s="75"/>
    </row>
    <row r="5" spans="1:5" x14ac:dyDescent="0.25">
      <c r="C5" s="2"/>
    </row>
    <row r="6" spans="1:5" ht="15.75" customHeight="1" x14ac:dyDescent="0.25">
      <c r="A6" s="76" t="s">
        <v>49</v>
      </c>
      <c r="B6" s="76"/>
      <c r="C6" s="76"/>
      <c r="D6" s="76"/>
      <c r="E6" s="76"/>
    </row>
    <row r="7" spans="1:5" ht="9.9499999999999993" customHeight="1" thickBot="1" x14ac:dyDescent="0.3"/>
    <row r="8" spans="1:5" ht="42" customHeight="1" thickBot="1" x14ac:dyDescent="0.3">
      <c r="A8" s="18" t="s">
        <v>41</v>
      </c>
      <c r="B8" s="19" t="s">
        <v>0</v>
      </c>
      <c r="C8" s="20" t="s">
        <v>56</v>
      </c>
      <c r="D8" s="21" t="s">
        <v>52</v>
      </c>
      <c r="E8" s="17" t="s">
        <v>43</v>
      </c>
    </row>
    <row r="9" spans="1:5" ht="30" customHeight="1" thickBot="1" x14ac:dyDescent="0.3">
      <c r="A9" s="15" t="s">
        <v>35</v>
      </c>
      <c r="B9" s="27" t="s">
        <v>23</v>
      </c>
      <c r="C9" s="24">
        <v>2</v>
      </c>
      <c r="D9" s="34">
        <f>+'BPU Lot 3'!C9</f>
        <v>0</v>
      </c>
      <c r="E9" s="41">
        <f>C9*D9</f>
        <v>0</v>
      </c>
    </row>
    <row r="10" spans="1:5" ht="30" customHeight="1" x14ac:dyDescent="0.25">
      <c r="A10" s="78" t="s">
        <v>38</v>
      </c>
      <c r="B10" s="12" t="s">
        <v>24</v>
      </c>
      <c r="C10" s="30">
        <v>2</v>
      </c>
      <c r="D10" s="36">
        <f>+'BPU Lot 3'!C10</f>
        <v>0</v>
      </c>
      <c r="E10" s="43">
        <f t="shared" ref="E10:E25" si="0">C10*D10</f>
        <v>0</v>
      </c>
    </row>
    <row r="11" spans="1:5" ht="30" customHeight="1" thickBot="1" x14ac:dyDescent="0.3">
      <c r="A11" s="79"/>
      <c r="B11" s="28" t="s">
        <v>12</v>
      </c>
      <c r="C11" s="31">
        <v>8</v>
      </c>
      <c r="D11" s="35">
        <f>+'BPU Lot 3'!C11</f>
        <v>0</v>
      </c>
      <c r="E11" s="44">
        <f t="shared" si="0"/>
        <v>0</v>
      </c>
    </row>
    <row r="12" spans="1:5" ht="30" customHeight="1" x14ac:dyDescent="0.25">
      <c r="A12" s="78" t="s">
        <v>37</v>
      </c>
      <c r="B12" s="12" t="s">
        <v>9</v>
      </c>
      <c r="C12" s="30">
        <v>2</v>
      </c>
      <c r="D12" s="37">
        <f>+'BPU Lot 3'!C12</f>
        <v>0</v>
      </c>
      <c r="E12" s="43">
        <f t="shared" si="0"/>
        <v>0</v>
      </c>
    </row>
    <row r="13" spans="1:5" ht="30" customHeight="1" x14ac:dyDescent="0.25">
      <c r="A13" s="78"/>
      <c r="B13" s="12" t="s">
        <v>10</v>
      </c>
      <c r="C13" s="32">
        <v>4</v>
      </c>
      <c r="D13" s="39">
        <f>+'BPU Lot 3'!C13</f>
        <v>0</v>
      </c>
      <c r="E13" s="45">
        <f t="shared" si="0"/>
        <v>0</v>
      </c>
    </row>
    <row r="14" spans="1:5" ht="30" customHeight="1" x14ac:dyDescent="0.25">
      <c r="A14" s="78"/>
      <c r="B14" s="12" t="s">
        <v>13</v>
      </c>
      <c r="C14" s="32">
        <v>8</v>
      </c>
      <c r="D14" s="39">
        <f>+'BPU Lot 3'!C14</f>
        <v>0</v>
      </c>
      <c r="E14" s="45">
        <f t="shared" si="0"/>
        <v>0</v>
      </c>
    </row>
    <row r="15" spans="1:5" ht="30" customHeight="1" x14ac:dyDescent="0.25">
      <c r="A15" s="78"/>
      <c r="B15" s="12" t="s">
        <v>20</v>
      </c>
      <c r="C15" s="32">
        <v>1</v>
      </c>
      <c r="D15" s="39">
        <f>+'BPU Lot 3'!C15</f>
        <v>0</v>
      </c>
      <c r="E15" s="45">
        <f t="shared" si="0"/>
        <v>0</v>
      </c>
    </row>
    <row r="16" spans="1:5" ht="30" customHeight="1" x14ac:dyDescent="0.25">
      <c r="A16" s="78"/>
      <c r="B16" s="11" t="s">
        <v>8</v>
      </c>
      <c r="C16" s="32">
        <v>2</v>
      </c>
      <c r="D16" s="39">
        <f>+'BPU Lot 3'!C16</f>
        <v>0</v>
      </c>
      <c r="E16" s="45">
        <f t="shared" si="0"/>
        <v>0</v>
      </c>
    </row>
    <row r="17" spans="1:6" ht="30" customHeight="1" x14ac:dyDescent="0.25">
      <c r="A17" s="78"/>
      <c r="B17" s="11" t="s">
        <v>25</v>
      </c>
      <c r="C17" s="32">
        <v>1</v>
      </c>
      <c r="D17" s="39">
        <f>+'BPU Lot 3'!C17</f>
        <v>0</v>
      </c>
      <c r="E17" s="47">
        <f t="shared" si="0"/>
        <v>0</v>
      </c>
    </row>
    <row r="18" spans="1:6" ht="30" customHeight="1" thickBot="1" x14ac:dyDescent="0.3">
      <c r="A18" s="79"/>
      <c r="B18" s="13" t="s">
        <v>26</v>
      </c>
      <c r="C18" s="31">
        <v>1</v>
      </c>
      <c r="D18" s="38">
        <f>+'BPU Lot 3'!C18</f>
        <v>0</v>
      </c>
      <c r="E18" s="46">
        <f t="shared" si="0"/>
        <v>0</v>
      </c>
    </row>
    <row r="19" spans="1:6" ht="30" customHeight="1" x14ac:dyDescent="0.25">
      <c r="A19" s="78" t="s">
        <v>36</v>
      </c>
      <c r="B19" s="12" t="s">
        <v>11</v>
      </c>
      <c r="C19" s="30">
        <v>2</v>
      </c>
      <c r="D19" s="37">
        <f>+'BPU Lot 3'!C19</f>
        <v>0</v>
      </c>
      <c r="E19" s="43">
        <f t="shared" si="0"/>
        <v>0</v>
      </c>
    </row>
    <row r="20" spans="1:6" ht="30" customHeight="1" x14ac:dyDescent="0.25">
      <c r="A20" s="78"/>
      <c r="B20" s="12" t="s">
        <v>14</v>
      </c>
      <c r="C20" s="32">
        <v>8</v>
      </c>
      <c r="D20" s="40">
        <f>+'BPU Lot 3'!C20</f>
        <v>0</v>
      </c>
      <c r="E20" s="45">
        <f t="shared" si="0"/>
        <v>0</v>
      </c>
    </row>
    <row r="21" spans="1:6" ht="30" customHeight="1" thickBot="1" x14ac:dyDescent="0.3">
      <c r="A21" s="79"/>
      <c r="B21" s="13" t="s">
        <v>28</v>
      </c>
      <c r="C21" s="31">
        <v>2</v>
      </c>
      <c r="D21" s="35">
        <f>+'BPU Lot 3'!C21</f>
        <v>0</v>
      </c>
      <c r="E21" s="44">
        <f t="shared" si="0"/>
        <v>0</v>
      </c>
    </row>
    <row r="22" spans="1:6" ht="30" customHeight="1" x14ac:dyDescent="0.25">
      <c r="A22" s="80" t="s">
        <v>39</v>
      </c>
      <c r="B22" s="12" t="s">
        <v>16</v>
      </c>
      <c r="C22" s="30">
        <v>2</v>
      </c>
      <c r="D22" s="37">
        <f>+'BPU Lot 3'!C22</f>
        <v>0</v>
      </c>
      <c r="E22" s="43">
        <f t="shared" si="0"/>
        <v>0</v>
      </c>
    </row>
    <row r="23" spans="1:6" ht="30" customHeight="1" x14ac:dyDescent="0.25">
      <c r="A23" s="78"/>
      <c r="B23" s="29" t="s">
        <v>21</v>
      </c>
      <c r="C23" s="32">
        <v>1</v>
      </c>
      <c r="D23" s="39">
        <f>+'BPU Lot 3'!C23</f>
        <v>0</v>
      </c>
      <c r="E23" s="47">
        <f t="shared" si="0"/>
        <v>0</v>
      </c>
    </row>
    <row r="24" spans="1:6" ht="30" customHeight="1" thickBot="1" x14ac:dyDescent="0.3">
      <c r="A24" s="81"/>
      <c r="B24" s="13" t="s">
        <v>15</v>
      </c>
      <c r="C24" s="31">
        <v>8</v>
      </c>
      <c r="D24" s="38">
        <f>+'BPU Lot 3'!C24</f>
        <v>0</v>
      </c>
      <c r="E24" s="44">
        <f t="shared" si="0"/>
        <v>0</v>
      </c>
    </row>
    <row r="25" spans="1:6" ht="30.75" thickBot="1" x14ac:dyDescent="0.3">
      <c r="A25" s="15" t="s">
        <v>19</v>
      </c>
      <c r="B25" s="27" t="s">
        <v>42</v>
      </c>
      <c r="C25" s="33">
        <v>15</v>
      </c>
      <c r="D25" s="34">
        <f>+'BPU Lot 3'!C25</f>
        <v>0</v>
      </c>
      <c r="E25" s="41">
        <f t="shared" si="0"/>
        <v>0</v>
      </c>
    </row>
    <row r="26" spans="1:6" ht="19.5" customHeight="1" thickBot="1" x14ac:dyDescent="0.3">
      <c r="E26" s="42">
        <f>SUM(E9:E25)</f>
        <v>0</v>
      </c>
    </row>
    <row r="28" spans="1:6" x14ac:dyDescent="0.25">
      <c r="A28" s="1" t="s">
        <v>50</v>
      </c>
    </row>
    <row r="30" spans="1:6" x14ac:dyDescent="0.25">
      <c r="B30" s="1"/>
      <c r="C30" s="1"/>
      <c r="D30" s="1"/>
      <c r="E30" s="1"/>
      <c r="F30" s="1"/>
    </row>
  </sheetData>
  <sheetProtection algorithmName="SHA-512" hashValue="y6pIvXKr3Lba42xN97dd82pipvj8hlS1TTi4LwdEjHd0n2lgrbfAqmMMNnEQzjCuDOUkKhG32ITerS3EgLaNLA==" saltValue="610q+CM0v6IeQMjZDMG13g==" spinCount="100000" sheet="1" objects="1" scenarios="1"/>
  <mergeCells count="7">
    <mergeCell ref="A22:A24"/>
    <mergeCell ref="A6:E6"/>
    <mergeCell ref="A2:E2"/>
    <mergeCell ref="A4:E4"/>
    <mergeCell ref="A10:A11"/>
    <mergeCell ref="A12:A18"/>
    <mergeCell ref="A19:A21"/>
  </mergeCells>
  <printOptions horizontalCentered="1"/>
  <pageMargins left="0" right="0" top="0.39370078740157483" bottom="0" header="0.39370078740157483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E5E52-4640-4FB6-A4A9-49662C84FD19}">
  <sheetPr>
    <pageSetUpPr fitToPage="1"/>
  </sheetPr>
  <dimension ref="A1:E25"/>
  <sheetViews>
    <sheetView workbookViewId="0">
      <selection activeCell="C8" sqref="C8"/>
    </sheetView>
  </sheetViews>
  <sheetFormatPr baseColWidth="10" defaultRowHeight="15" x14ac:dyDescent="0.25"/>
  <cols>
    <col min="1" max="1" width="22.7109375" style="2" customWidth="1"/>
    <col min="2" max="2" width="40.7109375" style="2" customWidth="1"/>
    <col min="3" max="3" width="14.7109375" customWidth="1"/>
    <col min="4" max="5" width="15.7109375" customWidth="1"/>
  </cols>
  <sheetData>
    <row r="1" spans="1:5" x14ac:dyDescent="0.25">
      <c r="B1" s="9"/>
      <c r="C1" s="2"/>
    </row>
    <row r="2" spans="1:5" ht="30" customHeight="1" x14ac:dyDescent="0.25">
      <c r="A2" s="74" t="s">
        <v>54</v>
      </c>
      <c r="B2" s="74"/>
      <c r="C2" s="74"/>
      <c r="D2" s="74"/>
      <c r="E2" s="74"/>
    </row>
    <row r="3" spans="1:5" x14ac:dyDescent="0.25">
      <c r="B3" s="9"/>
      <c r="C3" s="2"/>
    </row>
    <row r="4" spans="1:5" ht="21" customHeight="1" x14ac:dyDescent="0.25">
      <c r="A4" s="82" t="s">
        <v>33</v>
      </c>
      <c r="B4" s="82"/>
      <c r="C4" s="82"/>
      <c r="D4" s="82"/>
      <c r="E4" s="82"/>
    </row>
    <row r="5" spans="1:5" x14ac:dyDescent="0.25">
      <c r="B5" s="9"/>
      <c r="C5" s="2"/>
    </row>
    <row r="6" spans="1:5" ht="15.75" customHeight="1" x14ac:dyDescent="0.25">
      <c r="A6" s="76" t="s">
        <v>49</v>
      </c>
      <c r="B6" s="76"/>
      <c r="C6" s="76"/>
      <c r="D6" s="76"/>
      <c r="E6" s="76"/>
    </row>
    <row r="7" spans="1:5" ht="9.9499999999999993" customHeight="1" thickBot="1" x14ac:dyDescent="0.3">
      <c r="B7" s="9"/>
    </row>
    <row r="8" spans="1:5" ht="42" customHeight="1" thickBot="1" x14ac:dyDescent="0.3">
      <c r="A8" s="18" t="s">
        <v>41</v>
      </c>
      <c r="B8" s="19" t="s">
        <v>0</v>
      </c>
      <c r="C8" s="20" t="s">
        <v>56</v>
      </c>
      <c r="D8" s="21" t="s">
        <v>52</v>
      </c>
      <c r="E8" s="17" t="s">
        <v>43</v>
      </c>
    </row>
    <row r="9" spans="1:5" ht="57.6" customHeight="1" thickBot="1" x14ac:dyDescent="0.3">
      <c r="A9" s="5" t="s">
        <v>35</v>
      </c>
      <c r="B9" s="4" t="s">
        <v>3</v>
      </c>
      <c r="C9" s="24">
        <v>1</v>
      </c>
      <c r="D9" s="34">
        <f>+'BPU Lot 4'!C9</f>
        <v>0</v>
      </c>
      <c r="E9" s="41">
        <f>C9*D9</f>
        <v>0</v>
      </c>
    </row>
    <row r="10" spans="1:5" ht="30.95" customHeight="1" x14ac:dyDescent="0.25">
      <c r="A10" s="77" t="s">
        <v>38</v>
      </c>
      <c r="B10" s="4" t="s">
        <v>1</v>
      </c>
      <c r="C10" s="30">
        <v>1</v>
      </c>
      <c r="D10" s="37">
        <f>+'BPU Lot 4'!C10</f>
        <v>0</v>
      </c>
      <c r="E10" s="43">
        <f t="shared" ref="E10:E22" si="0">C10*D10</f>
        <v>0</v>
      </c>
    </row>
    <row r="11" spans="1:5" ht="30.95" customHeight="1" x14ac:dyDescent="0.25">
      <c r="A11" s="78"/>
      <c r="B11" s="3" t="s">
        <v>2</v>
      </c>
      <c r="C11" s="32">
        <v>1</v>
      </c>
      <c r="D11" s="39">
        <f>+'BPU Lot 4'!C11</f>
        <v>0</v>
      </c>
      <c r="E11" s="45">
        <f t="shared" si="0"/>
        <v>0</v>
      </c>
    </row>
    <row r="12" spans="1:5" ht="30.95" customHeight="1" thickBot="1" x14ac:dyDescent="0.3">
      <c r="A12" s="79"/>
      <c r="B12" s="7" t="s">
        <v>3</v>
      </c>
      <c r="C12" s="31">
        <v>1</v>
      </c>
      <c r="D12" s="38">
        <f>+'BPU Lot 4'!C12</f>
        <v>0</v>
      </c>
      <c r="E12" s="44">
        <f t="shared" si="0"/>
        <v>0</v>
      </c>
    </row>
    <row r="13" spans="1:5" ht="30.95" customHeight="1" x14ac:dyDescent="0.25">
      <c r="A13" s="77" t="s">
        <v>37</v>
      </c>
      <c r="B13" s="4" t="s">
        <v>3</v>
      </c>
      <c r="C13" s="30">
        <v>1</v>
      </c>
      <c r="D13" s="37">
        <f>+'BPU Lot 4'!C13</f>
        <v>0</v>
      </c>
      <c r="E13" s="50">
        <f t="shared" si="0"/>
        <v>0</v>
      </c>
    </row>
    <row r="14" spans="1:5" ht="30.95" customHeight="1" x14ac:dyDescent="0.25">
      <c r="A14" s="78"/>
      <c r="B14" s="6" t="s">
        <v>1</v>
      </c>
      <c r="C14" s="32">
        <v>1</v>
      </c>
      <c r="D14" s="39">
        <f>+'BPU Lot 4'!C14</f>
        <v>0</v>
      </c>
      <c r="E14" s="45">
        <f t="shared" si="0"/>
        <v>0</v>
      </c>
    </row>
    <row r="15" spans="1:5" ht="30.95" customHeight="1" thickBot="1" x14ac:dyDescent="0.3">
      <c r="A15" s="79"/>
      <c r="B15" s="8" t="s">
        <v>2</v>
      </c>
      <c r="C15" s="31">
        <v>1</v>
      </c>
      <c r="D15" s="38">
        <f>+'BPU Lot 4'!C15</f>
        <v>0</v>
      </c>
      <c r="E15" s="45">
        <f t="shared" si="0"/>
        <v>0</v>
      </c>
    </row>
    <row r="16" spans="1:5" ht="30.95" customHeight="1" x14ac:dyDescent="0.25">
      <c r="A16" s="77" t="s">
        <v>36</v>
      </c>
      <c r="B16" s="4" t="s">
        <v>3</v>
      </c>
      <c r="C16" s="30">
        <v>1</v>
      </c>
      <c r="D16" s="37">
        <f>+'BPU Lot 4'!C16</f>
        <v>0</v>
      </c>
      <c r="E16" s="51">
        <f t="shared" si="0"/>
        <v>0</v>
      </c>
    </row>
    <row r="17" spans="1:5" ht="30.95" customHeight="1" x14ac:dyDescent="0.25">
      <c r="A17" s="78"/>
      <c r="B17" s="6" t="s">
        <v>1</v>
      </c>
      <c r="C17" s="32">
        <v>1</v>
      </c>
      <c r="D17" s="39">
        <f>+'BPU Lot 4'!C17</f>
        <v>0</v>
      </c>
      <c r="E17" s="47">
        <f t="shared" si="0"/>
        <v>0</v>
      </c>
    </row>
    <row r="18" spans="1:5" ht="30.95" customHeight="1" thickBot="1" x14ac:dyDescent="0.3">
      <c r="A18" s="79"/>
      <c r="B18" s="8" t="s">
        <v>2</v>
      </c>
      <c r="C18" s="31">
        <v>1</v>
      </c>
      <c r="D18" s="38">
        <f>+'BPU Lot 4'!C18</f>
        <v>0</v>
      </c>
      <c r="E18" s="46">
        <f t="shared" si="0"/>
        <v>0</v>
      </c>
    </row>
    <row r="19" spans="1:5" ht="30" customHeight="1" x14ac:dyDescent="0.25">
      <c r="A19" s="77" t="s">
        <v>39</v>
      </c>
      <c r="B19" s="4" t="s">
        <v>1</v>
      </c>
      <c r="C19" s="30">
        <v>1</v>
      </c>
      <c r="D19" s="36">
        <f>+'BPU Lot 4'!C19</f>
        <v>0</v>
      </c>
      <c r="E19" s="43">
        <f t="shared" si="0"/>
        <v>0</v>
      </c>
    </row>
    <row r="20" spans="1:5" ht="30" customHeight="1" x14ac:dyDescent="0.25">
      <c r="A20" s="78"/>
      <c r="B20" s="3" t="s">
        <v>2</v>
      </c>
      <c r="C20" s="32">
        <v>1</v>
      </c>
      <c r="D20" s="49">
        <f>+'BPU Lot 4'!C20</f>
        <v>0</v>
      </c>
      <c r="E20" s="45">
        <f t="shared" si="0"/>
        <v>0</v>
      </c>
    </row>
    <row r="21" spans="1:5" ht="30" customHeight="1" thickBot="1" x14ac:dyDescent="0.3">
      <c r="A21" s="79"/>
      <c r="B21" s="25" t="s">
        <v>3</v>
      </c>
      <c r="C21" s="31">
        <v>1</v>
      </c>
      <c r="D21" s="38">
        <f>+'BPU Lot 4'!C21</f>
        <v>0</v>
      </c>
      <c r="E21" s="44">
        <f t="shared" si="0"/>
        <v>0</v>
      </c>
    </row>
    <row r="22" spans="1:5" ht="15.75" thickBot="1" x14ac:dyDescent="0.3">
      <c r="A22" s="14" t="s">
        <v>17</v>
      </c>
      <c r="B22" s="26" t="s">
        <v>18</v>
      </c>
      <c r="C22" s="48">
        <v>1</v>
      </c>
      <c r="D22" s="34">
        <f>+'BPU Lot 4'!C22</f>
        <v>0</v>
      </c>
      <c r="E22" s="43">
        <f t="shared" si="0"/>
        <v>0</v>
      </c>
    </row>
    <row r="23" spans="1:5" ht="15.75" thickBot="1" x14ac:dyDescent="0.3">
      <c r="E23" s="42">
        <f>SUM(E9:E22)</f>
        <v>0</v>
      </c>
    </row>
    <row r="25" spans="1:5" x14ac:dyDescent="0.25">
      <c r="A25" s="1" t="s">
        <v>50</v>
      </c>
    </row>
  </sheetData>
  <sheetProtection algorithmName="SHA-512" hashValue="IO1NCFlLEXIvfr+xhd3ULE0yQ1mjSpUnHiCTNr1ivn2VgH29lJ1Mt4nFlZqoYOa5GaFD2k7cw1BPY3151gz3vQ==" saltValue="y32Ct3TX2WveNLQM2A/gcg==" spinCount="100000" sheet="1" objects="1" scenarios="1"/>
  <mergeCells count="7">
    <mergeCell ref="A19:A21"/>
    <mergeCell ref="A6:E6"/>
    <mergeCell ref="A4:E4"/>
    <mergeCell ref="A2:E2"/>
    <mergeCell ref="A10:A12"/>
    <mergeCell ref="A13:A15"/>
    <mergeCell ref="A16:A18"/>
  </mergeCells>
  <printOptions horizontalCentered="1"/>
  <pageMargins left="0" right="0" top="0.39370078740157483" bottom="0" header="0.39370078740157483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3838F-5071-4A8C-A4BB-49B6F83105AF}">
  <sheetPr>
    <pageSetUpPr fitToPage="1"/>
  </sheetPr>
  <dimension ref="A1:E18"/>
  <sheetViews>
    <sheetView workbookViewId="0">
      <selection activeCell="C26" sqref="C26"/>
    </sheetView>
  </sheetViews>
  <sheetFormatPr baseColWidth="10" defaultRowHeight="15" x14ac:dyDescent="0.25"/>
  <cols>
    <col min="1" max="1" width="22.7109375" style="2" customWidth="1"/>
    <col min="2" max="2" width="40.7109375" style="10" customWidth="1"/>
    <col min="3" max="3" width="15.5703125" customWidth="1"/>
    <col min="4" max="5" width="15.7109375" customWidth="1"/>
  </cols>
  <sheetData>
    <row r="1" spans="1:5" ht="15.75" customHeight="1" x14ac:dyDescent="0.25">
      <c r="B1" s="9"/>
      <c r="C1" s="2"/>
    </row>
    <row r="2" spans="1:5" ht="30" customHeight="1" x14ac:dyDescent="0.25">
      <c r="A2" s="74" t="s">
        <v>55</v>
      </c>
      <c r="B2" s="74"/>
      <c r="C2" s="74"/>
      <c r="D2" s="74"/>
    </row>
    <row r="3" spans="1:5" x14ac:dyDescent="0.25">
      <c r="B3" s="9"/>
      <c r="C3" s="2"/>
    </row>
    <row r="4" spans="1:5" ht="21" customHeight="1" x14ac:dyDescent="0.25">
      <c r="A4" s="82" t="s">
        <v>34</v>
      </c>
      <c r="B4" s="82"/>
      <c r="C4" s="82"/>
      <c r="D4" s="82"/>
    </row>
    <row r="5" spans="1:5" x14ac:dyDescent="0.25">
      <c r="B5" s="9"/>
      <c r="C5" s="2"/>
    </row>
    <row r="6" spans="1:5" ht="15.75" customHeight="1" x14ac:dyDescent="0.25">
      <c r="A6" s="76" t="s">
        <v>49</v>
      </c>
      <c r="B6" s="76"/>
      <c r="C6" s="76"/>
      <c r="D6" s="76"/>
      <c r="E6" s="76"/>
    </row>
    <row r="7" spans="1:5" ht="9.9499999999999993" customHeight="1" thickBot="1" x14ac:dyDescent="0.3">
      <c r="B7" s="9"/>
    </row>
    <row r="8" spans="1:5" ht="42.75" customHeight="1" thickBot="1" x14ac:dyDescent="0.3">
      <c r="A8" s="18" t="s">
        <v>41</v>
      </c>
      <c r="B8" s="19" t="s">
        <v>0</v>
      </c>
      <c r="C8" s="20" t="s">
        <v>56</v>
      </c>
      <c r="D8" s="21" t="s">
        <v>52</v>
      </c>
      <c r="E8" s="17" t="s">
        <v>43</v>
      </c>
    </row>
    <row r="9" spans="1:5" x14ac:dyDescent="0.25">
      <c r="A9" s="78" t="s">
        <v>40</v>
      </c>
      <c r="B9" s="12" t="s">
        <v>4</v>
      </c>
      <c r="C9" s="30">
        <v>6</v>
      </c>
      <c r="D9" s="37">
        <f>+'BPU Lot 5'!C9</f>
        <v>0</v>
      </c>
      <c r="E9" s="43">
        <f>C9*D9</f>
        <v>0</v>
      </c>
    </row>
    <row r="10" spans="1:5" x14ac:dyDescent="0.25">
      <c r="A10" s="78"/>
      <c r="B10" s="11" t="s">
        <v>6</v>
      </c>
      <c r="C10" s="32">
        <v>1</v>
      </c>
      <c r="D10" s="40">
        <f>+'BPU Lot 5'!C10</f>
        <v>0</v>
      </c>
      <c r="E10" s="47">
        <f t="shared" ref="E10:E15" si="0">C10*D10</f>
        <v>0</v>
      </c>
    </row>
    <row r="11" spans="1:5" x14ac:dyDescent="0.25">
      <c r="A11" s="78"/>
      <c r="B11" s="11" t="s">
        <v>7</v>
      </c>
      <c r="C11" s="32">
        <v>4</v>
      </c>
      <c r="D11" s="49">
        <f>+'BPU Lot 5'!C11</f>
        <v>0</v>
      </c>
      <c r="E11" s="50">
        <f t="shared" si="0"/>
        <v>0</v>
      </c>
    </row>
    <row r="12" spans="1:5" ht="30" x14ac:dyDescent="0.25">
      <c r="A12" s="78"/>
      <c r="B12" s="11" t="s">
        <v>22</v>
      </c>
      <c r="C12" s="32">
        <v>1</v>
      </c>
      <c r="D12" s="40">
        <f>+'BPU Lot 5'!C12</f>
        <v>0</v>
      </c>
      <c r="E12" s="47">
        <f t="shared" si="0"/>
        <v>0</v>
      </c>
    </row>
    <row r="13" spans="1:5" ht="45" x14ac:dyDescent="0.25">
      <c r="A13" s="78"/>
      <c r="B13" s="11" t="s">
        <v>27</v>
      </c>
      <c r="C13" s="32">
        <v>2</v>
      </c>
      <c r="D13" s="49">
        <f>+'BPU Lot 5'!C13</f>
        <v>0</v>
      </c>
      <c r="E13" s="47">
        <f t="shared" si="0"/>
        <v>0</v>
      </c>
    </row>
    <row r="14" spans="1:5" ht="30.75" thickBot="1" x14ac:dyDescent="0.3">
      <c r="A14" s="79"/>
      <c r="B14" s="13" t="s">
        <v>29</v>
      </c>
      <c r="C14" s="31">
        <v>2</v>
      </c>
      <c r="D14" s="38">
        <f>+'BPU Lot 5'!C14</f>
        <v>0</v>
      </c>
      <c r="E14" s="44">
        <f t="shared" si="0"/>
        <v>0</v>
      </c>
    </row>
    <row r="15" spans="1:5" ht="15.75" thickBot="1" x14ac:dyDescent="0.3">
      <c r="A15" s="15" t="s">
        <v>19</v>
      </c>
      <c r="B15" s="27" t="s">
        <v>5</v>
      </c>
      <c r="C15" s="33">
        <v>1</v>
      </c>
      <c r="D15" s="38">
        <f>'BPU Lot 5'!C15</f>
        <v>0</v>
      </c>
      <c r="E15" s="41">
        <f t="shared" si="0"/>
        <v>0</v>
      </c>
    </row>
    <row r="16" spans="1:5" ht="15.75" thickBot="1" x14ac:dyDescent="0.3">
      <c r="E16" s="42">
        <f>SUM(E9:E15)</f>
        <v>0</v>
      </c>
    </row>
    <row r="18" spans="1:1" x14ac:dyDescent="0.25">
      <c r="A18" s="1" t="s">
        <v>50</v>
      </c>
    </row>
  </sheetData>
  <sheetProtection algorithmName="SHA-512" hashValue="pMZpTUYS9V7CC1mswz6xMbgJm0JpeQ3Wn+adiAKsMe2L8ZPxCWJCE7Dsssbz7K3F6SJk1VBG4co7ej6CVWK1jg==" saltValue="prfleoL3eihabUhtBBGBWw==" spinCount="100000" sheet="1" objects="1" scenarios="1"/>
  <mergeCells count="4">
    <mergeCell ref="A2:D2"/>
    <mergeCell ref="A4:D4"/>
    <mergeCell ref="A9:A14"/>
    <mergeCell ref="A6:E6"/>
  </mergeCells>
  <printOptions horizontalCentered="1"/>
  <pageMargins left="0" right="0" top="0.39370078740157483" bottom="0" header="0.39370078740157483" footer="0.31496062992125984"/>
  <pageSetup paperSize="9" scale="7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18E4-D202-44A7-95D5-1C5F5B3160BC}">
  <dimension ref="B2:F6"/>
  <sheetViews>
    <sheetView workbookViewId="0">
      <selection activeCell="F7" sqref="F7"/>
    </sheetView>
  </sheetViews>
  <sheetFormatPr baseColWidth="10" defaultRowHeight="15" x14ac:dyDescent="0.25"/>
  <cols>
    <col min="2" max="2" width="19.7109375" customWidth="1"/>
    <col min="3" max="3" width="19.85546875" customWidth="1"/>
    <col min="5" max="5" width="24.28515625" customWidth="1"/>
    <col min="6" max="6" width="19.85546875" customWidth="1"/>
  </cols>
  <sheetData>
    <row r="2" spans="2:6" x14ac:dyDescent="0.25">
      <c r="B2" s="1" t="s">
        <v>57</v>
      </c>
    </row>
    <row r="4" spans="2:6" x14ac:dyDescent="0.25">
      <c r="B4" t="s">
        <v>44</v>
      </c>
      <c r="C4" s="52">
        <f>'DQE Lot 3'!E26</f>
        <v>0</v>
      </c>
      <c r="E4" t="s">
        <v>47</v>
      </c>
      <c r="F4">
        <f>'BPU Lot 3'!B27</f>
        <v>0</v>
      </c>
    </row>
    <row r="5" spans="2:6" x14ac:dyDescent="0.25">
      <c r="B5" t="s">
        <v>45</v>
      </c>
      <c r="C5" s="52">
        <f>'DQE Lot 4'!E23</f>
        <v>0</v>
      </c>
      <c r="E5" t="s">
        <v>47</v>
      </c>
      <c r="F5">
        <f>'BPU Lot 4'!B24</f>
        <v>0</v>
      </c>
    </row>
    <row r="6" spans="2:6" x14ac:dyDescent="0.25">
      <c r="B6" t="s">
        <v>46</v>
      </c>
      <c r="C6" s="52">
        <f>'DQE Lot 5'!E16</f>
        <v>0</v>
      </c>
      <c r="E6" t="s">
        <v>47</v>
      </c>
      <c r="F6">
        <f>'BPU Lot 5'!B17</f>
        <v>0</v>
      </c>
    </row>
  </sheetData>
  <sheetProtection algorithmName="SHA-512" hashValue="yrCZaDNzAQ+UVzDkZxrEh7woFahPvLZSYndmVlPZYgdUzJ/pmWFjkjxL9H5D0+4t8xxVhcey7Kp+lQkbGFym5w==" saltValue="nCyGTzjwxBcIHI1+5S+ezQ==" spinCount="100000" sheet="1" objects="1" scenarios="1"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BPU Lot 3</vt:lpstr>
      <vt:lpstr>BPU Lot 4</vt:lpstr>
      <vt:lpstr>BPU Lot 5</vt:lpstr>
      <vt:lpstr>DQE Lot 3</vt:lpstr>
      <vt:lpstr>DQE Lot 4</vt:lpstr>
      <vt:lpstr>DQE Lot 5</vt:lpstr>
      <vt:lpstr>Récap</vt:lpstr>
      <vt:lpstr>'BPU Lot 3'!Zone_d_impression</vt:lpstr>
      <vt:lpstr>'BPU Lot 4'!Zone_d_impression</vt:lpstr>
      <vt:lpstr>'BPU Lot 5'!Zone_d_impression</vt:lpstr>
      <vt:lpstr>'DQE Lot 3'!Zone_d_impression</vt:lpstr>
      <vt:lpstr>'DQE Lot 4'!Zone_d_impression</vt:lpstr>
      <vt:lpstr>'DQE Lot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Lionel LANGLOIS-ROUSSEL</dc:creator>
  <cp:lastModifiedBy>Lucas BONNET</cp:lastModifiedBy>
  <cp:lastPrinted>2025-01-21T13:01:37Z</cp:lastPrinted>
  <dcterms:created xsi:type="dcterms:W3CDTF">2020-07-02T08:08:53Z</dcterms:created>
  <dcterms:modified xsi:type="dcterms:W3CDTF">2025-03-18T10:32:47Z</dcterms:modified>
</cp:coreProperties>
</file>