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MMUN\5. MARCHES DIVERS_ENTRE-MAINT\MARCHES EN CREATION\25 004 Espace vert\25 004_DCE_V1\"/>
    </mc:Choice>
  </mc:AlternateContent>
  <xr:revisionPtr revIDLastSave="0" documentId="13_ncr:1_{0564E426-98CB-48CD-A0E6-D175D0E2C26F}" xr6:coauthVersionLast="47" xr6:coauthVersionMax="47" xr10:uidLastSave="{00000000-0000-0000-0000-000000000000}"/>
  <bookViews>
    <workbookView xWindow="28680" yWindow="-225" windowWidth="29040" windowHeight="15840" xr2:uid="{00000000-000D-0000-FFFF-FFFF00000000}"/>
  </bookViews>
  <sheets>
    <sheet name="BPU Lot 1" sheetId="17" r:id="rId1"/>
    <sheet name="BPU Lot 2" sheetId="19" r:id="rId2"/>
    <sheet name="DQE Lot 1" sheetId="18" r:id="rId3"/>
    <sheet name="DQE Lot 2" sheetId="20" r:id="rId4"/>
    <sheet name="Récap" sheetId="16" r:id="rId5"/>
  </sheets>
  <definedNames>
    <definedName name="_xlnm.Print_Area" localSheetId="0">'BPU Lot 1'!$A$6:$B$26</definedName>
    <definedName name="_xlnm.Print_Area" localSheetId="1">'BPU Lot 2'!$A$6:$B$23</definedName>
    <definedName name="_xlnm.Print_Area" localSheetId="2">'DQE Lot 1'!$A$6:$B$26</definedName>
    <definedName name="_xlnm.Print_Area" localSheetId="3">'DQE Lot 2'!$A$6:$B$23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18" l="1"/>
  <c r="D42" i="18"/>
  <c r="E42" i="18" s="1"/>
  <c r="D43" i="18"/>
  <c r="E43" i="18" s="1"/>
  <c r="D43" i="17"/>
  <c r="D42" i="17"/>
  <c r="F5" i="16" l="1"/>
  <c r="F4" i="16"/>
  <c r="D11" i="19"/>
  <c r="D12" i="19"/>
  <c r="D13" i="19"/>
  <c r="D14" i="19"/>
  <c r="D15" i="19"/>
  <c r="D16" i="19"/>
  <c r="D17" i="19"/>
  <c r="D18" i="19"/>
  <c r="D19" i="19"/>
  <c r="D20" i="19"/>
  <c r="D21" i="19"/>
  <c r="D22" i="19"/>
  <c r="D23" i="19"/>
  <c r="D10" i="19"/>
  <c r="D9" i="19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D35" i="17"/>
  <c r="D36" i="17"/>
  <c r="D37" i="17"/>
  <c r="D38" i="17"/>
  <c r="D39" i="17"/>
  <c r="D40" i="17"/>
  <c r="D41" i="17"/>
  <c r="D9" i="17"/>
  <c r="C5" i="16"/>
  <c r="E24" i="20"/>
  <c r="D11" i="20"/>
  <c r="E11" i="20" s="1"/>
  <c r="D12" i="20"/>
  <c r="E12" i="20" s="1"/>
  <c r="D13" i="20"/>
  <c r="E13" i="20"/>
  <c r="D14" i="20"/>
  <c r="E14" i="20"/>
  <c r="D15" i="20"/>
  <c r="E15" i="20" s="1"/>
  <c r="D16" i="20"/>
  <c r="E16" i="20" s="1"/>
  <c r="D17" i="20"/>
  <c r="E17" i="20"/>
  <c r="D18" i="20"/>
  <c r="E18" i="20"/>
  <c r="D19" i="20"/>
  <c r="E19" i="20" s="1"/>
  <c r="D20" i="20"/>
  <c r="E20" i="20" s="1"/>
  <c r="D21" i="20"/>
  <c r="E21" i="20"/>
  <c r="D22" i="20"/>
  <c r="E22" i="20"/>
  <c r="D23" i="20"/>
  <c r="E23" i="20" s="1"/>
  <c r="D10" i="20"/>
  <c r="E10" i="20" s="1"/>
  <c r="D9" i="20"/>
  <c r="E9" i="20" s="1"/>
  <c r="D12" i="18"/>
  <c r="E12" i="18" s="1"/>
  <c r="D13" i="18"/>
  <c r="E13" i="18" s="1"/>
  <c r="D14" i="18"/>
  <c r="E14" i="18" s="1"/>
  <c r="D15" i="18"/>
  <c r="E15" i="18" s="1"/>
  <c r="D16" i="18"/>
  <c r="E16" i="18" s="1"/>
  <c r="D17" i="18"/>
  <c r="E17" i="18" s="1"/>
  <c r="D18" i="18"/>
  <c r="E18" i="18" s="1"/>
  <c r="D19" i="18"/>
  <c r="E19" i="18" s="1"/>
  <c r="D20" i="18"/>
  <c r="E20" i="18" s="1"/>
  <c r="D21" i="18"/>
  <c r="E21" i="18" s="1"/>
  <c r="D22" i="18"/>
  <c r="E22" i="18" s="1"/>
  <c r="D23" i="18"/>
  <c r="E23" i="18" s="1"/>
  <c r="D24" i="18"/>
  <c r="E24" i="18" s="1"/>
  <c r="D25" i="18"/>
  <c r="E25" i="18" s="1"/>
  <c r="D26" i="18"/>
  <c r="E26" i="18" s="1"/>
  <c r="D27" i="18"/>
  <c r="E27" i="18" s="1"/>
  <c r="D28" i="18"/>
  <c r="E28" i="18" s="1"/>
  <c r="D29" i="18"/>
  <c r="E29" i="18" s="1"/>
  <c r="D30" i="18"/>
  <c r="E30" i="18" s="1"/>
  <c r="D31" i="18"/>
  <c r="E31" i="18" s="1"/>
  <c r="D32" i="18"/>
  <c r="E32" i="18" s="1"/>
  <c r="D33" i="18"/>
  <c r="E33" i="18" s="1"/>
  <c r="D34" i="18"/>
  <c r="E34" i="18" s="1"/>
  <c r="D35" i="18"/>
  <c r="E35" i="18" s="1"/>
  <c r="D36" i="18"/>
  <c r="E36" i="18" s="1"/>
  <c r="D37" i="18"/>
  <c r="E37" i="18" s="1"/>
  <c r="D38" i="18"/>
  <c r="E38" i="18" s="1"/>
  <c r="D39" i="18"/>
  <c r="E39" i="18" s="1"/>
  <c r="D40" i="18"/>
  <c r="E40" i="18" s="1"/>
  <c r="D41" i="18"/>
  <c r="E41" i="18" s="1"/>
  <c r="D10" i="18"/>
  <c r="E10" i="18" s="1"/>
  <c r="D11" i="18"/>
  <c r="E11" i="18" s="1"/>
  <c r="D9" i="18"/>
  <c r="E9" i="18" s="1"/>
  <c r="C4" i="16" l="1"/>
</calcChain>
</file>

<file path=xl/sharedStrings.xml><?xml version="1.0" encoding="utf-8"?>
<sst xmlns="http://schemas.openxmlformats.org/spreadsheetml/2006/main" count="171" uniqueCount="63">
  <si>
    <t>PRESTATIONS</t>
  </si>
  <si>
    <t>Abattage d'arbres par démontage y compris évacuation</t>
  </si>
  <si>
    <t>Fraisage de souches y compris évacuation et remise en état</t>
  </si>
  <si>
    <t>Site</t>
  </si>
  <si>
    <t>Bêchage des massifs</t>
  </si>
  <si>
    <t>COUT HT</t>
  </si>
  <si>
    <t>Lot 1</t>
  </si>
  <si>
    <t>Lot 2</t>
  </si>
  <si>
    <t>Nom de l'entreprise :</t>
  </si>
  <si>
    <t>Lot 1 : Entretien des pelouses et des haies des sites du Bas-Rhin</t>
  </si>
  <si>
    <t>Cités U Alfred Weiss 1 et 2</t>
  </si>
  <si>
    <t>Résidence Les Alternants et résidence Les Héliotropes</t>
  </si>
  <si>
    <t>Cité U de la Robertsau</t>
  </si>
  <si>
    <t>Cité universitaire GALLIA</t>
  </si>
  <si>
    <t>Cité U La Somme</t>
  </si>
  <si>
    <t>Resto'U Paul Appell</t>
  </si>
  <si>
    <t>La Pokop</t>
  </si>
  <si>
    <t>Tonte des pelouses ( 90 ares )</t>
  </si>
  <si>
    <t>Taille des haies ( 510 ml )</t>
  </si>
  <si>
    <t>Désherbage des massifs</t>
  </si>
  <si>
    <t>Ramassage des feuilles</t>
  </si>
  <si>
    <t>Traitement phytosanitaire</t>
  </si>
  <si>
    <t>Défrichage</t>
  </si>
  <si>
    <t>Taille des haies ( 830 ml )</t>
  </si>
  <si>
    <t>Traitement phytosanitaire sur les plantation du grand massif le long de l'entrée des Alternants</t>
  </si>
  <si>
    <t>Traitement anti-mousse sur le sol du paking des Alternants car c'est très glissant et dangereux</t>
  </si>
  <si>
    <t>Resto'U Illkirch</t>
  </si>
  <si>
    <t>Traitement phytosanitaire des dalles/pavés</t>
  </si>
  <si>
    <t>Entretien des massifs (Rosiers et arbustes)</t>
  </si>
  <si>
    <t>Tonte des pelouses ( 95 ares )</t>
  </si>
  <si>
    <t>Taille des haies ( 575 ml )</t>
  </si>
  <si>
    <t xml:space="preserve">Regarnissage des massifs avec une épaisseur de mulch d'environ 10 cm </t>
  </si>
  <si>
    <t>Taille et entretien des plantes vivaces (30 ml)</t>
  </si>
  <si>
    <t>Tailles des plantes et petites haies en bac</t>
  </si>
  <si>
    <t>Regarnissage de fond des plantes vivaces avec une couche de mulch adapté de 10 cm (30ml)</t>
  </si>
  <si>
    <t>Taille et entretien des plantes vivaces</t>
  </si>
  <si>
    <t>Tailles de plantes et petites haies en bac</t>
  </si>
  <si>
    <t>Plantation de vivaces</t>
  </si>
  <si>
    <t>Désherbage des massifs (1 patio)</t>
  </si>
  <si>
    <t xml:space="preserve">Désherbage </t>
  </si>
  <si>
    <t>Traitement phytosanitaire des pavés</t>
  </si>
  <si>
    <t>Tonte ramassée avec finitions à la débroussailleuse.</t>
  </si>
  <si>
    <t>Désherbage des surfaces en pavés et des massifs.</t>
  </si>
  <si>
    <t>Entretien des plantes grimpantes, maintien sur les cables, taille et désherbage</t>
  </si>
  <si>
    <t>Abattage d'arbres par coupe à ras du sol y compris évacuation</t>
  </si>
  <si>
    <t>Abattage et déssouchage de haies y compris évacuation et remise en état</t>
  </si>
  <si>
    <t>Elagage des arbres</t>
  </si>
  <si>
    <t>Elagage des arbres et arbustes des massifs</t>
  </si>
  <si>
    <t>Plantation de haies opaques et pérennes en toutes saisons du types : Thya, Photinia,Troène, Eleagnus,Cyprès.. (ml)</t>
  </si>
  <si>
    <t>Elagage des grands arbres</t>
  </si>
  <si>
    <t>Lot 2 : Elagage et abattage pour les sites du Bas-Rhin</t>
  </si>
  <si>
    <t>Accord-cadre n°25 004 : 
Entretien des espaces verts des sites gérés par le Crous de Strasbourg.</t>
  </si>
  <si>
    <t>DETAIL QUANTITATIF ESTIMATIF (DQE)</t>
  </si>
  <si>
    <t>Attention : Le présent DQE n'est pas un document contractuel : les quantités sont données à titre indicatif et n'engagent pas le Crous de Strasbourg</t>
  </si>
  <si>
    <t>BORDEREAU DES PRIX UNITAIRES (BPU)</t>
  </si>
  <si>
    <t>Prix unitaire HT</t>
  </si>
  <si>
    <t>Prix unitaire TTC</t>
  </si>
  <si>
    <t>Quantité estimative par an</t>
  </si>
  <si>
    <t>Nom de l'entreprise</t>
  </si>
  <si>
    <t>Récap DQE</t>
  </si>
  <si>
    <t>Tous sites</t>
  </si>
  <si>
    <t>Ramassage des feuilles mortes : Coût horaire</t>
  </si>
  <si>
    <t>Nettoyage, désherbage sur terrasse bois ou pavé : Coût horaire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</si>
</sst>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4" fontId="0" fillId="0" borderId="16" xfId="1" applyFont="1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0" fillId="0" borderId="21" xfId="1" applyFont="1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44" fontId="0" fillId="0" borderId="15" xfId="1" applyFont="1" applyBorder="1" applyAlignment="1">
      <alignment horizontal="center" vertical="center"/>
    </xf>
    <xf numFmtId="44" fontId="0" fillId="0" borderId="12" xfId="1" applyFont="1" applyBorder="1" applyAlignment="1">
      <alignment horizontal="center" vertical="center"/>
    </xf>
    <xf numFmtId="44" fontId="0" fillId="0" borderId="18" xfId="0" applyNumberFormat="1" applyBorder="1" applyAlignment="1">
      <alignment horizontal="center" vertical="center"/>
    </xf>
    <xf numFmtId="44" fontId="0" fillId="0" borderId="18" xfId="0" applyNumberFormat="1" applyBorder="1"/>
    <xf numFmtId="44" fontId="0" fillId="0" borderId="26" xfId="0" applyNumberFormat="1" applyBorder="1" applyAlignment="1">
      <alignment horizontal="center" vertical="center"/>
    </xf>
    <xf numFmtId="44" fontId="0" fillId="0" borderId="23" xfId="0" applyNumberFormat="1" applyBorder="1" applyAlignment="1">
      <alignment horizontal="center" vertical="center"/>
    </xf>
    <xf numFmtId="44" fontId="0" fillId="0" borderId="25" xfId="0" applyNumberFormat="1" applyBorder="1" applyAlignment="1">
      <alignment horizontal="center" vertical="center"/>
    </xf>
    <xf numFmtId="44" fontId="0" fillId="0" borderId="14" xfId="1" applyFont="1" applyBorder="1" applyAlignment="1">
      <alignment horizontal="center" vertical="center"/>
    </xf>
    <xf numFmtId="44" fontId="0" fillId="0" borderId="27" xfId="0" applyNumberFormat="1" applyBorder="1" applyAlignment="1">
      <alignment horizontal="center" vertical="center"/>
    </xf>
    <xf numFmtId="44" fontId="0" fillId="0" borderId="22" xfId="0" applyNumberFormat="1" applyBorder="1" applyAlignment="1">
      <alignment horizontal="center" vertical="center"/>
    </xf>
    <xf numFmtId="44" fontId="0" fillId="0" borderId="0" xfId="0" applyNumberFormat="1"/>
    <xf numFmtId="44" fontId="0" fillId="0" borderId="13" xfId="1" applyFont="1" applyBorder="1" applyAlignment="1">
      <alignment horizontal="center" vertical="center"/>
    </xf>
    <xf numFmtId="44" fontId="0" fillId="0" borderId="10" xfId="1" applyFont="1" applyBorder="1" applyAlignment="1">
      <alignment horizontal="center" vertical="center" wrapText="1"/>
    </xf>
    <xf numFmtId="44" fontId="0" fillId="0" borderId="12" xfId="1" applyFont="1" applyBorder="1" applyAlignment="1">
      <alignment horizontal="center" vertical="center" wrapText="1"/>
    </xf>
    <xf numFmtId="44" fontId="0" fillId="0" borderId="11" xfId="1" applyFont="1" applyBorder="1" applyAlignment="1">
      <alignment horizontal="center" vertical="center" wrapText="1"/>
    </xf>
    <xf numFmtId="44" fontId="0" fillId="0" borderId="13" xfId="1" applyFont="1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0" fontId="0" fillId="0" borderId="5" xfId="1" applyNumberFormat="1" applyFont="1" applyBorder="1" applyAlignment="1">
      <alignment horizontal="center" vertical="center" wrapText="1"/>
    </xf>
    <xf numFmtId="0" fontId="0" fillId="0" borderId="3" xfId="1" applyNumberFormat="1" applyFont="1" applyBorder="1" applyAlignment="1">
      <alignment horizontal="center" vertical="center" wrapText="1"/>
    </xf>
    <xf numFmtId="0" fontId="0" fillId="0" borderId="4" xfId="1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4" fontId="0" fillId="0" borderId="24" xfId="0" applyNumberFormat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44" fontId="0" fillId="0" borderId="15" xfId="1" applyFont="1" applyBorder="1" applyAlignment="1">
      <alignment horizontal="center" vertical="center" wrapText="1"/>
    </xf>
    <xf numFmtId="44" fontId="0" fillId="0" borderId="21" xfId="1" applyFont="1" applyBorder="1" applyAlignment="1">
      <alignment horizontal="center" vertical="center" wrapText="1"/>
    </xf>
    <xf numFmtId="44" fontId="0" fillId="0" borderId="16" xfId="1" applyFont="1" applyBorder="1" applyAlignment="1">
      <alignment horizontal="center" vertical="center" wrapText="1"/>
    </xf>
    <xf numFmtId="0" fontId="0" fillId="0" borderId="2" xfId="1" applyNumberFormat="1" applyFont="1" applyBorder="1" applyAlignment="1">
      <alignment horizontal="center" vertical="center" wrapText="1"/>
    </xf>
    <xf numFmtId="0" fontId="0" fillId="0" borderId="20" xfId="1" applyNumberFormat="1" applyFont="1" applyBorder="1" applyAlignment="1">
      <alignment horizontal="center" vertical="center" wrapText="1"/>
    </xf>
    <xf numFmtId="0" fontId="0" fillId="0" borderId="9" xfId="1" applyNumberFormat="1" applyFont="1" applyBorder="1" applyAlignment="1">
      <alignment horizontal="center" vertical="center" wrapText="1"/>
    </xf>
    <xf numFmtId="44" fontId="0" fillId="0" borderId="14" xfId="1" applyFont="1" applyBorder="1" applyAlignment="1">
      <alignment horizontal="center" vertical="center" wrapText="1"/>
    </xf>
    <xf numFmtId="0" fontId="0" fillId="0" borderId="28" xfId="0" applyBorder="1"/>
    <xf numFmtId="44" fontId="0" fillId="0" borderId="4" xfId="1" applyFont="1" applyBorder="1" applyAlignment="1" applyProtection="1">
      <alignment horizontal="center" vertical="center" wrapText="1"/>
      <protection locked="0"/>
    </xf>
    <xf numFmtId="44" fontId="0" fillId="0" borderId="1" xfId="1" applyFont="1" applyBorder="1" applyAlignment="1" applyProtection="1">
      <alignment horizontal="center" vertical="center" wrapText="1"/>
      <protection locked="0"/>
    </xf>
    <xf numFmtId="44" fontId="0" fillId="0" borderId="5" xfId="1" applyFont="1" applyBorder="1" applyAlignment="1" applyProtection="1">
      <alignment horizontal="center" vertical="center" wrapText="1"/>
      <protection locked="0"/>
    </xf>
    <xf numFmtId="44" fontId="0" fillId="0" borderId="3" xfId="1" applyFont="1" applyBorder="1" applyAlignment="1" applyProtection="1">
      <alignment horizontal="center" vertical="center" wrapText="1"/>
      <protection locked="0"/>
    </xf>
    <xf numFmtId="44" fontId="0" fillId="0" borderId="2" xfId="1" applyFont="1" applyBorder="1" applyAlignment="1" applyProtection="1">
      <alignment horizontal="center" vertical="center" wrapText="1"/>
      <protection locked="0"/>
    </xf>
    <xf numFmtId="44" fontId="0" fillId="0" borderId="20" xfId="1" applyFont="1" applyBorder="1" applyAlignment="1" applyProtection="1">
      <alignment horizontal="center" vertical="center" wrapText="1"/>
      <protection locked="0"/>
    </xf>
    <xf numFmtId="44" fontId="0" fillId="0" borderId="9" xfId="1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3" borderId="0" xfId="0" applyFont="1" applyFill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44" fontId="0" fillId="0" borderId="19" xfId="1" applyFont="1" applyBorder="1" applyAlignment="1" applyProtection="1">
      <alignment horizontal="center" vertic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85724</xdr:colOff>
      <xdr:row>0</xdr:row>
      <xdr:rowOff>57149</xdr:rowOff>
    </xdr:from>
    <xdr:to>
      <xdr:col>0</xdr:col>
      <xdr:colOff>877724</xdr:colOff>
      <xdr:row>3</xdr:row>
      <xdr:rowOff>87149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1C08D7A-A48E-4C75-A933-930D5586C2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5724" y="57149"/>
          <a:ext cx="792000" cy="79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85724</xdr:colOff>
      <xdr:row>0</xdr:row>
      <xdr:rowOff>57149</xdr:rowOff>
    </xdr:from>
    <xdr:to>
      <xdr:col>0</xdr:col>
      <xdr:colOff>877724</xdr:colOff>
      <xdr:row>3</xdr:row>
      <xdr:rowOff>87149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43DA3F0-FABF-4DF7-A4F6-82B482AD3E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5724" y="57149"/>
          <a:ext cx="792000" cy="79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85724</xdr:colOff>
      <xdr:row>0</xdr:row>
      <xdr:rowOff>57149</xdr:rowOff>
    </xdr:from>
    <xdr:to>
      <xdr:col>0</xdr:col>
      <xdr:colOff>877724</xdr:colOff>
      <xdr:row>3</xdr:row>
      <xdr:rowOff>90324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9E8BA69-FE6A-436E-B687-0E77A6C10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5724" y="57149"/>
          <a:ext cx="792000" cy="79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85724</xdr:colOff>
      <xdr:row>0</xdr:row>
      <xdr:rowOff>57149</xdr:rowOff>
    </xdr:from>
    <xdr:to>
      <xdr:col>0</xdr:col>
      <xdr:colOff>877724</xdr:colOff>
      <xdr:row>3</xdr:row>
      <xdr:rowOff>90324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EE32BE1-0FD0-4185-8F36-D1AFD66105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5724" y="57149"/>
          <a:ext cx="792000" cy="79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0245F-B008-4E13-BEB1-F84558018D58}">
  <sheetPr>
    <pageSetUpPr fitToPage="1"/>
  </sheetPr>
  <dimension ref="A1:D45"/>
  <sheetViews>
    <sheetView tabSelected="1" workbookViewId="0">
      <selection activeCell="E4" sqref="E4"/>
    </sheetView>
  </sheetViews>
  <sheetFormatPr baseColWidth="10" defaultRowHeight="15" x14ac:dyDescent="0.25"/>
  <cols>
    <col min="1" max="1" width="22.7109375" style="2" customWidth="1"/>
    <col min="2" max="2" width="40.7109375" style="7" customWidth="1"/>
    <col min="3" max="4" width="14.7109375" customWidth="1"/>
  </cols>
  <sheetData>
    <row r="1" spans="1:4" x14ac:dyDescent="0.25">
      <c r="C1" s="2"/>
    </row>
    <row r="2" spans="1:4" ht="30" customHeight="1" x14ac:dyDescent="0.25">
      <c r="A2" s="61" t="s">
        <v>51</v>
      </c>
      <c r="B2" s="61"/>
      <c r="C2" s="61"/>
      <c r="D2" s="61"/>
    </row>
    <row r="3" spans="1:4" x14ac:dyDescent="0.25">
      <c r="C3" s="2"/>
    </row>
    <row r="4" spans="1:4" ht="21" customHeight="1" x14ac:dyDescent="0.25">
      <c r="A4" s="62" t="s">
        <v>9</v>
      </c>
      <c r="B4" s="62"/>
      <c r="C4" s="62"/>
      <c r="D4" s="62"/>
    </row>
    <row r="5" spans="1:4" x14ac:dyDescent="0.25">
      <c r="C5" s="2"/>
    </row>
    <row r="6" spans="1:4" ht="15.75" customHeight="1" x14ac:dyDescent="0.25">
      <c r="A6" s="63" t="s">
        <v>54</v>
      </c>
      <c r="B6" s="63"/>
      <c r="C6" s="63"/>
      <c r="D6" s="63"/>
    </row>
    <row r="7" spans="1:4" ht="9.9499999999999993" customHeight="1" thickBot="1" x14ac:dyDescent="0.3"/>
    <row r="8" spans="1:4" ht="42" customHeight="1" thickBot="1" x14ac:dyDescent="0.3">
      <c r="A8" s="10" t="s">
        <v>3</v>
      </c>
      <c r="B8" s="11" t="s">
        <v>0</v>
      </c>
      <c r="C8" s="12" t="s">
        <v>55</v>
      </c>
      <c r="D8" s="13" t="s">
        <v>56</v>
      </c>
    </row>
    <row r="9" spans="1:4" x14ac:dyDescent="0.25">
      <c r="A9" s="64" t="s">
        <v>10</v>
      </c>
      <c r="B9" s="4" t="s">
        <v>17</v>
      </c>
      <c r="C9" s="52"/>
      <c r="D9" s="32">
        <f>C9*1.2</f>
        <v>0</v>
      </c>
    </row>
    <row r="10" spans="1:4" x14ac:dyDescent="0.25">
      <c r="A10" s="65"/>
      <c r="B10" s="3" t="s">
        <v>18</v>
      </c>
      <c r="C10" s="53"/>
      <c r="D10" s="50">
        <f t="shared" ref="D10:D42" si="0">C10*1.2</f>
        <v>0</v>
      </c>
    </row>
    <row r="11" spans="1:4" x14ac:dyDescent="0.25">
      <c r="A11" s="65"/>
      <c r="B11" s="3" t="s">
        <v>4</v>
      </c>
      <c r="C11" s="53"/>
      <c r="D11" s="44">
        <f t="shared" si="0"/>
        <v>0</v>
      </c>
    </row>
    <row r="12" spans="1:4" x14ac:dyDescent="0.25">
      <c r="A12" s="65"/>
      <c r="B12" s="3" t="s">
        <v>19</v>
      </c>
      <c r="C12" s="53"/>
      <c r="D12" s="44">
        <f t="shared" si="0"/>
        <v>0</v>
      </c>
    </row>
    <row r="13" spans="1:4" x14ac:dyDescent="0.25">
      <c r="A13" s="65"/>
      <c r="B13" s="3" t="s">
        <v>20</v>
      </c>
      <c r="C13" s="53"/>
      <c r="D13" s="44">
        <f t="shared" si="0"/>
        <v>0</v>
      </c>
    </row>
    <row r="14" spans="1:4" x14ac:dyDescent="0.25">
      <c r="A14" s="65"/>
      <c r="B14" s="3" t="s">
        <v>21</v>
      </c>
      <c r="C14" s="53"/>
      <c r="D14" s="33">
        <f t="shared" si="0"/>
        <v>0</v>
      </c>
    </row>
    <row r="15" spans="1:4" ht="15.75" thickBot="1" x14ac:dyDescent="0.3">
      <c r="A15" s="66"/>
      <c r="B15" s="14" t="s">
        <v>22</v>
      </c>
      <c r="C15" s="54"/>
      <c r="D15" s="35">
        <f t="shared" si="0"/>
        <v>0</v>
      </c>
    </row>
    <row r="16" spans="1:4" x14ac:dyDescent="0.25">
      <c r="A16" s="64" t="s">
        <v>11</v>
      </c>
      <c r="B16" s="3" t="s">
        <v>23</v>
      </c>
      <c r="C16" s="53"/>
      <c r="D16" s="45">
        <f t="shared" si="0"/>
        <v>0</v>
      </c>
    </row>
    <row r="17" spans="1:4" x14ac:dyDescent="0.25">
      <c r="A17" s="65"/>
      <c r="B17" s="3" t="s">
        <v>19</v>
      </c>
      <c r="C17" s="53"/>
      <c r="D17" s="33">
        <f t="shared" si="0"/>
        <v>0</v>
      </c>
    </row>
    <row r="18" spans="1:4" ht="45" x14ac:dyDescent="0.25">
      <c r="A18" s="65"/>
      <c r="B18" s="3" t="s">
        <v>24</v>
      </c>
      <c r="C18" s="53"/>
      <c r="D18" s="50">
        <f t="shared" si="0"/>
        <v>0</v>
      </c>
    </row>
    <row r="19" spans="1:4" ht="45.75" thickBot="1" x14ac:dyDescent="0.3">
      <c r="A19" s="66"/>
      <c r="B19" s="14" t="s">
        <v>25</v>
      </c>
      <c r="C19" s="54"/>
      <c r="D19" s="34">
        <f t="shared" si="0"/>
        <v>0</v>
      </c>
    </row>
    <row r="20" spans="1:4" x14ac:dyDescent="0.25">
      <c r="A20" s="64" t="s">
        <v>26</v>
      </c>
      <c r="B20" s="6" t="s">
        <v>27</v>
      </c>
      <c r="C20" s="55"/>
      <c r="D20" s="45">
        <f t="shared" si="0"/>
        <v>0</v>
      </c>
    </row>
    <row r="21" spans="1:4" ht="15.75" thickBot="1" x14ac:dyDescent="0.3">
      <c r="A21" s="66"/>
      <c r="B21" s="6" t="s">
        <v>28</v>
      </c>
      <c r="C21" s="55"/>
      <c r="D21" s="34">
        <f t="shared" si="0"/>
        <v>0</v>
      </c>
    </row>
    <row r="22" spans="1:4" x14ac:dyDescent="0.25">
      <c r="A22" s="64" t="s">
        <v>12</v>
      </c>
      <c r="B22" s="4" t="s">
        <v>29</v>
      </c>
      <c r="C22" s="52"/>
      <c r="D22" s="45">
        <f t="shared" si="0"/>
        <v>0</v>
      </c>
    </row>
    <row r="23" spans="1:4" x14ac:dyDescent="0.25">
      <c r="A23" s="65"/>
      <c r="B23" s="3" t="s">
        <v>30</v>
      </c>
      <c r="C23" s="53"/>
      <c r="D23" s="33">
        <f t="shared" si="0"/>
        <v>0</v>
      </c>
    </row>
    <row r="24" spans="1:4" ht="30" x14ac:dyDescent="0.25">
      <c r="A24" s="65"/>
      <c r="B24" s="3" t="s">
        <v>31</v>
      </c>
      <c r="C24" s="53"/>
      <c r="D24" s="50">
        <f t="shared" si="0"/>
        <v>0</v>
      </c>
    </row>
    <row r="25" spans="1:4" x14ac:dyDescent="0.25">
      <c r="A25" s="65"/>
      <c r="B25" s="3" t="s">
        <v>20</v>
      </c>
      <c r="C25" s="53"/>
      <c r="D25" s="33">
        <f t="shared" si="0"/>
        <v>0</v>
      </c>
    </row>
    <row r="26" spans="1:4" ht="15.75" thickBot="1" x14ac:dyDescent="0.3">
      <c r="A26" s="66"/>
      <c r="B26" s="14" t="s">
        <v>21</v>
      </c>
      <c r="C26" s="54"/>
      <c r="D26" s="35">
        <f t="shared" si="0"/>
        <v>0</v>
      </c>
    </row>
    <row r="27" spans="1:4" ht="30" x14ac:dyDescent="0.25">
      <c r="A27" s="64" t="s">
        <v>13</v>
      </c>
      <c r="B27" s="6" t="s">
        <v>32</v>
      </c>
      <c r="C27" s="55"/>
      <c r="D27" s="45">
        <f t="shared" si="0"/>
        <v>0</v>
      </c>
    </row>
    <row r="28" spans="1:4" x14ac:dyDescent="0.25">
      <c r="A28" s="65"/>
      <c r="B28" s="3" t="s">
        <v>33</v>
      </c>
      <c r="C28" s="53"/>
      <c r="D28" s="44">
        <f t="shared" si="0"/>
        <v>0</v>
      </c>
    </row>
    <row r="29" spans="1:4" ht="45.75" thickBot="1" x14ac:dyDescent="0.3">
      <c r="A29" s="65"/>
      <c r="B29" s="3" t="s">
        <v>34</v>
      </c>
      <c r="C29" s="53"/>
      <c r="D29" s="34">
        <f t="shared" si="0"/>
        <v>0</v>
      </c>
    </row>
    <row r="30" spans="1:4" x14ac:dyDescent="0.25">
      <c r="A30" s="64" t="s">
        <v>14</v>
      </c>
      <c r="B30" s="4" t="s">
        <v>19</v>
      </c>
      <c r="C30" s="52"/>
      <c r="D30" s="45">
        <f t="shared" si="0"/>
        <v>0</v>
      </c>
    </row>
    <row r="31" spans="1:4" x14ac:dyDescent="0.25">
      <c r="A31" s="65"/>
      <c r="B31" s="6" t="s">
        <v>20</v>
      </c>
      <c r="C31" s="55"/>
      <c r="D31" s="44">
        <f t="shared" si="0"/>
        <v>0</v>
      </c>
    </row>
    <row r="32" spans="1:4" x14ac:dyDescent="0.25">
      <c r="A32" s="65"/>
      <c r="B32" s="6" t="s">
        <v>21</v>
      </c>
      <c r="C32" s="55"/>
      <c r="D32" s="44">
        <f t="shared" si="0"/>
        <v>0</v>
      </c>
    </row>
    <row r="33" spans="1:4" x14ac:dyDescent="0.25">
      <c r="A33" s="65"/>
      <c r="B33" s="6" t="s">
        <v>35</v>
      </c>
      <c r="C33" s="55"/>
      <c r="D33" s="44">
        <f t="shared" si="0"/>
        <v>0</v>
      </c>
    </row>
    <row r="34" spans="1:4" x14ac:dyDescent="0.25">
      <c r="A34" s="65"/>
      <c r="B34" s="6" t="s">
        <v>36</v>
      </c>
      <c r="C34" s="55"/>
      <c r="D34" s="33">
        <f t="shared" si="0"/>
        <v>0</v>
      </c>
    </row>
    <row r="35" spans="1:4" ht="15.75" thickBot="1" x14ac:dyDescent="0.3">
      <c r="A35" s="66"/>
      <c r="B35" s="14" t="s">
        <v>37</v>
      </c>
      <c r="C35" s="54"/>
      <c r="D35" s="34">
        <f t="shared" si="0"/>
        <v>0</v>
      </c>
    </row>
    <row r="36" spans="1:4" x14ac:dyDescent="0.25">
      <c r="A36" s="64" t="s">
        <v>15</v>
      </c>
      <c r="B36" s="4" t="s">
        <v>38</v>
      </c>
      <c r="C36" s="52"/>
      <c r="D36" s="45">
        <f t="shared" si="0"/>
        <v>0</v>
      </c>
    </row>
    <row r="37" spans="1:4" x14ac:dyDescent="0.25">
      <c r="A37" s="65"/>
      <c r="B37" s="3" t="s">
        <v>39</v>
      </c>
      <c r="C37" s="53"/>
      <c r="D37" s="44">
        <f t="shared" si="0"/>
        <v>0</v>
      </c>
    </row>
    <row r="38" spans="1:4" ht="15.75" thickBot="1" x14ac:dyDescent="0.3">
      <c r="A38" s="66"/>
      <c r="B38" s="14" t="s">
        <v>40</v>
      </c>
      <c r="C38" s="54"/>
      <c r="D38" s="34">
        <f t="shared" si="0"/>
        <v>0</v>
      </c>
    </row>
    <row r="39" spans="1:4" ht="30" x14ac:dyDescent="0.25">
      <c r="A39" s="64" t="s">
        <v>16</v>
      </c>
      <c r="B39" s="6" t="s">
        <v>41</v>
      </c>
      <c r="C39" s="55"/>
      <c r="D39" s="32">
        <f t="shared" si="0"/>
        <v>0</v>
      </c>
    </row>
    <row r="40" spans="1:4" ht="30" x14ac:dyDescent="0.25">
      <c r="A40" s="65"/>
      <c r="B40" s="3" t="s">
        <v>42</v>
      </c>
      <c r="C40" s="53"/>
      <c r="D40" s="50">
        <f t="shared" si="0"/>
        <v>0</v>
      </c>
    </row>
    <row r="41" spans="1:4" ht="30.75" thickBot="1" x14ac:dyDescent="0.3">
      <c r="A41" s="66"/>
      <c r="B41" s="14" t="s">
        <v>43</v>
      </c>
      <c r="C41" s="54"/>
      <c r="D41" s="44">
        <f t="shared" si="0"/>
        <v>0</v>
      </c>
    </row>
    <row r="42" spans="1:4" ht="30.75" thickBot="1" x14ac:dyDescent="0.3">
      <c r="A42" s="8" t="s">
        <v>60</v>
      </c>
      <c r="B42" s="67" t="s">
        <v>61</v>
      </c>
      <c r="C42" s="68"/>
      <c r="D42" s="46">
        <f t="shared" si="0"/>
        <v>0</v>
      </c>
    </row>
    <row r="43" spans="1:4" ht="30.75" thickBot="1" x14ac:dyDescent="0.3">
      <c r="A43" s="8" t="s">
        <v>60</v>
      </c>
      <c r="B43" s="67" t="s">
        <v>62</v>
      </c>
      <c r="C43" s="68"/>
      <c r="D43" s="46">
        <f t="shared" ref="D43" si="1">C43*1.2</f>
        <v>0</v>
      </c>
    </row>
    <row r="44" spans="1:4" x14ac:dyDescent="0.25">
      <c r="D44" s="51"/>
    </row>
    <row r="45" spans="1:4" x14ac:dyDescent="0.25">
      <c r="A45" s="59" t="s">
        <v>58</v>
      </c>
      <c r="B45" s="60"/>
    </row>
  </sheetData>
  <sheetProtection algorithmName="SHA-512" hashValue="WMHqwkjMW2xHn7ELaDHqmpP9AohRuh2l2KZLQEzoHz4AbEYHEng2sPItfvYxER1lnBfcGakrKqpfUFzbRHlXew==" saltValue="SB9k+HEGE6c4wXgJaUWeOQ==" spinCount="100000" sheet="1" objects="1" scenarios="1"/>
  <mergeCells count="11">
    <mergeCell ref="A39:A41"/>
    <mergeCell ref="A9:A15"/>
    <mergeCell ref="A16:A19"/>
    <mergeCell ref="A20:A21"/>
    <mergeCell ref="A22:A26"/>
    <mergeCell ref="A27:A29"/>
    <mergeCell ref="A2:D2"/>
    <mergeCell ref="A4:D4"/>
    <mergeCell ref="A6:D6"/>
    <mergeCell ref="A30:A35"/>
    <mergeCell ref="A36:A38"/>
  </mergeCells>
  <printOptions horizontalCentered="1"/>
  <pageMargins left="0" right="0" top="0.39370078740157483" bottom="0" header="0.39370078740157483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DACBA-A3A5-4FF2-9AE0-46FF3771D1A8}">
  <sheetPr>
    <pageSetUpPr fitToPage="1"/>
  </sheetPr>
  <dimension ref="A1:D25"/>
  <sheetViews>
    <sheetView workbookViewId="0">
      <selection activeCell="H14" sqref="H14"/>
    </sheetView>
  </sheetViews>
  <sheetFormatPr baseColWidth="10" defaultRowHeight="15" x14ac:dyDescent="0.25"/>
  <cols>
    <col min="1" max="1" width="22.7109375" style="2" customWidth="1"/>
    <col min="2" max="2" width="40.7109375" style="7" customWidth="1"/>
    <col min="3" max="4" width="14.7109375" customWidth="1"/>
  </cols>
  <sheetData>
    <row r="1" spans="1:4" x14ac:dyDescent="0.25">
      <c r="C1" s="2"/>
    </row>
    <row r="2" spans="1:4" ht="30" customHeight="1" x14ac:dyDescent="0.25">
      <c r="A2" s="61" t="s">
        <v>51</v>
      </c>
      <c r="B2" s="61"/>
      <c r="C2" s="61"/>
      <c r="D2" s="61"/>
    </row>
    <row r="3" spans="1:4" x14ac:dyDescent="0.25">
      <c r="C3" s="2"/>
    </row>
    <row r="4" spans="1:4" ht="21" customHeight="1" x14ac:dyDescent="0.25">
      <c r="A4" s="62" t="s">
        <v>50</v>
      </c>
      <c r="B4" s="62"/>
      <c r="C4" s="62"/>
      <c r="D4" s="62"/>
    </row>
    <row r="5" spans="1:4" x14ac:dyDescent="0.25">
      <c r="C5" s="2"/>
    </row>
    <row r="6" spans="1:4" ht="15.75" customHeight="1" x14ac:dyDescent="0.25">
      <c r="A6" s="63" t="s">
        <v>54</v>
      </c>
      <c r="B6" s="63"/>
      <c r="C6" s="63"/>
      <c r="D6" s="63"/>
    </row>
    <row r="7" spans="1:4" ht="9.9499999999999993" customHeight="1" thickBot="1" x14ac:dyDescent="0.3"/>
    <row r="8" spans="1:4" ht="42" customHeight="1" thickBot="1" x14ac:dyDescent="0.3">
      <c r="A8" s="10" t="s">
        <v>3</v>
      </c>
      <c r="B8" s="11" t="s">
        <v>0</v>
      </c>
      <c r="C8" s="12" t="s">
        <v>55</v>
      </c>
      <c r="D8" s="13" t="s">
        <v>56</v>
      </c>
    </row>
    <row r="9" spans="1:4" ht="15" customHeight="1" x14ac:dyDescent="0.25">
      <c r="A9" s="64" t="s">
        <v>10</v>
      </c>
      <c r="B9" s="4" t="s">
        <v>1</v>
      </c>
      <c r="C9" s="52"/>
      <c r="D9" s="45">
        <f>C9*1.2</f>
        <v>0</v>
      </c>
    </row>
    <row r="10" spans="1:4" ht="30" x14ac:dyDescent="0.25">
      <c r="A10" s="65"/>
      <c r="B10" s="3" t="s">
        <v>44</v>
      </c>
      <c r="C10" s="53"/>
      <c r="D10" s="33">
        <f>C10*1.2</f>
        <v>0</v>
      </c>
    </row>
    <row r="11" spans="1:4" ht="30" x14ac:dyDescent="0.25">
      <c r="A11" s="65"/>
      <c r="B11" s="3" t="s">
        <v>2</v>
      </c>
      <c r="C11" s="53"/>
      <c r="D11" s="33">
        <f t="shared" ref="D11:D23" si="0">C11*1.2</f>
        <v>0</v>
      </c>
    </row>
    <row r="12" spans="1:4" ht="30" x14ac:dyDescent="0.25">
      <c r="A12" s="65"/>
      <c r="B12" s="3" t="s">
        <v>45</v>
      </c>
      <c r="C12" s="53"/>
      <c r="D12" s="33">
        <f t="shared" si="0"/>
        <v>0</v>
      </c>
    </row>
    <row r="13" spans="1:4" ht="15.75" thickBot="1" x14ac:dyDescent="0.3">
      <c r="A13" s="65"/>
      <c r="B13" s="3" t="s">
        <v>46</v>
      </c>
      <c r="C13" s="56"/>
      <c r="D13" s="44">
        <f t="shared" si="0"/>
        <v>0</v>
      </c>
    </row>
    <row r="14" spans="1:4" ht="45.75" thickBot="1" x14ac:dyDescent="0.3">
      <c r="A14" s="5" t="s">
        <v>11</v>
      </c>
      <c r="B14" s="43" t="s">
        <v>47</v>
      </c>
      <c r="C14" s="57"/>
      <c r="D14" s="46">
        <f t="shared" si="0"/>
        <v>0</v>
      </c>
    </row>
    <row r="15" spans="1:4" ht="15.75" thickBot="1" x14ac:dyDescent="0.3">
      <c r="A15" s="5" t="s">
        <v>26</v>
      </c>
      <c r="B15" s="6" t="s">
        <v>46</v>
      </c>
      <c r="C15" s="58"/>
      <c r="D15" s="50">
        <f t="shared" si="0"/>
        <v>0</v>
      </c>
    </row>
    <row r="16" spans="1:4" ht="15" customHeight="1" x14ac:dyDescent="0.25">
      <c r="A16" s="64" t="s">
        <v>12</v>
      </c>
      <c r="B16" s="4" t="s">
        <v>1</v>
      </c>
      <c r="C16" s="53"/>
      <c r="D16" s="32">
        <f t="shared" si="0"/>
        <v>0</v>
      </c>
    </row>
    <row r="17" spans="1:4" ht="30" x14ac:dyDescent="0.25">
      <c r="A17" s="65"/>
      <c r="B17" s="3" t="s">
        <v>44</v>
      </c>
      <c r="C17" s="53"/>
      <c r="D17" s="33">
        <f t="shared" si="0"/>
        <v>0</v>
      </c>
    </row>
    <row r="18" spans="1:4" ht="30" x14ac:dyDescent="0.25">
      <c r="A18" s="65"/>
      <c r="B18" s="3" t="s">
        <v>2</v>
      </c>
      <c r="C18" s="53"/>
      <c r="D18" s="33">
        <f t="shared" si="0"/>
        <v>0</v>
      </c>
    </row>
    <row r="19" spans="1:4" ht="30" x14ac:dyDescent="0.25">
      <c r="A19" s="65"/>
      <c r="B19" s="3" t="s">
        <v>45</v>
      </c>
      <c r="C19" s="53"/>
      <c r="D19" s="33">
        <f t="shared" si="0"/>
        <v>0</v>
      </c>
    </row>
    <row r="20" spans="1:4" ht="45" x14ac:dyDescent="0.25">
      <c r="A20" s="65"/>
      <c r="B20" s="3" t="s">
        <v>48</v>
      </c>
      <c r="C20" s="55"/>
      <c r="D20" s="33">
        <f t="shared" si="0"/>
        <v>0</v>
      </c>
    </row>
    <row r="21" spans="1:4" ht="15.75" thickBot="1" x14ac:dyDescent="0.3">
      <c r="A21" s="65"/>
      <c r="B21" s="3" t="s">
        <v>49</v>
      </c>
      <c r="C21" s="53"/>
      <c r="D21" s="44">
        <f t="shared" si="0"/>
        <v>0</v>
      </c>
    </row>
    <row r="22" spans="1:4" ht="15.75" thickBot="1" x14ac:dyDescent="0.3">
      <c r="A22" s="8" t="s">
        <v>14</v>
      </c>
      <c r="B22" s="4" t="s">
        <v>46</v>
      </c>
      <c r="C22" s="58"/>
      <c r="D22" s="46">
        <f t="shared" si="0"/>
        <v>0</v>
      </c>
    </row>
    <row r="23" spans="1:4" ht="15.75" thickBot="1" x14ac:dyDescent="0.3">
      <c r="A23" s="8" t="s">
        <v>16</v>
      </c>
      <c r="B23" s="43" t="s">
        <v>46</v>
      </c>
      <c r="C23" s="58"/>
      <c r="D23" s="50">
        <f t="shared" si="0"/>
        <v>0</v>
      </c>
    </row>
    <row r="24" spans="1:4" x14ac:dyDescent="0.25">
      <c r="D24" s="51"/>
    </row>
    <row r="25" spans="1:4" x14ac:dyDescent="0.25">
      <c r="A25" s="59" t="s">
        <v>58</v>
      </c>
      <c r="B25" s="60"/>
    </row>
  </sheetData>
  <sheetProtection algorithmName="SHA-512" hashValue="6bSDBybzigAnI2VkIw+ezO8WIxSwfgh0r4NA91/1oC9sS5bX/pcSAr7H06jXFFcvYmXxHJUdw8cPPUwLzrQZRw==" saltValue="jIYlUjRAaPIcfXC2cYd/Hg==" spinCount="100000" sheet="1" objects="1" scenarios="1"/>
  <mergeCells count="5">
    <mergeCell ref="A9:A13"/>
    <mergeCell ref="A16:A21"/>
    <mergeCell ref="A2:D2"/>
    <mergeCell ref="A4:D4"/>
    <mergeCell ref="A6:D6"/>
  </mergeCells>
  <printOptions horizontalCentered="1"/>
  <pageMargins left="0" right="0" top="0.39370078740157483" bottom="0" header="0.39370078740157483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AD9D4-2386-4022-A765-4D7C066B2DA2}">
  <sheetPr>
    <pageSetUpPr fitToPage="1"/>
  </sheetPr>
  <dimension ref="A1:E46"/>
  <sheetViews>
    <sheetView workbookViewId="0">
      <selection activeCell="E44" sqref="E44"/>
    </sheetView>
  </sheetViews>
  <sheetFormatPr baseColWidth="10" defaultRowHeight="15" x14ac:dyDescent="0.25"/>
  <cols>
    <col min="1" max="1" width="22.7109375" style="2" customWidth="1"/>
    <col min="2" max="2" width="40.7109375" style="7" customWidth="1"/>
    <col min="3" max="3" width="14.7109375" customWidth="1"/>
    <col min="4" max="5" width="15.7109375" customWidth="1"/>
  </cols>
  <sheetData>
    <row r="1" spans="1:5" x14ac:dyDescent="0.25">
      <c r="C1" s="2"/>
    </row>
    <row r="2" spans="1:5" ht="30" customHeight="1" x14ac:dyDescent="0.25">
      <c r="A2" s="61" t="s">
        <v>51</v>
      </c>
      <c r="B2" s="61"/>
      <c r="C2" s="61"/>
      <c r="D2" s="61"/>
      <c r="E2" s="61"/>
    </row>
    <row r="3" spans="1:5" x14ac:dyDescent="0.25">
      <c r="C3" s="2"/>
    </row>
    <row r="4" spans="1:5" ht="21" customHeight="1" x14ac:dyDescent="0.25">
      <c r="A4" s="62" t="s">
        <v>9</v>
      </c>
      <c r="B4" s="62"/>
      <c r="C4" s="62"/>
      <c r="D4" s="62"/>
      <c r="E4" s="62"/>
    </row>
    <row r="5" spans="1:5" x14ac:dyDescent="0.25">
      <c r="C5" s="2"/>
    </row>
    <row r="6" spans="1:5" ht="15.75" customHeight="1" x14ac:dyDescent="0.25">
      <c r="A6" s="63" t="s">
        <v>52</v>
      </c>
      <c r="B6" s="63"/>
      <c r="C6" s="63"/>
      <c r="D6" s="63"/>
      <c r="E6" s="63"/>
    </row>
    <row r="7" spans="1:5" ht="9.9499999999999993" customHeight="1" thickBot="1" x14ac:dyDescent="0.3"/>
    <row r="8" spans="1:5" ht="42" customHeight="1" thickBot="1" x14ac:dyDescent="0.3">
      <c r="A8" s="10" t="s">
        <v>3</v>
      </c>
      <c r="B8" s="11" t="s">
        <v>0</v>
      </c>
      <c r="C8" s="12" t="s">
        <v>57</v>
      </c>
      <c r="D8" s="13" t="s">
        <v>55</v>
      </c>
      <c r="E8" s="9" t="s">
        <v>5</v>
      </c>
    </row>
    <row r="9" spans="1:5" x14ac:dyDescent="0.25">
      <c r="A9" s="64" t="s">
        <v>10</v>
      </c>
      <c r="B9" s="4" t="s">
        <v>17</v>
      </c>
      <c r="C9" s="40">
        <v>10</v>
      </c>
      <c r="D9" s="17">
        <f>'BPU Lot 1'!C9</f>
        <v>0</v>
      </c>
      <c r="E9" s="29">
        <f>C9*D9</f>
        <v>0</v>
      </c>
    </row>
    <row r="10" spans="1:5" x14ac:dyDescent="0.25">
      <c r="A10" s="65"/>
      <c r="B10" s="3" t="s">
        <v>18</v>
      </c>
      <c r="C10" s="15">
        <v>3</v>
      </c>
      <c r="D10" s="21">
        <f>'BPU Lot 1'!C10</f>
        <v>0</v>
      </c>
      <c r="E10" s="26">
        <f t="shared" ref="E10:E11" si="0">C10*D10</f>
        <v>0</v>
      </c>
    </row>
    <row r="11" spans="1:5" x14ac:dyDescent="0.25">
      <c r="A11" s="65"/>
      <c r="B11" s="3" t="s">
        <v>4</v>
      </c>
      <c r="C11" s="41">
        <v>2</v>
      </c>
      <c r="D11" s="31">
        <f>'BPU Lot 1'!C11</f>
        <v>0</v>
      </c>
      <c r="E11" s="28">
        <f t="shared" si="0"/>
        <v>0</v>
      </c>
    </row>
    <row r="12" spans="1:5" x14ac:dyDescent="0.25">
      <c r="A12" s="65"/>
      <c r="B12" s="3" t="s">
        <v>19</v>
      </c>
      <c r="C12" s="15">
        <v>2</v>
      </c>
      <c r="D12" s="21">
        <f>'BPU Lot 1'!C12</f>
        <v>0</v>
      </c>
      <c r="E12" s="26">
        <f t="shared" ref="E12:E41" si="1">C12*D12</f>
        <v>0</v>
      </c>
    </row>
    <row r="13" spans="1:5" x14ac:dyDescent="0.25">
      <c r="A13" s="65"/>
      <c r="B13" s="3" t="s">
        <v>20</v>
      </c>
      <c r="C13" s="15">
        <v>3</v>
      </c>
      <c r="D13" s="31">
        <f>'BPU Lot 1'!C13</f>
        <v>0</v>
      </c>
      <c r="E13" s="28">
        <f t="shared" si="1"/>
        <v>0</v>
      </c>
    </row>
    <row r="14" spans="1:5" x14ac:dyDescent="0.25">
      <c r="A14" s="65"/>
      <c r="B14" s="3" t="s">
        <v>21</v>
      </c>
      <c r="C14" s="36">
        <v>2</v>
      </c>
      <c r="D14" s="21">
        <f>'BPU Lot 1'!C14</f>
        <v>0</v>
      </c>
      <c r="E14" s="26">
        <f t="shared" si="1"/>
        <v>0</v>
      </c>
    </row>
    <row r="15" spans="1:5" ht="15.75" thickBot="1" x14ac:dyDescent="0.3">
      <c r="A15" s="66"/>
      <c r="B15" s="14" t="s">
        <v>22</v>
      </c>
      <c r="C15" s="37">
        <v>1</v>
      </c>
      <c r="D15" s="19">
        <f>'BPU Lot 1'!C15</f>
        <v>0</v>
      </c>
      <c r="E15" s="25">
        <f t="shared" si="1"/>
        <v>0</v>
      </c>
    </row>
    <row r="16" spans="1:5" x14ac:dyDescent="0.25">
      <c r="A16" s="64" t="s">
        <v>11</v>
      </c>
      <c r="B16" s="3" t="s">
        <v>23</v>
      </c>
      <c r="C16" s="36">
        <v>1</v>
      </c>
      <c r="D16" s="31">
        <f>'BPU Lot 1'!C16</f>
        <v>0</v>
      </c>
      <c r="E16" s="42">
        <f t="shared" si="1"/>
        <v>0</v>
      </c>
    </row>
    <row r="17" spans="1:5" x14ac:dyDescent="0.25">
      <c r="A17" s="65"/>
      <c r="B17" s="3" t="s">
        <v>19</v>
      </c>
      <c r="C17" s="36">
        <v>1</v>
      </c>
      <c r="D17" s="31">
        <f>'BPU Lot 1'!C17</f>
        <v>0</v>
      </c>
      <c r="E17" s="28">
        <f t="shared" si="1"/>
        <v>0</v>
      </c>
    </row>
    <row r="18" spans="1:5" ht="45" x14ac:dyDescent="0.25">
      <c r="A18" s="65"/>
      <c r="B18" s="3" t="s">
        <v>24</v>
      </c>
      <c r="C18" s="36">
        <v>1</v>
      </c>
      <c r="D18" s="21">
        <f>'BPU Lot 1'!C18</f>
        <v>0</v>
      </c>
      <c r="E18" s="26">
        <f t="shared" si="1"/>
        <v>0</v>
      </c>
    </row>
    <row r="19" spans="1:5" ht="45.75" thickBot="1" x14ac:dyDescent="0.3">
      <c r="A19" s="66"/>
      <c r="B19" s="14" t="s">
        <v>25</v>
      </c>
      <c r="C19" s="37">
        <v>1</v>
      </c>
      <c r="D19" s="19">
        <f>'BPU Lot 1'!C19</f>
        <v>0</v>
      </c>
      <c r="E19" s="25">
        <f t="shared" si="1"/>
        <v>0</v>
      </c>
    </row>
    <row r="20" spans="1:5" x14ac:dyDescent="0.25">
      <c r="A20" s="64" t="s">
        <v>26</v>
      </c>
      <c r="B20" s="6" t="s">
        <v>27</v>
      </c>
      <c r="C20" s="38">
        <v>1</v>
      </c>
      <c r="D20" s="31">
        <f>'BPU Lot 1'!C20</f>
        <v>0</v>
      </c>
      <c r="E20" s="42">
        <f t="shared" si="1"/>
        <v>0</v>
      </c>
    </row>
    <row r="21" spans="1:5" ht="15.75" thickBot="1" x14ac:dyDescent="0.3">
      <c r="A21" s="66"/>
      <c r="B21" s="6" t="s">
        <v>28</v>
      </c>
      <c r="C21" s="38">
        <v>2</v>
      </c>
      <c r="D21" s="19">
        <f>'BPU Lot 1'!C21</f>
        <v>0</v>
      </c>
      <c r="E21" s="25">
        <f t="shared" si="1"/>
        <v>0</v>
      </c>
    </row>
    <row r="22" spans="1:5" x14ac:dyDescent="0.25">
      <c r="A22" s="64" t="s">
        <v>12</v>
      </c>
      <c r="B22" s="4" t="s">
        <v>29</v>
      </c>
      <c r="C22" s="39">
        <v>8</v>
      </c>
      <c r="D22" s="31">
        <f>'BPU Lot 1'!C22</f>
        <v>0</v>
      </c>
      <c r="E22" s="42">
        <f t="shared" si="1"/>
        <v>0</v>
      </c>
    </row>
    <row r="23" spans="1:5" x14ac:dyDescent="0.25">
      <c r="A23" s="65"/>
      <c r="B23" s="3" t="s">
        <v>30</v>
      </c>
      <c r="C23" s="36">
        <v>1</v>
      </c>
      <c r="D23" s="31">
        <f>'BPU Lot 1'!C23</f>
        <v>0</v>
      </c>
      <c r="E23" s="28">
        <f t="shared" si="1"/>
        <v>0</v>
      </c>
    </row>
    <row r="24" spans="1:5" ht="30" x14ac:dyDescent="0.25">
      <c r="A24" s="65"/>
      <c r="B24" s="3" t="s">
        <v>31</v>
      </c>
      <c r="C24" s="36">
        <v>1</v>
      </c>
      <c r="D24" s="21">
        <f>'BPU Lot 1'!C24</f>
        <v>0</v>
      </c>
      <c r="E24" s="26">
        <f t="shared" si="1"/>
        <v>0</v>
      </c>
    </row>
    <row r="25" spans="1:5" x14ac:dyDescent="0.25">
      <c r="A25" s="65"/>
      <c r="B25" s="3" t="s">
        <v>20</v>
      </c>
      <c r="C25" s="36">
        <v>2</v>
      </c>
      <c r="D25" s="31">
        <f>'BPU Lot 1'!C25</f>
        <v>0</v>
      </c>
      <c r="E25" s="28">
        <f t="shared" si="1"/>
        <v>0</v>
      </c>
    </row>
    <row r="26" spans="1:5" ht="15.75" thickBot="1" x14ac:dyDescent="0.3">
      <c r="A26" s="66"/>
      <c r="B26" s="14" t="s">
        <v>21</v>
      </c>
      <c r="C26" s="37">
        <v>2</v>
      </c>
      <c r="D26" s="19">
        <f>'BPU Lot 1'!C26</f>
        <v>0</v>
      </c>
      <c r="E26" s="25">
        <f t="shared" si="1"/>
        <v>0</v>
      </c>
    </row>
    <row r="27" spans="1:5" ht="30" x14ac:dyDescent="0.25">
      <c r="A27" s="64" t="s">
        <v>13</v>
      </c>
      <c r="B27" s="6" t="s">
        <v>32</v>
      </c>
      <c r="C27" s="38">
        <v>1</v>
      </c>
      <c r="D27" s="31">
        <f>'BPU Lot 1'!C27</f>
        <v>0</v>
      </c>
      <c r="E27" s="28">
        <f t="shared" si="1"/>
        <v>0</v>
      </c>
    </row>
    <row r="28" spans="1:5" x14ac:dyDescent="0.25">
      <c r="A28" s="65"/>
      <c r="B28" s="3" t="s">
        <v>33</v>
      </c>
      <c r="C28" s="36">
        <v>1</v>
      </c>
      <c r="D28" s="21">
        <f>'BPU Lot 1'!C28</f>
        <v>0</v>
      </c>
      <c r="E28" s="26">
        <f t="shared" si="1"/>
        <v>0</v>
      </c>
    </row>
    <row r="29" spans="1:5" ht="45.75" thickBot="1" x14ac:dyDescent="0.3">
      <c r="A29" s="65"/>
      <c r="B29" s="3" t="s">
        <v>34</v>
      </c>
      <c r="C29" s="36">
        <v>1</v>
      </c>
      <c r="D29" s="27">
        <f>'BPU Lot 1'!C29</f>
        <v>0</v>
      </c>
      <c r="E29" s="28">
        <f t="shared" si="1"/>
        <v>0</v>
      </c>
    </row>
    <row r="30" spans="1:5" x14ac:dyDescent="0.25">
      <c r="A30" s="64" t="s">
        <v>14</v>
      </c>
      <c r="B30" s="4" t="s">
        <v>19</v>
      </c>
      <c r="C30" s="39">
        <v>1</v>
      </c>
      <c r="D30" s="17">
        <f>'BPU Lot 1'!C30</f>
        <v>0</v>
      </c>
      <c r="E30" s="29">
        <f t="shared" si="1"/>
        <v>0</v>
      </c>
    </row>
    <row r="31" spans="1:5" x14ac:dyDescent="0.25">
      <c r="A31" s="65"/>
      <c r="B31" s="6" t="s">
        <v>20</v>
      </c>
      <c r="C31" s="38">
        <v>1</v>
      </c>
      <c r="D31" s="31">
        <f>'BPU Lot 1'!C31</f>
        <v>0</v>
      </c>
      <c r="E31" s="28">
        <f t="shared" si="1"/>
        <v>0</v>
      </c>
    </row>
    <row r="32" spans="1:5" x14ac:dyDescent="0.25">
      <c r="A32" s="65"/>
      <c r="B32" s="6" t="s">
        <v>21</v>
      </c>
      <c r="C32" s="38">
        <v>1</v>
      </c>
      <c r="D32" s="21">
        <f>'BPU Lot 1'!C32</f>
        <v>0</v>
      </c>
      <c r="E32" s="26">
        <f t="shared" si="1"/>
        <v>0</v>
      </c>
    </row>
    <row r="33" spans="1:5" x14ac:dyDescent="0.25">
      <c r="A33" s="65"/>
      <c r="B33" s="6" t="s">
        <v>35</v>
      </c>
      <c r="C33" s="38">
        <v>1</v>
      </c>
      <c r="D33" s="31">
        <f>'BPU Lot 1'!C33</f>
        <v>0</v>
      </c>
      <c r="E33" s="28">
        <f t="shared" si="1"/>
        <v>0</v>
      </c>
    </row>
    <row r="34" spans="1:5" x14ac:dyDescent="0.25">
      <c r="A34" s="65"/>
      <c r="B34" s="6" t="s">
        <v>36</v>
      </c>
      <c r="C34" s="38">
        <v>1</v>
      </c>
      <c r="D34" s="21">
        <f>'BPU Lot 1'!C34</f>
        <v>0</v>
      </c>
      <c r="E34" s="26">
        <f t="shared" si="1"/>
        <v>0</v>
      </c>
    </row>
    <row r="35" spans="1:5" ht="15.75" thickBot="1" x14ac:dyDescent="0.3">
      <c r="A35" s="66"/>
      <c r="B35" s="14" t="s">
        <v>37</v>
      </c>
      <c r="C35" s="37">
        <v>1</v>
      </c>
      <c r="D35" s="19">
        <f>'BPU Lot 1'!C35</f>
        <v>0</v>
      </c>
      <c r="E35" s="25">
        <f t="shared" si="1"/>
        <v>0</v>
      </c>
    </row>
    <row r="36" spans="1:5" x14ac:dyDescent="0.25">
      <c r="A36" s="64" t="s">
        <v>15</v>
      </c>
      <c r="B36" s="4" t="s">
        <v>38</v>
      </c>
      <c r="C36" s="39">
        <v>1</v>
      </c>
      <c r="D36" s="31">
        <f>'BPU Lot 1'!C36</f>
        <v>0</v>
      </c>
      <c r="E36" s="42">
        <f t="shared" si="1"/>
        <v>0</v>
      </c>
    </row>
    <row r="37" spans="1:5" x14ac:dyDescent="0.25">
      <c r="A37" s="65"/>
      <c r="B37" s="3" t="s">
        <v>39</v>
      </c>
      <c r="C37" s="36">
        <v>1</v>
      </c>
      <c r="D37" s="31">
        <f>'BPU Lot 1'!C37</f>
        <v>0</v>
      </c>
      <c r="E37" s="28">
        <f t="shared" si="1"/>
        <v>0</v>
      </c>
    </row>
    <row r="38" spans="1:5" ht="15.75" thickBot="1" x14ac:dyDescent="0.3">
      <c r="A38" s="66"/>
      <c r="B38" s="14" t="s">
        <v>40</v>
      </c>
      <c r="C38" s="37">
        <v>1</v>
      </c>
      <c r="D38" s="19">
        <f>'BPU Lot 1'!C38</f>
        <v>0</v>
      </c>
      <c r="E38" s="25">
        <f t="shared" si="1"/>
        <v>0</v>
      </c>
    </row>
    <row r="39" spans="1:5" ht="30" x14ac:dyDescent="0.25">
      <c r="A39" s="64" t="s">
        <v>16</v>
      </c>
      <c r="B39" s="6" t="s">
        <v>41</v>
      </c>
      <c r="C39" s="38">
        <v>2</v>
      </c>
      <c r="D39" s="31">
        <f>'BPU Lot 1'!C39</f>
        <v>0</v>
      </c>
      <c r="E39" s="28">
        <f t="shared" si="1"/>
        <v>0</v>
      </c>
    </row>
    <row r="40" spans="1:5" ht="30" x14ac:dyDescent="0.25">
      <c r="A40" s="65"/>
      <c r="B40" s="3" t="s">
        <v>42</v>
      </c>
      <c r="C40" s="36">
        <v>1</v>
      </c>
      <c r="D40" s="21">
        <f>'BPU Lot 1'!C40</f>
        <v>0</v>
      </c>
      <c r="E40" s="26">
        <f t="shared" si="1"/>
        <v>0</v>
      </c>
    </row>
    <row r="41" spans="1:5" ht="30.75" thickBot="1" x14ac:dyDescent="0.3">
      <c r="A41" s="66"/>
      <c r="B41" s="14" t="s">
        <v>43</v>
      </c>
      <c r="C41" s="37">
        <v>1</v>
      </c>
      <c r="D41" s="19">
        <f>'BPU Lot 1'!C41</f>
        <v>0</v>
      </c>
      <c r="E41" s="25">
        <f t="shared" si="1"/>
        <v>0</v>
      </c>
    </row>
    <row r="42" spans="1:5" ht="30.75" thickBot="1" x14ac:dyDescent="0.3">
      <c r="A42" s="8" t="s">
        <v>60</v>
      </c>
      <c r="B42" s="67" t="s">
        <v>61</v>
      </c>
      <c r="C42" s="37">
        <v>10</v>
      </c>
      <c r="D42" s="19">
        <f>'BPU Lot 1'!C42</f>
        <v>0</v>
      </c>
      <c r="E42" s="25">
        <f t="shared" ref="E42:E43" si="2">C42*D42</f>
        <v>0</v>
      </c>
    </row>
    <row r="43" spans="1:5" ht="30.75" thickBot="1" x14ac:dyDescent="0.3">
      <c r="A43" s="8" t="s">
        <v>60</v>
      </c>
      <c r="B43" s="67" t="s">
        <v>62</v>
      </c>
      <c r="C43" s="37">
        <v>10</v>
      </c>
      <c r="D43" s="19">
        <f>'BPU Lot 1'!C43</f>
        <v>0</v>
      </c>
      <c r="E43" s="25">
        <f t="shared" si="2"/>
        <v>0</v>
      </c>
    </row>
    <row r="44" spans="1:5" ht="20.25" customHeight="1" thickBot="1" x14ac:dyDescent="0.3">
      <c r="E44" s="23">
        <f>SUM(E9:E43)</f>
        <v>0</v>
      </c>
    </row>
    <row r="46" spans="1:5" x14ac:dyDescent="0.25">
      <c r="A46" s="1" t="s">
        <v>53</v>
      </c>
    </row>
  </sheetData>
  <sheetProtection algorithmName="SHA-512" hashValue="8+j9NLpzkodYKbuA2v3Yz5X/L8RsC5eIxajDN82IFS+451XyTYS+v0Zvhv6rrJOcjFUlPiXcBMRtiqLrGlmFrw==" saltValue="1+hwJXOmc8etT3TTNrIr0A==" spinCount="100000" sheet="1" objects="1" scenarios="1"/>
  <mergeCells count="11">
    <mergeCell ref="A22:A26"/>
    <mergeCell ref="A27:A29"/>
    <mergeCell ref="A30:A35"/>
    <mergeCell ref="A36:A38"/>
    <mergeCell ref="A39:A41"/>
    <mergeCell ref="A6:E6"/>
    <mergeCell ref="A9:A15"/>
    <mergeCell ref="A16:A19"/>
    <mergeCell ref="A20:A21"/>
    <mergeCell ref="A2:E2"/>
    <mergeCell ref="A4:E4"/>
  </mergeCells>
  <printOptions horizontalCentered="1"/>
  <pageMargins left="0" right="0" top="0.39370078740157483" bottom="0" header="0.39370078740157483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56199-31BA-4130-89D3-0FFD12242ED5}">
  <sheetPr>
    <pageSetUpPr fitToPage="1"/>
  </sheetPr>
  <dimension ref="A1:E26"/>
  <sheetViews>
    <sheetView workbookViewId="0">
      <selection activeCell="E24" sqref="E24"/>
    </sheetView>
  </sheetViews>
  <sheetFormatPr baseColWidth="10" defaultRowHeight="15" x14ac:dyDescent="0.25"/>
  <cols>
    <col min="1" max="1" width="22.7109375" style="2" customWidth="1"/>
    <col min="2" max="2" width="40.7109375" style="7" customWidth="1"/>
    <col min="3" max="3" width="14.7109375" customWidth="1"/>
    <col min="4" max="5" width="15.7109375" customWidth="1"/>
  </cols>
  <sheetData>
    <row r="1" spans="1:5" x14ac:dyDescent="0.25">
      <c r="C1" s="2"/>
    </row>
    <row r="2" spans="1:5" ht="30" customHeight="1" x14ac:dyDescent="0.25">
      <c r="A2" s="61" t="s">
        <v>51</v>
      </c>
      <c r="B2" s="61"/>
      <c r="C2" s="61"/>
      <c r="D2" s="61"/>
      <c r="E2" s="61"/>
    </row>
    <row r="3" spans="1:5" x14ac:dyDescent="0.25">
      <c r="C3" s="2"/>
    </row>
    <row r="4" spans="1:5" ht="21" customHeight="1" x14ac:dyDescent="0.25">
      <c r="A4" s="62" t="s">
        <v>50</v>
      </c>
      <c r="B4" s="62"/>
      <c r="C4" s="62"/>
      <c r="D4" s="62"/>
      <c r="E4" s="62"/>
    </row>
    <row r="5" spans="1:5" x14ac:dyDescent="0.25">
      <c r="C5" s="2"/>
    </row>
    <row r="6" spans="1:5" ht="15.75" customHeight="1" x14ac:dyDescent="0.25">
      <c r="A6" s="63" t="s">
        <v>52</v>
      </c>
      <c r="B6" s="63"/>
      <c r="C6" s="63"/>
      <c r="D6" s="63"/>
      <c r="E6" s="63"/>
    </row>
    <row r="7" spans="1:5" ht="9.9499999999999993" customHeight="1" thickBot="1" x14ac:dyDescent="0.3"/>
    <row r="8" spans="1:5" ht="42" customHeight="1" thickBot="1" x14ac:dyDescent="0.3">
      <c r="A8" s="10" t="s">
        <v>3</v>
      </c>
      <c r="B8" s="11" t="s">
        <v>0</v>
      </c>
      <c r="C8" s="12" t="s">
        <v>57</v>
      </c>
      <c r="D8" s="13" t="s">
        <v>55</v>
      </c>
      <c r="E8" s="9" t="s">
        <v>5</v>
      </c>
    </row>
    <row r="9" spans="1:5" ht="15" customHeight="1" x14ac:dyDescent="0.25">
      <c r="A9" s="64" t="s">
        <v>10</v>
      </c>
      <c r="B9" s="4" t="s">
        <v>1</v>
      </c>
      <c r="C9" s="40">
        <v>1</v>
      </c>
      <c r="D9" s="18">
        <f>+'BPU Lot 2'!C9</f>
        <v>0</v>
      </c>
      <c r="E9" s="24">
        <f>C9*D9</f>
        <v>0</v>
      </c>
    </row>
    <row r="10" spans="1:5" ht="30" x14ac:dyDescent="0.25">
      <c r="A10" s="65"/>
      <c r="B10" s="3" t="s">
        <v>44</v>
      </c>
      <c r="C10" s="15">
        <v>1</v>
      </c>
      <c r="D10" s="20">
        <f>+'BPU Lot 2'!C10</f>
        <v>0</v>
      </c>
      <c r="E10" s="26">
        <f t="shared" ref="E10" si="0">C10*D10</f>
        <v>0</v>
      </c>
    </row>
    <row r="11" spans="1:5" ht="30" x14ac:dyDescent="0.25">
      <c r="A11" s="65"/>
      <c r="B11" s="3" t="s">
        <v>2</v>
      </c>
      <c r="C11" s="41">
        <v>1</v>
      </c>
      <c r="D11" s="20">
        <f>+'BPU Lot 2'!C11</f>
        <v>0</v>
      </c>
      <c r="E11" s="26">
        <f t="shared" ref="E11:E23" si="1">C11*D11</f>
        <v>0</v>
      </c>
    </row>
    <row r="12" spans="1:5" ht="30" x14ac:dyDescent="0.25">
      <c r="A12" s="65"/>
      <c r="B12" s="3" t="s">
        <v>45</v>
      </c>
      <c r="C12" s="15">
        <v>1</v>
      </c>
      <c r="D12" s="20">
        <f>+'BPU Lot 2'!C12</f>
        <v>0</v>
      </c>
      <c r="E12" s="26">
        <f t="shared" si="1"/>
        <v>0</v>
      </c>
    </row>
    <row r="13" spans="1:5" ht="15.75" thickBot="1" x14ac:dyDescent="0.3">
      <c r="A13" s="65"/>
      <c r="B13" s="3" t="s">
        <v>46</v>
      </c>
      <c r="C13" s="47">
        <v>1</v>
      </c>
      <c r="D13" s="19">
        <f>+'BPU Lot 2'!C13</f>
        <v>0</v>
      </c>
      <c r="E13" s="25">
        <f t="shared" si="1"/>
        <v>0</v>
      </c>
    </row>
    <row r="14" spans="1:5" ht="45.75" thickBot="1" x14ac:dyDescent="0.3">
      <c r="A14" s="5" t="s">
        <v>11</v>
      </c>
      <c r="B14" s="43" t="s">
        <v>47</v>
      </c>
      <c r="C14" s="48">
        <v>1</v>
      </c>
      <c r="D14" s="16">
        <f>+'BPU Lot 2'!C14</f>
        <v>0</v>
      </c>
      <c r="E14" s="22">
        <f t="shared" si="1"/>
        <v>0</v>
      </c>
    </row>
    <row r="15" spans="1:5" ht="15.75" thickBot="1" x14ac:dyDescent="0.3">
      <c r="A15" s="5" t="s">
        <v>26</v>
      </c>
      <c r="B15" s="6" t="s">
        <v>46</v>
      </c>
      <c r="C15" s="49">
        <v>1</v>
      </c>
      <c r="D15" s="16">
        <f>+'BPU Lot 2'!C15</f>
        <v>0</v>
      </c>
      <c r="E15" s="22">
        <f t="shared" si="1"/>
        <v>0</v>
      </c>
    </row>
    <row r="16" spans="1:5" ht="15" customHeight="1" x14ac:dyDescent="0.25">
      <c r="A16" s="64" t="s">
        <v>12</v>
      </c>
      <c r="B16" s="4" t="s">
        <v>1</v>
      </c>
      <c r="C16" s="36">
        <v>1</v>
      </c>
      <c r="D16" s="27">
        <f>+'BPU Lot 2'!C16</f>
        <v>0</v>
      </c>
      <c r="E16" s="42">
        <f t="shared" si="1"/>
        <v>0</v>
      </c>
    </row>
    <row r="17" spans="1:5" ht="30" x14ac:dyDescent="0.25">
      <c r="A17" s="65"/>
      <c r="B17" s="3" t="s">
        <v>44</v>
      </c>
      <c r="C17" s="36">
        <v>2</v>
      </c>
      <c r="D17" s="20">
        <f>+'BPU Lot 2'!C17</f>
        <v>0</v>
      </c>
      <c r="E17" s="26">
        <f t="shared" si="1"/>
        <v>0</v>
      </c>
    </row>
    <row r="18" spans="1:5" ht="30" x14ac:dyDescent="0.25">
      <c r="A18" s="65"/>
      <c r="B18" s="3" t="s">
        <v>2</v>
      </c>
      <c r="C18" s="36">
        <v>2</v>
      </c>
      <c r="D18" s="20">
        <f>+'BPU Lot 2'!C18</f>
        <v>0</v>
      </c>
      <c r="E18" s="26">
        <f t="shared" si="1"/>
        <v>0</v>
      </c>
    </row>
    <row r="19" spans="1:5" ht="30" x14ac:dyDescent="0.25">
      <c r="A19" s="65"/>
      <c r="B19" s="3" t="s">
        <v>45</v>
      </c>
      <c r="C19" s="36">
        <v>1</v>
      </c>
      <c r="D19" s="20">
        <f>+'BPU Lot 2'!C19</f>
        <v>0</v>
      </c>
      <c r="E19" s="26">
        <f t="shared" si="1"/>
        <v>0</v>
      </c>
    </row>
    <row r="20" spans="1:5" ht="45" x14ac:dyDescent="0.25">
      <c r="A20" s="65"/>
      <c r="B20" s="3" t="s">
        <v>48</v>
      </c>
      <c r="C20" s="38">
        <v>30</v>
      </c>
      <c r="D20" s="20">
        <f>+'BPU Lot 2'!C20</f>
        <v>0</v>
      </c>
      <c r="E20" s="26">
        <f t="shared" si="1"/>
        <v>0</v>
      </c>
    </row>
    <row r="21" spans="1:5" ht="15.75" thickBot="1" x14ac:dyDescent="0.3">
      <c r="A21" s="65"/>
      <c r="B21" s="3" t="s">
        <v>49</v>
      </c>
      <c r="C21" s="36">
        <v>8</v>
      </c>
      <c r="D21" s="19">
        <f>+'BPU Lot 2'!C21</f>
        <v>0</v>
      </c>
      <c r="E21" s="25">
        <f t="shared" si="1"/>
        <v>0</v>
      </c>
    </row>
    <row r="22" spans="1:5" ht="15.75" thickBot="1" x14ac:dyDescent="0.3">
      <c r="A22" s="8" t="s">
        <v>14</v>
      </c>
      <c r="B22" s="4" t="s">
        <v>46</v>
      </c>
      <c r="C22" s="49">
        <v>1</v>
      </c>
      <c r="D22" s="16">
        <f>+'BPU Lot 2'!C22</f>
        <v>0</v>
      </c>
      <c r="E22" s="22">
        <f t="shared" si="1"/>
        <v>0</v>
      </c>
    </row>
    <row r="23" spans="1:5" ht="15.75" thickBot="1" x14ac:dyDescent="0.3">
      <c r="A23" s="8" t="s">
        <v>16</v>
      </c>
      <c r="B23" s="43" t="s">
        <v>46</v>
      </c>
      <c r="C23" s="49">
        <v>1</v>
      </c>
      <c r="D23" s="16">
        <f>+'BPU Lot 2'!C23</f>
        <v>0</v>
      </c>
      <c r="E23" s="22">
        <f t="shared" si="1"/>
        <v>0</v>
      </c>
    </row>
    <row r="24" spans="1:5" ht="15.75" thickBot="1" x14ac:dyDescent="0.3">
      <c r="E24" s="23">
        <f>SUM(E9:E23)</f>
        <v>0</v>
      </c>
    </row>
    <row r="26" spans="1:5" x14ac:dyDescent="0.25">
      <c r="A26" s="1" t="s">
        <v>53</v>
      </c>
    </row>
  </sheetData>
  <sheetProtection algorithmName="SHA-512" hashValue="vIOTneOgo2ND1wq3pwu7mI48Bu2t22ygdxpFg8QQjcw00Dy2ujiYFU2Bvh6XCeRr2tH3tHiP+l+y6NbrCvHjhQ==" saltValue="G9UqDVEak6mb8sEexCh2Zw==" spinCount="100000" sheet="1" objects="1" scenarios="1"/>
  <mergeCells count="5">
    <mergeCell ref="A9:A13"/>
    <mergeCell ref="A16:A21"/>
    <mergeCell ref="A6:E6"/>
    <mergeCell ref="A4:E4"/>
    <mergeCell ref="A2:E2"/>
  </mergeCells>
  <printOptions horizontalCentered="1"/>
  <pageMargins left="0" right="0" top="0.39370078740157483" bottom="0" header="0.39370078740157483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818E4-D202-44A7-95D5-1C5F5B3160BC}">
  <dimension ref="B2:F5"/>
  <sheetViews>
    <sheetView workbookViewId="0">
      <selection activeCell="C5" sqref="C5"/>
    </sheetView>
  </sheetViews>
  <sheetFormatPr baseColWidth="10" defaultRowHeight="15" x14ac:dyDescent="0.25"/>
  <cols>
    <col min="2" max="2" width="19.7109375" customWidth="1"/>
    <col min="3" max="3" width="19.85546875" customWidth="1"/>
    <col min="5" max="5" width="22.42578125" customWidth="1"/>
    <col min="6" max="6" width="21.5703125" customWidth="1"/>
  </cols>
  <sheetData>
    <row r="2" spans="2:6" x14ac:dyDescent="0.25">
      <c r="B2" s="1" t="s">
        <v>59</v>
      </c>
    </row>
    <row r="4" spans="2:6" x14ac:dyDescent="0.25">
      <c r="B4" t="s">
        <v>6</v>
      </c>
      <c r="C4" s="30">
        <f>+'DQE Lot 1'!E44</f>
        <v>0</v>
      </c>
      <c r="E4" t="s">
        <v>8</v>
      </c>
      <c r="F4">
        <f>'BPU Lot 1'!B45</f>
        <v>0</v>
      </c>
    </row>
    <row r="5" spans="2:6" x14ac:dyDescent="0.25">
      <c r="B5" t="s">
        <v>7</v>
      </c>
      <c r="C5" s="30">
        <f>+'DQE Lot 2'!E24</f>
        <v>0</v>
      </c>
      <c r="E5" t="s">
        <v>8</v>
      </c>
      <c r="F5">
        <f>'BPU Lot 2'!B25</f>
        <v>0</v>
      </c>
    </row>
  </sheetData>
  <sheetProtection algorithmName="SHA-512" hashValue="LVHepkUv3joeI+kvXqFajNqhjwXP/oGUpVmxjqS6prGp29Kh+y9AhQta8Y9Jdsk01Vpfb0AyTC1CWrqMu3ASfg==" saltValue="flBHtic2lDQ9G7zwod+Xqw==" spinCount="100000" sheet="1" objects="1" scenarios="1"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BPU Lot 1</vt:lpstr>
      <vt:lpstr>BPU Lot 2</vt:lpstr>
      <vt:lpstr>DQE Lot 1</vt:lpstr>
      <vt:lpstr>DQE Lot 2</vt:lpstr>
      <vt:lpstr>Récap</vt:lpstr>
      <vt:lpstr>'BPU Lot 1'!Zone_d_impression</vt:lpstr>
      <vt:lpstr>'BPU Lot 2'!Zone_d_impression</vt:lpstr>
      <vt:lpstr>'DQE Lot 1'!Zone_d_impression</vt:lpstr>
      <vt:lpstr>'DQE Lot 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Lionel LANGLOIS-ROUSSEL</dc:creator>
  <cp:lastModifiedBy>Lucas BONNET</cp:lastModifiedBy>
  <cp:lastPrinted>2025-01-21T13:01:37Z</cp:lastPrinted>
  <dcterms:created xsi:type="dcterms:W3CDTF">2020-07-02T08:08:53Z</dcterms:created>
  <dcterms:modified xsi:type="dcterms:W3CDTF">2025-03-27T15:01:42Z</dcterms:modified>
</cp:coreProperties>
</file>