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4\24-05-04-BELLAC-SCANNER-HIHL\07-DCE\2. Minutes\DR\"/>
    </mc:Choice>
  </mc:AlternateContent>
  <xr:revisionPtr revIDLastSave="0" documentId="13_ncr:1_{C360D75F-FBD2-4747-9CEB-593EDFD1F232}" xr6:coauthVersionLast="47" xr6:coauthVersionMax="47" xr10:uidLastSave="{00000000-0000-0000-0000-000000000000}"/>
  <bookViews>
    <workbookView xWindow="-28368" yWindow="-3528" windowWidth="23268" windowHeight="14736" xr2:uid="{00000000-000D-0000-FFFF-FFFF00000000}"/>
  </bookViews>
  <sheets>
    <sheet name="Lot N°01 TERRASSEMENTS - VRD" sheetId="2" r:id="rId1"/>
    <sheet name="Récap. général" sheetId="1" r:id="rId2"/>
  </sheets>
  <definedNames>
    <definedName name="_xlnm.Print_Titles" localSheetId="0">'Lot N°01 TERRASSEMENTS - VRD'!$1:$2</definedName>
    <definedName name="_xlnm.Print_Area" localSheetId="0">'Lot N°01 TERRASSEMENTS - VRD'!$A$1:$G$72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9" i="2"/>
  <c r="G12" i="2"/>
  <c r="G15" i="2"/>
  <c r="G16" i="2"/>
  <c r="G18" i="2"/>
  <c r="G19" i="2"/>
  <c r="G21" i="2"/>
  <c r="G24" i="2"/>
  <c r="G26" i="2"/>
  <c r="G28" i="2"/>
  <c r="G31" i="2"/>
  <c r="G34" i="2"/>
  <c r="G37" i="2"/>
  <c r="G39" i="2"/>
  <c r="G42" i="2"/>
  <c r="G43" i="2"/>
  <c r="G46" i="2"/>
  <c r="G49" i="2"/>
  <c r="G51" i="2"/>
  <c r="G56" i="2"/>
  <c r="G60" i="2"/>
  <c r="G62" i="2"/>
  <c r="G65" i="2"/>
  <c r="G68" i="2"/>
  <c r="G71" i="2"/>
  <c r="C10" i="1"/>
  <c r="C12" i="1"/>
  <c r="E10" i="1"/>
  <c r="E12" i="1"/>
  <c r="F10" i="1"/>
  <c r="F12" i="1"/>
</calcChain>
</file>

<file path=xl/sharedStrings.xml><?xml version="1.0" encoding="utf-8"?>
<sst xmlns="http://schemas.openxmlformats.org/spreadsheetml/2006/main" count="229" uniqueCount="229">
  <si>
    <t>Affaire :</t>
  </si>
  <si>
    <t>Maître d'ouvrage :</t>
  </si>
  <si>
    <t>Hôpital Intercommunal du Haut Limousin</t>
  </si>
  <si>
    <t>Liste des lots :</t>
  </si>
  <si>
    <t>Total HT en €</t>
  </si>
  <si>
    <t>TVA</t>
  </si>
  <si>
    <t>Total TVA en €</t>
  </si>
  <si>
    <t>Total TTC en €</t>
  </si>
  <si>
    <t>Lot N°01  TERRASSEMENTS - VRD</t>
  </si>
  <si>
    <t>DESIGNATION</t>
  </si>
  <si>
    <t>U</t>
  </si>
  <si>
    <t>Quantité</t>
  </si>
  <si>
    <t>Quantité ENTREPRISE</t>
  </si>
  <si>
    <t>Prix en €</t>
  </si>
  <si>
    <t>Total en €</t>
  </si>
  <si>
    <t>01.1</t>
  </si>
  <si>
    <t>DESCRIPTION DES OUVRAGES</t>
  </si>
  <si>
    <t>CH3</t>
  </si>
  <si>
    <t>01.1.1</t>
  </si>
  <si>
    <t>PRISE EN POSSESSION DU CHANTIER</t>
  </si>
  <si>
    <t>CH4</t>
  </si>
  <si>
    <t>L'ensemble suivant CCTP</t>
  </si>
  <si>
    <t>For</t>
  </si>
  <si>
    <t>ART</t>
  </si>
  <si>
    <t>JET-F917</t>
  </si>
  <si>
    <t>01.1.2</t>
  </si>
  <si>
    <t>PROTECTION PROVISOIRE</t>
  </si>
  <si>
    <t>CH4</t>
  </si>
  <si>
    <t>01.1.2.1</t>
  </si>
  <si>
    <t>DES EXISTANTS CONSERVES</t>
  </si>
  <si>
    <t>CH5</t>
  </si>
  <si>
    <t>L'ensemble suivant CCTP</t>
  </si>
  <si>
    <t>Ens</t>
  </si>
  <si>
    <t>ART</t>
  </si>
  <si>
    <t>JET-F979</t>
  </si>
  <si>
    <t>01.1.3</t>
  </si>
  <si>
    <t>TERRASSEMENTS</t>
  </si>
  <si>
    <t>CH4</t>
  </si>
  <si>
    <t>01.1.3.1</t>
  </si>
  <si>
    <t>DECAPAGE</t>
  </si>
  <si>
    <t>CH5</t>
  </si>
  <si>
    <t>Terre végétale</t>
  </si>
  <si>
    <t>M2</t>
  </si>
  <si>
    <t>ART</t>
  </si>
  <si>
    <t>DECAPAGE</t>
  </si>
  <si>
    <t>01.1.3.2</t>
  </si>
  <si>
    <t>PLEINE MASSE</t>
  </si>
  <si>
    <t>CH5</t>
  </si>
  <si>
    <t>01.1.3.2.1</t>
  </si>
  <si>
    <t>PLATEFORME "VOIRIE ET ESPACES VERTS"</t>
  </si>
  <si>
    <t>CH6</t>
  </si>
  <si>
    <t>Terrassement en pleine masse</t>
  </si>
  <si>
    <t>M3</t>
  </si>
  <si>
    <t>ART</t>
  </si>
  <si>
    <t>JET-A348</t>
  </si>
  <si>
    <t>Empierrement</t>
  </si>
  <si>
    <t>M3</t>
  </si>
  <si>
    <t>ART</t>
  </si>
  <si>
    <t>000-E673</t>
  </si>
  <si>
    <t>01.1.3.2.2</t>
  </si>
  <si>
    <t>PLATEFORME "BATIMENT"</t>
  </si>
  <si>
    <t>CH6</t>
  </si>
  <si>
    <t>Terrassement en pleine masse</t>
  </si>
  <si>
    <t>M3</t>
  </si>
  <si>
    <t>ART</t>
  </si>
  <si>
    <t>TPURG</t>
  </si>
  <si>
    <t>Couche de forme</t>
  </si>
  <si>
    <t>M3</t>
  </si>
  <si>
    <t>ART</t>
  </si>
  <si>
    <t>000-E674</t>
  </si>
  <si>
    <t>01.1.3.3</t>
  </si>
  <si>
    <t>DEBLAIS</t>
  </si>
  <si>
    <t>CH5</t>
  </si>
  <si>
    <t>Déblais des terres excédentaires</t>
  </si>
  <si>
    <t>M3</t>
  </si>
  <si>
    <t>ART</t>
  </si>
  <si>
    <t>EVACF1</t>
  </si>
  <si>
    <t>01.1.4</t>
  </si>
  <si>
    <t>RESEAUX</t>
  </si>
  <si>
    <t>CH4</t>
  </si>
  <si>
    <t>01.1.4.1</t>
  </si>
  <si>
    <t>NEUTRALISATION</t>
  </si>
  <si>
    <t>CH5</t>
  </si>
  <si>
    <t>L'ensemble suivant CCTP</t>
  </si>
  <si>
    <t>For</t>
  </si>
  <si>
    <t>ART</t>
  </si>
  <si>
    <t>JET-G948</t>
  </si>
  <si>
    <t>01.1.4.2</t>
  </si>
  <si>
    <t>RESEAUX EXISTANTS</t>
  </si>
  <si>
    <t>CH5</t>
  </si>
  <si>
    <t>Pour mémoire</t>
  </si>
  <si>
    <t>PM</t>
  </si>
  <si>
    <t>ART</t>
  </si>
  <si>
    <t>JET-G933</t>
  </si>
  <si>
    <t>01.1.4.3</t>
  </si>
  <si>
    <t>MODIFICATION DE RESEAUX EXISTANTS</t>
  </si>
  <si>
    <t>CH5</t>
  </si>
  <si>
    <t>L'ensemble suivant Plans et CCTP</t>
  </si>
  <si>
    <t>Ens</t>
  </si>
  <si>
    <t>ART</t>
  </si>
  <si>
    <t>REXIST</t>
  </si>
  <si>
    <t>01.1.4.4</t>
  </si>
  <si>
    <t>EAU USEE/EAU VANNE</t>
  </si>
  <si>
    <t>CH5</t>
  </si>
  <si>
    <t>01.1.4.4.1</t>
  </si>
  <si>
    <t>TRANCHEES + CANALISATIONS</t>
  </si>
  <si>
    <t>CH6</t>
  </si>
  <si>
    <t>De diamètre appropriée</t>
  </si>
  <si>
    <t>ML</t>
  </si>
  <si>
    <t>ART</t>
  </si>
  <si>
    <t>ERI-A806</t>
  </si>
  <si>
    <t>01.1.4.5</t>
  </si>
  <si>
    <t>EAU PLUVIALE</t>
  </si>
  <si>
    <t>CH5</t>
  </si>
  <si>
    <t>01.1.4.5.1</t>
  </si>
  <si>
    <t>TRANCHEES + CANALISATIONS</t>
  </si>
  <si>
    <t>CH6</t>
  </si>
  <si>
    <t>De diamètre appropriée</t>
  </si>
  <si>
    <t>ML</t>
  </si>
  <si>
    <t>ART</t>
  </si>
  <si>
    <t>ERI-A805</t>
  </si>
  <si>
    <t>01.1.4.6</t>
  </si>
  <si>
    <t>EAU POTABLE</t>
  </si>
  <si>
    <t>CH5</t>
  </si>
  <si>
    <t>01.1.4.6.1</t>
  </si>
  <si>
    <t>TRANCHEE SEULE</t>
  </si>
  <si>
    <t>CH6</t>
  </si>
  <si>
    <t>Tranchées "réseau à créer : Eau potable"</t>
  </si>
  <si>
    <t>ML</t>
  </si>
  <si>
    <t>ART</t>
  </si>
  <si>
    <t>JET-B129</t>
  </si>
  <si>
    <t>01.1.4.7</t>
  </si>
  <si>
    <t>EAU DE RUISSELLEMENT</t>
  </si>
  <si>
    <t>CH5</t>
  </si>
  <si>
    <t>Drainage : diamétre appropriée</t>
  </si>
  <si>
    <t>ML</t>
  </si>
  <si>
    <t>ART</t>
  </si>
  <si>
    <t>JET-A353</t>
  </si>
  <si>
    <t>01.1.4.8</t>
  </si>
  <si>
    <t>ECLAIRAGE - ELECTRICITE</t>
  </si>
  <si>
    <t>CH5</t>
  </si>
  <si>
    <t>01.1.4.8.1</t>
  </si>
  <si>
    <t>TRANCHEES + FOURREAUX</t>
  </si>
  <si>
    <t>CH6</t>
  </si>
  <si>
    <t>1 TPC Ø160 "Réseau Alimentation électrique"</t>
  </si>
  <si>
    <t>ML</t>
  </si>
  <si>
    <t>ART</t>
  </si>
  <si>
    <t>000-E684</t>
  </si>
  <si>
    <t>1TPC Ø63 "Réseau Eclairage"</t>
  </si>
  <si>
    <t>ML</t>
  </si>
  <si>
    <t>ART</t>
  </si>
  <si>
    <t>000-A161</t>
  </si>
  <si>
    <t>01.1.4.9</t>
  </si>
  <si>
    <t>REGARDS</t>
  </si>
  <si>
    <t>CH5</t>
  </si>
  <si>
    <t>01.1.4.9.1</t>
  </si>
  <si>
    <t>TAMPON BETON</t>
  </si>
  <si>
    <t>CH6</t>
  </si>
  <si>
    <t>De 30x30cm - tampon béton</t>
  </si>
  <si>
    <t>U</t>
  </si>
  <si>
    <t>ART</t>
  </si>
  <si>
    <t>ERI-H958</t>
  </si>
  <si>
    <t>01.1.4.10</t>
  </si>
  <si>
    <t>CHAMBRE DE TIRAGE</t>
  </si>
  <si>
    <t>CH5</t>
  </si>
  <si>
    <t>01.1.4.10.1</t>
  </si>
  <si>
    <t>BETON AVEC TAMPON FONTE</t>
  </si>
  <si>
    <t>CH6</t>
  </si>
  <si>
    <t>Dimensions suivant nécessité</t>
  </si>
  <si>
    <t>U</t>
  </si>
  <si>
    <t>ART</t>
  </si>
  <si>
    <t>CHT</t>
  </si>
  <si>
    <t>01.1.4.11</t>
  </si>
  <si>
    <t>PIQUAGE RESEAU</t>
  </si>
  <si>
    <t>CH5</t>
  </si>
  <si>
    <t>L'ensemble suivant CCTP</t>
  </si>
  <si>
    <t>U</t>
  </si>
  <si>
    <t>ART</t>
  </si>
  <si>
    <t>JET-B045</t>
  </si>
  <si>
    <t>01.1.4.12</t>
  </si>
  <si>
    <t>ESSAIS ET EPREUVES DES CANALISATIONS</t>
  </si>
  <si>
    <t>CH5</t>
  </si>
  <si>
    <t>Pour mémoire</t>
  </si>
  <si>
    <t>PM</t>
  </si>
  <si>
    <t>ART</t>
  </si>
  <si>
    <t>JET-A361</t>
  </si>
  <si>
    <t>01.1.5</t>
  </si>
  <si>
    <t>VOIRIES</t>
  </si>
  <si>
    <t>CH4</t>
  </si>
  <si>
    <t>01.1.5.1</t>
  </si>
  <si>
    <t>ENROBE "A CHAUD"</t>
  </si>
  <si>
    <t>CH5</t>
  </si>
  <si>
    <t>01.1.5.1.1</t>
  </si>
  <si>
    <t>DRAINANT</t>
  </si>
  <si>
    <t>CH6</t>
  </si>
  <si>
    <t>Enrobé de 5,00cm d'épaisseur - Voirie Drainante</t>
  </si>
  <si>
    <t>M2</t>
  </si>
  <si>
    <t>ART</t>
  </si>
  <si>
    <t>JET-B139</t>
  </si>
  <si>
    <t>01.1.5.2</t>
  </si>
  <si>
    <t>BORDURE BETON</t>
  </si>
  <si>
    <t>CH5</t>
  </si>
  <si>
    <t>Bordure type P.3 suivant CCTP</t>
  </si>
  <si>
    <t>ML</t>
  </si>
  <si>
    <t>ART</t>
  </si>
  <si>
    <t>ERI-J091</t>
  </si>
  <si>
    <t>01.1.6</t>
  </si>
  <si>
    <t>ESPACE VERT</t>
  </si>
  <si>
    <t>CH4</t>
  </si>
  <si>
    <t>01.1.6.1</t>
  </si>
  <si>
    <t>TERRE VEGETALE/ENGAZONNEMENT</t>
  </si>
  <si>
    <t>CH5</t>
  </si>
  <si>
    <t>Terre végétale + Engazonnement</t>
  </si>
  <si>
    <t>M2</t>
  </si>
  <si>
    <t>ART</t>
  </si>
  <si>
    <t>ERI-H959</t>
  </si>
  <si>
    <t>01.1.7</t>
  </si>
  <si>
    <t>DIVERS</t>
  </si>
  <si>
    <t>CH4</t>
  </si>
  <si>
    <t>01.1.7.1</t>
  </si>
  <si>
    <t>PLOTS BETON</t>
  </si>
  <si>
    <t>CH5</t>
  </si>
  <si>
    <t>L'ensemble : dimensions suivant plans</t>
  </si>
  <si>
    <t>U</t>
  </si>
  <si>
    <t>ART</t>
  </si>
  <si>
    <t>JET-C598</t>
  </si>
  <si>
    <t>Montant HT du Lot N°01 TERRASSEMENTS - VRD</t>
  </si>
  <si>
    <t>TOTHT</t>
  </si>
  <si>
    <t>Restructuration et extension du service Imagerie - CH de BELLAC - 4, Avenue Charles de Gaulle - 87300 BELLAC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</si>
</sst>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0;\-#,##0.000;"/>
  </numFmts>
  <fonts count="2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arial"/>
      <family val="1"/>
    </font>
    <font>
      <sz val="11"/>
      <color rgb="FF000000"/>
      <name val="Arial"/>
      <family val="1"/>
    </font>
    <font>
      <b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000000"/>
      <name val="arial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9"/>
      <color rgb="FF00008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2"/>
      <color theme="1"/>
      <name val="Arial"/>
      <family val="1"/>
    </font>
    <font>
      <b/>
      <sz val="10"/>
      <color theme="1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65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21" fillId="0" borderId="2" xfId="0" applyNumberFormat="1" applyFont="1" applyBorder="1" applyAlignment="1">
      <alignment horizontal="right" vertical="top" wrapText="1"/>
    </xf>
    <xf numFmtId="164" fontId="21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center" vertical="top" wrapText="1"/>
    </xf>
    <xf numFmtId="0" fontId="0" fillId="0" borderId="2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4" fillId="0" borderId="21" xfId="10" applyBorder="1">
      <alignment horizontal="left" vertical="top" wrapText="1" indent="1"/>
    </xf>
    <xf numFmtId="0" fontId="0" fillId="0" borderId="18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21" xfId="14" applyBorder="1">
      <alignment horizontal="left" vertical="top" wrapText="1" indent="1"/>
    </xf>
    <xf numFmtId="0" fontId="1" fillId="0" borderId="19" xfId="1" applyBorder="1">
      <alignment horizontal="left" vertical="top" wrapText="1"/>
    </xf>
    <xf numFmtId="0" fontId="0" fillId="0" borderId="18" xfId="0" applyBorder="1" applyAlignment="1" applyProtection="1">
      <alignment horizontal="left" vertical="top"/>
      <protection locked="0"/>
    </xf>
    <xf numFmtId="165" fontId="0" fillId="0" borderId="18" xfId="0" applyNumberFormat="1" applyBorder="1" applyAlignment="1" applyProtection="1">
      <alignment horizontal="right" vertical="top" wrapText="1"/>
      <protection locked="0"/>
    </xf>
    <xf numFmtId="0" fontId="0" fillId="0" borderId="18" xfId="0" applyBorder="1" applyAlignment="1" applyProtection="1">
      <alignment horizontal="right" vertical="top" wrapText="1"/>
      <protection locked="0"/>
    </xf>
    <xf numFmtId="164" fontId="0" fillId="0" borderId="18" xfId="0" applyNumberFormat="1" applyBorder="1" applyAlignment="1" applyProtection="1">
      <alignment horizontal="right" vertical="top" wrapText="1"/>
      <protection locked="0"/>
    </xf>
    <xf numFmtId="164" fontId="0" fillId="0" borderId="20" xfId="0" applyNumberFormat="1" applyBorder="1" applyAlignment="1" applyProtection="1">
      <alignment horizontal="right" vertical="top" wrapText="1"/>
      <protection locked="0"/>
    </xf>
    <xf numFmtId="0" fontId="9" fillId="0" borderId="21" xfId="18" applyBorder="1">
      <alignment horizontal="left" vertical="top" wrapText="1" indent="1"/>
    </xf>
    <xf numFmtId="0" fontId="10" fillId="0" borderId="21" xfId="22" applyBorder="1">
      <alignment horizontal="left" vertical="top" wrapText="1" indent="1"/>
    </xf>
    <xf numFmtId="166" fontId="0" fillId="0" borderId="18" xfId="0" applyNumberFormat="1" applyBorder="1" applyAlignment="1" applyProtection="1">
      <alignment horizontal="right" vertical="top" wrapText="1"/>
      <protection locked="0"/>
    </xf>
    <xf numFmtId="0" fontId="22" fillId="0" borderId="15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10" fillId="2" borderId="19" xfId="1" applyFont="1" applyFill="1" applyBorder="1">
      <alignment horizontal="left" vertical="top" wrapText="1"/>
    </xf>
    <xf numFmtId="0" fontId="10" fillId="0" borderId="19" xfId="1" applyFont="1" applyBorder="1">
      <alignment horizontal="left" vertical="top" wrapText="1"/>
    </xf>
    <xf numFmtId="0" fontId="13" fillId="0" borderId="21" xfId="27" applyFont="1" applyBorder="1" applyAlignment="1">
      <alignment horizontal="right" vertical="top" wrapText="1" indent="1"/>
    </xf>
    <xf numFmtId="0" fontId="10" fillId="0" borderId="15" xfId="1" applyFont="1" applyBorder="1">
      <alignment horizontal="left" vertical="top" wrapText="1"/>
    </xf>
    <xf numFmtId="0" fontId="13" fillId="0" borderId="16" xfId="27" applyFont="1" applyBorder="1" applyAlignment="1">
      <alignment horizontal="right" vertical="top" wrapText="1" indent="1"/>
    </xf>
    <xf numFmtId="0" fontId="0" fillId="0" borderId="14" xfId="0" applyBorder="1" applyAlignment="1" applyProtection="1">
      <alignment horizontal="left" vertical="top"/>
      <protection locked="0"/>
    </xf>
    <xf numFmtId="165" fontId="0" fillId="0" borderId="14" xfId="0" applyNumberFormat="1" applyBorder="1" applyAlignment="1" applyProtection="1">
      <alignment horizontal="right" vertical="top" wrapText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0" fillId="0" borderId="14" xfId="0" applyNumberFormat="1" applyBorder="1" applyAlignment="1" applyProtection="1">
      <alignment horizontal="right" vertical="top" wrapText="1"/>
      <protection locked="0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10" fillId="0" borderId="24" xfId="1" applyFont="1" applyBorder="1">
      <alignment horizontal="left" vertical="top" wrapText="1"/>
    </xf>
    <xf numFmtId="0" fontId="13" fillId="0" borderId="22" xfId="27" applyFont="1" applyBorder="1" applyAlignment="1">
      <alignment horizontal="right" vertical="top" wrapText="1" indent="1"/>
    </xf>
    <xf numFmtId="0" fontId="0" fillId="0" borderId="23" xfId="0" applyBorder="1" applyAlignment="1" applyProtection="1">
      <alignment horizontal="left" vertical="top"/>
      <protection locked="0"/>
    </xf>
    <xf numFmtId="165" fontId="0" fillId="0" borderId="23" xfId="0" applyNumberFormat="1" applyBorder="1" applyAlignment="1" applyProtection="1">
      <alignment horizontal="right"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164" fontId="0" fillId="0" borderId="23" xfId="0" applyNumberFormat="1" applyBorder="1" applyAlignment="1" applyProtection="1">
      <alignment horizontal="right" vertical="top" wrapText="1"/>
      <protection locked="0"/>
    </xf>
    <xf numFmtId="164" fontId="0" fillId="0" borderId="25" xfId="0" applyNumberFormat="1" applyBorder="1" applyAlignment="1" applyProtection="1">
      <alignment horizontal="righ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78261</xdr:rowOff>
    </xdr:from>
    <xdr:to>
      <xdr:col>6</xdr:col>
      <xdr:colOff>144000</xdr:colOff>
      <xdr:row>0</xdr:row>
      <xdr:rowOff>688696</xdr:rowOff>
    </xdr:to>
    <xdr:sp macro="" textlink="">
      <xdr:nvSpPr>
        <xdr:cNvPr id="3" name="Forme1"/>
        <xdr:cNvSpPr/>
      </xdr:nvSpPr>
      <xdr:spPr>
        <a:xfrm>
          <a:off x="62609" y="78261"/>
          <a:ext cx="6323478" cy="610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Maître d'ouvrage : Hôpital Intercommunal du Haut Limousin - 4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Nom de l'opération : Restructuration et extension du service Imagerie - CH de BELLAC - 4, Avenue Charles de Gaulle - 87300 BELLAC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PRO/DCE - Lot N°01 TERRASSEMENTS - VRD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641739</xdr:rowOff>
    </xdr:from>
    <xdr:to>
      <xdr:col>6</xdr:col>
      <xdr:colOff>108000</xdr:colOff>
      <xdr:row>0</xdr:row>
      <xdr:rowOff>641739</xdr:rowOff>
    </xdr:to>
    <xdr:cxnSp macro="">
      <xdr:nvCxnSpPr>
        <xdr:cNvPr id="4" name="Forme2"/>
        <xdr:cNvCxnSpPr/>
      </xdr:nvCxnSpPr>
      <xdr:spPr>
        <a:xfrm>
          <a:off x="109565" y="641739"/>
          <a:ext cx="622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58170-5B3C-4438-BB2D-3CEF20C1A7CA}">
  <sheetPr>
    <pageSetUpPr fitToPage="1"/>
  </sheetPr>
  <dimension ref="A1:ZZ73"/>
  <sheetViews>
    <sheetView showGridLines="0" tabSelected="1" workbookViewId="0">
      <pane xSplit="2" ySplit="2" topLeftCell="C41" activePane="bottomRight" state="frozen"/>
      <selection pane="topRight" activeCell="C1" sqref="C1"/>
      <selection pane="bottomLeft" activeCell="A3" sqref="A3"/>
      <selection pane="bottomRight" activeCell="I57" sqref="I57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ht="67.95" customHeight="1" x14ac:dyDescent="0.3">
      <c r="A1" s="43"/>
      <c r="B1" s="44"/>
      <c r="C1" s="44"/>
      <c r="D1" s="44"/>
      <c r="E1" s="44"/>
      <c r="F1" s="44"/>
      <c r="G1" s="45"/>
    </row>
    <row r="2" spans="1:702" ht="27.6" x14ac:dyDescent="0.3">
      <c r="A2" s="17"/>
      <c r="B2" s="18" t="s">
        <v>9</v>
      </c>
      <c r="C2" s="47" t="s">
        <v>10</v>
      </c>
      <c r="D2" s="47" t="s">
        <v>11</v>
      </c>
      <c r="E2" s="47" t="s">
        <v>12</v>
      </c>
      <c r="F2" s="47" t="s">
        <v>13</v>
      </c>
      <c r="G2" s="47" t="s">
        <v>14</v>
      </c>
    </row>
    <row r="3" spans="1:702" x14ac:dyDescent="0.3">
      <c r="A3" s="19"/>
      <c r="B3" s="20"/>
      <c r="C3" s="21"/>
      <c r="D3" s="21"/>
      <c r="E3" s="21"/>
      <c r="F3" s="21"/>
      <c r="G3" s="22"/>
    </row>
    <row r="4" spans="1:702" ht="17.399999999999999" x14ac:dyDescent="0.3">
      <c r="A4" s="48" t="s">
        <v>15</v>
      </c>
      <c r="B4" s="23" t="s">
        <v>16</v>
      </c>
      <c r="C4" s="24"/>
      <c r="D4" s="24"/>
      <c r="E4" s="24"/>
      <c r="F4" s="24"/>
      <c r="G4" s="25"/>
      <c r="ZY4" t="s">
        <v>17</v>
      </c>
      <c r="ZZ4" s="26"/>
    </row>
    <row r="5" spans="1:702" ht="15.6" x14ac:dyDescent="0.3">
      <c r="A5" s="48" t="s">
        <v>18</v>
      </c>
      <c r="B5" s="27" t="s">
        <v>19</v>
      </c>
      <c r="C5" s="24"/>
      <c r="D5" s="24"/>
      <c r="E5" s="24"/>
      <c r="F5" s="24"/>
      <c r="G5" s="25"/>
      <c r="ZY5" t="s">
        <v>20</v>
      </c>
      <c r="ZZ5" s="26"/>
    </row>
    <row r="6" spans="1:702" x14ac:dyDescent="0.3">
      <c r="A6" s="49"/>
      <c r="B6" s="50" t="s">
        <v>21</v>
      </c>
      <c r="C6" s="29" t="s">
        <v>22</v>
      </c>
      <c r="D6" s="30">
        <v>1</v>
      </c>
      <c r="E6" s="31"/>
      <c r="F6" s="32"/>
      <c r="G6" s="33">
        <f>ROUND(D6*F6,2)</f>
        <v>0</v>
      </c>
      <c r="ZY6" t="s">
        <v>23</v>
      </c>
      <c r="ZZ6" s="26" t="s">
        <v>24</v>
      </c>
    </row>
    <row r="7" spans="1:702" ht="15.6" x14ac:dyDescent="0.3">
      <c r="A7" s="48" t="s">
        <v>25</v>
      </c>
      <c r="B7" s="27" t="s">
        <v>26</v>
      </c>
      <c r="C7" s="24"/>
      <c r="D7" s="24"/>
      <c r="E7" s="24"/>
      <c r="F7" s="24"/>
      <c r="G7" s="25"/>
      <c r="ZY7" t="s">
        <v>27</v>
      </c>
      <c r="ZZ7" s="26"/>
    </row>
    <row r="8" spans="1:702" x14ac:dyDescent="0.3">
      <c r="A8" s="48" t="s">
        <v>28</v>
      </c>
      <c r="B8" s="34" t="s">
        <v>29</v>
      </c>
      <c r="C8" s="24"/>
      <c r="D8" s="24"/>
      <c r="E8" s="24"/>
      <c r="F8" s="24"/>
      <c r="G8" s="25"/>
      <c r="ZY8" t="s">
        <v>30</v>
      </c>
      <c r="ZZ8" s="26"/>
    </row>
    <row r="9" spans="1:702" x14ac:dyDescent="0.3">
      <c r="A9" s="49"/>
      <c r="B9" s="50" t="s">
        <v>31</v>
      </c>
      <c r="C9" s="29" t="s">
        <v>32</v>
      </c>
      <c r="D9" s="30">
        <v>1</v>
      </c>
      <c r="E9" s="31"/>
      <c r="F9" s="32"/>
      <c r="G9" s="33">
        <f>ROUND(D9*F9,2)</f>
        <v>0</v>
      </c>
      <c r="ZY9" t="s">
        <v>33</v>
      </c>
      <c r="ZZ9" s="26" t="s">
        <v>34</v>
      </c>
    </row>
    <row r="10" spans="1:702" ht="15.6" x14ac:dyDescent="0.3">
      <c r="A10" s="48" t="s">
        <v>35</v>
      </c>
      <c r="B10" s="27" t="s">
        <v>36</v>
      </c>
      <c r="C10" s="24"/>
      <c r="D10" s="24"/>
      <c r="E10" s="24"/>
      <c r="F10" s="24"/>
      <c r="G10" s="25"/>
      <c r="ZY10" t="s">
        <v>37</v>
      </c>
      <c r="ZZ10" s="26"/>
    </row>
    <row r="11" spans="1:702" x14ac:dyDescent="0.3">
      <c r="A11" s="48" t="s">
        <v>38</v>
      </c>
      <c r="B11" s="34" t="s">
        <v>39</v>
      </c>
      <c r="C11" s="24"/>
      <c r="D11" s="24"/>
      <c r="E11" s="24"/>
      <c r="F11" s="24"/>
      <c r="G11" s="25"/>
      <c r="ZY11" t="s">
        <v>40</v>
      </c>
      <c r="ZZ11" s="26"/>
    </row>
    <row r="12" spans="1:702" x14ac:dyDescent="0.3">
      <c r="A12" s="49"/>
      <c r="B12" s="50" t="s">
        <v>41</v>
      </c>
      <c r="C12" s="29" t="s">
        <v>42</v>
      </c>
      <c r="D12" s="32">
        <v>793</v>
      </c>
      <c r="E12" s="31"/>
      <c r="F12" s="32"/>
      <c r="G12" s="33">
        <f>ROUND(D12*F12,2)</f>
        <v>0</v>
      </c>
      <c r="ZY12" t="s">
        <v>43</v>
      </c>
      <c r="ZZ12" s="26" t="s">
        <v>44</v>
      </c>
    </row>
    <row r="13" spans="1:702" x14ac:dyDescent="0.3">
      <c r="A13" s="48" t="s">
        <v>45</v>
      </c>
      <c r="B13" s="34" t="s">
        <v>46</v>
      </c>
      <c r="C13" s="24"/>
      <c r="D13" s="24"/>
      <c r="E13" s="24"/>
      <c r="F13" s="24"/>
      <c r="G13" s="25"/>
      <c r="ZY13" t="s">
        <v>47</v>
      </c>
      <c r="ZZ13" s="26"/>
    </row>
    <row r="14" spans="1:702" x14ac:dyDescent="0.3">
      <c r="A14" s="48" t="s">
        <v>48</v>
      </c>
      <c r="B14" s="35" t="s">
        <v>49</v>
      </c>
      <c r="C14" s="24"/>
      <c r="D14" s="24"/>
      <c r="E14" s="24"/>
      <c r="F14" s="24"/>
      <c r="G14" s="25"/>
      <c r="ZY14" t="s">
        <v>50</v>
      </c>
      <c r="ZZ14" s="26"/>
    </row>
    <row r="15" spans="1:702" x14ac:dyDescent="0.3">
      <c r="A15" s="49"/>
      <c r="B15" s="50" t="s">
        <v>51</v>
      </c>
      <c r="C15" s="29" t="s">
        <v>52</v>
      </c>
      <c r="D15" s="36">
        <v>227</v>
      </c>
      <c r="E15" s="31"/>
      <c r="F15" s="32"/>
      <c r="G15" s="33">
        <f>ROUND(D15*F15,2)</f>
        <v>0</v>
      </c>
      <c r="ZY15" t="s">
        <v>53</v>
      </c>
      <c r="ZZ15" s="26" t="s">
        <v>54</v>
      </c>
    </row>
    <row r="16" spans="1:702" x14ac:dyDescent="0.3">
      <c r="A16" s="49"/>
      <c r="B16" s="50" t="s">
        <v>55</v>
      </c>
      <c r="C16" s="29" t="s">
        <v>56</v>
      </c>
      <c r="D16" s="36">
        <v>227</v>
      </c>
      <c r="E16" s="31"/>
      <c r="F16" s="32"/>
      <c r="G16" s="33">
        <f>ROUND(D16*F16,2)</f>
        <v>0</v>
      </c>
      <c r="ZY16" t="s">
        <v>57</v>
      </c>
      <c r="ZZ16" s="26" t="s">
        <v>58</v>
      </c>
    </row>
    <row r="17" spans="1:702" x14ac:dyDescent="0.3">
      <c r="A17" s="48" t="s">
        <v>59</v>
      </c>
      <c r="B17" s="35" t="s">
        <v>60</v>
      </c>
      <c r="C17" s="24"/>
      <c r="D17" s="24"/>
      <c r="E17" s="24"/>
      <c r="F17" s="24"/>
      <c r="G17" s="25"/>
      <c r="ZY17" t="s">
        <v>61</v>
      </c>
      <c r="ZZ17" s="26"/>
    </row>
    <row r="18" spans="1:702" x14ac:dyDescent="0.3">
      <c r="A18" s="49"/>
      <c r="B18" s="50" t="s">
        <v>62</v>
      </c>
      <c r="C18" s="29" t="s">
        <v>63</v>
      </c>
      <c r="D18" s="36">
        <v>170</v>
      </c>
      <c r="E18" s="31"/>
      <c r="F18" s="32"/>
      <c r="G18" s="33">
        <f>ROUND(D18*F18,2)</f>
        <v>0</v>
      </c>
      <c r="ZY18" t="s">
        <v>64</v>
      </c>
      <c r="ZZ18" s="26" t="s">
        <v>65</v>
      </c>
    </row>
    <row r="19" spans="1:702" x14ac:dyDescent="0.3">
      <c r="A19" s="49"/>
      <c r="B19" s="50" t="s">
        <v>66</v>
      </c>
      <c r="C19" s="29" t="s">
        <v>67</v>
      </c>
      <c r="D19" s="36">
        <v>170</v>
      </c>
      <c r="E19" s="31"/>
      <c r="F19" s="32"/>
      <c r="G19" s="33">
        <f>ROUND(D19*F19,2)</f>
        <v>0</v>
      </c>
      <c r="ZY19" t="s">
        <v>68</v>
      </c>
      <c r="ZZ19" s="26" t="s">
        <v>69</v>
      </c>
    </row>
    <row r="20" spans="1:702" x14ac:dyDescent="0.3">
      <c r="A20" s="48" t="s">
        <v>70</v>
      </c>
      <c r="B20" s="34" t="s">
        <v>71</v>
      </c>
      <c r="C20" s="24"/>
      <c r="D20" s="24"/>
      <c r="E20" s="24"/>
      <c r="F20" s="24"/>
      <c r="G20" s="25"/>
      <c r="ZY20" t="s">
        <v>72</v>
      </c>
      <c r="ZZ20" s="26"/>
    </row>
    <row r="21" spans="1:702" x14ac:dyDescent="0.3">
      <c r="A21" s="49"/>
      <c r="B21" s="50" t="s">
        <v>73</v>
      </c>
      <c r="C21" s="29" t="s">
        <v>74</v>
      </c>
      <c r="D21" s="36">
        <v>477.1</v>
      </c>
      <c r="E21" s="31"/>
      <c r="F21" s="32"/>
      <c r="G21" s="33">
        <f>ROUND(D21*F21,2)</f>
        <v>0</v>
      </c>
      <c r="ZY21" t="s">
        <v>75</v>
      </c>
      <c r="ZZ21" s="26" t="s">
        <v>76</v>
      </c>
    </row>
    <row r="22" spans="1:702" ht="15.6" x14ac:dyDescent="0.3">
      <c r="A22" s="48" t="s">
        <v>77</v>
      </c>
      <c r="B22" s="27" t="s">
        <v>78</v>
      </c>
      <c r="C22" s="24"/>
      <c r="D22" s="24"/>
      <c r="E22" s="24"/>
      <c r="F22" s="24"/>
      <c r="G22" s="25"/>
      <c r="ZY22" t="s">
        <v>79</v>
      </c>
      <c r="ZZ22" s="26"/>
    </row>
    <row r="23" spans="1:702" x14ac:dyDescent="0.3">
      <c r="A23" s="48" t="s">
        <v>80</v>
      </c>
      <c r="B23" s="34" t="s">
        <v>81</v>
      </c>
      <c r="C23" s="24"/>
      <c r="D23" s="24"/>
      <c r="E23" s="24"/>
      <c r="F23" s="24"/>
      <c r="G23" s="25"/>
      <c r="ZY23" t="s">
        <v>82</v>
      </c>
      <c r="ZZ23" s="26"/>
    </row>
    <row r="24" spans="1:702" x14ac:dyDescent="0.3">
      <c r="A24" s="49"/>
      <c r="B24" s="50" t="s">
        <v>83</v>
      </c>
      <c r="C24" s="29" t="s">
        <v>84</v>
      </c>
      <c r="D24" s="30">
        <v>1</v>
      </c>
      <c r="E24" s="31"/>
      <c r="F24" s="32"/>
      <c r="G24" s="33">
        <f>ROUND(D24*F24,2)</f>
        <v>0</v>
      </c>
      <c r="ZY24" t="s">
        <v>85</v>
      </c>
      <c r="ZZ24" s="26" t="s">
        <v>86</v>
      </c>
    </row>
    <row r="25" spans="1:702" x14ac:dyDescent="0.3">
      <c r="A25" s="48" t="s">
        <v>87</v>
      </c>
      <c r="B25" s="34" t="s">
        <v>88</v>
      </c>
      <c r="C25" s="24"/>
      <c r="D25" s="24"/>
      <c r="E25" s="24"/>
      <c r="F25" s="24"/>
      <c r="G25" s="25"/>
      <c r="ZY25" t="s">
        <v>89</v>
      </c>
      <c r="ZZ25" s="26"/>
    </row>
    <row r="26" spans="1:702" x14ac:dyDescent="0.3">
      <c r="A26" s="49"/>
      <c r="B26" s="50" t="s">
        <v>90</v>
      </c>
      <c r="C26" s="29" t="s">
        <v>91</v>
      </c>
      <c r="D26" s="30"/>
      <c r="E26" s="31"/>
      <c r="F26" s="32"/>
      <c r="G26" s="33">
        <f>ROUND(D26*F26,2)</f>
        <v>0</v>
      </c>
      <c r="ZY26" t="s">
        <v>92</v>
      </c>
      <c r="ZZ26" s="26" t="s">
        <v>93</v>
      </c>
    </row>
    <row r="27" spans="1:702" x14ac:dyDescent="0.3">
      <c r="A27" s="48" t="s">
        <v>94</v>
      </c>
      <c r="B27" s="34" t="s">
        <v>95</v>
      </c>
      <c r="C27" s="24"/>
      <c r="D27" s="24"/>
      <c r="E27" s="24"/>
      <c r="F27" s="24"/>
      <c r="G27" s="25"/>
      <c r="ZY27" t="s">
        <v>96</v>
      </c>
      <c r="ZZ27" s="26"/>
    </row>
    <row r="28" spans="1:702" x14ac:dyDescent="0.3">
      <c r="A28" s="49"/>
      <c r="B28" s="50" t="s">
        <v>97</v>
      </c>
      <c r="C28" s="29" t="s">
        <v>98</v>
      </c>
      <c r="D28" s="30">
        <v>1</v>
      </c>
      <c r="E28" s="31"/>
      <c r="F28" s="32"/>
      <c r="G28" s="33">
        <f>ROUND(D28*F28,2)</f>
        <v>0</v>
      </c>
      <c r="ZY28" t="s">
        <v>99</v>
      </c>
      <c r="ZZ28" s="26" t="s">
        <v>100</v>
      </c>
    </row>
    <row r="29" spans="1:702" x14ac:dyDescent="0.3">
      <c r="A29" s="48" t="s">
        <v>101</v>
      </c>
      <c r="B29" s="34" t="s">
        <v>102</v>
      </c>
      <c r="C29" s="24"/>
      <c r="D29" s="24"/>
      <c r="E29" s="24"/>
      <c r="F29" s="24"/>
      <c r="G29" s="25"/>
      <c r="ZY29" t="s">
        <v>103</v>
      </c>
      <c r="ZZ29" s="26"/>
    </row>
    <row r="30" spans="1:702" x14ac:dyDescent="0.3">
      <c r="A30" s="48" t="s">
        <v>104</v>
      </c>
      <c r="B30" s="35" t="s">
        <v>105</v>
      </c>
      <c r="C30" s="24"/>
      <c r="D30" s="24"/>
      <c r="E30" s="24"/>
      <c r="F30" s="24"/>
      <c r="G30" s="25"/>
      <c r="ZY30" t="s">
        <v>106</v>
      </c>
      <c r="ZZ30" s="26"/>
    </row>
    <row r="31" spans="1:702" x14ac:dyDescent="0.3">
      <c r="A31" s="49"/>
      <c r="B31" s="50" t="s">
        <v>107</v>
      </c>
      <c r="C31" s="29" t="s">
        <v>108</v>
      </c>
      <c r="D31" s="32">
        <v>12</v>
      </c>
      <c r="E31" s="31"/>
      <c r="F31" s="32"/>
      <c r="G31" s="33">
        <f>ROUND(D31*F31,2)</f>
        <v>0</v>
      </c>
      <c r="ZY31" t="s">
        <v>109</v>
      </c>
      <c r="ZZ31" s="26" t="s">
        <v>110</v>
      </c>
    </row>
    <row r="32" spans="1:702" x14ac:dyDescent="0.3">
      <c r="A32" s="48" t="s">
        <v>111</v>
      </c>
      <c r="B32" s="34" t="s">
        <v>112</v>
      </c>
      <c r="C32" s="24"/>
      <c r="D32" s="24"/>
      <c r="E32" s="24"/>
      <c r="F32" s="24"/>
      <c r="G32" s="25"/>
      <c r="ZY32" t="s">
        <v>113</v>
      </c>
      <c r="ZZ32" s="26"/>
    </row>
    <row r="33" spans="1:702" x14ac:dyDescent="0.3">
      <c r="A33" s="48" t="s">
        <v>114</v>
      </c>
      <c r="B33" s="35" t="s">
        <v>115</v>
      </c>
      <c r="C33" s="24"/>
      <c r="D33" s="24"/>
      <c r="E33" s="24"/>
      <c r="F33" s="24"/>
      <c r="G33" s="25"/>
      <c r="ZY33" t="s">
        <v>116</v>
      </c>
      <c r="ZZ33" s="26"/>
    </row>
    <row r="34" spans="1:702" x14ac:dyDescent="0.3">
      <c r="A34" s="49"/>
      <c r="B34" s="50" t="s">
        <v>117</v>
      </c>
      <c r="C34" s="29" t="s">
        <v>118</v>
      </c>
      <c r="D34" s="32">
        <v>59</v>
      </c>
      <c r="E34" s="31"/>
      <c r="F34" s="32"/>
      <c r="G34" s="33">
        <f>ROUND(D34*F34,2)</f>
        <v>0</v>
      </c>
      <c r="ZY34" t="s">
        <v>119</v>
      </c>
      <c r="ZZ34" s="26" t="s">
        <v>120</v>
      </c>
    </row>
    <row r="35" spans="1:702" x14ac:dyDescent="0.3">
      <c r="A35" s="48" t="s">
        <v>121</v>
      </c>
      <c r="B35" s="34" t="s">
        <v>122</v>
      </c>
      <c r="C35" s="24"/>
      <c r="D35" s="24"/>
      <c r="E35" s="24"/>
      <c r="F35" s="24"/>
      <c r="G35" s="25"/>
      <c r="ZY35" t="s">
        <v>123</v>
      </c>
      <c r="ZZ35" s="26"/>
    </row>
    <row r="36" spans="1:702" x14ac:dyDescent="0.3">
      <c r="A36" s="48" t="s">
        <v>124</v>
      </c>
      <c r="B36" s="35" t="s">
        <v>125</v>
      </c>
      <c r="C36" s="24"/>
      <c r="D36" s="24"/>
      <c r="E36" s="24"/>
      <c r="F36" s="24"/>
      <c r="G36" s="25"/>
      <c r="ZY36" t="s">
        <v>126</v>
      </c>
      <c r="ZZ36" s="26"/>
    </row>
    <row r="37" spans="1:702" x14ac:dyDescent="0.3">
      <c r="A37" s="49"/>
      <c r="B37" s="50" t="s">
        <v>127</v>
      </c>
      <c r="C37" s="29" t="s">
        <v>128</v>
      </c>
      <c r="D37" s="32">
        <v>12</v>
      </c>
      <c r="E37" s="31"/>
      <c r="F37" s="32"/>
      <c r="G37" s="33">
        <f>ROUND(D37*F37,2)</f>
        <v>0</v>
      </c>
      <c r="ZY37" t="s">
        <v>129</v>
      </c>
      <c r="ZZ37" s="26" t="s">
        <v>130</v>
      </c>
    </row>
    <row r="38" spans="1:702" x14ac:dyDescent="0.3">
      <c r="A38" s="48" t="s">
        <v>131</v>
      </c>
      <c r="B38" s="34" t="s">
        <v>132</v>
      </c>
      <c r="C38" s="24"/>
      <c r="D38" s="24"/>
      <c r="E38" s="24"/>
      <c r="F38" s="24"/>
      <c r="G38" s="25"/>
      <c r="ZY38" t="s">
        <v>133</v>
      </c>
      <c r="ZZ38" s="26"/>
    </row>
    <row r="39" spans="1:702" x14ac:dyDescent="0.3">
      <c r="A39" s="49"/>
      <c r="B39" s="50" t="s">
        <v>134</v>
      </c>
      <c r="C39" s="29" t="s">
        <v>135</v>
      </c>
      <c r="D39" s="32">
        <v>47</v>
      </c>
      <c r="E39" s="31"/>
      <c r="F39" s="32"/>
      <c r="G39" s="33">
        <f>ROUND(D39*F39,2)</f>
        <v>0</v>
      </c>
      <c r="ZY39" t="s">
        <v>136</v>
      </c>
      <c r="ZZ39" s="26" t="s">
        <v>137</v>
      </c>
    </row>
    <row r="40" spans="1:702" x14ac:dyDescent="0.3">
      <c r="A40" s="48" t="s">
        <v>138</v>
      </c>
      <c r="B40" s="34" t="s">
        <v>139</v>
      </c>
      <c r="C40" s="24"/>
      <c r="D40" s="24"/>
      <c r="E40" s="24"/>
      <c r="F40" s="24"/>
      <c r="G40" s="25"/>
      <c r="ZY40" t="s">
        <v>140</v>
      </c>
      <c r="ZZ40" s="26"/>
    </row>
    <row r="41" spans="1:702" x14ac:dyDescent="0.3">
      <c r="A41" s="48" t="s">
        <v>141</v>
      </c>
      <c r="B41" s="35" t="s">
        <v>142</v>
      </c>
      <c r="C41" s="24"/>
      <c r="D41" s="24"/>
      <c r="E41" s="24"/>
      <c r="F41" s="24"/>
      <c r="G41" s="25"/>
      <c r="ZY41" t="s">
        <v>143</v>
      </c>
      <c r="ZZ41" s="26"/>
    </row>
    <row r="42" spans="1:702" x14ac:dyDescent="0.3">
      <c r="A42" s="49"/>
      <c r="B42" s="50" t="s">
        <v>144</v>
      </c>
      <c r="C42" s="29" t="s">
        <v>145</v>
      </c>
      <c r="D42" s="32">
        <v>12</v>
      </c>
      <c r="E42" s="31"/>
      <c r="F42" s="32"/>
      <c r="G42" s="33">
        <f>ROUND(D42*F42,2)</f>
        <v>0</v>
      </c>
      <c r="ZY42" t="s">
        <v>146</v>
      </c>
      <c r="ZZ42" s="26" t="s">
        <v>147</v>
      </c>
    </row>
    <row r="43" spans="1:702" x14ac:dyDescent="0.3">
      <c r="A43" s="49"/>
      <c r="B43" s="50" t="s">
        <v>148</v>
      </c>
      <c r="C43" s="29" t="s">
        <v>149</v>
      </c>
      <c r="D43" s="32">
        <v>101</v>
      </c>
      <c r="E43" s="31"/>
      <c r="F43" s="32"/>
      <c r="G43" s="33">
        <f>ROUND(D43*F43,2)</f>
        <v>0</v>
      </c>
      <c r="ZY43" t="s">
        <v>150</v>
      </c>
      <c r="ZZ43" s="26" t="s">
        <v>151</v>
      </c>
    </row>
    <row r="44" spans="1:702" x14ac:dyDescent="0.3">
      <c r="A44" s="48" t="s">
        <v>152</v>
      </c>
      <c r="B44" s="34" t="s">
        <v>153</v>
      </c>
      <c r="C44" s="24"/>
      <c r="D44" s="24"/>
      <c r="E44" s="24"/>
      <c r="F44" s="24"/>
      <c r="G44" s="25"/>
      <c r="ZY44" t="s">
        <v>154</v>
      </c>
      <c r="ZZ44" s="26"/>
    </row>
    <row r="45" spans="1:702" x14ac:dyDescent="0.3">
      <c r="A45" s="48" t="s">
        <v>155</v>
      </c>
      <c r="B45" s="35" t="s">
        <v>156</v>
      </c>
      <c r="C45" s="24"/>
      <c r="D45" s="24"/>
      <c r="E45" s="24"/>
      <c r="F45" s="24"/>
      <c r="G45" s="25"/>
      <c r="ZY45" t="s">
        <v>157</v>
      </c>
      <c r="ZZ45" s="26"/>
    </row>
    <row r="46" spans="1:702" x14ac:dyDescent="0.3">
      <c r="A46" s="49"/>
      <c r="B46" s="50" t="s">
        <v>158</v>
      </c>
      <c r="C46" s="29" t="s">
        <v>159</v>
      </c>
      <c r="D46" s="30">
        <v>8</v>
      </c>
      <c r="E46" s="31"/>
      <c r="F46" s="32"/>
      <c r="G46" s="33">
        <f>ROUND(D46*F46,2)</f>
        <v>0</v>
      </c>
      <c r="ZY46" t="s">
        <v>160</v>
      </c>
      <c r="ZZ46" s="26" t="s">
        <v>161</v>
      </c>
    </row>
    <row r="47" spans="1:702" x14ac:dyDescent="0.3">
      <c r="A47" s="48" t="s">
        <v>162</v>
      </c>
      <c r="B47" s="34" t="s">
        <v>163</v>
      </c>
      <c r="C47" s="24"/>
      <c r="D47" s="24"/>
      <c r="E47" s="24"/>
      <c r="F47" s="24"/>
      <c r="G47" s="25"/>
      <c r="ZY47" t="s">
        <v>164</v>
      </c>
      <c r="ZZ47" s="26"/>
    </row>
    <row r="48" spans="1:702" ht="26.4" x14ac:dyDescent="0.3">
      <c r="A48" s="48" t="s">
        <v>165</v>
      </c>
      <c r="B48" s="35" t="s">
        <v>166</v>
      </c>
      <c r="C48" s="24"/>
      <c r="D48" s="24"/>
      <c r="E48" s="24"/>
      <c r="F48" s="24"/>
      <c r="G48" s="25"/>
      <c r="ZY48" t="s">
        <v>167</v>
      </c>
      <c r="ZZ48" s="26"/>
    </row>
    <row r="49" spans="1:702" x14ac:dyDescent="0.3">
      <c r="A49" s="49"/>
      <c r="B49" s="50" t="s">
        <v>168</v>
      </c>
      <c r="C49" s="29" t="s">
        <v>169</v>
      </c>
      <c r="D49" s="30">
        <v>2</v>
      </c>
      <c r="E49" s="31"/>
      <c r="F49" s="32"/>
      <c r="G49" s="33">
        <f>ROUND(D49*F49,2)</f>
        <v>0</v>
      </c>
      <c r="ZY49" t="s">
        <v>170</v>
      </c>
      <c r="ZZ49" s="26" t="s">
        <v>171</v>
      </c>
    </row>
    <row r="50" spans="1:702" x14ac:dyDescent="0.3">
      <c r="A50" s="48" t="s">
        <v>172</v>
      </c>
      <c r="B50" s="34" t="s">
        <v>173</v>
      </c>
      <c r="C50" s="24"/>
      <c r="D50" s="24"/>
      <c r="E50" s="24"/>
      <c r="F50" s="24"/>
      <c r="G50" s="25"/>
      <c r="ZY50" t="s">
        <v>174</v>
      </c>
      <c r="ZZ50" s="26"/>
    </row>
    <row r="51" spans="1:702" x14ac:dyDescent="0.3">
      <c r="A51" s="49"/>
      <c r="B51" s="50" t="s">
        <v>175</v>
      </c>
      <c r="C51" s="29" t="s">
        <v>176</v>
      </c>
      <c r="D51" s="30">
        <v>2</v>
      </c>
      <c r="E51" s="31"/>
      <c r="F51" s="32"/>
      <c r="G51" s="33">
        <f>ROUND(D51*F51,2)</f>
        <v>0</v>
      </c>
      <c r="ZY51" t="s">
        <v>177</v>
      </c>
      <c r="ZZ51" s="26" t="s">
        <v>178</v>
      </c>
    </row>
    <row r="52" spans="1:702" x14ac:dyDescent="0.3">
      <c r="A52" s="49"/>
      <c r="B52" s="50"/>
      <c r="C52" s="29"/>
      <c r="D52" s="30"/>
      <c r="E52" s="31"/>
      <c r="F52" s="32"/>
      <c r="G52" s="33"/>
      <c r="ZZ52" s="26"/>
    </row>
    <row r="53" spans="1:702" x14ac:dyDescent="0.3">
      <c r="A53" s="51"/>
      <c r="B53" s="52"/>
      <c r="C53" s="53"/>
      <c r="D53" s="54"/>
      <c r="E53" s="55"/>
      <c r="F53" s="56"/>
      <c r="G53" s="57"/>
      <c r="ZZ53" s="26"/>
    </row>
    <row r="54" spans="1:702" x14ac:dyDescent="0.3">
      <c r="A54" s="58"/>
      <c r="B54" s="59"/>
      <c r="C54" s="60"/>
      <c r="D54" s="61"/>
      <c r="E54" s="62"/>
      <c r="F54" s="63"/>
      <c r="G54" s="64"/>
      <c r="ZZ54" s="26"/>
    </row>
    <row r="55" spans="1:702" x14ac:dyDescent="0.3">
      <c r="A55" s="48" t="s">
        <v>179</v>
      </c>
      <c r="B55" s="34" t="s">
        <v>180</v>
      </c>
      <c r="C55" s="24"/>
      <c r="D55" s="24"/>
      <c r="E55" s="24"/>
      <c r="F55" s="24"/>
      <c r="G55" s="25"/>
      <c r="ZY55" t="s">
        <v>181</v>
      </c>
      <c r="ZZ55" s="26"/>
    </row>
    <row r="56" spans="1:702" x14ac:dyDescent="0.3">
      <c r="A56" s="49"/>
      <c r="B56" s="50" t="s">
        <v>182</v>
      </c>
      <c r="C56" s="29" t="s">
        <v>183</v>
      </c>
      <c r="D56" s="30"/>
      <c r="E56" s="31"/>
      <c r="F56" s="32"/>
      <c r="G56" s="33">
        <f>ROUND(D56*F56,2)</f>
        <v>0</v>
      </c>
      <c r="ZY56" t="s">
        <v>184</v>
      </c>
      <c r="ZZ56" s="26" t="s">
        <v>185</v>
      </c>
    </row>
    <row r="57" spans="1:702" ht="15.6" x14ac:dyDescent="0.3">
      <c r="A57" s="48" t="s">
        <v>186</v>
      </c>
      <c r="B57" s="27" t="s">
        <v>187</v>
      </c>
      <c r="C57" s="24"/>
      <c r="D57" s="24"/>
      <c r="E57" s="24"/>
      <c r="F57" s="24"/>
      <c r="G57" s="25"/>
      <c r="ZY57" t="s">
        <v>188</v>
      </c>
      <c r="ZZ57" s="26"/>
    </row>
    <row r="58" spans="1:702" x14ac:dyDescent="0.3">
      <c r="A58" s="48" t="s">
        <v>189</v>
      </c>
      <c r="B58" s="34" t="s">
        <v>190</v>
      </c>
      <c r="C58" s="24"/>
      <c r="D58" s="24"/>
      <c r="E58" s="24"/>
      <c r="F58" s="24"/>
      <c r="G58" s="25"/>
      <c r="ZY58" t="s">
        <v>191</v>
      </c>
      <c r="ZZ58" s="26"/>
    </row>
    <row r="59" spans="1:702" x14ac:dyDescent="0.3">
      <c r="A59" s="48" t="s">
        <v>192</v>
      </c>
      <c r="B59" s="35" t="s">
        <v>193</v>
      </c>
      <c r="C59" s="24"/>
      <c r="D59" s="24"/>
      <c r="E59" s="24"/>
      <c r="F59" s="24"/>
      <c r="G59" s="25"/>
      <c r="ZY59" t="s">
        <v>194</v>
      </c>
      <c r="ZZ59" s="26"/>
    </row>
    <row r="60" spans="1:702" x14ac:dyDescent="0.3">
      <c r="A60" s="49"/>
      <c r="B60" s="50" t="s">
        <v>195</v>
      </c>
      <c r="C60" s="29" t="s">
        <v>196</v>
      </c>
      <c r="D60" s="32">
        <v>365</v>
      </c>
      <c r="E60" s="31"/>
      <c r="F60" s="32"/>
      <c r="G60" s="33">
        <f>ROUND(D60*F60,2)</f>
        <v>0</v>
      </c>
      <c r="ZY60" t="s">
        <v>197</v>
      </c>
      <c r="ZZ60" s="26" t="s">
        <v>198</v>
      </c>
    </row>
    <row r="61" spans="1:702" x14ac:dyDescent="0.3">
      <c r="A61" s="48" t="s">
        <v>199</v>
      </c>
      <c r="B61" s="34" t="s">
        <v>200</v>
      </c>
      <c r="C61" s="24"/>
      <c r="D61" s="24"/>
      <c r="E61" s="24"/>
      <c r="F61" s="24"/>
      <c r="G61" s="25"/>
      <c r="ZY61" t="s">
        <v>201</v>
      </c>
      <c r="ZZ61" s="26"/>
    </row>
    <row r="62" spans="1:702" x14ac:dyDescent="0.3">
      <c r="A62" s="49"/>
      <c r="B62" s="50" t="s">
        <v>202</v>
      </c>
      <c r="C62" s="29" t="s">
        <v>203</v>
      </c>
      <c r="D62" s="32">
        <v>157</v>
      </c>
      <c r="E62" s="31"/>
      <c r="F62" s="32"/>
      <c r="G62" s="33">
        <f>ROUND(D62*F62,2)</f>
        <v>0</v>
      </c>
      <c r="ZY62" t="s">
        <v>204</v>
      </c>
      <c r="ZZ62" s="26" t="s">
        <v>205</v>
      </c>
    </row>
    <row r="63" spans="1:702" ht="15.6" x14ac:dyDescent="0.3">
      <c r="A63" s="48" t="s">
        <v>206</v>
      </c>
      <c r="B63" s="27" t="s">
        <v>207</v>
      </c>
      <c r="C63" s="24"/>
      <c r="D63" s="24"/>
      <c r="E63" s="24"/>
      <c r="F63" s="24"/>
      <c r="G63" s="25"/>
      <c r="ZY63" t="s">
        <v>208</v>
      </c>
      <c r="ZZ63" s="26"/>
    </row>
    <row r="64" spans="1:702" x14ac:dyDescent="0.3">
      <c r="A64" s="48" t="s">
        <v>209</v>
      </c>
      <c r="B64" s="34" t="s">
        <v>210</v>
      </c>
      <c r="C64" s="24"/>
      <c r="D64" s="24"/>
      <c r="E64" s="24"/>
      <c r="F64" s="24"/>
      <c r="G64" s="25"/>
      <c r="ZY64" t="s">
        <v>211</v>
      </c>
      <c r="ZZ64" s="26"/>
    </row>
    <row r="65" spans="1:702" x14ac:dyDescent="0.3">
      <c r="A65" s="49"/>
      <c r="B65" s="50" t="s">
        <v>212</v>
      </c>
      <c r="C65" s="29" t="s">
        <v>213</v>
      </c>
      <c r="D65" s="32">
        <v>390</v>
      </c>
      <c r="E65" s="31"/>
      <c r="F65" s="32"/>
      <c r="G65" s="33">
        <f>ROUND(D65*F65,2)</f>
        <v>0</v>
      </c>
      <c r="ZY65" t="s">
        <v>214</v>
      </c>
      <c r="ZZ65" s="26" t="s">
        <v>215</v>
      </c>
    </row>
    <row r="66" spans="1:702" ht="15.6" x14ac:dyDescent="0.3">
      <c r="A66" s="48" t="s">
        <v>216</v>
      </c>
      <c r="B66" s="27" t="s">
        <v>217</v>
      </c>
      <c r="C66" s="24"/>
      <c r="D66" s="24"/>
      <c r="E66" s="24"/>
      <c r="F66" s="24"/>
      <c r="G66" s="25"/>
      <c r="ZY66" t="s">
        <v>218</v>
      </c>
      <c r="ZZ66" s="26"/>
    </row>
    <row r="67" spans="1:702" x14ac:dyDescent="0.3">
      <c r="A67" s="48" t="s">
        <v>219</v>
      </c>
      <c r="B67" s="34" t="s">
        <v>220</v>
      </c>
      <c r="C67" s="24"/>
      <c r="D67" s="24"/>
      <c r="E67" s="24"/>
      <c r="F67" s="24"/>
      <c r="G67" s="25"/>
      <c r="ZY67" t="s">
        <v>221</v>
      </c>
      <c r="ZZ67" s="26"/>
    </row>
    <row r="68" spans="1:702" ht="15.6" x14ac:dyDescent="0.3">
      <c r="A68" s="28"/>
      <c r="B68" s="50" t="s">
        <v>222</v>
      </c>
      <c r="C68" s="29" t="s">
        <v>223</v>
      </c>
      <c r="D68" s="30">
        <v>12</v>
      </c>
      <c r="E68" s="31"/>
      <c r="F68" s="32"/>
      <c r="G68" s="33">
        <f>ROUND(D68*F68,2)</f>
        <v>0</v>
      </c>
      <c r="ZY68" t="s">
        <v>224</v>
      </c>
      <c r="ZZ68" s="26" t="s">
        <v>225</v>
      </c>
    </row>
    <row r="69" spans="1:702" ht="15.6" x14ac:dyDescent="0.3">
      <c r="A69" s="37"/>
      <c r="B69" s="38"/>
      <c r="C69" s="39"/>
      <c r="D69" s="39"/>
      <c r="E69" s="39"/>
      <c r="F69" s="39"/>
      <c r="G69" s="40"/>
    </row>
    <row r="70" spans="1:702" x14ac:dyDescent="0.3">
      <c r="A70" s="41"/>
      <c r="B70" s="41"/>
      <c r="C70" s="41"/>
      <c r="D70" s="41"/>
      <c r="E70" s="41"/>
      <c r="F70" s="41"/>
      <c r="G70" s="41"/>
    </row>
    <row r="71" spans="1:702" x14ac:dyDescent="0.3">
      <c r="B71" s="1" t="s">
        <v>226</v>
      </c>
      <c r="G71" s="42">
        <f>SUBTOTAL(109,G4:G69)</f>
        <v>0</v>
      </c>
      <c r="ZY71" t="s">
        <v>227</v>
      </c>
    </row>
    <row r="72" spans="1:702" x14ac:dyDescent="0.3">
      <c r="G72" s="42"/>
    </row>
    <row r="73" spans="1:702" x14ac:dyDescent="0.3">
      <c r="G73" s="42"/>
    </row>
  </sheetData>
  <mergeCells count="1">
    <mergeCell ref="A1:G1"/>
  </mergeCells>
  <printOptions horizontalCentered="1"/>
  <pageMargins left="0.08" right="0.08" top="0.06" bottom="0.08" header="0.76" footer="0.76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2BBD7-99F1-45A0-AC98-770807408C44}">
  <dimension ref="A3:F13"/>
  <sheetViews>
    <sheetView showGridLines="0" tabSelected="1" zoomScaleNormal="100" workbookViewId="0">
      <selection activeCell="I57" sqref="I57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3" spans="1:6" x14ac:dyDescent="0.3">
      <c r="B3" s="1" t="s">
        <v>0</v>
      </c>
    </row>
    <row r="4" spans="1:6" x14ac:dyDescent="0.3">
      <c r="B4" s="46" t="s">
        <v>228</v>
      </c>
      <c r="C4" s="46"/>
      <c r="D4" s="46"/>
      <c r="E4" s="46"/>
      <c r="F4" s="46"/>
    </row>
    <row r="5" spans="1:6" x14ac:dyDescent="0.3">
      <c r="B5" s="1"/>
    </row>
    <row r="6" spans="1:6" x14ac:dyDescent="0.3">
      <c r="B6" s="1" t="s">
        <v>1</v>
      </c>
    </row>
    <row r="7" spans="1:6" x14ac:dyDescent="0.3">
      <c r="B7" s="1" t="s">
        <v>2</v>
      </c>
    </row>
    <row r="8" spans="1:6" x14ac:dyDescent="0.3">
      <c r="B8" s="2"/>
      <c r="C8" s="2"/>
      <c r="D8" s="2"/>
      <c r="E8" s="2"/>
      <c r="F8" s="2"/>
    </row>
    <row r="9" spans="1:6" x14ac:dyDescent="0.3">
      <c r="A9" s="3"/>
      <c r="B9" s="4" t="s">
        <v>3</v>
      </c>
      <c r="C9" s="5" t="s">
        <v>4</v>
      </c>
      <c r="D9" s="5" t="s">
        <v>5</v>
      </c>
      <c r="E9" s="5" t="s">
        <v>6</v>
      </c>
      <c r="F9" s="6" t="s">
        <v>7</v>
      </c>
    </row>
    <row r="10" spans="1:6" x14ac:dyDescent="0.3">
      <c r="A10" s="3"/>
      <c r="B10" s="7" t="s">
        <v>8</v>
      </c>
      <c r="C10" s="8">
        <f>'Lot N°01 TERRASSEMENTS - VRD'!G71</f>
        <v>0</v>
      </c>
      <c r="D10" s="8">
        <v>20</v>
      </c>
      <c r="E10" s="8">
        <f>(C10*D10)/100</f>
        <v>0</v>
      </c>
      <c r="F10" s="9">
        <f>C10+E10</f>
        <v>0</v>
      </c>
    </row>
    <row r="11" spans="1:6" x14ac:dyDescent="0.3">
      <c r="A11" s="3"/>
      <c r="B11" s="10"/>
      <c r="C11" s="11"/>
      <c r="D11" s="11"/>
      <c r="E11" s="11"/>
      <c r="F11" s="12"/>
    </row>
    <row r="12" spans="1:6" x14ac:dyDescent="0.3">
      <c r="A12" s="3"/>
      <c r="B12" s="13"/>
      <c r="C12" s="14">
        <f>SUBTOTAL(109,C10:C11)</f>
        <v>0</v>
      </c>
      <c r="D12" s="14"/>
      <c r="E12" s="14">
        <f>SUBTOTAL(109,E10:E11)</f>
        <v>0</v>
      </c>
      <c r="F12" s="15">
        <f>SUBTOTAL(109,F10:F11)</f>
        <v>0</v>
      </c>
    </row>
    <row r="13" spans="1:6" x14ac:dyDescent="0.3">
      <c r="B13" s="16"/>
      <c r="C13" s="16"/>
      <c r="D13" s="16"/>
      <c r="E13" s="16"/>
      <c r="F13" s="16"/>
    </row>
  </sheetData>
  <mergeCells count="1">
    <mergeCell ref="B4:F4"/>
  </mergeCells>
  <pageMargins left="0" right="0" top="0" bottom="0" header="0.76" footer="0.7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TERRASSEMENTS - VRD</vt:lpstr>
      <vt:lpstr>Récap. général</vt:lpstr>
      <vt:lpstr>'Lot N°01 TERRASSEMENTS - VRD'!Impression_des_titres</vt:lpstr>
      <vt:lpstr>'Lot N°01 TERRASSEMENTS - 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Kalidou</dc:creator>
  <cp:lastModifiedBy>Damien Ragueneau</cp:lastModifiedBy>
  <cp:lastPrinted>2025-02-20T10:25:53Z</cp:lastPrinted>
  <dcterms:created xsi:type="dcterms:W3CDTF">2025-02-20T10:22:23Z</dcterms:created>
  <dcterms:modified xsi:type="dcterms:W3CDTF">2025-02-20T10:26:06Z</dcterms:modified>
</cp:coreProperties>
</file>