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66925"/>
  <mc:AlternateContent xmlns:mc="http://schemas.openxmlformats.org/markup-compatibility/2006">
    <mc:Choice Requires="x15">
      <x15ac:absPath xmlns:x15ac="http://schemas.microsoft.com/office/spreadsheetml/2010/11/ac" url="\\192.168.1.110\Serveur\2.Secrétariat ingénieurs\2024\24-05-04-BELLAC-SCANNER-HIHL\07-DCE\2. Minutes\DR\"/>
    </mc:Choice>
  </mc:AlternateContent>
  <xr:revisionPtr revIDLastSave="0" documentId="13_ncr:1_{4F670A0F-0E52-4C7F-94BE-66401E59EBD3}" xr6:coauthVersionLast="47" xr6:coauthVersionMax="47" xr10:uidLastSave="{00000000-0000-0000-0000-000000000000}"/>
  <bookViews>
    <workbookView xWindow="-30828" yWindow="-4368" windowWidth="30936" windowHeight="16776" xr2:uid="{00000000-000D-0000-FFFF-FFFF00000000}"/>
  </bookViews>
  <sheets>
    <sheet name="Lot N°05 ETANCHEITE" sheetId="2" r:id="rId1"/>
    <sheet name="Récap. général" sheetId="1" r:id="rId2"/>
  </sheets>
  <definedNames>
    <definedName name="_xlnm.Print_Titles" localSheetId="0">'Lot N°05 ETANCHEITE'!$1:$2</definedName>
    <definedName name="_xlnm.Print_Area" localSheetId="0">'Lot N°05 ETANCHEITE'!$A$1:$G$60</definedName>
  </definedNames>
  <calcPr calcId="19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7" i="2" l="1"/>
  <c r="G9" i="2"/>
  <c r="G13" i="2"/>
  <c r="G14" i="2"/>
  <c r="G17" i="2"/>
  <c r="G19" i="2"/>
  <c r="G21" i="2"/>
  <c r="G23" i="2"/>
  <c r="G26" i="2"/>
  <c r="G30" i="2"/>
  <c r="G31" i="2"/>
  <c r="G35" i="2"/>
  <c r="G36" i="2"/>
  <c r="G38" i="2"/>
  <c r="G40" i="2"/>
  <c r="G42" i="2"/>
  <c r="G44" i="2"/>
  <c r="G48" i="2"/>
  <c r="G51" i="2"/>
  <c r="G53" i="2"/>
  <c r="G56" i="2"/>
  <c r="G59" i="2"/>
  <c r="C10" i="1"/>
  <c r="C12" i="1"/>
  <c r="E10" i="1"/>
  <c r="E12" i="1"/>
  <c r="F10" i="1"/>
  <c r="F12" i="1"/>
</calcChain>
</file>

<file path=xl/sharedStrings.xml><?xml version="1.0" encoding="utf-8"?>
<sst xmlns="http://schemas.openxmlformats.org/spreadsheetml/2006/main" count="192" uniqueCount="192">
  <si>
    <t>Affaire :</t>
  </si>
  <si>
    <t>Maître d'ouvrage :</t>
  </si>
  <si>
    <t>Hôpital Intercommunal du Haut Limousin</t>
  </si>
  <si>
    <t>Liste des lots :</t>
  </si>
  <si>
    <t>Total HT en €</t>
  </si>
  <si>
    <t>TVA</t>
  </si>
  <si>
    <t>Total TVA en €</t>
  </si>
  <si>
    <t>Total TTC en €</t>
  </si>
  <si>
    <t>Lot N°05  ETANCHEITE</t>
  </si>
  <si>
    <t>DESIGNATION</t>
  </si>
  <si>
    <t>U</t>
  </si>
  <si>
    <t>Quantité</t>
  </si>
  <si>
    <t>Quantité ENTREPRISE</t>
  </si>
  <si>
    <t>Prix en €</t>
  </si>
  <si>
    <t>Total en €</t>
  </si>
  <si>
    <t>05.1</t>
  </si>
  <si>
    <t>DESCRIPTION DES OUVRAGES</t>
  </si>
  <si>
    <t>CH3</t>
  </si>
  <si>
    <t>05.1.1</t>
  </si>
  <si>
    <t>TERRASSE INACCESSIBLE EXISTANTE</t>
  </si>
  <si>
    <t>CH4</t>
  </si>
  <si>
    <t>05.1.1.1</t>
  </si>
  <si>
    <t>DEPOSE DES GARDES CORPS PERIPHERIQUES ET ELEMENTS DIVERS DE MISE EN SECURITE</t>
  </si>
  <si>
    <t>CH5</t>
  </si>
  <si>
    <t>L'ensemble suivant CCTP</t>
  </si>
  <si>
    <t>ML</t>
  </si>
  <si>
    <t>ART</t>
  </si>
  <si>
    <t>ERI-A220</t>
  </si>
  <si>
    <t>05.1.1.2</t>
  </si>
  <si>
    <t>REPRISE D'ISOLATION ET ETANCHEITE</t>
  </si>
  <si>
    <t>CH5</t>
  </si>
  <si>
    <t>L'ensemble suivant CCTP</t>
  </si>
  <si>
    <t>For</t>
  </si>
  <si>
    <t>ART</t>
  </si>
  <si>
    <t>000-B795</t>
  </si>
  <si>
    <t>05.1.2</t>
  </si>
  <si>
    <t>TERRASSE INACCESSIBLE ETANCHE</t>
  </si>
  <si>
    <t>CH4</t>
  </si>
  <si>
    <t>05.1.2.1</t>
  </si>
  <si>
    <t>ETANCHEITE BITUMINEUSE AVEC ISOLANT ET GRAVILLONS EN PROTECTION</t>
  </si>
  <si>
    <t>CH5</t>
  </si>
  <si>
    <t>05.1.2.1.1</t>
  </si>
  <si>
    <t>SUPPORT DALLE BETON</t>
  </si>
  <si>
    <t>CH6</t>
  </si>
  <si>
    <t>Complexe d'étanchéité avec isolant suivant CCTP</t>
  </si>
  <si>
    <t>M2</t>
  </si>
  <si>
    <t>ART</t>
  </si>
  <si>
    <t>EBSBI10</t>
  </si>
  <si>
    <t>Dalles de gravillons lavés</t>
  </si>
  <si>
    <t>M2</t>
  </si>
  <si>
    <t>ART</t>
  </si>
  <si>
    <t>000-E663</t>
  </si>
  <si>
    <t>05.1.2.1.2</t>
  </si>
  <si>
    <t>RELEVES</t>
  </si>
  <si>
    <t>CH6</t>
  </si>
  <si>
    <t>05.1.2.1.2.1</t>
  </si>
  <si>
    <t>ISOLE CONTRE ACROTERE BETON AVEC COUVERTINE</t>
  </si>
  <si>
    <t>CH6</t>
  </si>
  <si>
    <t>Relevés auto-protégé avec couvertines</t>
  </si>
  <si>
    <t>ML</t>
  </si>
  <si>
    <t>ART</t>
  </si>
  <si>
    <t>000-C542</t>
  </si>
  <si>
    <t>05.1.2.1.2.2</t>
  </si>
  <si>
    <t>ISOLE CONTRE MUR AVEC BANDE SOLINE</t>
  </si>
  <si>
    <t>CH6</t>
  </si>
  <si>
    <t>Relevés auto-protégé avec bande soline</t>
  </si>
  <si>
    <t>ML</t>
  </si>
  <si>
    <t>ART</t>
  </si>
  <si>
    <t>000-C545</t>
  </si>
  <si>
    <t>05.1.2.1.2.3</t>
  </si>
  <si>
    <t>ISOLE SUR ACROTERE BETON EN DILATATION</t>
  </si>
  <si>
    <t>CH6</t>
  </si>
  <si>
    <t>Relevé auto-protégé avec couvertine et solin</t>
  </si>
  <si>
    <t>ML</t>
  </si>
  <si>
    <t>ART</t>
  </si>
  <si>
    <t>ERI-E570</t>
  </si>
  <si>
    <t>05.1.2.1.2.4</t>
  </si>
  <si>
    <t>SUR COSTIERE METALLIQUE</t>
  </si>
  <si>
    <t>CH6</t>
  </si>
  <si>
    <t>Relevés contre costière suivant CCTP</t>
  </si>
  <si>
    <t>ML</t>
  </si>
  <si>
    <t>ART</t>
  </si>
  <si>
    <t>000-C546</t>
  </si>
  <si>
    <t>05.1.3</t>
  </si>
  <si>
    <t>ETANCHEITE LIQUIDE</t>
  </si>
  <si>
    <t>CH4</t>
  </si>
  <si>
    <t>05.1.3.1</t>
  </si>
  <si>
    <t>SUR CASQUETTE BETON</t>
  </si>
  <si>
    <t>CH5</t>
  </si>
  <si>
    <t>L'ensemble suivant CCTP</t>
  </si>
  <si>
    <t>M2</t>
  </si>
  <si>
    <t>ART</t>
  </si>
  <si>
    <t>000-B565</t>
  </si>
  <si>
    <t>05.1.4</t>
  </si>
  <si>
    <t>LANTERNEAUX</t>
  </si>
  <si>
    <t>CH4</t>
  </si>
  <si>
    <t>05.1.4.1</t>
  </si>
  <si>
    <t>D'ECLAIRAGE FIXE</t>
  </si>
  <si>
    <t>CH5</t>
  </si>
  <si>
    <t>05.1.4.1.1</t>
  </si>
  <si>
    <t>POUR TOITURE TERRASSE ETANCHEE</t>
  </si>
  <si>
    <t>CH6</t>
  </si>
  <si>
    <t>Lanterneaux fixe remplissage double vitrage feuilleté 1.00 x 1.00</t>
  </si>
  <si>
    <t>U</t>
  </si>
  <si>
    <t>ART</t>
  </si>
  <si>
    <t>ERI-H570</t>
  </si>
  <si>
    <t>Voile dôme alu perforé pour lanterneau 1.00 x 1.00</t>
  </si>
  <si>
    <t>U</t>
  </si>
  <si>
    <t>ART</t>
  </si>
  <si>
    <t>000-E699</t>
  </si>
  <si>
    <t>05.1.5</t>
  </si>
  <si>
    <t>EVACUATION DES EAUX PLUVIALES</t>
  </si>
  <si>
    <t>CH4</t>
  </si>
  <si>
    <t>05.1.5.1</t>
  </si>
  <si>
    <t>OUVRAGES EXISTANTS</t>
  </si>
  <si>
    <t>CH5</t>
  </si>
  <si>
    <t>05.1.5.1.1</t>
  </si>
  <si>
    <t>DEPOSE/EVACUATION ET CONDAMNATION EP EXISTANTE</t>
  </si>
  <si>
    <t>CH6</t>
  </si>
  <si>
    <t>Dépose et évacuation de platine, boite à eaux et descentes</t>
  </si>
  <si>
    <t>Ens</t>
  </si>
  <si>
    <t>ART</t>
  </si>
  <si>
    <t>JET-A994</t>
  </si>
  <si>
    <t>Rebouchage au mortier ciment compris coffrage et armatures</t>
  </si>
  <si>
    <t>Ens</t>
  </si>
  <si>
    <t>ART</t>
  </si>
  <si>
    <t>000-E660</t>
  </si>
  <si>
    <t>05.1.5.1.2</t>
  </si>
  <si>
    <t>CREATION EP SUR TERRASSE EXISTANTE</t>
  </si>
  <si>
    <t>CH6</t>
  </si>
  <si>
    <t>De diamètre approprié</t>
  </si>
  <si>
    <t>U</t>
  </si>
  <si>
    <t>ART</t>
  </si>
  <si>
    <t>000-E661</t>
  </si>
  <si>
    <t>05.1.5.1.3</t>
  </si>
  <si>
    <t>DEPOSE/ADAPTATION/REPOSE</t>
  </si>
  <si>
    <t>CH6</t>
  </si>
  <si>
    <t>Dépose, adaptation et repose</t>
  </si>
  <si>
    <t>U</t>
  </si>
  <si>
    <t>ART</t>
  </si>
  <si>
    <t>JET-G561</t>
  </si>
  <si>
    <t>05.1.5.2</t>
  </si>
  <si>
    <t>PLATINE ET MOIGNON</t>
  </si>
  <si>
    <t>CH5</t>
  </si>
  <si>
    <t>De diamètre approprié</t>
  </si>
  <si>
    <t>U</t>
  </si>
  <si>
    <t>ART</t>
  </si>
  <si>
    <t>PMPLOMB</t>
  </si>
  <si>
    <t>05.1.5.3</t>
  </si>
  <si>
    <t>DESCENTES "ZINC EXTERIEURES" RONDES</t>
  </si>
  <si>
    <t>CH5</t>
  </si>
  <si>
    <t>De diamètre approprié compris accessoires</t>
  </si>
  <si>
    <t>ML</t>
  </si>
  <si>
    <t>ART</t>
  </si>
  <si>
    <t>DZINCBE</t>
  </si>
  <si>
    <t>05.1.5.4</t>
  </si>
  <si>
    <t>BOITE A EAU ZINC AVEC TROP PLEIN</t>
  </si>
  <si>
    <t>CH5</t>
  </si>
  <si>
    <t>De dimension appropriée</t>
  </si>
  <si>
    <t>U</t>
  </si>
  <si>
    <t>ART</t>
  </si>
  <si>
    <t>JET-G063</t>
  </si>
  <si>
    <t>05.1.6</t>
  </si>
  <si>
    <t>SORTIES DE VENTILATIONS ET ALIMENTATIONS</t>
  </si>
  <si>
    <t>CH4</t>
  </si>
  <si>
    <t>05.1.6.1</t>
  </si>
  <si>
    <t>FOURREAUX "SUR TERRASSE NEUVE"</t>
  </si>
  <si>
    <t>CH5</t>
  </si>
  <si>
    <t>L'ensemble suivant CCTP</t>
  </si>
  <si>
    <t>U</t>
  </si>
  <si>
    <t>ART</t>
  </si>
  <si>
    <t>ERI-H516</t>
  </si>
  <si>
    <t>05.1.6.2</t>
  </si>
  <si>
    <t>FOURREAUX/CHAPEAUX "SUR TERRASSE NEUVE"</t>
  </si>
  <si>
    <t>CH5</t>
  </si>
  <si>
    <t>L'ensemble suivant CCTP</t>
  </si>
  <si>
    <t>U</t>
  </si>
  <si>
    <t>ART</t>
  </si>
  <si>
    <t>ERI-E884</t>
  </si>
  <si>
    <t>05.1.7</t>
  </si>
  <si>
    <t>ACCESSOIRES DE SECURITE ET D'ACCESSIBILITE</t>
  </si>
  <si>
    <t>CH4</t>
  </si>
  <si>
    <t>05.1.7.1</t>
  </si>
  <si>
    <t>GARDE-CORPS DE SECURITE</t>
  </si>
  <si>
    <t>CH5</t>
  </si>
  <si>
    <t>L'ensemble suivant CCTP</t>
  </si>
  <si>
    <t>ML</t>
  </si>
  <si>
    <t>ART</t>
  </si>
  <si>
    <t>ERI-E582</t>
  </si>
  <si>
    <t>Montant HT du Lot N°05 ETANCHEITE</t>
  </si>
  <si>
    <t>TOTHT</t>
  </si>
  <si>
    <t>Restructuration et extension du service Imagerie - CH de BELLAC - 4, Avenue Charles de Gaulle - 87300 BELLAC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</si>
</sst>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;\-#,##0.00;"/>
    <numFmt numFmtId="165" formatCode="#\ ##0;\-#,##0;"/>
  </numFmts>
  <fonts count="25" x14ac:knownFonts="1">
    <font>
      <sz val="11"/>
      <color theme="1"/>
      <name val="Calibri"/>
      <family val="2"/>
      <scheme val="minor"/>
    </font>
    <font>
      <b/>
      <sz val="12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 Rounded MT Bold"/>
      <family val="1"/>
    </font>
    <font>
      <b/>
      <sz val="14"/>
      <color rgb="FF000000"/>
      <name val="arial"/>
      <family val="1"/>
    </font>
    <font>
      <sz val="11"/>
      <color rgb="FF000000"/>
      <name val="Arial"/>
      <family val="1"/>
    </font>
    <font>
      <b/>
      <sz val="12"/>
      <color rgb="FF000000"/>
      <name val="arial"/>
      <family val="1"/>
    </font>
    <font>
      <i/>
      <sz val="10"/>
      <color rgb="FFFF0000"/>
      <name val="Arial"/>
      <family val="1"/>
    </font>
    <font>
      <sz val="9"/>
      <color rgb="FFFF0000"/>
      <name val="Arial Narrow"/>
      <family val="1"/>
    </font>
    <font>
      <b/>
      <u/>
      <sz val="11"/>
      <color rgb="FF000000"/>
      <name val="arial"/>
      <family val="1"/>
    </font>
    <font>
      <b/>
      <sz val="10"/>
      <color rgb="FF000000"/>
      <name val="arial"/>
      <family val="1"/>
    </font>
    <font>
      <b/>
      <sz val="9"/>
      <color rgb="FF000000"/>
      <name val="Arial"/>
      <family val="1"/>
    </font>
    <font>
      <sz val="10"/>
      <color rgb="FF000000"/>
      <name val="arial"/>
      <family val="1"/>
    </font>
    <font>
      <sz val="9"/>
      <color rgb="FF000000"/>
      <name val="Arial"/>
      <family val="1"/>
    </font>
    <font>
      <sz val="10"/>
      <color rgb="FFFF0000"/>
      <name val="Arial"/>
      <family val="1"/>
    </font>
    <font>
      <i/>
      <sz val="8"/>
      <color rgb="FFFF0000"/>
      <name val="Arial"/>
      <family val="1"/>
    </font>
    <font>
      <sz val="8"/>
      <color rgb="FF000000"/>
      <name val="Arial"/>
      <family val="1"/>
    </font>
    <font>
      <b/>
      <sz val="9"/>
      <color rgb="FF000080"/>
      <name val="Arial"/>
      <family val="1"/>
    </font>
    <font>
      <b/>
      <sz val="8"/>
      <color rgb="FF000000"/>
      <name val="Arial Narrow"/>
      <family val="1"/>
    </font>
    <font>
      <sz val="8"/>
      <color rgb="FF000000"/>
      <name val="Arial Narrow"/>
      <family val="1"/>
    </font>
    <font>
      <sz val="7"/>
      <color rgb="FF000000"/>
      <name val="Arial"/>
      <family val="1"/>
    </font>
    <font>
      <b/>
      <sz val="11"/>
      <color theme="1"/>
      <name val="Calibri"/>
      <family val="1"/>
    </font>
    <font>
      <b/>
      <sz val="12"/>
      <color theme="1"/>
      <name val="Arial"/>
      <family val="1"/>
    </font>
    <font>
      <b/>
      <sz val="10"/>
      <color theme="1"/>
      <name val="Calibri"/>
      <family val="1"/>
    </font>
    <font>
      <sz val="10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F"/>
      </patternFill>
    </fill>
  </fills>
  <borders count="30">
    <border>
      <left/>
      <right/>
      <top/>
      <bottom/>
      <diagonal/>
    </border>
    <border>
      <left/>
      <right/>
      <top style="medium">
        <color rgb="FF000000"/>
      </top>
      <bottom/>
      <diagonal/>
    </border>
    <border>
      <left style="hair">
        <color rgb="FF000000"/>
      </left>
      <right style="hair">
        <color rgb="FF000000"/>
      </right>
      <top style="medium">
        <color rgb="FF000000"/>
      </top>
      <bottom style="medium">
        <color rgb="FF000000"/>
      </bottom>
      <diagonal/>
    </border>
    <border>
      <left style="hair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hair">
        <color rgb="FF000000"/>
      </right>
      <top style="medium">
        <color rgb="FF000000"/>
      </top>
      <bottom style="medium">
        <color rgb="FF000000"/>
      </bottom>
      <diagonal/>
    </border>
    <border>
      <left style="hair">
        <color rgb="FF000000"/>
      </left>
      <right style="hair">
        <color rgb="FF000000"/>
      </right>
      <top/>
      <bottom style="medium">
        <color rgb="FF000000"/>
      </bottom>
      <diagonal/>
    </border>
    <border>
      <left style="hair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hair">
        <color rgb="FF000000"/>
      </right>
      <top/>
      <bottom style="medium">
        <color rgb="FF000000"/>
      </bottom>
      <diagonal/>
    </border>
    <border>
      <left style="hair">
        <color rgb="FF000000"/>
      </left>
      <right style="hair">
        <color rgb="FF000000"/>
      </right>
      <top style="medium">
        <color rgb="FF000000"/>
      </top>
      <bottom/>
      <diagonal/>
    </border>
    <border>
      <left style="hair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hair">
        <color rgb="FF000000"/>
      </right>
      <top style="medium">
        <color rgb="FF000000"/>
      </top>
      <bottom/>
      <diagonal/>
    </border>
    <border>
      <left/>
      <right/>
      <top/>
      <bottom style="medium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hair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hair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hair">
        <color rgb="FF000000"/>
      </left>
      <right style="thin">
        <color rgb="FF000000"/>
      </right>
      <top/>
      <bottom/>
      <diagonal/>
    </border>
    <border>
      <left/>
      <right style="hair">
        <color rgb="FF000000"/>
      </right>
      <top style="thin">
        <color rgb="FF000000"/>
      </top>
      <bottom/>
      <diagonal/>
    </border>
    <border>
      <left style="hair">
        <color rgb="FF000000"/>
      </left>
      <right style="hair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hair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45">
    <xf numFmtId="0" fontId="0" fillId="0" borderId="0" applyFill="0"/>
    <xf numFmtId="0" fontId="1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4" fillId="0" borderId="0" applyFill="0">
      <alignment horizontal="left" vertical="top" wrapText="1" indent="1"/>
    </xf>
    <xf numFmtId="0" fontId="5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6" fillId="0" borderId="0" applyFill="0">
      <alignment horizontal="left" vertical="top" wrapText="1" indent="1"/>
    </xf>
    <xf numFmtId="0" fontId="7" fillId="0" borderId="0" applyFill="0">
      <alignment horizontal="left" vertical="top" wrapText="1"/>
    </xf>
    <xf numFmtId="0" fontId="8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9" fillId="0" borderId="0" applyFill="0">
      <alignment horizontal="left" vertical="top" wrapText="1" inden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10" fillId="0" borderId="0" applyFill="0">
      <alignment horizontal="left" vertical="top" wrapText="1" inden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11" fillId="0" borderId="0" applyFill="0">
      <alignment horizontal="left" vertical="top" wrapText="1"/>
    </xf>
    <xf numFmtId="0" fontId="12" fillId="0" borderId="0" applyFill="0">
      <alignment horizontal="left" vertical="top" wrapText="1" indent="1"/>
    </xf>
    <xf numFmtId="0" fontId="13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14" fillId="0" borderId="0" applyFill="0">
      <alignment horizontal="left" vertical="top" wrapText="1"/>
    </xf>
    <xf numFmtId="0" fontId="15" fillId="0" borderId="0" applyFill="0">
      <alignment horizontal="left" vertical="top" wrapText="1"/>
    </xf>
    <xf numFmtId="0" fontId="16" fillId="0" borderId="0" applyFill="0">
      <alignment horizontal="left" vertical="top" wrapText="1"/>
    </xf>
    <xf numFmtId="0" fontId="16" fillId="0" borderId="0" applyFill="0">
      <alignment horizontal="left" vertical="top" wrapText="1"/>
    </xf>
    <xf numFmtId="0" fontId="17" fillId="0" borderId="0" applyFill="0">
      <alignment horizontal="left" vertical="top" wrapText="1"/>
    </xf>
    <xf numFmtId="0" fontId="16" fillId="0" borderId="0" applyFill="0">
      <alignment horizontal="left" vertical="top" wrapText="1"/>
    </xf>
    <xf numFmtId="0" fontId="16" fillId="0" borderId="0" applyFill="0">
      <alignment horizontal="left" vertical="top" wrapText="1"/>
    </xf>
    <xf numFmtId="0" fontId="18" fillId="0" borderId="0" applyFill="0">
      <alignment horizontal="left" vertical="top" wrapText="1" indent="2"/>
    </xf>
    <xf numFmtId="0" fontId="19" fillId="0" borderId="0" applyFill="0">
      <alignment horizontal="left" vertical="top" wrapText="1" indent="2"/>
    </xf>
    <xf numFmtId="0" fontId="19" fillId="0" borderId="0" applyFill="0">
      <alignment horizontal="left" vertical="top" wrapText="1" indent="2"/>
    </xf>
    <xf numFmtId="0" fontId="20" fillId="0" borderId="0" applyFill="0">
      <alignment horizontal="left" vertical="top" wrapText="1"/>
    </xf>
  </cellStyleXfs>
  <cellXfs count="62">
    <xf numFmtId="0" fontId="0" fillId="0" borderId="0" xfId="0"/>
    <xf numFmtId="0" fontId="21" fillId="0" borderId="0" xfId="0" applyFont="1" applyAlignment="1">
      <alignment horizontal="left" vertical="top" wrapText="1"/>
    </xf>
    <xf numFmtId="0" fontId="0" fillId="0" borderId="12" xfId="0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21" fillId="0" borderId="5" xfId="0" applyFont="1" applyBorder="1" applyAlignment="1">
      <alignment horizontal="center" vertical="top" wrapText="1"/>
    </xf>
    <xf numFmtId="0" fontId="21" fillId="0" borderId="2" xfId="0" applyFont="1" applyBorder="1" applyAlignment="1">
      <alignment horizontal="center" vertical="top" wrapText="1"/>
    </xf>
    <xf numFmtId="0" fontId="21" fillId="0" borderId="3" xfId="0" applyFont="1" applyBorder="1" applyAlignment="1">
      <alignment horizontal="center" vertical="top" wrapText="1"/>
    </xf>
    <xf numFmtId="0" fontId="21" fillId="0" borderId="11" xfId="0" applyFont="1" applyBorder="1" applyAlignment="1">
      <alignment horizontal="left" vertical="top" wrapText="1"/>
    </xf>
    <xf numFmtId="164" fontId="0" fillId="0" borderId="9" xfId="0" applyNumberFormat="1" applyBorder="1" applyAlignment="1">
      <alignment horizontal="right" vertical="top" wrapText="1"/>
    </xf>
    <xf numFmtId="164" fontId="0" fillId="0" borderId="10" xfId="0" applyNumberFormat="1" applyBorder="1" applyAlignment="1">
      <alignment horizontal="right" vertical="top" wrapText="1"/>
    </xf>
    <xf numFmtId="0" fontId="0" fillId="0" borderId="8" xfId="0" applyBorder="1" applyAlignment="1">
      <alignment horizontal="left" vertical="top" wrapText="1"/>
    </xf>
    <xf numFmtId="164" fontId="0" fillId="0" borderId="6" xfId="0" applyNumberFormat="1" applyBorder="1" applyAlignment="1">
      <alignment horizontal="right" vertical="top" wrapText="1"/>
    </xf>
    <xf numFmtId="164" fontId="0" fillId="0" borderId="7" xfId="0" applyNumberFormat="1" applyBorder="1" applyAlignment="1">
      <alignment horizontal="right" vertical="top" wrapText="1"/>
    </xf>
    <xf numFmtId="0" fontId="0" fillId="0" borderId="5" xfId="0" applyBorder="1" applyAlignment="1">
      <alignment horizontal="left" vertical="top" wrapText="1"/>
    </xf>
    <xf numFmtId="164" fontId="21" fillId="0" borderId="2" xfId="0" applyNumberFormat="1" applyFont="1" applyBorder="1" applyAlignment="1">
      <alignment horizontal="right" vertical="top" wrapText="1"/>
    </xf>
    <xf numFmtId="164" fontId="21" fillId="0" borderId="3" xfId="0" applyNumberFormat="1" applyFont="1" applyBorder="1" applyAlignment="1">
      <alignment horizontal="right" vertical="top" wrapText="1"/>
    </xf>
    <xf numFmtId="0" fontId="0" fillId="0" borderId="1" xfId="0" applyBorder="1" applyAlignment="1">
      <alignment horizontal="left" vertical="top" wrapText="1"/>
    </xf>
    <xf numFmtId="0" fontId="0" fillId="0" borderId="28" xfId="0" applyBorder="1" applyAlignment="1">
      <alignment horizontal="left" vertical="top" wrapText="1"/>
    </xf>
    <xf numFmtId="0" fontId="0" fillId="0" borderId="26" xfId="0" applyBorder="1" applyAlignment="1">
      <alignment horizontal="center" vertical="top" wrapText="1"/>
    </xf>
    <xf numFmtId="0" fontId="0" fillId="0" borderId="22" xfId="0" applyBorder="1" applyAlignment="1">
      <alignment horizontal="left" vertical="top" wrapText="1"/>
    </xf>
    <xf numFmtId="0" fontId="0" fillId="0" borderId="23" xfId="0" applyBorder="1" applyAlignment="1">
      <alignment horizontal="left" vertical="top" wrapText="1"/>
    </xf>
    <xf numFmtId="0" fontId="0" fillId="0" borderId="25" xfId="0" applyBorder="1" applyAlignment="1">
      <alignment horizontal="left" vertical="top" wrapText="1"/>
    </xf>
    <xf numFmtId="0" fontId="4" fillId="0" borderId="18" xfId="10" applyBorder="1">
      <alignment horizontal="left" vertical="top" wrapText="1" indent="1"/>
    </xf>
    <xf numFmtId="0" fontId="0" fillId="0" borderId="19" xfId="0" applyBorder="1" applyAlignment="1">
      <alignment horizontal="left" vertical="top" wrapText="1"/>
    </xf>
    <xf numFmtId="0" fontId="0" fillId="0" borderId="21" xfId="0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0" fontId="6" fillId="0" borderId="18" xfId="14" applyBorder="1">
      <alignment horizontal="left" vertical="top" wrapText="1" indent="1"/>
    </xf>
    <xf numFmtId="0" fontId="9" fillId="0" borderId="18" xfId="18" applyBorder="1">
      <alignment horizontal="left" vertical="top" wrapText="1" indent="1"/>
    </xf>
    <xf numFmtId="0" fontId="1" fillId="0" borderId="20" xfId="1" applyBorder="1">
      <alignment horizontal="left" vertical="top" wrapText="1"/>
    </xf>
    <xf numFmtId="0" fontId="0" fillId="0" borderId="19" xfId="0" applyBorder="1" applyAlignment="1" applyProtection="1">
      <alignment horizontal="left" vertical="top"/>
      <protection locked="0"/>
    </xf>
    <xf numFmtId="164" fontId="0" fillId="0" borderId="19" xfId="0" applyNumberFormat="1" applyBorder="1" applyAlignment="1" applyProtection="1">
      <alignment horizontal="right" vertical="top" wrapText="1"/>
      <protection locked="0"/>
    </xf>
    <xf numFmtId="0" fontId="0" fillId="0" borderId="19" xfId="0" applyBorder="1" applyAlignment="1" applyProtection="1">
      <alignment horizontal="right" vertical="top" wrapText="1"/>
      <protection locked="0"/>
    </xf>
    <xf numFmtId="164" fontId="0" fillId="0" borderId="21" xfId="0" applyNumberFormat="1" applyBorder="1" applyAlignment="1" applyProtection="1">
      <alignment horizontal="right" vertical="top" wrapText="1"/>
      <protection locked="0"/>
    </xf>
    <xf numFmtId="165" fontId="0" fillId="0" borderId="19" xfId="0" applyNumberFormat="1" applyBorder="1" applyAlignment="1" applyProtection="1">
      <alignment horizontal="right" vertical="top" wrapText="1"/>
      <protection locked="0"/>
    </xf>
    <xf numFmtId="0" fontId="10" fillId="0" borderId="18" xfId="22" applyBorder="1">
      <alignment horizontal="left" vertical="top" wrapText="1" indent="1"/>
    </xf>
    <xf numFmtId="0" fontId="22" fillId="0" borderId="16" xfId="0" applyFont="1" applyBorder="1" applyAlignment="1">
      <alignment horizontal="left" vertical="top" wrapText="1"/>
    </xf>
    <xf numFmtId="0" fontId="0" fillId="0" borderId="14" xfId="0" applyBorder="1" applyAlignment="1">
      <alignment horizontal="left" vertical="top" wrapText="1"/>
    </xf>
    <xf numFmtId="0" fontId="0" fillId="0" borderId="15" xfId="0" applyBorder="1" applyAlignment="1">
      <alignment horizontal="left" vertical="top" wrapText="1"/>
    </xf>
    <xf numFmtId="0" fontId="0" fillId="0" borderId="17" xfId="0" applyBorder="1" applyAlignment="1">
      <alignment horizontal="left" vertical="top" wrapText="1"/>
    </xf>
    <xf numFmtId="0" fontId="0" fillId="0" borderId="13" xfId="0" applyBorder="1" applyAlignment="1">
      <alignment horizontal="left" vertical="top" wrapText="1"/>
    </xf>
    <xf numFmtId="164" fontId="21" fillId="0" borderId="0" xfId="0" applyNumberFormat="1" applyFont="1" applyAlignment="1">
      <alignment horizontal="right" vertical="top" wrapText="1"/>
    </xf>
    <xf numFmtId="0" fontId="0" fillId="0" borderId="28" xfId="0" applyBorder="1" applyAlignment="1">
      <alignment horizontal="left" vertical="top" wrapText="1"/>
    </xf>
    <xf numFmtId="0" fontId="0" fillId="0" borderId="29" xfId="0" applyBorder="1" applyAlignment="1">
      <alignment horizontal="left" vertical="top" wrapText="1"/>
    </xf>
    <xf numFmtId="0" fontId="0" fillId="0" borderId="26" xfId="0" applyBorder="1" applyAlignment="1">
      <alignment horizontal="left" vertical="top" wrapText="1"/>
    </xf>
    <xf numFmtId="0" fontId="21" fillId="0" borderId="0" xfId="0" applyFont="1" applyAlignment="1">
      <alignment horizontal="left" vertical="top" wrapText="1"/>
    </xf>
    <xf numFmtId="0" fontId="23" fillId="0" borderId="27" xfId="0" applyFont="1" applyBorder="1" applyAlignment="1">
      <alignment horizontal="center" vertical="top" wrapText="1"/>
    </xf>
    <xf numFmtId="0" fontId="24" fillId="0" borderId="24" xfId="0" applyFont="1" applyBorder="1" applyAlignment="1">
      <alignment horizontal="left" vertical="top" wrapText="1"/>
    </xf>
    <xf numFmtId="0" fontId="10" fillId="2" borderId="20" xfId="1" applyFont="1" applyFill="1" applyBorder="1">
      <alignment horizontal="left" vertical="top" wrapText="1"/>
    </xf>
    <xf numFmtId="0" fontId="10" fillId="0" borderId="20" xfId="1" applyFont="1" applyBorder="1">
      <alignment horizontal="left" vertical="top" wrapText="1"/>
    </xf>
    <xf numFmtId="0" fontId="13" fillId="0" borderId="18" xfId="27" applyFont="1" applyBorder="1" applyAlignment="1">
      <alignment horizontal="right" vertical="top" wrapText="1" indent="1"/>
    </xf>
    <xf numFmtId="0" fontId="10" fillId="0" borderId="16" xfId="1" applyFont="1" applyBorder="1">
      <alignment horizontal="left" vertical="top" wrapText="1"/>
    </xf>
    <xf numFmtId="0" fontId="13" fillId="0" borderId="14" xfId="27" applyFont="1" applyBorder="1" applyAlignment="1">
      <alignment horizontal="right" vertical="top" wrapText="1" indent="1"/>
    </xf>
    <xf numFmtId="0" fontId="0" fillId="0" borderId="15" xfId="0" applyBorder="1" applyAlignment="1" applyProtection="1">
      <alignment horizontal="left" vertical="top"/>
      <protection locked="0"/>
    </xf>
    <xf numFmtId="164" fontId="0" fillId="0" borderId="15" xfId="0" applyNumberFormat="1" applyBorder="1" applyAlignment="1" applyProtection="1">
      <alignment horizontal="right" vertical="top" wrapText="1"/>
      <protection locked="0"/>
    </xf>
    <xf numFmtId="0" fontId="0" fillId="0" borderId="15" xfId="0" applyBorder="1" applyAlignment="1" applyProtection="1">
      <alignment horizontal="right" vertical="top" wrapText="1"/>
      <protection locked="0"/>
    </xf>
    <xf numFmtId="164" fontId="0" fillId="0" borderId="17" xfId="0" applyNumberFormat="1" applyBorder="1" applyAlignment="1" applyProtection="1">
      <alignment horizontal="right" vertical="top" wrapText="1"/>
      <protection locked="0"/>
    </xf>
    <xf numFmtId="0" fontId="10" fillId="0" borderId="24" xfId="1" applyFont="1" applyBorder="1">
      <alignment horizontal="left" vertical="top" wrapText="1"/>
    </xf>
    <xf numFmtId="0" fontId="13" fillId="0" borderId="22" xfId="27" applyFont="1" applyBorder="1" applyAlignment="1">
      <alignment horizontal="right" vertical="top" wrapText="1" indent="1"/>
    </xf>
    <xf numFmtId="0" fontId="0" fillId="0" borderId="23" xfId="0" applyBorder="1" applyAlignment="1" applyProtection="1">
      <alignment horizontal="left" vertical="top"/>
      <protection locked="0"/>
    </xf>
    <xf numFmtId="164" fontId="0" fillId="0" borderId="23" xfId="0" applyNumberFormat="1" applyBorder="1" applyAlignment="1" applyProtection="1">
      <alignment horizontal="right" vertical="top" wrapText="1"/>
      <protection locked="0"/>
    </xf>
    <xf numFmtId="0" fontId="0" fillId="0" borderId="23" xfId="0" applyBorder="1" applyAlignment="1" applyProtection="1">
      <alignment horizontal="right" vertical="top" wrapText="1"/>
      <protection locked="0"/>
    </xf>
    <xf numFmtId="164" fontId="0" fillId="0" borderId="25" xfId="0" applyNumberFormat="1" applyBorder="1" applyAlignment="1" applyProtection="1">
      <alignment horizontal="right" vertical="top" wrapText="1"/>
      <protection locked="0"/>
    </xf>
  </cellXfs>
  <cellStyles count="45">
    <cellStyle name="ArtDescriptif" xfId="28" xr:uid="{00000000-0005-0000-0000-00001C000000}"/>
    <cellStyle name="ArtLibelleCond" xfId="27" xr:uid="{00000000-0005-0000-0000-00001B000000}"/>
    <cellStyle name="ArtNote1" xfId="29" xr:uid="{00000000-0005-0000-0000-00001D000000}"/>
    <cellStyle name="ArtNote2" xfId="30" xr:uid="{00000000-0005-0000-0000-00001E000000}"/>
    <cellStyle name="ArtNote3" xfId="31" xr:uid="{00000000-0005-0000-0000-00001F000000}"/>
    <cellStyle name="ArtNote4" xfId="32" xr:uid="{00000000-0005-0000-0000-000020000000}"/>
    <cellStyle name="ArtNote5" xfId="33" xr:uid="{00000000-0005-0000-0000-000021000000}"/>
    <cellStyle name="ArtQuantite" xfId="34" xr:uid="{00000000-0005-0000-0000-000022000000}"/>
    <cellStyle name="ArtTitre" xfId="26" xr:uid="{00000000-0005-0000-0000-00001A000000}"/>
    <cellStyle name="ChapDescriptif0" xfId="7" xr:uid="{00000000-0005-0000-0000-000007000000}"/>
    <cellStyle name="ChapDescriptif1" xfId="11" xr:uid="{00000000-0005-0000-0000-00000B000000}"/>
    <cellStyle name="ChapDescriptif2" xfId="15" xr:uid="{00000000-0005-0000-0000-00000F000000}"/>
    <cellStyle name="ChapDescriptif3" xfId="19" xr:uid="{00000000-0005-0000-0000-000013000000}"/>
    <cellStyle name="ChapDescriptif4" xfId="23" xr:uid="{00000000-0005-0000-0000-000017000000}"/>
    <cellStyle name="ChapNote0" xfId="8" xr:uid="{00000000-0005-0000-0000-000008000000}"/>
    <cellStyle name="ChapNote1" xfId="12" xr:uid="{00000000-0005-0000-0000-00000C000000}"/>
    <cellStyle name="ChapNote2" xfId="16" xr:uid="{00000000-0005-0000-0000-000010000000}"/>
    <cellStyle name="ChapNote3" xfId="20" xr:uid="{00000000-0005-0000-0000-000014000000}"/>
    <cellStyle name="ChapNote4" xfId="24" xr:uid="{00000000-0005-0000-0000-000018000000}"/>
    <cellStyle name="ChapRecap0" xfId="9" xr:uid="{00000000-0005-0000-0000-000009000000}"/>
    <cellStyle name="ChapRecap1" xfId="13" xr:uid="{00000000-0005-0000-0000-00000D000000}"/>
    <cellStyle name="ChapRecap2" xfId="17" xr:uid="{00000000-0005-0000-0000-000011000000}"/>
    <cellStyle name="ChapRecap3" xfId="21" xr:uid="{00000000-0005-0000-0000-000015000000}"/>
    <cellStyle name="ChapRecap4" xfId="25" xr:uid="{00000000-0005-0000-0000-000019000000}"/>
    <cellStyle name="ChapTitre0" xfId="6" xr:uid="{00000000-0005-0000-0000-000006000000}"/>
    <cellStyle name="ChapTitre1" xfId="10" xr:uid="{00000000-0005-0000-0000-00000A000000}"/>
    <cellStyle name="ChapTitre2" xfId="14" xr:uid="{00000000-0005-0000-0000-00000E000000}"/>
    <cellStyle name="ChapTitre3" xfId="18" xr:uid="{00000000-0005-0000-0000-000012000000}"/>
    <cellStyle name="ChapTitre4" xfId="22" xr:uid="{00000000-0005-0000-0000-000016000000}"/>
    <cellStyle name="DQLocQuantNonLoc" xfId="42" xr:uid="{00000000-0005-0000-0000-00002A000000}"/>
    <cellStyle name="DQLocRefClass" xfId="41" xr:uid="{00000000-0005-0000-0000-000029000000}"/>
    <cellStyle name="DQLocStruct" xfId="43" xr:uid="{00000000-0005-0000-0000-00002B000000}"/>
    <cellStyle name="DQMinutes" xfId="44" xr:uid="{00000000-0005-0000-0000-00002C000000}"/>
    <cellStyle name="LocGen" xfId="36" xr:uid="{00000000-0005-0000-0000-000024000000}"/>
    <cellStyle name="LocLit" xfId="38" xr:uid="{00000000-0005-0000-0000-000026000000}"/>
    <cellStyle name="LocRefClass" xfId="37" xr:uid="{00000000-0005-0000-0000-000025000000}"/>
    <cellStyle name="LocSignetRep" xfId="40" xr:uid="{00000000-0005-0000-0000-000028000000}"/>
    <cellStyle name="LocStrRecap0" xfId="3" xr:uid="{00000000-0005-0000-0000-000003000000}"/>
    <cellStyle name="LocStrRecap1" xfId="5" xr:uid="{00000000-0005-0000-0000-000005000000}"/>
    <cellStyle name="LocStrTexte0" xfId="2" xr:uid="{00000000-0005-0000-0000-000002000000}"/>
    <cellStyle name="LocStrTexte1" xfId="4" xr:uid="{00000000-0005-0000-0000-000004000000}"/>
    <cellStyle name="LocStruct" xfId="39" xr:uid="{00000000-0005-0000-0000-000027000000}"/>
    <cellStyle name="LocTitre" xfId="35" xr:uid="{00000000-0005-0000-0000-000023000000}"/>
    <cellStyle name="Normal" xfId="0" builtinId="0"/>
    <cellStyle name="Numerotation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36000</xdr:colOff>
      <xdr:row>0</xdr:row>
      <xdr:rowOff>78261</xdr:rowOff>
    </xdr:from>
    <xdr:to>
      <xdr:col>6</xdr:col>
      <xdr:colOff>144000</xdr:colOff>
      <xdr:row>0</xdr:row>
      <xdr:rowOff>688696</xdr:rowOff>
    </xdr:to>
    <xdr:sp macro="" textlink="">
      <xdr:nvSpPr>
        <xdr:cNvPr id="3" name="Forme1"/>
        <xdr:cNvSpPr/>
      </xdr:nvSpPr>
      <xdr:spPr>
        <a:xfrm>
          <a:off x="62609" y="78261"/>
          <a:ext cx="6323478" cy="610435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2609" tIns="62609" rIns="62609" bIns="62609" rtlCol="0" anchor="t"/>
        <a:lstStyle/>
        <a:p>
          <a:pPr algn="l"/>
          <a:r>
            <a:rPr lang="fr-FR" sz="800" b="0" i="0">
              <a:solidFill>
                <a:srgbClr val="000000"/>
              </a:solidFill>
              <a:latin typeface="Arial"/>
            </a:rPr>
            <a:t>Maître d'ouvrage : Hôpital Intercommunal du Haut Limousin - 4 Avenue Charles de Gaulle - 87300 BELLAC</a:t>
          </a:r>
        </a:p>
        <a:p>
          <a:pPr algn="l"/>
          <a:r>
            <a:rPr lang="fr-FR" sz="800" b="0" i="0">
              <a:solidFill>
                <a:srgbClr val="000000"/>
              </a:solidFill>
              <a:latin typeface="Arial"/>
            </a:rPr>
            <a:t>Nom de l'opération : Restructuration et extension du service Imagerie - CH de BELLAC - 4, Avenue Charles de Gaulle - 87300 BELLAC</a:t>
          </a:r>
        </a:p>
        <a:p>
          <a:pPr algn="l"/>
          <a:r>
            <a:rPr lang="fr-FR" sz="800" b="0" i="0">
              <a:solidFill>
                <a:srgbClr val="000000"/>
              </a:solidFill>
              <a:latin typeface="Arial"/>
            </a:rPr>
            <a:t>PRO/DCE - Lot N°05 ETANCHEITE</a:t>
          </a:r>
        </a:p>
      </xdr:txBody>
    </xdr:sp>
    <xdr:clientData/>
  </xdr:twoCellAnchor>
  <xdr:twoCellAnchor editAs="absolute">
    <xdr:from>
      <xdr:col>0</xdr:col>
      <xdr:colOff>108000</xdr:colOff>
      <xdr:row>0</xdr:row>
      <xdr:rowOff>641739</xdr:rowOff>
    </xdr:from>
    <xdr:to>
      <xdr:col>6</xdr:col>
      <xdr:colOff>108000</xdr:colOff>
      <xdr:row>0</xdr:row>
      <xdr:rowOff>641739</xdr:rowOff>
    </xdr:to>
    <xdr:cxnSp macro="">
      <xdr:nvCxnSpPr>
        <xdr:cNvPr id="4" name="Forme2"/>
        <xdr:cNvCxnSpPr/>
      </xdr:nvCxnSpPr>
      <xdr:spPr>
        <a:xfrm>
          <a:off x="109565" y="641739"/>
          <a:ext cx="6229565" cy="0"/>
        </a:xfrm>
        <a:prstGeom prst="line">
          <a:avLst/>
        </a:prstGeom>
        <a:ln w="3175">
          <a:prstDash val="soli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A1B8AD-848F-40BA-BE22-A5E1976A4FFC}">
  <sheetPr>
    <pageSetUpPr fitToPage="1"/>
  </sheetPr>
  <dimension ref="A1:ZZ61"/>
  <sheetViews>
    <sheetView showGridLines="0" tabSelected="1" workbookViewId="0">
      <pane xSplit="2" ySplit="2" topLeftCell="C26" activePane="bottomRight" state="frozen"/>
      <selection pane="topRight" activeCell="C1" sqref="C1"/>
      <selection pane="bottomLeft" activeCell="A3" sqref="A3"/>
      <selection pane="bottomRight" activeCell="N45" sqref="N45"/>
    </sheetView>
  </sheetViews>
  <sheetFormatPr baseColWidth="10" defaultColWidth="10.6640625" defaultRowHeight="14.4" x14ac:dyDescent="0.3"/>
  <cols>
    <col min="1" max="1" width="9.6640625" customWidth="1"/>
    <col min="2" max="2" width="46.6640625" customWidth="1"/>
    <col min="3" max="3" width="4.6640625" customWidth="1"/>
    <col min="4" max="6" width="10.6640625" customWidth="1"/>
    <col min="7" max="7" width="12.6640625" customWidth="1"/>
    <col min="8" max="8" width="10.6640625" customWidth="1"/>
    <col min="701" max="703" width="10.6640625" customWidth="1"/>
  </cols>
  <sheetData>
    <row r="1" spans="1:702" ht="67.95" customHeight="1" x14ac:dyDescent="0.3">
      <c r="A1" s="41"/>
      <c r="B1" s="42"/>
      <c r="C1" s="42"/>
      <c r="D1" s="42"/>
      <c r="E1" s="42"/>
      <c r="F1" s="42"/>
      <c r="G1" s="43"/>
    </row>
    <row r="2" spans="1:702" ht="27.6" x14ac:dyDescent="0.3">
      <c r="A2" s="17"/>
      <c r="B2" s="18" t="s">
        <v>9</v>
      </c>
      <c r="C2" s="45" t="s">
        <v>10</v>
      </c>
      <c r="D2" s="45" t="s">
        <v>11</v>
      </c>
      <c r="E2" s="45" t="s">
        <v>12</v>
      </c>
      <c r="F2" s="45" t="s">
        <v>13</v>
      </c>
      <c r="G2" s="45" t="s">
        <v>14</v>
      </c>
    </row>
    <row r="3" spans="1:702" x14ac:dyDescent="0.3">
      <c r="A3" s="46"/>
      <c r="B3" s="19"/>
      <c r="C3" s="20"/>
      <c r="D3" s="20"/>
      <c r="E3" s="20"/>
      <c r="F3" s="20"/>
      <c r="G3" s="21"/>
    </row>
    <row r="4" spans="1:702" ht="17.399999999999999" x14ac:dyDescent="0.3">
      <c r="A4" s="47" t="s">
        <v>15</v>
      </c>
      <c r="B4" s="22" t="s">
        <v>16</v>
      </c>
      <c r="C4" s="23"/>
      <c r="D4" s="23"/>
      <c r="E4" s="23"/>
      <c r="F4" s="23"/>
      <c r="G4" s="24"/>
      <c r="ZY4" t="s">
        <v>17</v>
      </c>
      <c r="ZZ4" s="25"/>
    </row>
    <row r="5" spans="1:702" ht="15.6" x14ac:dyDescent="0.3">
      <c r="A5" s="47" t="s">
        <v>18</v>
      </c>
      <c r="B5" s="26" t="s">
        <v>19</v>
      </c>
      <c r="C5" s="23"/>
      <c r="D5" s="23"/>
      <c r="E5" s="23"/>
      <c r="F5" s="23"/>
      <c r="G5" s="24"/>
      <c r="ZY5" t="s">
        <v>20</v>
      </c>
      <c r="ZZ5" s="25"/>
    </row>
    <row r="6" spans="1:702" ht="41.4" x14ac:dyDescent="0.3">
      <c r="A6" s="47" t="s">
        <v>21</v>
      </c>
      <c r="B6" s="27" t="s">
        <v>22</v>
      </c>
      <c r="C6" s="23"/>
      <c r="D6" s="23"/>
      <c r="E6" s="23"/>
      <c r="F6" s="23"/>
      <c r="G6" s="24"/>
      <c r="ZY6" t="s">
        <v>23</v>
      </c>
      <c r="ZZ6" s="25"/>
    </row>
    <row r="7" spans="1:702" x14ac:dyDescent="0.3">
      <c r="A7" s="48"/>
      <c r="B7" s="49" t="s">
        <v>24</v>
      </c>
      <c r="C7" s="29" t="s">
        <v>25</v>
      </c>
      <c r="D7" s="30">
        <v>4</v>
      </c>
      <c r="E7" s="31"/>
      <c r="F7" s="30"/>
      <c r="G7" s="32">
        <f>ROUND(D7*F7,2)</f>
        <v>0</v>
      </c>
      <c r="ZY7" t="s">
        <v>26</v>
      </c>
      <c r="ZZ7" s="25" t="s">
        <v>27</v>
      </c>
    </row>
    <row r="8" spans="1:702" x14ac:dyDescent="0.3">
      <c r="A8" s="47" t="s">
        <v>28</v>
      </c>
      <c r="B8" s="27" t="s">
        <v>29</v>
      </c>
      <c r="C8" s="23"/>
      <c r="D8" s="23"/>
      <c r="E8" s="23"/>
      <c r="F8" s="23"/>
      <c r="G8" s="24"/>
      <c r="ZY8" t="s">
        <v>30</v>
      </c>
      <c r="ZZ8" s="25"/>
    </row>
    <row r="9" spans="1:702" x14ac:dyDescent="0.3">
      <c r="A9" s="48"/>
      <c r="B9" s="49" t="s">
        <v>31</v>
      </c>
      <c r="C9" s="29" t="s">
        <v>32</v>
      </c>
      <c r="D9" s="33">
        <v>1</v>
      </c>
      <c r="E9" s="31"/>
      <c r="F9" s="30"/>
      <c r="G9" s="32">
        <f>ROUND(D9*F9,2)</f>
        <v>0</v>
      </c>
      <c r="ZY9" t="s">
        <v>33</v>
      </c>
      <c r="ZZ9" s="25" t="s">
        <v>34</v>
      </c>
    </row>
    <row r="10" spans="1:702" ht="15.6" x14ac:dyDescent="0.3">
      <c r="A10" s="47" t="s">
        <v>35</v>
      </c>
      <c r="B10" s="26" t="s">
        <v>36</v>
      </c>
      <c r="C10" s="23"/>
      <c r="D10" s="23"/>
      <c r="E10" s="23"/>
      <c r="F10" s="23"/>
      <c r="G10" s="24"/>
      <c r="ZY10" t="s">
        <v>37</v>
      </c>
      <c r="ZZ10" s="25"/>
    </row>
    <row r="11" spans="1:702" ht="27.6" x14ac:dyDescent="0.3">
      <c r="A11" s="47" t="s">
        <v>38</v>
      </c>
      <c r="B11" s="27" t="s">
        <v>39</v>
      </c>
      <c r="C11" s="23"/>
      <c r="D11" s="23"/>
      <c r="E11" s="23"/>
      <c r="F11" s="23"/>
      <c r="G11" s="24"/>
      <c r="ZY11" t="s">
        <v>40</v>
      </c>
      <c r="ZZ11" s="25"/>
    </row>
    <row r="12" spans="1:702" x14ac:dyDescent="0.3">
      <c r="A12" s="47" t="s">
        <v>41</v>
      </c>
      <c r="B12" s="34" t="s">
        <v>42</v>
      </c>
      <c r="C12" s="23"/>
      <c r="D12" s="23"/>
      <c r="E12" s="23"/>
      <c r="F12" s="23"/>
      <c r="G12" s="24"/>
      <c r="ZY12" t="s">
        <v>43</v>
      </c>
      <c r="ZZ12" s="25"/>
    </row>
    <row r="13" spans="1:702" x14ac:dyDescent="0.3">
      <c r="A13" s="48"/>
      <c r="B13" s="49" t="s">
        <v>44</v>
      </c>
      <c r="C13" s="29" t="s">
        <v>45</v>
      </c>
      <c r="D13" s="30">
        <v>70</v>
      </c>
      <c r="E13" s="31"/>
      <c r="F13" s="30"/>
      <c r="G13" s="32">
        <f>ROUND(D13*F13,2)</f>
        <v>0</v>
      </c>
      <c r="ZY13" t="s">
        <v>46</v>
      </c>
      <c r="ZZ13" s="25" t="s">
        <v>47</v>
      </c>
    </row>
    <row r="14" spans="1:702" x14ac:dyDescent="0.3">
      <c r="A14" s="48"/>
      <c r="B14" s="49" t="s">
        <v>48</v>
      </c>
      <c r="C14" s="29" t="s">
        <v>49</v>
      </c>
      <c r="D14" s="30">
        <v>6</v>
      </c>
      <c r="E14" s="31"/>
      <c r="F14" s="30"/>
      <c r="G14" s="32">
        <f>ROUND(D14*F14,2)</f>
        <v>0</v>
      </c>
      <c r="ZY14" t="s">
        <v>50</v>
      </c>
      <c r="ZZ14" s="25" t="s">
        <v>51</v>
      </c>
    </row>
    <row r="15" spans="1:702" x14ac:dyDescent="0.3">
      <c r="A15" s="47" t="s">
        <v>52</v>
      </c>
      <c r="B15" s="34" t="s">
        <v>53</v>
      </c>
      <c r="C15" s="23"/>
      <c r="D15" s="23"/>
      <c r="E15" s="23"/>
      <c r="F15" s="23"/>
      <c r="G15" s="24"/>
      <c r="ZY15" t="s">
        <v>54</v>
      </c>
      <c r="ZZ15" s="25"/>
    </row>
    <row r="16" spans="1:702" ht="26.4" x14ac:dyDescent="0.3">
      <c r="A16" s="47" t="s">
        <v>55</v>
      </c>
      <c r="B16" s="34" t="s">
        <v>56</v>
      </c>
      <c r="C16" s="23"/>
      <c r="D16" s="23"/>
      <c r="E16" s="23"/>
      <c r="F16" s="23"/>
      <c r="G16" s="24"/>
      <c r="ZY16" t="s">
        <v>57</v>
      </c>
      <c r="ZZ16" s="25"/>
    </row>
    <row r="17" spans="1:702" x14ac:dyDescent="0.3">
      <c r="A17" s="48"/>
      <c r="B17" s="49" t="s">
        <v>58</v>
      </c>
      <c r="C17" s="29" t="s">
        <v>59</v>
      </c>
      <c r="D17" s="30">
        <v>12.5</v>
      </c>
      <c r="E17" s="31"/>
      <c r="F17" s="30"/>
      <c r="G17" s="32">
        <f>ROUND(D17*F17,2)</f>
        <v>0</v>
      </c>
      <c r="ZY17" t="s">
        <v>60</v>
      </c>
      <c r="ZZ17" s="25" t="s">
        <v>61</v>
      </c>
    </row>
    <row r="18" spans="1:702" ht="26.4" x14ac:dyDescent="0.3">
      <c r="A18" s="47" t="s">
        <v>62</v>
      </c>
      <c r="B18" s="34" t="s">
        <v>63</v>
      </c>
      <c r="C18" s="23"/>
      <c r="D18" s="23"/>
      <c r="E18" s="23"/>
      <c r="F18" s="23"/>
      <c r="G18" s="24"/>
      <c r="ZY18" t="s">
        <v>64</v>
      </c>
      <c r="ZZ18" s="25"/>
    </row>
    <row r="19" spans="1:702" x14ac:dyDescent="0.3">
      <c r="A19" s="48"/>
      <c r="B19" s="49" t="s">
        <v>65</v>
      </c>
      <c r="C19" s="29" t="s">
        <v>66</v>
      </c>
      <c r="D19" s="30">
        <v>21.3</v>
      </c>
      <c r="E19" s="31"/>
      <c r="F19" s="30"/>
      <c r="G19" s="32">
        <f>ROUND(D19*F19,2)</f>
        <v>0</v>
      </c>
      <c r="ZY19" t="s">
        <v>67</v>
      </c>
      <c r="ZZ19" s="25" t="s">
        <v>68</v>
      </c>
    </row>
    <row r="20" spans="1:702" ht="26.4" x14ac:dyDescent="0.3">
      <c r="A20" s="47" t="s">
        <v>69</v>
      </c>
      <c r="B20" s="34" t="s">
        <v>70</v>
      </c>
      <c r="C20" s="23"/>
      <c r="D20" s="23"/>
      <c r="E20" s="23"/>
      <c r="F20" s="23"/>
      <c r="G20" s="24"/>
      <c r="ZY20" t="s">
        <v>71</v>
      </c>
      <c r="ZZ20" s="25"/>
    </row>
    <row r="21" spans="1:702" x14ac:dyDescent="0.3">
      <c r="A21" s="48"/>
      <c r="B21" s="49" t="s">
        <v>72</v>
      </c>
      <c r="C21" s="29" t="s">
        <v>73</v>
      </c>
      <c r="D21" s="30">
        <v>3.8</v>
      </c>
      <c r="E21" s="31"/>
      <c r="F21" s="30"/>
      <c r="G21" s="32">
        <f>ROUND(D21*F21,2)</f>
        <v>0</v>
      </c>
      <c r="ZY21" t="s">
        <v>74</v>
      </c>
      <c r="ZZ21" s="25" t="s">
        <v>75</v>
      </c>
    </row>
    <row r="22" spans="1:702" ht="26.4" x14ac:dyDescent="0.3">
      <c r="A22" s="47" t="s">
        <v>76</v>
      </c>
      <c r="B22" s="34" t="s">
        <v>77</v>
      </c>
      <c r="C22" s="23"/>
      <c r="D22" s="23"/>
      <c r="E22" s="23"/>
      <c r="F22" s="23"/>
      <c r="G22" s="24"/>
      <c r="ZY22" t="s">
        <v>78</v>
      </c>
      <c r="ZZ22" s="25"/>
    </row>
    <row r="23" spans="1:702" x14ac:dyDescent="0.3">
      <c r="A23" s="48"/>
      <c r="B23" s="49" t="s">
        <v>79</v>
      </c>
      <c r="C23" s="29" t="s">
        <v>80</v>
      </c>
      <c r="D23" s="30">
        <v>4</v>
      </c>
      <c r="E23" s="31"/>
      <c r="F23" s="30"/>
      <c r="G23" s="32">
        <f>ROUND(D23*F23,2)</f>
        <v>0</v>
      </c>
      <c r="ZY23" t="s">
        <v>81</v>
      </c>
      <c r="ZZ23" s="25" t="s">
        <v>82</v>
      </c>
    </row>
    <row r="24" spans="1:702" ht="15.6" x14ac:dyDescent="0.3">
      <c r="A24" s="47" t="s">
        <v>83</v>
      </c>
      <c r="B24" s="26" t="s">
        <v>84</v>
      </c>
      <c r="C24" s="23"/>
      <c r="D24" s="23"/>
      <c r="E24" s="23"/>
      <c r="F24" s="23"/>
      <c r="G24" s="24"/>
      <c r="ZY24" t="s">
        <v>85</v>
      </c>
      <c r="ZZ24" s="25"/>
    </row>
    <row r="25" spans="1:702" x14ac:dyDescent="0.3">
      <c r="A25" s="47" t="s">
        <v>86</v>
      </c>
      <c r="B25" s="27" t="s">
        <v>87</v>
      </c>
      <c r="C25" s="23"/>
      <c r="D25" s="23"/>
      <c r="E25" s="23"/>
      <c r="F25" s="23"/>
      <c r="G25" s="24"/>
      <c r="ZY25" t="s">
        <v>88</v>
      </c>
      <c r="ZZ25" s="25"/>
    </row>
    <row r="26" spans="1:702" x14ac:dyDescent="0.3">
      <c r="A26" s="48"/>
      <c r="B26" s="49" t="s">
        <v>89</v>
      </c>
      <c r="C26" s="29" t="s">
        <v>90</v>
      </c>
      <c r="D26" s="30">
        <v>3.5</v>
      </c>
      <c r="E26" s="31"/>
      <c r="F26" s="30"/>
      <c r="G26" s="32">
        <f>ROUND(D26*F26,2)</f>
        <v>0</v>
      </c>
      <c r="ZY26" t="s">
        <v>91</v>
      </c>
      <c r="ZZ26" s="25" t="s">
        <v>92</v>
      </c>
    </row>
    <row r="27" spans="1:702" ht="15.6" x14ac:dyDescent="0.3">
      <c r="A27" s="47" t="s">
        <v>93</v>
      </c>
      <c r="B27" s="26" t="s">
        <v>94</v>
      </c>
      <c r="C27" s="23"/>
      <c r="D27" s="23"/>
      <c r="E27" s="23"/>
      <c r="F27" s="23"/>
      <c r="G27" s="24"/>
      <c r="ZY27" t="s">
        <v>95</v>
      </c>
      <c r="ZZ27" s="25"/>
    </row>
    <row r="28" spans="1:702" x14ac:dyDescent="0.3">
      <c r="A28" s="47" t="s">
        <v>96</v>
      </c>
      <c r="B28" s="27" t="s">
        <v>97</v>
      </c>
      <c r="C28" s="23"/>
      <c r="D28" s="23"/>
      <c r="E28" s="23"/>
      <c r="F28" s="23"/>
      <c r="G28" s="24"/>
      <c r="ZY28" t="s">
        <v>98</v>
      </c>
      <c r="ZZ28" s="25"/>
    </row>
    <row r="29" spans="1:702" x14ac:dyDescent="0.3">
      <c r="A29" s="47" t="s">
        <v>99</v>
      </c>
      <c r="B29" s="34" t="s">
        <v>100</v>
      </c>
      <c r="C29" s="23"/>
      <c r="D29" s="23"/>
      <c r="E29" s="23"/>
      <c r="F29" s="23"/>
      <c r="G29" s="24"/>
      <c r="ZY29" t="s">
        <v>101</v>
      </c>
      <c r="ZZ29" s="25"/>
    </row>
    <row r="30" spans="1:702" ht="22.8" x14ac:dyDescent="0.3">
      <c r="A30" s="48"/>
      <c r="B30" s="49" t="s">
        <v>102</v>
      </c>
      <c r="C30" s="29" t="s">
        <v>103</v>
      </c>
      <c r="D30" s="33">
        <v>1</v>
      </c>
      <c r="E30" s="31"/>
      <c r="F30" s="30"/>
      <c r="G30" s="32">
        <f>ROUND(D30*F30,2)</f>
        <v>0</v>
      </c>
      <c r="ZY30" t="s">
        <v>104</v>
      </c>
      <c r="ZZ30" s="25" t="s">
        <v>105</v>
      </c>
    </row>
    <row r="31" spans="1:702" x14ac:dyDescent="0.3">
      <c r="A31" s="48"/>
      <c r="B31" s="49" t="s">
        <v>106</v>
      </c>
      <c r="C31" s="29" t="s">
        <v>107</v>
      </c>
      <c r="D31" s="33">
        <v>1</v>
      </c>
      <c r="E31" s="31"/>
      <c r="F31" s="30"/>
      <c r="G31" s="32">
        <f>ROUND(D31*F31,2)</f>
        <v>0</v>
      </c>
      <c r="ZY31" t="s">
        <v>108</v>
      </c>
      <c r="ZZ31" s="25" t="s">
        <v>109</v>
      </c>
    </row>
    <row r="32" spans="1:702" ht="15.6" x14ac:dyDescent="0.3">
      <c r="A32" s="47" t="s">
        <v>110</v>
      </c>
      <c r="B32" s="26" t="s">
        <v>111</v>
      </c>
      <c r="C32" s="23"/>
      <c r="D32" s="23"/>
      <c r="E32" s="23"/>
      <c r="F32" s="23"/>
      <c r="G32" s="24"/>
      <c r="ZY32" t="s">
        <v>112</v>
      </c>
      <c r="ZZ32" s="25"/>
    </row>
    <row r="33" spans="1:702" x14ac:dyDescent="0.3">
      <c r="A33" s="47" t="s">
        <v>113</v>
      </c>
      <c r="B33" s="27" t="s">
        <v>114</v>
      </c>
      <c r="C33" s="23"/>
      <c r="D33" s="23"/>
      <c r="E33" s="23"/>
      <c r="F33" s="23"/>
      <c r="G33" s="24"/>
      <c r="ZY33" t="s">
        <v>115</v>
      </c>
      <c r="ZZ33" s="25"/>
    </row>
    <row r="34" spans="1:702" ht="26.4" x14ac:dyDescent="0.3">
      <c r="A34" s="47" t="s">
        <v>116</v>
      </c>
      <c r="B34" s="34" t="s">
        <v>117</v>
      </c>
      <c r="C34" s="23"/>
      <c r="D34" s="23"/>
      <c r="E34" s="23"/>
      <c r="F34" s="23"/>
      <c r="G34" s="24"/>
      <c r="ZY34" t="s">
        <v>118</v>
      </c>
      <c r="ZZ34" s="25"/>
    </row>
    <row r="35" spans="1:702" x14ac:dyDescent="0.3">
      <c r="A35" s="48"/>
      <c r="B35" s="49" t="s">
        <v>119</v>
      </c>
      <c r="C35" s="29" t="s">
        <v>120</v>
      </c>
      <c r="D35" s="33">
        <v>1</v>
      </c>
      <c r="E35" s="31"/>
      <c r="F35" s="30"/>
      <c r="G35" s="32">
        <f>ROUND(D35*F35,2)</f>
        <v>0</v>
      </c>
      <c r="ZY35" t="s">
        <v>121</v>
      </c>
      <c r="ZZ35" s="25" t="s">
        <v>122</v>
      </c>
    </row>
    <row r="36" spans="1:702" ht="22.8" x14ac:dyDescent="0.3">
      <c r="A36" s="48"/>
      <c r="B36" s="49" t="s">
        <v>123</v>
      </c>
      <c r="C36" s="29" t="s">
        <v>124</v>
      </c>
      <c r="D36" s="33">
        <v>1</v>
      </c>
      <c r="E36" s="31"/>
      <c r="F36" s="30"/>
      <c r="G36" s="32">
        <f>ROUND(D36*F36,2)</f>
        <v>0</v>
      </c>
      <c r="ZY36" t="s">
        <v>125</v>
      </c>
      <c r="ZZ36" s="25" t="s">
        <v>126</v>
      </c>
    </row>
    <row r="37" spans="1:702" x14ac:dyDescent="0.3">
      <c r="A37" s="47" t="s">
        <v>127</v>
      </c>
      <c r="B37" s="34" t="s">
        <v>128</v>
      </c>
      <c r="C37" s="23"/>
      <c r="D37" s="23"/>
      <c r="E37" s="23"/>
      <c r="F37" s="23"/>
      <c r="G37" s="24"/>
      <c r="ZY37" t="s">
        <v>129</v>
      </c>
      <c r="ZZ37" s="25"/>
    </row>
    <row r="38" spans="1:702" x14ac:dyDescent="0.3">
      <c r="A38" s="48"/>
      <c r="B38" s="49" t="s">
        <v>130</v>
      </c>
      <c r="C38" s="29" t="s">
        <v>131</v>
      </c>
      <c r="D38" s="33">
        <v>1</v>
      </c>
      <c r="E38" s="31"/>
      <c r="F38" s="30"/>
      <c r="G38" s="32">
        <f>ROUND(D38*F38,2)</f>
        <v>0</v>
      </c>
      <c r="ZY38" t="s">
        <v>132</v>
      </c>
      <c r="ZZ38" s="25" t="s">
        <v>133</v>
      </c>
    </row>
    <row r="39" spans="1:702" x14ac:dyDescent="0.3">
      <c r="A39" s="47" t="s">
        <v>134</v>
      </c>
      <c r="B39" s="34" t="s">
        <v>135</v>
      </c>
      <c r="C39" s="23"/>
      <c r="D39" s="23"/>
      <c r="E39" s="23"/>
      <c r="F39" s="23"/>
      <c r="G39" s="24"/>
      <c r="ZY39" t="s">
        <v>136</v>
      </c>
      <c r="ZZ39" s="25"/>
    </row>
    <row r="40" spans="1:702" x14ac:dyDescent="0.3">
      <c r="A40" s="48"/>
      <c r="B40" s="49" t="s">
        <v>137</v>
      </c>
      <c r="C40" s="29" t="s">
        <v>138</v>
      </c>
      <c r="D40" s="33">
        <v>1</v>
      </c>
      <c r="E40" s="31"/>
      <c r="F40" s="30"/>
      <c r="G40" s="32">
        <f>ROUND(D40*F40,2)</f>
        <v>0</v>
      </c>
      <c r="ZY40" t="s">
        <v>139</v>
      </c>
      <c r="ZZ40" s="25" t="s">
        <v>140</v>
      </c>
    </row>
    <row r="41" spans="1:702" x14ac:dyDescent="0.3">
      <c r="A41" s="47" t="s">
        <v>141</v>
      </c>
      <c r="B41" s="27" t="s">
        <v>142</v>
      </c>
      <c r="C41" s="23"/>
      <c r="D41" s="23"/>
      <c r="E41" s="23"/>
      <c r="F41" s="23"/>
      <c r="G41" s="24"/>
      <c r="ZY41" t="s">
        <v>143</v>
      </c>
      <c r="ZZ41" s="25"/>
    </row>
    <row r="42" spans="1:702" x14ac:dyDescent="0.3">
      <c r="A42" s="48"/>
      <c r="B42" s="49" t="s">
        <v>144</v>
      </c>
      <c r="C42" s="29" t="s">
        <v>145</v>
      </c>
      <c r="D42" s="33">
        <v>2</v>
      </c>
      <c r="E42" s="31"/>
      <c r="F42" s="30"/>
      <c r="G42" s="32">
        <f>ROUND(D42*F42,2)</f>
        <v>0</v>
      </c>
      <c r="ZY42" t="s">
        <v>146</v>
      </c>
      <c r="ZZ42" s="25" t="s">
        <v>147</v>
      </c>
    </row>
    <row r="43" spans="1:702" x14ac:dyDescent="0.3">
      <c r="A43" s="47" t="s">
        <v>148</v>
      </c>
      <c r="B43" s="27" t="s">
        <v>149</v>
      </c>
      <c r="C43" s="23"/>
      <c r="D43" s="23"/>
      <c r="E43" s="23"/>
      <c r="F43" s="23"/>
      <c r="G43" s="24"/>
      <c r="ZY43" t="s">
        <v>150</v>
      </c>
      <c r="ZZ43" s="25"/>
    </row>
    <row r="44" spans="1:702" x14ac:dyDescent="0.3">
      <c r="A44" s="48"/>
      <c r="B44" s="49" t="s">
        <v>151</v>
      </c>
      <c r="C44" s="29" t="s">
        <v>152</v>
      </c>
      <c r="D44" s="30">
        <v>7</v>
      </c>
      <c r="E44" s="31"/>
      <c r="F44" s="30"/>
      <c r="G44" s="32">
        <f>ROUND(D44*F44,2)</f>
        <v>0</v>
      </c>
      <c r="ZY44" t="s">
        <v>153</v>
      </c>
      <c r="ZZ44" s="25" t="s">
        <v>154</v>
      </c>
    </row>
    <row r="45" spans="1:702" x14ac:dyDescent="0.3">
      <c r="A45" s="50"/>
      <c r="B45" s="51"/>
      <c r="C45" s="52"/>
      <c r="D45" s="53"/>
      <c r="E45" s="54"/>
      <c r="F45" s="53"/>
      <c r="G45" s="55"/>
      <c r="ZZ45" s="25"/>
    </row>
    <row r="46" spans="1:702" x14ac:dyDescent="0.3">
      <c r="A46" s="56"/>
      <c r="B46" s="57"/>
      <c r="C46" s="58"/>
      <c r="D46" s="59"/>
      <c r="E46" s="60"/>
      <c r="F46" s="59"/>
      <c r="G46" s="61"/>
      <c r="ZZ46" s="25"/>
    </row>
    <row r="47" spans="1:702" x14ac:dyDescent="0.3">
      <c r="A47" s="47" t="s">
        <v>155</v>
      </c>
      <c r="B47" s="27" t="s">
        <v>156</v>
      </c>
      <c r="C47" s="23"/>
      <c r="D47" s="23"/>
      <c r="E47" s="23"/>
      <c r="F47" s="23"/>
      <c r="G47" s="24"/>
      <c r="ZY47" t="s">
        <v>157</v>
      </c>
      <c r="ZZ47" s="25"/>
    </row>
    <row r="48" spans="1:702" x14ac:dyDescent="0.3">
      <c r="A48" s="48"/>
      <c r="B48" s="49" t="s">
        <v>158</v>
      </c>
      <c r="C48" s="29" t="s">
        <v>159</v>
      </c>
      <c r="D48" s="33">
        <v>3</v>
      </c>
      <c r="E48" s="31"/>
      <c r="F48" s="30"/>
      <c r="G48" s="32">
        <f>ROUND(D48*F48,2)</f>
        <v>0</v>
      </c>
      <c r="ZY48" t="s">
        <v>160</v>
      </c>
      <c r="ZZ48" s="25" t="s">
        <v>161</v>
      </c>
    </row>
    <row r="49" spans="1:702" ht="31.2" x14ac:dyDescent="0.3">
      <c r="A49" s="47" t="s">
        <v>162</v>
      </c>
      <c r="B49" s="26" t="s">
        <v>163</v>
      </c>
      <c r="C49" s="23"/>
      <c r="D49" s="23"/>
      <c r="E49" s="23"/>
      <c r="F49" s="23"/>
      <c r="G49" s="24"/>
      <c r="ZY49" t="s">
        <v>164</v>
      </c>
      <c r="ZZ49" s="25"/>
    </row>
    <row r="50" spans="1:702" x14ac:dyDescent="0.3">
      <c r="A50" s="47" t="s">
        <v>165</v>
      </c>
      <c r="B50" s="27" t="s">
        <v>166</v>
      </c>
      <c r="C50" s="23"/>
      <c r="D50" s="23"/>
      <c r="E50" s="23"/>
      <c r="F50" s="23"/>
      <c r="G50" s="24"/>
      <c r="ZY50" t="s">
        <v>167</v>
      </c>
      <c r="ZZ50" s="25"/>
    </row>
    <row r="51" spans="1:702" x14ac:dyDescent="0.3">
      <c r="A51" s="48"/>
      <c r="B51" s="49" t="s">
        <v>168</v>
      </c>
      <c r="C51" s="29" t="s">
        <v>169</v>
      </c>
      <c r="D51" s="33">
        <v>2</v>
      </c>
      <c r="E51" s="31"/>
      <c r="F51" s="30"/>
      <c r="G51" s="32">
        <f>ROUND(D51*F51,2)</f>
        <v>0</v>
      </c>
      <c r="ZY51" t="s">
        <v>170</v>
      </c>
      <c r="ZZ51" s="25" t="s">
        <v>171</v>
      </c>
    </row>
    <row r="52" spans="1:702" ht="27.6" x14ac:dyDescent="0.3">
      <c r="A52" s="47" t="s">
        <v>172</v>
      </c>
      <c r="B52" s="27" t="s">
        <v>173</v>
      </c>
      <c r="C52" s="23"/>
      <c r="D52" s="23"/>
      <c r="E52" s="23"/>
      <c r="F52" s="23"/>
      <c r="G52" s="24"/>
      <c r="ZY52" t="s">
        <v>174</v>
      </c>
      <c r="ZZ52" s="25"/>
    </row>
    <row r="53" spans="1:702" x14ac:dyDescent="0.3">
      <c r="A53" s="48"/>
      <c r="B53" s="49" t="s">
        <v>175</v>
      </c>
      <c r="C53" s="29" t="s">
        <v>176</v>
      </c>
      <c r="D53" s="33">
        <v>1</v>
      </c>
      <c r="E53" s="31"/>
      <c r="F53" s="30"/>
      <c r="G53" s="32">
        <f>ROUND(D53*F53,2)</f>
        <v>0</v>
      </c>
      <c r="ZY53" t="s">
        <v>177</v>
      </c>
      <c r="ZZ53" s="25" t="s">
        <v>178</v>
      </c>
    </row>
    <row r="54" spans="1:702" ht="31.2" x14ac:dyDescent="0.3">
      <c r="A54" s="47" t="s">
        <v>179</v>
      </c>
      <c r="B54" s="26" t="s">
        <v>180</v>
      </c>
      <c r="C54" s="23"/>
      <c r="D54" s="23"/>
      <c r="E54" s="23"/>
      <c r="F54" s="23"/>
      <c r="G54" s="24"/>
      <c r="ZY54" t="s">
        <v>181</v>
      </c>
      <c r="ZZ54" s="25"/>
    </row>
    <row r="55" spans="1:702" x14ac:dyDescent="0.3">
      <c r="A55" s="47" t="s">
        <v>182</v>
      </c>
      <c r="B55" s="27" t="s">
        <v>183</v>
      </c>
      <c r="C55" s="23"/>
      <c r="D55" s="23"/>
      <c r="E55" s="23"/>
      <c r="F55" s="23"/>
      <c r="G55" s="24"/>
      <c r="ZY55" t="s">
        <v>184</v>
      </c>
      <c r="ZZ55" s="25"/>
    </row>
    <row r="56" spans="1:702" ht="15.6" x14ac:dyDescent="0.3">
      <c r="A56" s="28"/>
      <c r="B56" s="49" t="s">
        <v>185</v>
      </c>
      <c r="C56" s="29" t="s">
        <v>186</v>
      </c>
      <c r="D56" s="30">
        <v>13</v>
      </c>
      <c r="E56" s="31"/>
      <c r="F56" s="30"/>
      <c r="G56" s="32">
        <f>ROUND(D56*F56,2)</f>
        <v>0</v>
      </c>
      <c r="ZY56" t="s">
        <v>187</v>
      </c>
      <c r="ZZ56" s="25" t="s">
        <v>188</v>
      </c>
    </row>
    <row r="57" spans="1:702" ht="15.6" x14ac:dyDescent="0.3">
      <c r="A57" s="35"/>
      <c r="B57" s="36"/>
      <c r="C57" s="37"/>
      <c r="D57" s="37"/>
      <c r="E57" s="37"/>
      <c r="F57" s="37"/>
      <c r="G57" s="38"/>
    </row>
    <row r="58" spans="1:702" x14ac:dyDescent="0.3">
      <c r="A58" s="39"/>
      <c r="B58" s="39"/>
      <c r="C58" s="39"/>
      <c r="D58" s="39"/>
      <c r="E58" s="39"/>
      <c r="F58" s="39"/>
      <c r="G58" s="39"/>
    </row>
    <row r="59" spans="1:702" x14ac:dyDescent="0.3">
      <c r="B59" s="1" t="s">
        <v>189</v>
      </c>
      <c r="G59" s="40">
        <f>SUBTOTAL(109,G4:G57)</f>
        <v>0</v>
      </c>
      <c r="ZY59" t="s">
        <v>190</v>
      </c>
    </row>
    <row r="60" spans="1:702" x14ac:dyDescent="0.3">
      <c r="G60" s="40"/>
    </row>
    <row r="61" spans="1:702" x14ac:dyDescent="0.3">
      <c r="G61" s="40"/>
    </row>
  </sheetData>
  <mergeCells count="1">
    <mergeCell ref="A1:G1"/>
  </mergeCells>
  <printOptions horizontalCentered="1"/>
  <pageMargins left="0.08" right="0.08" top="0.06" bottom="0.08" header="0.76" footer="0.76"/>
  <pageSetup paperSize="9" scale="97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B07E09-D57E-400B-8AC9-4BA982D6B89F}">
  <dimension ref="A3:F13"/>
  <sheetViews>
    <sheetView showGridLines="0" topLeftCell="A6" zoomScaleNormal="100" workbookViewId="0">
      <selection activeCell="N13" sqref="N13"/>
    </sheetView>
  </sheetViews>
  <sheetFormatPr baseColWidth="10" defaultColWidth="10.6640625" defaultRowHeight="14.4" x14ac:dyDescent="0.3"/>
  <cols>
    <col min="1" max="1" width="10.6640625" customWidth="1"/>
    <col min="2" max="2" width="50.6640625" customWidth="1"/>
    <col min="3" max="3" width="15.6640625" customWidth="1"/>
    <col min="4" max="4" width="6.6640625" customWidth="1"/>
    <col min="5" max="5" width="17.6640625" customWidth="1"/>
    <col min="6" max="6" width="16.6640625" customWidth="1"/>
    <col min="7" max="8" width="10.6640625" customWidth="1"/>
  </cols>
  <sheetData>
    <row r="3" spans="1:6" x14ac:dyDescent="0.3">
      <c r="B3" s="1" t="s">
        <v>0</v>
      </c>
    </row>
    <row r="4" spans="1:6" x14ac:dyDescent="0.3">
      <c r="B4" s="44" t="s">
        <v>191</v>
      </c>
      <c r="C4" s="44"/>
      <c r="D4" s="44"/>
      <c r="E4" s="44"/>
      <c r="F4" s="44"/>
    </row>
    <row r="5" spans="1:6" x14ac:dyDescent="0.3">
      <c r="B5" s="1"/>
    </row>
    <row r="6" spans="1:6" x14ac:dyDescent="0.3">
      <c r="B6" s="1" t="s">
        <v>1</v>
      </c>
    </row>
    <row r="7" spans="1:6" x14ac:dyDescent="0.3">
      <c r="B7" s="1" t="s">
        <v>2</v>
      </c>
    </row>
    <row r="8" spans="1:6" x14ac:dyDescent="0.3">
      <c r="B8" s="2"/>
      <c r="C8" s="2"/>
      <c r="D8" s="2"/>
      <c r="E8" s="2"/>
      <c r="F8" s="2"/>
    </row>
    <row r="9" spans="1:6" x14ac:dyDescent="0.3">
      <c r="A9" s="3"/>
      <c r="B9" s="4" t="s">
        <v>3</v>
      </c>
      <c r="C9" s="5" t="s">
        <v>4</v>
      </c>
      <c r="D9" s="5" t="s">
        <v>5</v>
      </c>
      <c r="E9" s="5" t="s">
        <v>6</v>
      </c>
      <c r="F9" s="6" t="s">
        <v>7</v>
      </c>
    </row>
    <row r="10" spans="1:6" x14ac:dyDescent="0.3">
      <c r="A10" s="3"/>
      <c r="B10" s="7" t="s">
        <v>8</v>
      </c>
      <c r="C10" s="8">
        <f>'Lot N°05 ETANCHEITE'!G59</f>
        <v>0</v>
      </c>
      <c r="D10" s="8">
        <v>20</v>
      </c>
      <c r="E10" s="8">
        <f>(C10*D10)/100</f>
        <v>0</v>
      </c>
      <c r="F10" s="9">
        <f>C10+E10</f>
        <v>0</v>
      </c>
    </row>
    <row r="11" spans="1:6" x14ac:dyDescent="0.3">
      <c r="A11" s="3"/>
      <c r="B11" s="10"/>
      <c r="C11" s="11"/>
      <c r="D11" s="11"/>
      <c r="E11" s="11"/>
      <c r="F11" s="12"/>
    </row>
    <row r="12" spans="1:6" x14ac:dyDescent="0.3">
      <c r="A12" s="3"/>
      <c r="B12" s="13"/>
      <c r="C12" s="14">
        <f>SUBTOTAL(109,C10:C11)</f>
        <v>0</v>
      </c>
      <c r="D12" s="14"/>
      <c r="E12" s="14">
        <f>SUBTOTAL(109,E10:E11)</f>
        <v>0</v>
      </c>
      <c r="F12" s="15">
        <f>SUBTOTAL(109,F10:F11)</f>
        <v>0</v>
      </c>
    </row>
    <row r="13" spans="1:6" x14ac:dyDescent="0.3">
      <c r="B13" s="16"/>
      <c r="C13" s="16"/>
      <c r="D13" s="16"/>
      <c r="E13" s="16"/>
      <c r="F13" s="16"/>
    </row>
  </sheetData>
  <mergeCells count="1">
    <mergeCell ref="B4:F4"/>
  </mergeCells>
  <pageMargins left="0" right="0" top="0" bottom="0" header="0.76" footer="0.76"/>
  <pageSetup paperSize="9" scale="8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Lot N°05 ETANCHEITE</vt:lpstr>
      <vt:lpstr>Récap. général</vt:lpstr>
      <vt:lpstr>'Lot N°05 ETANCHEITE'!Impression_des_titres</vt:lpstr>
      <vt:lpstr>'Lot N°05 ETANCHEITE'!Zone_d_impression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Kalidou</dc:creator>
  <cp:lastModifiedBy>Damien Ragueneau</cp:lastModifiedBy>
  <cp:lastPrinted>2025-02-20T09:44:17Z</cp:lastPrinted>
  <dcterms:created xsi:type="dcterms:W3CDTF">2025-02-20T09:40:24Z</dcterms:created>
  <dcterms:modified xsi:type="dcterms:W3CDTF">2025-02-20T09:44:34Z</dcterms:modified>
</cp:coreProperties>
</file>