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5-04-BELLAC-SCANNER-HIHL\07-DCE\3. Rendus Ingepole\Rendu du 20.03.2025\"/>
    </mc:Choice>
  </mc:AlternateContent>
  <xr:revisionPtr revIDLastSave="0" documentId="13_ncr:1_{8D1CBA65-1F4D-4D4F-8F81-E46B6B179029}" xr6:coauthVersionLast="47" xr6:coauthVersionMax="47" xr10:uidLastSave="{00000000-0000-0000-0000-000000000000}"/>
  <bookViews>
    <workbookView xWindow="28680" yWindow="-2655" windowWidth="38640" windowHeight="21120" xr2:uid="{00000000-000D-0000-FFFF-FFFF00000000}"/>
  </bookViews>
  <sheets>
    <sheet name="DPGF 1" sheetId="6" r:id="rId1"/>
    <sheet name="Métré" sheetId="4" r:id="rId2"/>
    <sheet name="Estimation" sheetId="5" r:id="rId3"/>
  </sheets>
  <definedNames>
    <definedName name="_Hlk37092659" localSheetId="0">'DPGF 1'!#REF!</definedName>
    <definedName name="_Hlk37092659" localSheetId="2">Estimation!#REF!</definedName>
    <definedName name="_Toc313976497" localSheetId="0">'DPGF 1'!#REF!</definedName>
    <definedName name="_Toc313976497" localSheetId="2">Estimation!#REF!</definedName>
    <definedName name="Print_Area" localSheetId="0">'DPGF 1'!$A$1:$H$688</definedName>
    <definedName name="Print_Area" localSheetId="2">Estimation!$A$1:$H$688</definedName>
    <definedName name="Print_Titles" localSheetId="0">'DPGF 1'!$1:$4</definedName>
    <definedName name="Print_Titles" localSheetId="2">Estimation!$1:$4</definedName>
    <definedName name="_xlnm.Print_Area" localSheetId="0">'DPGF 1'!$A$1:$H$688</definedName>
    <definedName name="_xlnm.Print_Area" localSheetId="2">Estimation!$A$1:$H$710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04" i="5" l="1"/>
  <c r="H33" i="5"/>
  <c r="B683" i="6"/>
  <c r="A683" i="6"/>
  <c r="B682" i="6"/>
  <c r="A682" i="6"/>
  <c r="B680" i="6"/>
  <c r="A680" i="6"/>
  <c r="B679" i="6"/>
  <c r="A679" i="6"/>
  <c r="B678" i="6"/>
  <c r="A678" i="6"/>
  <c r="B677" i="6"/>
  <c r="A677" i="6"/>
  <c r="B676" i="6"/>
  <c r="A676" i="6"/>
  <c r="B675" i="6"/>
  <c r="A675" i="6"/>
  <c r="B673" i="6"/>
  <c r="A673" i="6"/>
  <c r="B672" i="6"/>
  <c r="A672" i="6"/>
  <c r="B671" i="6"/>
  <c r="A671" i="6"/>
  <c r="B670" i="6"/>
  <c r="A670" i="6"/>
  <c r="B669" i="6"/>
  <c r="A669" i="6"/>
  <c r="B668" i="6"/>
  <c r="A668" i="6"/>
  <c r="B667" i="6"/>
  <c r="A667" i="6"/>
  <c r="B666" i="6"/>
  <c r="A666" i="6"/>
  <c r="B665" i="6"/>
  <c r="A665" i="6"/>
  <c r="B664" i="6"/>
  <c r="A664" i="6"/>
  <c r="B663" i="6"/>
  <c r="A663" i="6"/>
  <c r="H8" i="6"/>
  <c r="B679" i="5"/>
  <c r="A679" i="5"/>
  <c r="B672" i="5"/>
  <c r="A672" i="5"/>
  <c r="B664" i="5"/>
  <c r="A664" i="5"/>
  <c r="H652" i="5"/>
  <c r="H651" i="5"/>
  <c r="H649" i="5"/>
  <c r="H644" i="5"/>
  <c r="H639" i="5"/>
  <c r="H635" i="5"/>
  <c r="H632" i="5"/>
  <c r="H631" i="5"/>
  <c r="H622" i="5"/>
  <c r="H621" i="5"/>
  <c r="H619" i="5"/>
  <c r="H614" i="5"/>
  <c r="H608" i="5"/>
  <c r="H605" i="5"/>
  <c r="H598" i="5"/>
  <c r="H589" i="5"/>
  <c r="H586" i="5"/>
  <c r="H580" i="5"/>
  <c r="H569" i="5"/>
  <c r="H568" i="5"/>
  <c r="H567" i="5"/>
  <c r="H555" i="5"/>
  <c r="H553" i="5"/>
  <c r="H551" i="5"/>
  <c r="H550" i="5"/>
  <c r="H544" i="5"/>
  <c r="H541" i="5"/>
  <c r="H533" i="5"/>
  <c r="H534" i="5"/>
  <c r="H529" i="5"/>
  <c r="H522" i="5"/>
  <c r="H520" i="5"/>
  <c r="H518" i="5"/>
  <c r="H517" i="5"/>
  <c r="H511" i="5"/>
  <c r="H508" i="5"/>
  <c r="H500" i="5"/>
  <c r="H495" i="5"/>
  <c r="H496" i="5"/>
  <c r="H487" i="5"/>
  <c r="H478" i="5"/>
  <c r="H475" i="5"/>
  <c r="H471" i="5"/>
  <c r="H463" i="5"/>
  <c r="H459" i="5"/>
  <c r="H451" i="5"/>
  <c r="H447" i="5"/>
  <c r="H444" i="5"/>
  <c r="H441" i="5"/>
  <c r="H433" i="5"/>
  <c r="H421" i="5"/>
  <c r="H416" i="5"/>
  <c r="H412" i="5"/>
  <c r="H367" i="5"/>
  <c r="H405" i="5"/>
  <c r="H403" i="5"/>
  <c r="H402" i="5"/>
  <c r="H400" i="5"/>
  <c r="H399" i="5"/>
  <c r="H395" i="5"/>
  <c r="H393" i="5"/>
  <c r="H390" i="5"/>
  <c r="H385" i="5"/>
  <c r="H375" i="5"/>
  <c r="H371" i="5"/>
  <c r="H358" i="5"/>
  <c r="H357" i="5"/>
  <c r="H356" i="5"/>
  <c r="H355" i="5"/>
  <c r="H354" i="5"/>
  <c r="H350" i="5"/>
  <c r="H349" i="5"/>
  <c r="H340" i="5"/>
  <c r="H342" i="5" s="1"/>
  <c r="H334" i="5"/>
  <c r="H331" i="5"/>
  <c r="H321" i="5"/>
  <c r="H307" i="5"/>
  <c r="H325" i="5"/>
  <c r="H317" i="5"/>
  <c r="H311" i="5"/>
  <c r="H303" i="5"/>
  <c r="H297" i="5"/>
  <c r="H292" i="5"/>
  <c r="H287" i="5"/>
  <c r="H281" i="5"/>
  <c r="H278" i="5"/>
  <c r="H274" i="5"/>
  <c r="H271" i="5"/>
  <c r="H270" i="5"/>
  <c r="H267" i="5"/>
  <c r="H261" i="5"/>
  <c r="H260" i="5"/>
  <c r="H259" i="5"/>
  <c r="H258" i="5"/>
  <c r="H248" i="5"/>
  <c r="H245" i="5"/>
  <c r="H239" i="5"/>
  <c r="H234" i="5"/>
  <c r="H360" i="5" l="1"/>
  <c r="H407" i="5"/>
  <c r="H250" i="5"/>
  <c r="H524" i="5"/>
  <c r="H284" i="5"/>
  <c r="H557" i="5"/>
  <c r="H336" i="5"/>
  <c r="H491" i="5"/>
  <c r="H654" i="5"/>
  <c r="H656" i="5" s="1"/>
  <c r="H559" i="5" l="1"/>
  <c r="H228" i="5" l="1"/>
  <c r="H226" i="5"/>
  <c r="H218" i="5"/>
  <c r="H217" i="5"/>
  <c r="H212" i="5"/>
  <c r="H209" i="5"/>
  <c r="H206" i="5"/>
  <c r="H201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77" i="5"/>
  <c r="H171" i="5"/>
  <c r="H169" i="5"/>
  <c r="H168" i="5"/>
  <c r="H167" i="5"/>
  <c r="H165" i="5"/>
  <c r="H161" i="5"/>
  <c r="H160" i="5"/>
  <c r="H147" i="5"/>
  <c r="H143" i="5"/>
  <c r="H133" i="5"/>
  <c r="H130" i="5"/>
  <c r="H124" i="5"/>
  <c r="H120" i="5"/>
  <c r="H117" i="5"/>
  <c r="H114" i="5"/>
  <c r="H111" i="5"/>
  <c r="H108" i="5"/>
  <c r="H105" i="5"/>
  <c r="H102" i="5"/>
  <c r="H95" i="5"/>
  <c r="H84" i="5"/>
  <c r="H97" i="5" s="1"/>
  <c r="H78" i="5"/>
  <c r="H74" i="5"/>
  <c r="H81" i="5" s="1"/>
  <c r="H67" i="5"/>
  <c r="H64" i="5"/>
  <c r="H60" i="5"/>
  <c r="H58" i="5"/>
  <c r="H57" i="5"/>
  <c r="H50" i="5"/>
  <c r="H44" i="5"/>
  <c r="H40" i="5"/>
  <c r="H38" i="5"/>
  <c r="H34" i="5"/>
  <c r="H31" i="5"/>
  <c r="H203" i="5" l="1"/>
  <c r="H231" i="5"/>
  <c r="H69" i="5"/>
  <c r="H152" i="5"/>
  <c r="H173" i="5"/>
  <c r="H126" i="5"/>
  <c r="H32" i="5"/>
  <c r="H46" i="5" s="1"/>
  <c r="H22" i="5"/>
  <c r="H21" i="5"/>
  <c r="H15" i="5"/>
  <c r="H14" i="5"/>
  <c r="H24" i="5" l="1"/>
  <c r="H252" i="5"/>
  <c r="H17" i="5"/>
  <c r="B683" i="5"/>
  <c r="A683" i="5"/>
  <c r="B682" i="5"/>
  <c r="A682" i="5"/>
  <c r="B680" i="5"/>
  <c r="A680" i="5"/>
  <c r="B678" i="5"/>
  <c r="A678" i="5"/>
  <c r="B677" i="5"/>
  <c r="A677" i="5"/>
  <c r="B676" i="5"/>
  <c r="A676" i="5"/>
  <c r="B675" i="5"/>
  <c r="A675" i="5"/>
  <c r="B673" i="5"/>
  <c r="A673" i="5"/>
  <c r="B671" i="5"/>
  <c r="A671" i="5"/>
  <c r="B670" i="5"/>
  <c r="A670" i="5"/>
  <c r="B669" i="5"/>
  <c r="A669" i="5"/>
  <c r="B668" i="5"/>
  <c r="A668" i="5"/>
  <c r="B667" i="5"/>
  <c r="A667" i="5"/>
  <c r="B666" i="5"/>
  <c r="A666" i="5"/>
  <c r="B665" i="5"/>
  <c r="A665" i="5"/>
  <c r="B663" i="5"/>
  <c r="A663" i="5"/>
  <c r="H8" i="5"/>
  <c r="J29" i="4"/>
  <c r="G34" i="4" s="1"/>
  <c r="C34" i="4"/>
  <c r="N29" i="4"/>
  <c r="J5" i="4"/>
  <c r="G12" i="4" s="1"/>
  <c r="H12" i="4" s="1"/>
  <c r="N5" i="4"/>
  <c r="J6" i="4"/>
  <c r="G15" i="4" s="1"/>
  <c r="H15" i="4" s="1"/>
  <c r="N6" i="4"/>
  <c r="J7" i="4"/>
  <c r="G14" i="4" s="1"/>
  <c r="H14" i="4" s="1"/>
  <c r="N7" i="4"/>
  <c r="J9" i="4"/>
  <c r="G13" i="4" s="1"/>
  <c r="N9" i="4"/>
  <c r="C12" i="4"/>
  <c r="C13" i="4"/>
  <c r="C14" i="4"/>
  <c r="C15" i="4"/>
  <c r="J20" i="4"/>
  <c r="G23" i="4" s="1"/>
  <c r="H23" i="4" s="1"/>
  <c r="N20" i="4"/>
  <c r="G22" i="4" s="1"/>
  <c r="H22" i="4" s="1"/>
  <c r="C23" i="4"/>
  <c r="J28" i="4"/>
  <c r="G33" i="4" s="1"/>
  <c r="N28" i="4"/>
  <c r="G32" i="4" s="1"/>
  <c r="H32" i="4" s="1"/>
  <c r="C33" i="4"/>
  <c r="J39" i="4"/>
  <c r="G43" i="4" s="1"/>
  <c r="H43" i="4" s="1"/>
  <c r="N39" i="4"/>
  <c r="G42" i="4" s="1"/>
  <c r="H42" i="4" s="1"/>
  <c r="C43" i="4"/>
  <c r="J48" i="4"/>
  <c r="G52" i="4" s="1"/>
  <c r="H52" i="4" s="1"/>
  <c r="N48" i="4"/>
  <c r="G51" i="4"/>
  <c r="H51" i="4" s="1"/>
  <c r="C52" i="4"/>
  <c r="J58" i="4"/>
  <c r="G62" i="4" s="1"/>
  <c r="H62" i="4" s="1"/>
  <c r="N58" i="4"/>
  <c r="G61" i="4"/>
  <c r="H61" i="4" s="1"/>
  <c r="C62" i="4"/>
  <c r="S62" i="4"/>
  <c r="S63" i="4"/>
  <c r="J68" i="4"/>
  <c r="G71" i="4" s="1"/>
  <c r="H71" i="4" s="1"/>
  <c r="N68" i="4"/>
  <c r="G70" i="4" s="1"/>
  <c r="H70" i="4" s="1"/>
  <c r="C71" i="4"/>
  <c r="G272" i="4"/>
  <c r="A296" i="4"/>
  <c r="B296" i="4"/>
  <c r="A297" i="4"/>
  <c r="B297" i="4"/>
  <c r="H344" i="5" l="1"/>
  <c r="H685" i="5" s="1"/>
  <c r="H34" i="4"/>
  <c r="H33" i="4"/>
  <c r="H13" i="4"/>
  <c r="G11" i="4"/>
  <c r="H11" i="4" s="1"/>
</calcChain>
</file>

<file path=xl/sharedStrings.xml><?xml version="1.0" encoding="utf-8"?>
<sst xmlns="http://schemas.openxmlformats.org/spreadsheetml/2006/main" count="1912" uniqueCount="390">
  <si>
    <t>U</t>
  </si>
  <si>
    <t>Montant HT</t>
  </si>
  <si>
    <t>3.3.</t>
  </si>
  <si>
    <t>P.U. en €</t>
  </si>
  <si>
    <t>P.T. en €</t>
  </si>
  <si>
    <t>QU</t>
  </si>
  <si>
    <t>ens</t>
  </si>
  <si>
    <t>DÉCOMPOSITION DU PRIX GLOBAL &amp; FORFAITAIRE (D.P.G.F.)</t>
  </si>
  <si>
    <t>DÉSIGNATION</t>
  </si>
  <si>
    <t>PM</t>
  </si>
  <si>
    <t>INSTALLATION DE CHANTIER</t>
  </si>
  <si>
    <t>Distribution force motrice</t>
  </si>
  <si>
    <t>Eclairage de chantier</t>
  </si>
  <si>
    <t>ml</t>
  </si>
  <si>
    <t>Accessoires de pose et de raccordement</t>
  </si>
  <si>
    <t>Sous Total HT</t>
  </si>
  <si>
    <t xml:space="preserve">   - Marque :</t>
  </si>
  <si>
    <t xml:space="preserve">   - Référence :</t>
  </si>
  <si>
    <t>Chemins de câbles</t>
  </si>
  <si>
    <t>- Chemins de câbles Courants Forts</t>
  </si>
  <si>
    <t>TOTAL HT CHAPITRE 3</t>
  </si>
  <si>
    <t>- Identification et repérage</t>
  </si>
  <si>
    <t xml:space="preserve">  - Contrôle</t>
  </si>
  <si>
    <t xml:space="preserve">  - Documents à remettre en fin de chantier</t>
  </si>
  <si>
    <t>ELECTRICITE COURANTS FORTS</t>
  </si>
  <si>
    <t>NOTE : Pour toutes spécifications, l'entrepreneur devra se reporter à l'article correspondant au CCTP 
L'offre de l'entreprise devra comporter obligatoirement les références et types de matériels proposés et toutes les quantités et prix unitaires.</t>
  </si>
  <si>
    <t>- Validation du pré câblage</t>
  </si>
  <si>
    <t>Liaisons équipotentielle principale</t>
  </si>
  <si>
    <t>4.4.</t>
  </si>
  <si>
    <t>3.4.</t>
  </si>
  <si>
    <t>PRISE DE TERRE ET LIAISONS EQUIPOTENTIELLES</t>
  </si>
  <si>
    <t>4.2.</t>
  </si>
  <si>
    <t>RJ45</t>
  </si>
  <si>
    <t>Liaisons équipotentielle supplémentaire</t>
  </si>
  <si>
    <t>Eclairage normal</t>
  </si>
  <si>
    <t>Luminaire type</t>
  </si>
  <si>
    <t>- Marque :</t>
  </si>
  <si>
    <t>- Référence :</t>
  </si>
  <si>
    <t>Int 2</t>
  </si>
  <si>
    <t>Int 3</t>
  </si>
  <si>
    <t>Int 4</t>
  </si>
  <si>
    <t>Int 5</t>
  </si>
  <si>
    <t>Int 6</t>
  </si>
  <si>
    <t>Eclairage de sécurité</t>
  </si>
  <si>
    <t>Eclairage d'évacuation</t>
  </si>
  <si>
    <t>- Bloc Autonome</t>
  </si>
  <si>
    <t>Type 1</t>
  </si>
  <si>
    <t xml:space="preserve">  - Marque :</t>
  </si>
  <si>
    <t xml:space="preserve">  - Référence :</t>
  </si>
  <si>
    <t>Bloc portatif</t>
  </si>
  <si>
    <t>Télécommande</t>
  </si>
  <si>
    <t>Test automatisé</t>
  </si>
  <si>
    <t>Etiquette</t>
  </si>
  <si>
    <t>Canalisations</t>
  </si>
  <si>
    <t>Section</t>
  </si>
  <si>
    <t>- Câbles U1000R2V</t>
  </si>
  <si>
    <t>5G1,5mm²</t>
  </si>
  <si>
    <t>- Cheminements :</t>
  </si>
  <si>
    <t xml:space="preserve">  - Chemin de câbles Courants Forts</t>
  </si>
  <si>
    <t xml:space="preserve">Compris distribution secondaire </t>
  </si>
  <si>
    <t xml:space="preserve">  - Pose sous conduits</t>
  </si>
  <si>
    <t xml:space="preserve">    - ICTA</t>
  </si>
  <si>
    <t>- Répérage</t>
  </si>
  <si>
    <t>Appareillage</t>
  </si>
  <si>
    <t>Boites d'encastrement</t>
  </si>
  <si>
    <t>Mécanismes</t>
  </si>
  <si>
    <t xml:space="preserve">- Appareillage </t>
  </si>
  <si>
    <t>Type A</t>
  </si>
  <si>
    <t xml:space="preserve">    - Interrupteur Bouton Poussoir</t>
  </si>
  <si>
    <t xml:space="preserve">    - PC 10/16A 2P+T</t>
  </si>
  <si>
    <t>Type B</t>
  </si>
  <si>
    <t>Détecteurs de mouvement / présence</t>
  </si>
  <si>
    <t xml:space="preserve">  - Marque : </t>
  </si>
  <si>
    <t>Conducteurs</t>
  </si>
  <si>
    <t>- Câbles Multipolaires</t>
  </si>
  <si>
    <t>Sections</t>
  </si>
  <si>
    <t xml:space="preserve">   - U1000R2V</t>
  </si>
  <si>
    <t>3G1,5</t>
  </si>
  <si>
    <t>3G2,5</t>
  </si>
  <si>
    <t>3x1,5</t>
  </si>
  <si>
    <t>2x1,5</t>
  </si>
  <si>
    <t>Cheminements</t>
  </si>
  <si>
    <t>300x54</t>
  </si>
  <si>
    <t>- Pose sous conduits</t>
  </si>
  <si>
    <t xml:space="preserve">  - ICTA</t>
  </si>
  <si>
    <t>Alimentations  spécialisées</t>
  </si>
  <si>
    <t>Arrêts d'urgence</t>
  </si>
  <si>
    <t>- Organe de commande</t>
  </si>
  <si>
    <t>- Dispositif de coupure générale</t>
  </si>
  <si>
    <t>Compris Armoires</t>
  </si>
  <si>
    <t>- Câblage</t>
  </si>
  <si>
    <t>Déclencheurs manuels</t>
  </si>
  <si>
    <t>Réseau polyvalent banalise pour les locaux communs et administratifs</t>
  </si>
  <si>
    <t>Tablettes supports d’équipements actifs de l’opérateur</t>
  </si>
  <si>
    <t>Alimentation électrique depuis un onduleur rackable</t>
  </si>
  <si>
    <t>Bloc de prises 2P+T 16A</t>
  </si>
  <si>
    <t xml:space="preserve">    - Marque :</t>
  </si>
  <si>
    <t xml:space="preserve">    - Référence :</t>
  </si>
  <si>
    <t>Points d'accès</t>
  </si>
  <si>
    <t xml:space="preserve">    - RJ45</t>
  </si>
  <si>
    <t>- Principe de distrbution</t>
  </si>
  <si>
    <t>- Câbles</t>
  </si>
  <si>
    <t xml:space="preserve">  - Type :</t>
  </si>
  <si>
    <t xml:space="preserve"> - Câble Liaison  Répartiteur / Points d'accès</t>
  </si>
  <si>
    <t>Cat 6a F/FTP</t>
  </si>
  <si>
    <t xml:space="preserve">    - Catégorie :</t>
  </si>
  <si>
    <t xml:space="preserve"> - Alimentation SR01</t>
  </si>
  <si>
    <t>U1000R2V</t>
  </si>
  <si>
    <t xml:space="preserve"> - Chemins de câbles Courants Faibles</t>
  </si>
  <si>
    <t xml:space="preserve"> - Pose sous conduits </t>
  </si>
  <si>
    <t xml:space="preserve">   - ICTA</t>
  </si>
  <si>
    <t>3.1.</t>
  </si>
  <si>
    <t>25mm²</t>
  </si>
  <si>
    <t>Câble HO7RNF</t>
  </si>
  <si>
    <t>Barette de coupure</t>
  </si>
  <si>
    <t xml:space="preserve">Identification </t>
  </si>
  <si>
    <t>Mise à la terre fonctionnelle</t>
  </si>
  <si>
    <t>Mise à la terre des masses</t>
  </si>
  <si>
    <t>AGBT</t>
  </si>
  <si>
    <t>Int 1</t>
  </si>
  <si>
    <t>Int 7</t>
  </si>
  <si>
    <t xml:space="preserve">ml </t>
  </si>
  <si>
    <t>Câble U1000R2V</t>
  </si>
  <si>
    <t>Dispositif de terminaison intérieur Optique (DTIO)</t>
  </si>
  <si>
    <t>Platine d'appel accueil</t>
  </si>
  <si>
    <t>Moniteur de réception</t>
  </si>
  <si>
    <t>Visiophonie</t>
  </si>
  <si>
    <t>Contrôle d'accès</t>
  </si>
  <si>
    <t>Centrale et interface de gestion</t>
  </si>
  <si>
    <t>Alimentation Electrique de sécurité</t>
  </si>
  <si>
    <t>Bouton poussoir de libération</t>
  </si>
  <si>
    <t>Interface de communication mode réseau ETHERNET</t>
  </si>
  <si>
    <t>Commutateur ETHERNET</t>
  </si>
  <si>
    <t>Serveur de paramétarge et d'exploitation</t>
  </si>
  <si>
    <t>Ventouse électromagnétique</t>
  </si>
  <si>
    <t>SYT 3p 9/10eme</t>
  </si>
  <si>
    <t xml:space="preserve"> - Câble ETHERNET</t>
  </si>
  <si>
    <t xml:space="preserve"> - Alimentation</t>
  </si>
  <si>
    <t>4.3.</t>
  </si>
  <si>
    <t xml:space="preserve">RÉCAPITULATION GENERALE </t>
  </si>
  <si>
    <t xml:space="preserve">TOTAL GÉNÉRAL  HT  </t>
  </si>
  <si>
    <t>TVA 20.0%</t>
  </si>
  <si>
    <t xml:space="preserve">TOTAL GÉNÉRAL  TTC </t>
  </si>
  <si>
    <t>3.5.</t>
  </si>
  <si>
    <t xml:space="preserve">Câblette cuivre nu pour complément </t>
  </si>
  <si>
    <t>Repérage et protection boucle existante</t>
  </si>
  <si>
    <t>Baie de brassage</t>
  </si>
  <si>
    <t>3.2.</t>
  </si>
  <si>
    <t>ALIMENTATION ELECTRIQUE RESEAU NORMAL</t>
  </si>
  <si>
    <t>Lot : Electicité CFO CFA Désenfumage</t>
  </si>
  <si>
    <t>U1000AR2V</t>
  </si>
  <si>
    <t>Liaisons et cheminement</t>
  </si>
  <si>
    <t>Boîte de dérivation</t>
  </si>
  <si>
    <t xml:space="preserve">Sortie de câble </t>
  </si>
  <si>
    <t>Compris Alim</t>
  </si>
  <si>
    <t xml:space="preserve">    - Sortie de câble</t>
  </si>
  <si>
    <t>COMPTAGE</t>
  </si>
  <si>
    <t>3.6.</t>
  </si>
  <si>
    <t>EQUIPEMENTS TERMINAUX</t>
  </si>
  <si>
    <t>DISTIBUTION SECONDAIRE</t>
  </si>
  <si>
    <t>3.8</t>
  </si>
  <si>
    <t>ESSAI &amp; DOSSIER DES OUVRAGES EXECUTES</t>
  </si>
  <si>
    <t>5.1.</t>
  </si>
  <si>
    <t>4.1.</t>
  </si>
  <si>
    <t>RACCORDEMENT AU RESEAU PUBLIC DE COMMUNICATION PAR FIBRE OPTIQUE</t>
  </si>
  <si>
    <t>Raccordement précâblage côté PR</t>
  </si>
  <si>
    <t xml:space="preserve">Jarretière DTIO/panneau fibre </t>
  </si>
  <si>
    <t>RESEAU VDI</t>
  </si>
  <si>
    <t>1 FO</t>
  </si>
  <si>
    <t>VISIOPHONIE CONTRÔLE D'ACCES</t>
  </si>
  <si>
    <t>SYSTÈME DE SECURITE INCENDIE</t>
  </si>
  <si>
    <t>Lecteurs de badge</t>
  </si>
  <si>
    <t>Serrure électromagnétique</t>
  </si>
  <si>
    <t>Badge</t>
  </si>
  <si>
    <t>Enroleur</t>
  </si>
  <si>
    <t>Essais et mise en service et formation</t>
  </si>
  <si>
    <t>INSTALLATIONS COURANTS FAIBLES</t>
  </si>
  <si>
    <t>type A</t>
  </si>
  <si>
    <t xml:space="preserve"> - Câbles de liaisons entre PLATINE et porte contrôlée</t>
  </si>
  <si>
    <t>COMPRIS TABLEAU</t>
  </si>
  <si>
    <t>Fourreau</t>
  </si>
  <si>
    <t>QU
ENT</t>
  </si>
  <si>
    <t>ARMOIRE GENERALE</t>
  </si>
  <si>
    <t>Type 2</t>
  </si>
  <si>
    <t>Micro-onde</t>
  </si>
  <si>
    <t>Lave Vaisselle</t>
  </si>
  <si>
    <t>Eclairage Extérieur</t>
  </si>
  <si>
    <t>Ext 1</t>
  </si>
  <si>
    <t>3G1,5mm²</t>
  </si>
  <si>
    <t>3G4</t>
  </si>
  <si>
    <t>RG</t>
  </si>
  <si>
    <t>Panneaux de répartition</t>
  </si>
  <si>
    <t>Tiroir Fibre optique</t>
  </si>
  <si>
    <t>1x4p</t>
  </si>
  <si>
    <t>COMPRIS PLATINE DE RUE</t>
  </si>
  <si>
    <t>Logiciel de communication audio/vidéo</t>
  </si>
  <si>
    <t>- Chemins de câbles Courants Faible sous face de dalle</t>
  </si>
  <si>
    <r>
      <t>3</t>
    </r>
    <r>
      <rPr>
        <b/>
        <sz val="10"/>
        <rFont val="Walbaum Text"/>
        <family val="1"/>
      </rPr>
      <t>Ø</t>
    </r>
    <r>
      <rPr>
        <b/>
        <sz val="10"/>
        <rFont val="Arial"/>
        <family val="2"/>
      </rPr>
      <t>40</t>
    </r>
  </si>
  <si>
    <t>Interrupteur horaire programmable</t>
  </si>
  <si>
    <t>Compris TGBT</t>
  </si>
  <si>
    <t xml:space="preserve">Hôpital Intercommunal du Haut Limousin (HIHL) 
Restructuration et extension du service imagerie sur le CH de Bellac – 87300 Bellac </t>
  </si>
  <si>
    <t>TRAVAUX PRELIMINAIRES</t>
  </si>
  <si>
    <t>Réalisation des travaux de consignation dans les zones concernées par la démolition</t>
  </si>
  <si>
    <t>Réalisation des travaux pour conservation des équiepemnts existants et raccordement sur équipements centraux hors zone de travaux.</t>
  </si>
  <si>
    <t>Prise de terre bâtiment extension</t>
  </si>
  <si>
    <t>Armoire divisionnaire</t>
  </si>
  <si>
    <t>Scanner</t>
  </si>
  <si>
    <t>Circuit départ puissance scanner</t>
  </si>
  <si>
    <t>Dispositif de protection</t>
  </si>
  <si>
    <t>4x125A</t>
  </si>
  <si>
    <t xml:space="preserve">  - Déclencheur Electronique</t>
  </si>
  <si>
    <t xml:space="preserve">  - Chemin de câbles Vide Sanitaire</t>
  </si>
  <si>
    <t>200x54</t>
  </si>
  <si>
    <t>Fourreau caniveau technique existant</t>
  </si>
  <si>
    <t>Ø110</t>
  </si>
  <si>
    <t>Liaisons câblées</t>
  </si>
  <si>
    <t>Fourreau en tranchée et sous dallage</t>
  </si>
  <si>
    <t>4x1x95</t>
  </si>
  <si>
    <t>1x25</t>
  </si>
  <si>
    <t>Armoires divisionnaire radiologie</t>
  </si>
  <si>
    <t>Reprise des alimentations existantes</t>
  </si>
  <si>
    <t>Armoire divisionnaire Radiologie</t>
  </si>
  <si>
    <t>Comptage du circuit départ Scanner</t>
  </si>
  <si>
    <t>Reprise sur installations de comptage existantes</t>
  </si>
  <si>
    <t>Comptage des départs de chauffage et de ventilation et des installations d'éclairage</t>
  </si>
  <si>
    <t>ECLAIRAGE BUREAUX</t>
  </si>
  <si>
    <t xml:space="preserve">OPTION </t>
  </si>
  <si>
    <t>CONDUIT ICT</t>
  </si>
  <si>
    <t>TOTAL</t>
  </si>
  <si>
    <t>3 G 1,5 mm²</t>
  </si>
  <si>
    <t>Luminaire</t>
  </si>
  <si>
    <t>Total</t>
  </si>
  <si>
    <t>Majoration</t>
  </si>
  <si>
    <t>Conduit ICT</t>
  </si>
  <si>
    <t>Type de câble</t>
  </si>
  <si>
    <t>Longueur de câble</t>
  </si>
  <si>
    <t>ICT</t>
  </si>
  <si>
    <t>Câblage</t>
  </si>
  <si>
    <t>Quantité</t>
  </si>
  <si>
    <t>ECL EXT</t>
  </si>
  <si>
    <t>1x4pCat 6</t>
  </si>
  <si>
    <t>RJ45 VIDEOPROTECTION</t>
  </si>
  <si>
    <t>VDI</t>
  </si>
  <si>
    <t>COAX</t>
  </si>
  <si>
    <t>TV+HDMI</t>
  </si>
  <si>
    <t>PORTES</t>
  </si>
  <si>
    <t>CA</t>
  </si>
  <si>
    <t>5 G 1,5</t>
  </si>
  <si>
    <t>BAES</t>
  </si>
  <si>
    <t>3 G 2,5 mm²</t>
  </si>
  <si>
    <t>PC 2P+T16A</t>
  </si>
  <si>
    <t>Type Isolée</t>
  </si>
  <si>
    <t>3 x 1,5 mm²</t>
  </si>
  <si>
    <t>Détecteur et VV</t>
  </si>
  <si>
    <t>2 x 1,5 mm²</t>
  </si>
  <si>
    <t xml:space="preserve"> BP et SA</t>
  </si>
  <si>
    <t>LUM+PC</t>
  </si>
  <si>
    <t>Type 3</t>
  </si>
  <si>
    <t>Unité extérieure 1</t>
  </si>
  <si>
    <t>Unités intérieures</t>
  </si>
  <si>
    <t>Commande centralisée</t>
  </si>
  <si>
    <t>Unité extérieure</t>
  </si>
  <si>
    <t>Unité extérieure existante déplacée</t>
  </si>
  <si>
    <t>Unités intérieures existantes déplacées</t>
  </si>
  <si>
    <t>Caisson ventilation</t>
  </si>
  <si>
    <t>Chauffe-eau déplacé</t>
  </si>
  <si>
    <t>Chauffe-eau 50L</t>
  </si>
  <si>
    <t>Chauffe-eau instantané</t>
  </si>
  <si>
    <t>Mitigeur électronique</t>
  </si>
  <si>
    <t>Hotte cuisine</t>
  </si>
  <si>
    <t>Plaques Cuisson</t>
  </si>
  <si>
    <t>Réfrigérateur</t>
  </si>
  <si>
    <t>Compris 
Appareillage</t>
  </si>
  <si>
    <t>Ext 2</t>
  </si>
  <si>
    <t>Ext 3</t>
  </si>
  <si>
    <t>Coupure générale Ventilation</t>
  </si>
  <si>
    <t>- Goulotte</t>
  </si>
  <si>
    <t>- Gaine technique type caniveau</t>
  </si>
  <si>
    <t>EQUIPEMENTS SPECIFIQUES SCANNER</t>
  </si>
  <si>
    <t>PDB</t>
  </si>
  <si>
    <t>Arrêt d'urgence système</t>
  </si>
  <si>
    <t>Armoire Electrique spécifique Scanner</t>
  </si>
  <si>
    <t>Coupure système</t>
  </si>
  <si>
    <t>Voyants de signalisation</t>
  </si>
  <si>
    <t>- Appareillage</t>
  </si>
  <si>
    <t>Télécommande contacteur</t>
  </si>
  <si>
    <t>- Boîtier</t>
  </si>
  <si>
    <t>12G1,5mm²</t>
  </si>
  <si>
    <t>Cheminements complémentaires éventuels</t>
  </si>
  <si>
    <t>- Gaine technique médicale (équipée selon CCTP)</t>
  </si>
  <si>
    <t>RJ45 raccordement
existante</t>
  </si>
  <si>
    <t>Prises existantes</t>
  </si>
  <si>
    <t>4L</t>
  </si>
  <si>
    <t>Déclencheur manuel</t>
  </si>
  <si>
    <t xml:space="preserve">COMPRIS CENTRALE </t>
  </si>
  <si>
    <t>Poste principal</t>
  </si>
  <si>
    <t>Poste secondaire</t>
  </si>
  <si>
    <t>EQUIPEMENTS SPECIFIQUES SALLE DE TRAITEMENT</t>
  </si>
  <si>
    <t>Interphonie de salle</t>
  </si>
  <si>
    <t xml:space="preserve"> - Câbles de liaisons entre Postes</t>
  </si>
  <si>
    <t>ANTI INTRUSION</t>
  </si>
  <si>
    <t>Modification raccordement sur centrale</t>
  </si>
  <si>
    <t>Clavier codé complémentaire</t>
  </si>
  <si>
    <t>Détecteurs de mouvements</t>
  </si>
  <si>
    <t xml:space="preserve"> - Câbles de liaisons </t>
  </si>
  <si>
    <t>PRINCIPE TECHNIQUE GENERAL</t>
  </si>
  <si>
    <t>Mise en sécurité</t>
  </si>
  <si>
    <t>Présentation</t>
  </si>
  <si>
    <t>Procédure de réception technique</t>
  </si>
  <si>
    <t>Fournitures des documents selon CCTP</t>
  </si>
  <si>
    <t>Essais et contrôles</t>
  </si>
  <si>
    <t>Test et mise en service (Foyer type)</t>
  </si>
  <si>
    <t>Centrale Système de Sécurité Incendie</t>
  </si>
  <si>
    <t>Equipement de contrôle et de signalisation (ECS)</t>
  </si>
  <si>
    <t>Centrale de mise en sécurité incendie (CMSI)</t>
  </si>
  <si>
    <t>Unité de gestion des alarme (UGA)</t>
  </si>
  <si>
    <t>Alimentations Electriques de sécurité (AES)</t>
  </si>
  <si>
    <t>Equipement de contrôle et de signalisation</t>
  </si>
  <si>
    <t>Détecteurs optique de fumées</t>
  </si>
  <si>
    <t>Indicateurs d'action</t>
  </si>
  <si>
    <t>Terminaux de report d'information d'alarme</t>
  </si>
  <si>
    <t>Système de Mise En Sécurité Incendie</t>
  </si>
  <si>
    <t>Centralisateur de mise en sécurité Incendie (CMSI)</t>
  </si>
  <si>
    <t>Unité de Gestion des Alarmes (UGA)</t>
  </si>
  <si>
    <t>Alimentation Electrique de sécurité (AES)</t>
  </si>
  <si>
    <t>Module Electronique Déporté Adressable (MDA)</t>
  </si>
  <si>
    <t xml:space="preserve">Sirènes d'évacuation </t>
  </si>
  <si>
    <t>Diffuseurs d'alarme restreinte (Tableau de siganlisation)</t>
  </si>
  <si>
    <t>Diffuseurs sonores d'alarme Générale sélective 60dB</t>
  </si>
  <si>
    <t>Diffuseurs Lumineux</t>
  </si>
  <si>
    <t>Compartimentage</t>
  </si>
  <si>
    <t>Raccordement des DAS - report de position</t>
  </si>
  <si>
    <t>Raccordement des DAS - Maintien position ouverte</t>
  </si>
  <si>
    <t>Raccordement des DAS - Clapet Coupe Feu</t>
  </si>
  <si>
    <t xml:space="preserve">Asservissements </t>
  </si>
  <si>
    <t>Arrêt sur équipements techniques</t>
  </si>
  <si>
    <t>Asservissement arrêt des équipements de ventilation de confort</t>
  </si>
  <si>
    <t>Déverrouillage des issues</t>
  </si>
  <si>
    <t>Raccordement Déverrouillage des issues de secours et portes de recoupements</t>
  </si>
  <si>
    <t>Déclencheurs manuels de déverrouillage d'urgence</t>
  </si>
  <si>
    <t>Désenfumage</t>
  </si>
  <si>
    <t>Câblage et distribution</t>
  </si>
  <si>
    <t>Détection Incendie</t>
  </si>
  <si>
    <r>
      <t>SDI / 1</t>
    </r>
    <r>
      <rPr>
        <vertAlign val="superscript"/>
        <sz val="10"/>
        <color rgb="FF000000"/>
        <rFont val="Arial"/>
        <family val="2"/>
      </rPr>
      <t>er</t>
    </r>
    <r>
      <rPr>
        <sz val="10"/>
        <color rgb="FF000000"/>
        <rFont val="Arial"/>
        <family val="2"/>
      </rPr>
      <t xml:space="preserve"> détecteur ou déclencheur</t>
    </r>
  </si>
  <si>
    <r>
      <t>1p 9/10</t>
    </r>
    <r>
      <rPr>
        <vertAlign val="superscript"/>
        <sz val="10"/>
        <color rgb="FF000000"/>
        <rFont val="Arial"/>
        <family val="2"/>
      </rPr>
      <t>ème</t>
    </r>
    <r>
      <rPr>
        <sz val="10"/>
        <color rgb="FF000000"/>
        <rFont val="Arial"/>
        <family val="2"/>
      </rPr>
      <t xml:space="preserve"> CR1</t>
    </r>
  </si>
  <si>
    <t>Dernier détecteur ou déclencheur / SDI</t>
  </si>
  <si>
    <t>SDI / Détecteurs automatique</t>
  </si>
  <si>
    <r>
      <t>1p 9/10</t>
    </r>
    <r>
      <rPr>
        <vertAlign val="superscript"/>
        <sz val="10"/>
        <color rgb="FF000000"/>
        <rFont val="Arial"/>
        <family val="2"/>
      </rPr>
      <t>ème</t>
    </r>
    <r>
      <rPr>
        <sz val="10"/>
        <color rgb="FF000000"/>
        <rFont val="Arial"/>
        <family val="2"/>
      </rPr>
      <t xml:space="preserve"> C2</t>
    </r>
  </si>
  <si>
    <t>SDI / Déclencheurs manuels</t>
  </si>
  <si>
    <t>CMSI</t>
  </si>
  <si>
    <t>UGA / AGS 48 V</t>
  </si>
  <si>
    <t>2x2.5² CR1</t>
  </si>
  <si>
    <t>BUS CMSI</t>
  </si>
  <si>
    <t>2x4² CR1</t>
  </si>
  <si>
    <t>DAS</t>
  </si>
  <si>
    <t>Alim CMSI / Portes à fermeture automatique (Manque de tension)</t>
  </si>
  <si>
    <t>C2</t>
  </si>
  <si>
    <t>Contacts position des portes</t>
  </si>
  <si>
    <t xml:space="preserve">CR1 </t>
  </si>
  <si>
    <t>(DAS communs)</t>
  </si>
  <si>
    <t>Bus CMSI / Clapets Coupe-feu télécommandés (Emission)</t>
  </si>
  <si>
    <t>CR1</t>
  </si>
  <si>
    <t>Contacts de position CCF / Bus CMSI</t>
  </si>
  <si>
    <t>CMSI / Déclencheurs manuels d'ouverture d'urgence / Gâches / Bandeaux / Ventouses - CMSI 48 V (Manque de tension)</t>
  </si>
  <si>
    <t xml:space="preserve">Cheminements </t>
  </si>
  <si>
    <t>Cheminements chemin de câble CFO et CFA</t>
  </si>
  <si>
    <t xml:space="preserve">Conduits ICTA </t>
  </si>
  <si>
    <t>Essais et mises en service</t>
  </si>
  <si>
    <t>Repérage</t>
  </si>
  <si>
    <t>SO</t>
  </si>
  <si>
    <t>Complémentaire si nécessaire</t>
  </si>
  <si>
    <t xml:space="preserve">Montant HT </t>
  </si>
  <si>
    <t>Armoire Général Basse Tension</t>
  </si>
  <si>
    <t>TOTAL HT CHAPITRE 4</t>
  </si>
  <si>
    <t>TOTAL HT CHAPITRE 5</t>
  </si>
  <si>
    <t>3.7.</t>
  </si>
  <si>
    <t>3.9</t>
  </si>
  <si>
    <t>3.10</t>
  </si>
  <si>
    <t>4.5.</t>
  </si>
  <si>
    <t>Gaine technique médicale</t>
  </si>
  <si>
    <t>AVP</t>
  </si>
  <si>
    <t>Contrôle d'acces</t>
  </si>
  <si>
    <t>Eclairage extérieur</t>
  </si>
  <si>
    <t>Postes de travail supplémentaires</t>
  </si>
  <si>
    <t>Hall Accueil</t>
  </si>
  <si>
    <t>Salle d'interprétation</t>
  </si>
  <si>
    <t>Bureau</t>
  </si>
  <si>
    <t>Salle scanner</t>
  </si>
  <si>
    <t>Salle de commande</t>
  </si>
  <si>
    <t>Anti-Intrusion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</si>
</sst>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#,##0.00\ &quot;F&quot;"/>
    <numFmt numFmtId="166" formatCode="#,##0.00\ &quot;€&quot;"/>
    <numFmt numFmtId="167" formatCode="_-* #,##0.00\ [$€-40C]_-;\-* #,##0.00\ [$€-40C]_-;_-* &quot;-&quot;??\ [$€-40C]_-;_-@_-"/>
  </numFmts>
  <fonts count="3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6"/>
      <name val="Arial"/>
      <family val="2"/>
    </font>
    <font>
      <sz val="11"/>
      <name val="Arial Black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3"/>
      <name val="Arial Narrow"/>
      <family val="2"/>
    </font>
    <font>
      <b/>
      <sz val="9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i/>
      <u/>
      <sz val="10"/>
      <name val="Arial"/>
      <family val="2"/>
    </font>
    <font>
      <b/>
      <i/>
      <u/>
      <sz val="10"/>
      <name val="Arial"/>
      <family val="2"/>
    </font>
    <font>
      <i/>
      <u/>
      <sz val="12"/>
      <name val="Arial"/>
      <family val="2"/>
    </font>
    <font>
      <b/>
      <i/>
      <u/>
      <sz val="9"/>
      <name val="Arial"/>
      <family val="2"/>
    </font>
    <font>
      <b/>
      <sz val="14"/>
      <name val="Arial"/>
      <family val="2"/>
    </font>
    <font>
      <sz val="11"/>
      <color rgb="FF000000"/>
      <name val="Calibri"/>
      <family val="2"/>
      <charset val="1"/>
    </font>
    <font>
      <b/>
      <sz val="10"/>
      <name val="Walbaum Text"/>
      <family val="1"/>
    </font>
    <font>
      <b/>
      <sz val="10"/>
      <color indexed="10"/>
      <name val="Arial"/>
      <family val="2"/>
    </font>
    <font>
      <b/>
      <sz val="10"/>
      <color indexed="5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double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double">
        <color indexed="64"/>
      </left>
      <right/>
      <top/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 style="thick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1" fillId="0" borderId="0"/>
  </cellStyleXfs>
  <cellXfs count="328">
    <xf numFmtId="0" fontId="0" fillId="0" borderId="0" xfId="0"/>
    <xf numFmtId="0" fontId="1" fillId="2" borderId="0" xfId="0" applyFont="1" applyFill="1" applyAlignment="1">
      <alignment vertical="top" wrapText="1"/>
    </xf>
    <xf numFmtId="0" fontId="1" fillId="2" borderId="5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5" xfId="0" applyFont="1" applyFill="1" applyBorder="1" applyAlignment="1">
      <alignment horizontal="center"/>
    </xf>
    <xf numFmtId="0" fontId="3" fillId="2" borderId="0" xfId="0" applyFont="1" applyFill="1"/>
    <xf numFmtId="0" fontId="1" fillId="2" borderId="4" xfId="0" applyFont="1" applyFill="1" applyBorder="1" applyAlignment="1">
      <alignment horizontal="center"/>
    </xf>
    <xf numFmtId="0" fontId="1" fillId="2" borderId="0" xfId="0" applyFont="1" applyFill="1"/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/>
    </xf>
    <xf numFmtId="2" fontId="5" fillId="2" borderId="5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4" fontId="5" fillId="2" borderId="5" xfId="0" applyNumberFormat="1" applyFont="1" applyFill="1" applyBorder="1"/>
    <xf numFmtId="4" fontId="2" fillId="2" borderId="0" xfId="0" applyNumberFormat="1" applyFont="1" applyFill="1"/>
    <xf numFmtId="0" fontId="3" fillId="2" borderId="3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top" wrapText="1"/>
    </xf>
    <xf numFmtId="0" fontId="2" fillId="2" borderId="4" xfId="0" applyFont="1" applyFill="1" applyBorder="1"/>
    <xf numFmtId="0" fontId="3" fillId="2" borderId="0" xfId="0" applyFont="1" applyFill="1" applyAlignment="1">
      <alignment vertical="top" wrapText="1"/>
    </xf>
    <xf numFmtId="0" fontId="7" fillId="2" borderId="3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vertical="top"/>
    </xf>
    <xf numFmtId="0" fontId="1" fillId="2" borderId="4" xfId="0" applyFont="1" applyFill="1" applyBorder="1"/>
    <xf numFmtId="166" fontId="1" fillId="2" borderId="5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right"/>
    </xf>
    <xf numFmtId="4" fontId="4" fillId="2" borderId="5" xfId="0" applyNumberFormat="1" applyFont="1" applyFill="1" applyBorder="1"/>
    <xf numFmtId="0" fontId="3" fillId="2" borderId="2" xfId="0" applyFont="1" applyFill="1" applyBorder="1"/>
    <xf numFmtId="0" fontId="2" fillId="2" borderId="6" xfId="0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0" fontId="3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2" fontId="5" fillId="2" borderId="4" xfId="0" applyNumberFormat="1" applyFont="1" applyFill="1" applyBorder="1" applyAlignment="1">
      <alignment horizontal="right"/>
    </xf>
    <xf numFmtId="0" fontId="7" fillId="2" borderId="5" xfId="0" applyFont="1" applyFill="1" applyBorder="1" applyAlignment="1">
      <alignment horizontal="left" vertical="top" wrapText="1"/>
    </xf>
    <xf numFmtId="0" fontId="17" fillId="2" borderId="0" xfId="2" applyFont="1" applyFill="1" applyAlignment="1">
      <alignment horizontal="left" vertical="top" wrapText="1"/>
    </xf>
    <xf numFmtId="0" fontId="1" fillId="2" borderId="4" xfId="2" applyFill="1" applyBorder="1" applyAlignment="1">
      <alignment horizontal="center"/>
    </xf>
    <xf numFmtId="0" fontId="1" fillId="2" borderId="3" xfId="2" applyFill="1" applyBorder="1" applyAlignment="1">
      <alignment horizontal="left" vertical="center"/>
    </xf>
    <xf numFmtId="2" fontId="5" fillId="2" borderId="5" xfId="2" applyNumberFormat="1" applyFont="1" applyFill="1" applyBorder="1" applyAlignment="1">
      <alignment horizontal="right"/>
    </xf>
    <xf numFmtId="0" fontId="1" fillId="2" borderId="4" xfId="2" applyFill="1" applyBorder="1"/>
    <xf numFmtId="0" fontId="1" fillId="2" borderId="3" xfId="2" applyFill="1" applyBorder="1" applyAlignment="1">
      <alignment horizontal="left" vertical="top"/>
    </xf>
    <xf numFmtId="0" fontId="1" fillId="2" borderId="4" xfId="2" applyFill="1" applyBorder="1" applyAlignment="1">
      <alignment horizontal="left" vertical="top" wrapText="1"/>
    </xf>
    <xf numFmtId="0" fontId="1" fillId="2" borderId="4" xfId="2" applyFill="1" applyBorder="1" applyAlignment="1">
      <alignment horizontal="center" vertical="center"/>
    </xf>
    <xf numFmtId="165" fontId="5" fillId="2" borderId="5" xfId="1" applyNumberFormat="1" applyFont="1" applyFill="1" applyBorder="1" applyAlignment="1">
      <alignment horizontal="right" vertical="center"/>
    </xf>
    <xf numFmtId="0" fontId="17" fillId="2" borderId="0" xfId="2" quotePrefix="1" applyFont="1" applyFill="1" applyAlignment="1">
      <alignment vertical="top" wrapText="1"/>
    </xf>
    <xf numFmtId="0" fontId="14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vertical="top" wrapText="1"/>
    </xf>
    <xf numFmtId="0" fontId="1" fillId="2" borderId="0" xfId="0" quotePrefix="1" applyFont="1" applyFill="1" applyAlignment="1">
      <alignment horizontal="left" vertical="top" wrapText="1"/>
    </xf>
    <xf numFmtId="0" fontId="1" fillId="2" borderId="5" xfId="2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5" fillId="2" borderId="0" xfId="0" quotePrefix="1" applyFont="1" applyFill="1" applyAlignment="1">
      <alignment vertical="center" wrapText="1"/>
    </xf>
    <xf numFmtId="0" fontId="3" fillId="2" borderId="0" xfId="0" applyFont="1" applyFill="1" applyAlignment="1">
      <alignment horizontal="left" vertical="top" wrapText="1"/>
    </xf>
    <xf numFmtId="2" fontId="5" fillId="2" borderId="0" xfId="0" applyNumberFormat="1" applyFont="1" applyFill="1" applyAlignment="1">
      <alignment horizontal="right"/>
    </xf>
    <xf numFmtId="0" fontId="1" fillId="2" borderId="3" xfId="0" applyFont="1" applyFill="1" applyBorder="1" applyAlignment="1">
      <alignment horizontal="left" vertical="center"/>
    </xf>
    <xf numFmtId="166" fontId="5" fillId="2" borderId="5" xfId="0" applyNumberFormat="1" applyFont="1" applyFill="1" applyBorder="1" applyAlignment="1">
      <alignment horizontal="right"/>
    </xf>
    <xf numFmtId="166" fontId="5" fillId="2" borderId="5" xfId="0" applyNumberFormat="1" applyFont="1" applyFill="1" applyBorder="1"/>
    <xf numFmtId="4" fontId="1" fillId="2" borderId="0" xfId="0" applyNumberFormat="1" applyFont="1" applyFill="1"/>
    <xf numFmtId="0" fontId="3" fillId="2" borderId="3" xfId="2" applyFont="1" applyFill="1" applyBorder="1" applyAlignment="1">
      <alignment horizontal="left" vertical="center"/>
    </xf>
    <xf numFmtId="0" fontId="15" fillId="2" borderId="0" xfId="2" quotePrefix="1" applyFont="1" applyFill="1" applyAlignment="1">
      <alignment vertical="center" wrapText="1"/>
    </xf>
    <xf numFmtId="0" fontId="1" fillId="2" borderId="5" xfId="2" applyFill="1" applyBorder="1" applyAlignment="1">
      <alignment horizontal="center"/>
    </xf>
    <xf numFmtId="4" fontId="5" fillId="2" borderId="5" xfId="2" applyNumberFormat="1" applyFont="1" applyFill="1" applyBorder="1"/>
    <xf numFmtId="0" fontId="1" fillId="2" borderId="0" xfId="2" quotePrefix="1" applyFill="1" applyAlignment="1">
      <alignment vertical="top" wrapText="1"/>
    </xf>
    <xf numFmtId="0" fontId="1" fillId="2" borderId="0" xfId="0" applyFont="1" applyFill="1" applyAlignment="1">
      <alignment wrapText="1"/>
    </xf>
    <xf numFmtId="0" fontId="17" fillId="2" borderId="0" xfId="0" applyFont="1" applyFill="1" applyAlignment="1">
      <alignment horizontal="left" vertical="top" wrapText="1"/>
    </xf>
    <xf numFmtId="0" fontId="3" fillId="2" borderId="4" xfId="2" applyFont="1" applyFill="1" applyBorder="1" applyAlignment="1">
      <alignment vertical="top" wrapText="1"/>
    </xf>
    <xf numFmtId="166" fontId="5" fillId="2" borderId="5" xfId="0" applyNumberFormat="1" applyFont="1" applyFill="1" applyBorder="1" applyAlignment="1" applyProtection="1">
      <alignment horizontal="right"/>
      <protection locked="0"/>
    </xf>
    <xf numFmtId="166" fontId="5" fillId="2" borderId="5" xfId="0" applyNumberFormat="1" applyFont="1" applyFill="1" applyBorder="1" applyProtection="1">
      <protection locked="0"/>
    </xf>
    <xf numFmtId="165" fontId="5" fillId="2" borderId="5" xfId="1" applyNumberFormat="1" applyFont="1" applyFill="1" applyBorder="1" applyAlignment="1" applyProtection="1">
      <alignment horizontal="right" vertical="center"/>
      <protection locked="0"/>
    </xf>
    <xf numFmtId="165" fontId="5" fillId="2" borderId="5" xfId="0" applyNumberFormat="1" applyFont="1" applyFill="1" applyBorder="1" applyAlignment="1" applyProtection="1">
      <alignment horizontal="right" vertical="center"/>
      <protection locked="0"/>
    </xf>
    <xf numFmtId="0" fontId="2" fillId="2" borderId="9" xfId="0" applyFont="1" applyFill="1" applyBorder="1" applyAlignment="1">
      <alignment horizontal="center"/>
    </xf>
    <xf numFmtId="0" fontId="1" fillId="2" borderId="0" xfId="2" applyFill="1" applyAlignment="1">
      <alignment horizontal="left" vertical="top" wrapText="1"/>
    </xf>
    <xf numFmtId="0" fontId="3" fillId="2" borderId="4" xfId="2" applyFont="1" applyFill="1" applyBorder="1" applyAlignment="1">
      <alignment wrapText="1"/>
    </xf>
    <xf numFmtId="0" fontId="1" fillId="2" borderId="4" xfId="2" applyFill="1" applyBorder="1" applyAlignment="1">
      <alignment wrapText="1"/>
    </xf>
    <xf numFmtId="0" fontId="1" fillId="0" borderId="0" xfId="0" applyFont="1" applyAlignment="1">
      <alignment horizontal="justify" vertical="center"/>
    </xf>
    <xf numFmtId="0" fontId="14" fillId="2" borderId="0" xfId="0" applyFont="1" applyFill="1" applyAlignment="1">
      <alignment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center"/>
    </xf>
    <xf numFmtId="0" fontId="16" fillId="2" borderId="0" xfId="0" applyFont="1" applyFill="1"/>
    <xf numFmtId="0" fontId="16" fillId="2" borderId="5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2" fontId="18" fillId="2" borderId="5" xfId="0" applyNumberFormat="1" applyFont="1" applyFill="1" applyBorder="1" applyAlignment="1">
      <alignment horizontal="right"/>
    </xf>
    <xf numFmtId="4" fontId="18" fillId="2" borderId="5" xfId="0" applyNumberFormat="1" applyFont="1" applyFill="1" applyBorder="1"/>
    <xf numFmtId="4" fontId="16" fillId="2" borderId="0" xfId="0" applyNumberFormat="1" applyFont="1" applyFill="1"/>
    <xf numFmtId="0" fontId="1" fillId="2" borderId="0" xfId="0" quotePrefix="1" applyFont="1" applyFill="1" applyAlignment="1">
      <alignment vertical="top" wrapText="1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/>
    </xf>
    <xf numFmtId="0" fontId="17" fillId="2" borderId="0" xfId="0" quotePrefix="1" applyFont="1" applyFill="1" applyAlignment="1">
      <alignment vertical="top" wrapText="1"/>
    </xf>
    <xf numFmtId="0" fontId="21" fillId="0" borderId="0" xfId="3"/>
    <xf numFmtId="0" fontId="21" fillId="0" borderId="0" xfId="3" applyAlignment="1">
      <alignment horizontal="center"/>
    </xf>
    <xf numFmtId="0" fontId="21" fillId="4" borderId="16" xfId="3" applyFill="1" applyBorder="1"/>
    <xf numFmtId="0" fontId="21" fillId="4" borderId="16" xfId="3" applyFill="1" applyBorder="1" applyAlignment="1">
      <alignment horizontal="center"/>
    </xf>
    <xf numFmtId="0" fontId="3" fillId="4" borderId="16" xfId="1" applyNumberFormat="1" applyFont="1" applyFill="1" applyBorder="1" applyAlignment="1">
      <alignment horizontal="center"/>
    </xf>
    <xf numFmtId="0" fontId="21" fillId="4" borderId="17" xfId="3" applyFill="1" applyBorder="1"/>
    <xf numFmtId="0" fontId="21" fillId="4" borderId="0" xfId="3" applyFill="1" applyAlignment="1">
      <alignment horizontal="center"/>
    </xf>
    <xf numFmtId="0" fontId="21" fillId="4" borderId="0" xfId="3" applyFill="1"/>
    <xf numFmtId="0" fontId="3" fillId="4" borderId="18" xfId="1" applyNumberFormat="1" applyFont="1" applyFill="1" applyBorder="1" applyAlignment="1">
      <alignment horizontal="center"/>
    </xf>
    <xf numFmtId="0" fontId="21" fillId="4" borderId="19" xfId="3" applyFill="1" applyBorder="1" applyAlignment="1">
      <alignment horizontal="center"/>
    </xf>
    <xf numFmtId="0" fontId="21" fillId="4" borderId="20" xfId="3" applyFill="1" applyBorder="1"/>
    <xf numFmtId="0" fontId="21" fillId="4" borderId="21" xfId="3" applyFill="1" applyBorder="1"/>
    <xf numFmtId="0" fontId="23" fillId="4" borderId="0" xfId="3" applyFont="1" applyFill="1" applyAlignment="1">
      <alignment horizontal="center"/>
    </xf>
    <xf numFmtId="0" fontId="3" fillId="4" borderId="22" xfId="1" applyNumberFormat="1" applyFont="1" applyFill="1" applyBorder="1" applyAlignment="1">
      <alignment horizontal="center"/>
    </xf>
    <xf numFmtId="0" fontId="21" fillId="4" borderId="23" xfId="3" applyFill="1" applyBorder="1" applyAlignment="1">
      <alignment horizontal="center"/>
    </xf>
    <xf numFmtId="0" fontId="21" fillId="4" borderId="24" xfId="3" applyFill="1" applyBorder="1"/>
    <xf numFmtId="0" fontId="21" fillId="4" borderId="25" xfId="3" applyFill="1" applyBorder="1"/>
    <xf numFmtId="0" fontId="23" fillId="4" borderId="26" xfId="3" applyFont="1" applyFill="1" applyBorder="1" applyAlignment="1">
      <alignment horizontal="center"/>
    </xf>
    <xf numFmtId="0" fontId="24" fillId="4" borderId="27" xfId="3" applyFont="1" applyFill="1" applyBorder="1" applyAlignment="1">
      <alignment horizontal="center"/>
    </xf>
    <xf numFmtId="0" fontId="21" fillId="4" borderId="28" xfId="3" applyFill="1" applyBorder="1" applyAlignment="1">
      <alignment horizontal="center"/>
    </xf>
    <xf numFmtId="0" fontId="21" fillId="4" borderId="29" xfId="3" applyFill="1" applyBorder="1" applyAlignment="1">
      <alignment horizontal="center"/>
    </xf>
    <xf numFmtId="0" fontId="23" fillId="4" borderId="30" xfId="3" applyFont="1" applyFill="1" applyBorder="1" applyAlignment="1">
      <alignment horizontal="center"/>
    </xf>
    <xf numFmtId="0" fontId="1" fillId="4" borderId="31" xfId="3" applyFont="1" applyFill="1" applyBorder="1" applyAlignment="1">
      <alignment horizontal="center"/>
    </xf>
    <xf numFmtId="0" fontId="21" fillId="4" borderId="31" xfId="3" applyFill="1" applyBorder="1" applyAlignment="1">
      <alignment horizontal="center"/>
    </xf>
    <xf numFmtId="0" fontId="1" fillId="4" borderId="35" xfId="3" applyFont="1" applyFill="1" applyBorder="1"/>
    <xf numFmtId="0" fontId="21" fillId="4" borderId="36" xfId="3" applyFill="1" applyBorder="1"/>
    <xf numFmtId="0" fontId="21" fillId="4" borderId="37" xfId="3" applyFill="1" applyBorder="1"/>
    <xf numFmtId="0" fontId="21" fillId="4" borderId="38" xfId="3" applyFill="1" applyBorder="1"/>
    <xf numFmtId="0" fontId="21" fillId="4" borderId="38" xfId="3" applyFill="1" applyBorder="1" applyAlignment="1">
      <alignment horizontal="center"/>
    </xf>
    <xf numFmtId="0" fontId="21" fillId="4" borderId="46" xfId="3" applyFill="1" applyBorder="1"/>
    <xf numFmtId="0" fontId="21" fillId="4" borderId="52" xfId="3" applyFill="1" applyBorder="1"/>
    <xf numFmtId="0" fontId="21" fillId="4" borderId="53" xfId="3" applyFill="1" applyBorder="1" applyAlignment="1">
      <alignment horizontal="center"/>
    </xf>
    <xf numFmtId="0" fontId="3" fillId="4" borderId="54" xfId="1" applyNumberFormat="1" applyFont="1" applyFill="1" applyBorder="1" applyAlignment="1">
      <alignment horizontal="center"/>
    </xf>
    <xf numFmtId="0" fontId="21" fillId="4" borderId="55" xfId="3" applyFill="1" applyBorder="1" applyAlignment="1">
      <alignment horizontal="center"/>
    </xf>
    <xf numFmtId="0" fontId="21" fillId="4" borderId="56" xfId="3" applyFill="1" applyBorder="1"/>
    <xf numFmtId="0" fontId="21" fillId="4" borderId="57" xfId="3" applyFill="1" applyBorder="1"/>
    <xf numFmtId="0" fontId="21" fillId="4" borderId="58" xfId="3" applyFill="1" applyBorder="1"/>
    <xf numFmtId="0" fontId="23" fillId="4" borderId="59" xfId="3" applyFont="1" applyFill="1" applyBorder="1" applyAlignment="1">
      <alignment horizontal="center"/>
    </xf>
    <xf numFmtId="0" fontId="21" fillId="4" borderId="53" xfId="3" applyFill="1" applyBorder="1"/>
    <xf numFmtId="0" fontId="24" fillId="4" borderId="60" xfId="3" applyFont="1" applyFill="1" applyBorder="1" applyAlignment="1">
      <alignment horizontal="center"/>
    </xf>
    <xf numFmtId="0" fontId="21" fillId="4" borderId="13" xfId="3" applyFill="1" applyBorder="1" applyAlignment="1">
      <alignment horizontal="center"/>
    </xf>
    <xf numFmtId="0" fontId="21" fillId="4" borderId="61" xfId="3" applyFill="1" applyBorder="1" applyAlignment="1">
      <alignment horizontal="center"/>
    </xf>
    <xf numFmtId="0" fontId="23" fillId="4" borderId="18" xfId="3" applyFont="1" applyFill="1" applyBorder="1" applyAlignment="1">
      <alignment horizontal="center"/>
    </xf>
    <xf numFmtId="0" fontId="1" fillId="4" borderId="12" xfId="3" applyFont="1" applyFill="1" applyBorder="1" applyAlignment="1">
      <alignment horizontal="center"/>
    </xf>
    <xf numFmtId="0" fontId="21" fillId="4" borderId="12" xfId="3" applyFill="1" applyBorder="1" applyAlignment="1">
      <alignment horizontal="center"/>
    </xf>
    <xf numFmtId="0" fontId="1" fillId="4" borderId="64" xfId="3" applyFont="1" applyFill="1" applyBorder="1"/>
    <xf numFmtId="0" fontId="1" fillId="4" borderId="42" xfId="3" applyFont="1" applyFill="1" applyBorder="1"/>
    <xf numFmtId="0" fontId="23" fillId="4" borderId="16" xfId="3" applyFont="1" applyFill="1" applyBorder="1" applyAlignment="1">
      <alignment horizontal="center"/>
    </xf>
    <xf numFmtId="0" fontId="24" fillId="4" borderId="65" xfId="3" applyFont="1" applyFill="1" applyBorder="1" applyAlignment="1">
      <alignment horizontal="center"/>
    </xf>
    <xf numFmtId="0" fontId="21" fillId="4" borderId="66" xfId="3" applyFill="1" applyBorder="1" applyAlignment="1">
      <alignment horizontal="center"/>
    </xf>
    <xf numFmtId="0" fontId="23" fillId="4" borderId="67" xfId="3" applyFont="1" applyFill="1" applyBorder="1" applyAlignment="1">
      <alignment horizontal="center"/>
    </xf>
    <xf numFmtId="0" fontId="21" fillId="4" borderId="68" xfId="3" applyFill="1" applyBorder="1" applyAlignment="1">
      <alignment horizontal="center"/>
    </xf>
    <xf numFmtId="0" fontId="21" fillId="4" borderId="69" xfId="3" applyFill="1" applyBorder="1" applyAlignment="1">
      <alignment horizontal="center"/>
    </xf>
    <xf numFmtId="0" fontId="1" fillId="4" borderId="73" xfId="3" applyFont="1" applyFill="1" applyBorder="1"/>
    <xf numFmtId="0" fontId="1" fillId="4" borderId="74" xfId="3" applyFont="1" applyFill="1" applyBorder="1"/>
    <xf numFmtId="0" fontId="21" fillId="4" borderId="22" xfId="3" applyFill="1" applyBorder="1" applyAlignment="1">
      <alignment horizontal="center"/>
    </xf>
    <xf numFmtId="0" fontId="21" fillId="4" borderId="22" xfId="3" applyFill="1" applyBorder="1"/>
    <xf numFmtId="0" fontId="24" fillId="4" borderId="75" xfId="3" applyFont="1" applyFill="1" applyBorder="1" applyAlignment="1">
      <alignment horizontal="center"/>
    </xf>
    <xf numFmtId="0" fontId="21" fillId="4" borderId="76" xfId="3" applyFill="1" applyBorder="1" applyAlignment="1">
      <alignment horizontal="center"/>
    </xf>
    <xf numFmtId="0" fontId="21" fillId="4" borderId="77" xfId="3" applyFill="1" applyBorder="1" applyAlignment="1">
      <alignment horizontal="center"/>
    </xf>
    <xf numFmtId="0" fontId="23" fillId="4" borderId="78" xfId="3" applyFont="1" applyFill="1" applyBorder="1" applyAlignment="1">
      <alignment horizontal="center"/>
    </xf>
    <xf numFmtId="0" fontId="1" fillId="4" borderId="79" xfId="3" applyFont="1" applyFill="1" applyBorder="1" applyAlignment="1">
      <alignment horizontal="center"/>
    </xf>
    <xf numFmtId="0" fontId="21" fillId="4" borderId="79" xfId="3" applyFill="1" applyBorder="1" applyAlignment="1">
      <alignment horizontal="center"/>
    </xf>
    <xf numFmtId="0" fontId="1" fillId="4" borderId="83" xfId="3" applyFont="1" applyFill="1" applyBorder="1"/>
    <xf numFmtId="0" fontId="1" fillId="4" borderId="84" xfId="3" applyFont="1" applyFill="1" applyBorder="1"/>
    <xf numFmtId="0" fontId="21" fillId="4" borderId="83" xfId="3" applyFill="1" applyBorder="1"/>
    <xf numFmtId="0" fontId="3" fillId="2" borderId="0" xfId="0" applyFont="1" applyFill="1" applyAlignment="1">
      <alignment wrapText="1"/>
    </xf>
    <xf numFmtId="0" fontId="3" fillId="2" borderId="0" xfId="2" applyFont="1" applyFill="1"/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0" xfId="2" applyFill="1" applyAlignment="1">
      <alignment horizontal="left" vertical="center"/>
    </xf>
    <xf numFmtId="167" fontId="5" fillId="2" borderId="5" xfId="2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2" xfId="0" applyFont="1" applyFill="1" applyBorder="1" applyAlignment="1">
      <alignment horizontal="center"/>
    </xf>
    <xf numFmtId="0" fontId="19" fillId="2" borderId="0" xfId="0" applyFont="1" applyFill="1" applyAlignment="1">
      <alignment vertical="center" wrapText="1"/>
    </xf>
    <xf numFmtId="2" fontId="5" fillId="2" borderId="5" xfId="0" applyNumberFormat="1" applyFont="1" applyFill="1" applyBorder="1" applyAlignment="1" applyProtection="1">
      <alignment horizontal="right"/>
      <protection locked="0"/>
    </xf>
    <xf numFmtId="4" fontId="5" fillId="2" borderId="5" xfId="0" applyNumberFormat="1" applyFont="1" applyFill="1" applyBorder="1" applyProtection="1">
      <protection locked="0"/>
    </xf>
    <xf numFmtId="0" fontId="15" fillId="2" borderId="0" xfId="0" applyFont="1" applyFill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1" fillId="2" borderId="3" xfId="0" applyFont="1" applyFill="1" applyBorder="1" applyAlignment="1">
      <alignment horizontal="center"/>
    </xf>
    <xf numFmtId="0" fontId="25" fillId="2" borderId="0" xfId="0" quotePrefix="1" applyFont="1" applyFill="1" applyAlignment="1">
      <alignment vertical="center" wrapText="1"/>
    </xf>
    <xf numFmtId="0" fontId="7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 applyProtection="1">
      <alignment horizontal="left" vertical="center"/>
      <protection locked="0"/>
    </xf>
    <xf numFmtId="2" fontId="4" fillId="2" borderId="5" xfId="0" applyNumberFormat="1" applyFont="1" applyFill="1" applyBorder="1" applyAlignment="1" applyProtection="1">
      <alignment horizontal="right"/>
      <protection locked="0"/>
    </xf>
    <xf numFmtId="4" fontId="4" fillId="2" borderId="5" xfId="0" applyNumberFormat="1" applyFont="1" applyFill="1" applyBorder="1" applyProtection="1">
      <protection locked="0"/>
    </xf>
    <xf numFmtId="4" fontId="4" fillId="2" borderId="0" xfId="0" applyNumberFormat="1" applyFont="1" applyFill="1"/>
    <xf numFmtId="4" fontId="3" fillId="2" borderId="0" xfId="0" applyNumberFormat="1" applyFont="1" applyFill="1"/>
    <xf numFmtId="0" fontId="1" fillId="2" borderId="0" xfId="0" applyFont="1" applyFill="1" applyAlignment="1" applyProtection="1">
      <alignment vertical="top" wrapText="1"/>
      <protection locked="0"/>
    </xf>
    <xf numFmtId="0" fontId="3" fillId="2" borderId="0" xfId="0" applyFont="1" applyFill="1" applyProtection="1">
      <protection locked="0"/>
    </xf>
    <xf numFmtId="0" fontId="17" fillId="2" borderId="0" xfId="0" quotePrefix="1" applyFont="1" applyFill="1" applyAlignment="1">
      <alignment vertical="center" wrapText="1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Protection="1">
      <protection locked="0"/>
    </xf>
    <xf numFmtId="4" fontId="5" fillId="2" borderId="0" xfId="0" applyNumberFormat="1" applyFont="1" applyFill="1"/>
    <xf numFmtId="0" fontId="1" fillId="2" borderId="12" xfId="0" applyFont="1" applyFill="1" applyBorder="1" applyAlignment="1">
      <alignment horizontal="center" vertical="center"/>
    </xf>
    <xf numFmtId="165" fontId="5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justify" vertical="center"/>
    </xf>
    <xf numFmtId="0" fontId="26" fillId="2" borderId="0" xfId="0" applyFont="1" applyFill="1" applyProtection="1">
      <protection locked="0"/>
    </xf>
    <xf numFmtId="0" fontId="3" fillId="2" borderId="8" xfId="0" applyFont="1" applyFill="1" applyBorder="1"/>
    <xf numFmtId="0" fontId="27" fillId="2" borderId="0" xfId="0" applyFont="1" applyFill="1" applyProtection="1">
      <protection locked="0"/>
    </xf>
    <xf numFmtId="0" fontId="3" fillId="2" borderId="0" xfId="0" applyFont="1" applyFill="1" applyAlignment="1">
      <alignment vertical="center" wrapText="1"/>
    </xf>
    <xf numFmtId="0" fontId="15" fillId="2" borderId="0" xfId="0" quotePrefix="1" applyFont="1" applyFill="1" applyAlignment="1" applyProtection="1">
      <alignment vertical="center" wrapText="1"/>
      <protection locked="0"/>
    </xf>
    <xf numFmtId="0" fontId="27" fillId="2" borderId="3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wrapText="1"/>
      <protection locked="0"/>
    </xf>
    <xf numFmtId="4" fontId="28" fillId="2" borderId="0" xfId="0" applyNumberFormat="1" applyFont="1" applyFill="1"/>
    <xf numFmtId="4" fontId="27" fillId="2" borderId="0" xfId="0" applyNumberFormat="1" applyFont="1" applyFill="1"/>
    <xf numFmtId="0" fontId="27" fillId="2" borderId="0" xfId="0" applyFont="1" applyFill="1"/>
    <xf numFmtId="4" fontId="1" fillId="2" borderId="5" xfId="0" applyNumberFormat="1" applyFont="1" applyFill="1" applyBorder="1" applyAlignment="1" applyProtection="1">
      <alignment horizontal="center"/>
      <protection locked="0"/>
    </xf>
    <xf numFmtId="0" fontId="29" fillId="2" borderId="0" xfId="0" applyFont="1" applyFill="1" applyAlignment="1">
      <alignment horizontal="justify" vertical="center" wrapText="1"/>
    </xf>
    <xf numFmtId="0" fontId="30" fillId="2" borderId="0" xfId="0" applyFont="1" applyFill="1" applyAlignment="1">
      <alignment horizontal="justify" vertical="center" wrapText="1"/>
    </xf>
    <xf numFmtId="0" fontId="30" fillId="2" borderId="4" xfId="0" applyFont="1" applyFill="1" applyBorder="1" applyAlignment="1">
      <alignment horizontal="justify" vertical="center" wrapText="1"/>
    </xf>
    <xf numFmtId="0" fontId="1" fillId="2" borderId="0" xfId="0" applyFont="1" applyFill="1" applyAlignment="1" applyProtection="1">
      <alignment vertical="center" wrapText="1"/>
      <protection locked="0"/>
    </xf>
    <xf numFmtId="2" fontId="5" fillId="2" borderId="5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 applyProtection="1">
      <alignment vertical="center"/>
      <protection locked="0"/>
    </xf>
    <xf numFmtId="0" fontId="3" fillId="2" borderId="15" xfId="2" applyFont="1" applyFill="1" applyBorder="1" applyAlignment="1">
      <alignment horizontal="left" vertical="center"/>
    </xf>
    <xf numFmtId="0" fontId="1" fillId="2" borderId="0" xfId="2" applyFill="1" applyAlignment="1">
      <alignment vertical="top" wrapText="1"/>
    </xf>
    <xf numFmtId="0" fontId="3" fillId="2" borderId="2" xfId="2" applyFont="1" applyFill="1" applyBorder="1"/>
    <xf numFmtId="0" fontId="1" fillId="2" borderId="6" xfId="2" applyFill="1" applyBorder="1" applyAlignment="1">
      <alignment horizontal="center" vertical="center"/>
    </xf>
    <xf numFmtId="44" fontId="5" fillId="2" borderId="6" xfId="2" applyNumberFormat="1" applyFont="1" applyFill="1" applyBorder="1" applyAlignment="1">
      <alignment horizontal="right" vertical="center"/>
    </xf>
    <xf numFmtId="0" fontId="1" fillId="2" borderId="0" xfId="2" applyFill="1"/>
    <xf numFmtId="0" fontId="3" fillId="2" borderId="0" xfId="2" applyFont="1" applyFill="1" applyAlignment="1">
      <alignment vertical="top" wrapText="1"/>
    </xf>
    <xf numFmtId="44" fontId="5" fillId="2" borderId="5" xfId="2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1" fillId="2" borderId="0" xfId="2" applyFill="1" applyAlignment="1">
      <alignment horizontal="center" vertical="center"/>
    </xf>
    <xf numFmtId="165" fontId="5" fillId="2" borderId="0" xfId="2" applyNumberFormat="1" applyFont="1" applyFill="1" applyAlignment="1">
      <alignment horizontal="right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2" fontId="5" fillId="2" borderId="4" xfId="0" applyNumberFormat="1" applyFont="1" applyFill="1" applyBorder="1" applyAlignment="1" applyProtection="1">
      <alignment horizontal="right"/>
      <protection locked="0"/>
    </xf>
    <xf numFmtId="0" fontId="0" fillId="2" borderId="4" xfId="0" applyFill="1" applyBorder="1"/>
    <xf numFmtId="0" fontId="1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right" vertical="center"/>
    </xf>
    <xf numFmtId="2" fontId="4" fillId="2" borderId="8" xfId="0" applyNumberFormat="1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2" fontId="4" fillId="2" borderId="0" xfId="0" applyNumberFormat="1" applyFont="1" applyFill="1" applyAlignment="1">
      <alignment horizontal="right" vertical="center"/>
    </xf>
    <xf numFmtId="0" fontId="1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quotePrefix="1" applyFont="1" applyFill="1" applyBorder="1" applyAlignment="1">
      <alignment horizontal="right" vertical="center"/>
    </xf>
    <xf numFmtId="2" fontId="4" fillId="2" borderId="14" xfId="0" applyNumberFormat="1" applyFont="1" applyFill="1" applyBorder="1" applyAlignment="1">
      <alignment horizontal="right" vertical="center"/>
    </xf>
    <xf numFmtId="166" fontId="5" fillId="2" borderId="9" xfId="0" applyNumberFormat="1" applyFont="1" applyFill="1" applyBorder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center" wrapText="1"/>
    </xf>
    <xf numFmtId="0" fontId="12" fillId="2" borderId="8" xfId="0" applyFont="1" applyFill="1" applyBorder="1" applyAlignment="1">
      <alignment horizontal="center" wrapText="1"/>
    </xf>
    <xf numFmtId="0" fontId="12" fillId="2" borderId="10" xfId="0" applyFont="1" applyFill="1" applyBorder="1" applyAlignment="1">
      <alignment horizont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0" fillId="0" borderId="6" xfId="0" applyBorder="1"/>
    <xf numFmtId="0" fontId="3" fillId="2" borderId="0" xfId="0" applyFont="1" applyFill="1" applyAlignment="1">
      <alignment vertical="top" wrapText="1"/>
    </xf>
    <xf numFmtId="0" fontId="3" fillId="2" borderId="4" xfId="0" applyFont="1" applyFill="1" applyBorder="1"/>
    <xf numFmtId="0" fontId="3" fillId="2" borderId="4" xfId="0" applyFont="1" applyFill="1" applyBorder="1" applyAlignment="1">
      <alignment vertical="top" wrapText="1"/>
    </xf>
    <xf numFmtId="0" fontId="1" fillId="2" borderId="0" xfId="2" applyFill="1" applyAlignment="1">
      <alignment horizontal="left" vertical="top" wrapText="1"/>
    </xf>
    <xf numFmtId="0" fontId="1" fillId="2" borderId="4" xfId="2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4" xfId="0" applyFont="1" applyFill="1" applyBorder="1" applyProtection="1">
      <protection locked="0"/>
    </xf>
    <xf numFmtId="0" fontId="17" fillId="2" borderId="0" xfId="0" applyFont="1" applyFill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2" borderId="4" xfId="0" applyFont="1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4" xfId="0" applyFill="1" applyBorder="1"/>
    <xf numFmtId="0" fontId="0" fillId="2" borderId="4" xfId="0" applyFill="1" applyBorder="1" applyAlignment="1">
      <alignment horizontal="left" vertical="top" wrapText="1"/>
    </xf>
    <xf numFmtId="49" fontId="1" fillId="2" borderId="0" xfId="0" applyNumberFormat="1" applyFont="1" applyFill="1" applyAlignment="1" applyProtection="1">
      <alignment horizontal="left" wrapText="1"/>
      <protection locked="0"/>
    </xf>
    <xf numFmtId="49" fontId="1" fillId="2" borderId="4" xfId="0" applyNumberFormat="1" applyFont="1" applyFill="1" applyBorder="1" applyAlignment="1" applyProtection="1">
      <alignment horizontal="left" wrapText="1"/>
      <protection locked="0"/>
    </xf>
    <xf numFmtId="0" fontId="20" fillId="2" borderId="2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1" fillId="4" borderId="63" xfId="3" applyFill="1" applyBorder="1" applyAlignment="1">
      <alignment horizontal="center"/>
    </xf>
    <xf numFmtId="0" fontId="21" fillId="4" borderId="14" xfId="3" applyFill="1" applyBorder="1" applyAlignment="1">
      <alignment horizontal="center"/>
    </xf>
    <xf numFmtId="0" fontId="21" fillId="4" borderId="62" xfId="3" applyFill="1" applyBorder="1" applyAlignment="1">
      <alignment horizontal="center"/>
    </xf>
    <xf numFmtId="0" fontId="21" fillId="4" borderId="57" xfId="3" applyFill="1" applyBorder="1" applyAlignment="1">
      <alignment horizontal="center"/>
    </xf>
    <xf numFmtId="0" fontId="21" fillId="4" borderId="55" xfId="3" applyFill="1" applyBorder="1"/>
    <xf numFmtId="0" fontId="21" fillId="4" borderId="0" xfId="3" applyFill="1" applyAlignment="1">
      <alignment horizontal="center"/>
    </xf>
    <xf numFmtId="0" fontId="21" fillId="0" borderId="0" xfId="3"/>
    <xf numFmtId="0" fontId="21" fillId="0" borderId="16" xfId="3" applyBorder="1"/>
    <xf numFmtId="0" fontId="1" fillId="4" borderId="51" xfId="3" applyFont="1" applyFill="1" applyBorder="1" applyAlignment="1">
      <alignment horizontal="center"/>
    </xf>
    <xf numFmtId="0" fontId="21" fillId="4" borderId="48" xfId="3" applyFill="1" applyBorder="1" applyAlignment="1">
      <alignment horizontal="center"/>
    </xf>
    <xf numFmtId="0" fontId="21" fillId="4" borderId="42" xfId="3" applyFill="1" applyBorder="1" applyAlignment="1">
      <alignment horizontal="center"/>
    </xf>
    <xf numFmtId="0" fontId="21" fillId="4" borderId="19" xfId="3" applyFill="1" applyBorder="1" applyAlignment="1">
      <alignment horizontal="center"/>
    </xf>
    <xf numFmtId="0" fontId="21" fillId="4" borderId="50" xfId="3" applyFill="1" applyBorder="1" applyAlignment="1">
      <alignment horizontal="center" vertical="center"/>
    </xf>
    <xf numFmtId="0" fontId="21" fillId="4" borderId="49" xfId="3" applyFill="1" applyBorder="1" applyAlignment="1">
      <alignment horizontal="center" vertical="center"/>
    </xf>
    <xf numFmtId="0" fontId="21" fillId="4" borderId="48" xfId="3" applyFill="1" applyBorder="1" applyAlignment="1">
      <alignment horizontal="center" vertical="center"/>
    </xf>
    <xf numFmtId="0" fontId="21" fillId="4" borderId="41" xfId="3" applyFill="1" applyBorder="1" applyAlignment="1">
      <alignment horizontal="center" vertical="center"/>
    </xf>
    <xf numFmtId="0" fontId="21" fillId="4" borderId="40" xfId="3" applyFill="1" applyBorder="1" applyAlignment="1">
      <alignment horizontal="center" vertical="center"/>
    </xf>
    <xf numFmtId="0" fontId="21" fillId="4" borderId="39" xfId="3" applyFill="1" applyBorder="1" applyAlignment="1">
      <alignment horizontal="center" vertical="center"/>
    </xf>
    <xf numFmtId="0" fontId="21" fillId="4" borderId="45" xfId="3" applyFill="1" applyBorder="1" applyAlignment="1">
      <alignment horizontal="center"/>
    </xf>
    <xf numFmtId="0" fontId="21" fillId="4" borderId="44" xfId="3" applyFill="1" applyBorder="1" applyAlignment="1">
      <alignment horizontal="center"/>
    </xf>
    <xf numFmtId="0" fontId="21" fillId="4" borderId="47" xfId="3" applyFill="1" applyBorder="1" applyAlignment="1">
      <alignment horizontal="center"/>
    </xf>
    <xf numFmtId="0" fontId="21" fillId="4" borderId="43" xfId="3" applyFill="1" applyBorder="1" applyAlignment="1">
      <alignment horizontal="center"/>
    </xf>
    <xf numFmtId="0" fontId="21" fillId="4" borderId="82" xfId="3" applyFill="1" applyBorder="1" applyAlignment="1">
      <alignment horizontal="center"/>
    </xf>
    <xf numFmtId="0" fontId="21" fillId="4" borderId="81" xfId="3" applyFill="1" applyBorder="1" applyAlignment="1">
      <alignment horizontal="center"/>
    </xf>
    <xf numFmtId="0" fontId="21" fillId="4" borderId="80" xfId="3" applyFill="1" applyBorder="1" applyAlignment="1">
      <alignment horizontal="center"/>
    </xf>
    <xf numFmtId="0" fontId="21" fillId="4" borderId="25" xfId="3" applyFill="1" applyBorder="1" applyAlignment="1">
      <alignment horizontal="center"/>
    </xf>
    <xf numFmtId="0" fontId="21" fillId="4" borderId="23" xfId="3" applyFill="1" applyBorder="1" applyAlignment="1">
      <alignment horizontal="center"/>
    </xf>
    <xf numFmtId="0" fontId="21" fillId="4" borderId="72" xfId="3" applyFill="1" applyBorder="1" applyAlignment="1">
      <alignment horizontal="center"/>
    </xf>
    <xf numFmtId="0" fontId="21" fillId="4" borderId="71" xfId="3" applyFill="1" applyBorder="1" applyAlignment="1">
      <alignment horizontal="center"/>
    </xf>
    <xf numFmtId="0" fontId="21" fillId="4" borderId="70" xfId="3" applyFill="1" applyBorder="1" applyAlignment="1">
      <alignment horizontal="center"/>
    </xf>
    <xf numFmtId="0" fontId="21" fillId="4" borderId="20" xfId="3" applyFill="1" applyBorder="1" applyAlignment="1">
      <alignment horizontal="center"/>
    </xf>
    <xf numFmtId="2" fontId="21" fillId="4" borderId="34" xfId="3" applyNumberFormat="1" applyFill="1" applyBorder="1" applyAlignment="1">
      <alignment horizontal="center"/>
    </xf>
    <xf numFmtId="0" fontId="21" fillId="4" borderId="33" xfId="3" applyFill="1" applyBorder="1" applyAlignment="1">
      <alignment horizontal="center"/>
    </xf>
    <xf numFmtId="0" fontId="21" fillId="4" borderId="32" xfId="3" applyFill="1" applyBorder="1" applyAlignment="1">
      <alignment horizontal="center"/>
    </xf>
    <xf numFmtId="0" fontId="23" fillId="4" borderId="0" xfId="3" applyFont="1" applyFill="1" applyAlignment="1">
      <alignment horizontal="center"/>
    </xf>
    <xf numFmtId="0" fontId="21" fillId="4" borderId="21" xfId="3" applyFill="1" applyBorder="1" applyAlignment="1">
      <alignment horizontal="center"/>
    </xf>
    <xf numFmtId="0" fontId="21" fillId="4" borderId="20" xfId="3" applyFill="1" applyBorder="1" applyAlignment="1">
      <alignment horizontal="center" vertical="center"/>
    </xf>
    <xf numFmtId="0" fontId="21" fillId="4" borderId="0" xfId="3" applyFill="1" applyAlignment="1">
      <alignment horizontal="center" vertical="center"/>
    </xf>
    <xf numFmtId="0" fontId="21" fillId="4" borderId="19" xfId="3" applyFill="1" applyBorder="1" applyAlignment="1">
      <alignment horizontal="center" vertical="center"/>
    </xf>
    <xf numFmtId="0" fontId="21" fillId="4" borderId="23" xfId="3" applyFill="1" applyBorder="1"/>
  </cellXfs>
  <cellStyles count="4">
    <cellStyle name="Euro" xfId="1" xr:uid="{00000000-0005-0000-0000-000000000000}"/>
    <cellStyle name="Normal" xfId="0" builtinId="0"/>
    <cellStyle name="Normal 2" xfId="2" xr:uid="{00000000-0005-0000-0000-000002000000}"/>
    <cellStyle name="Normal 2 3" xfId="3" xr:uid="{D01168D8-AAF9-48C1-8D8B-32F4C82E89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03BA1-DB4C-4837-B2E2-E35D616293A9}">
  <sheetPr>
    <pageSetUpPr fitToPage="1"/>
  </sheetPr>
  <dimension ref="A1:L688"/>
  <sheetViews>
    <sheetView tabSelected="1" view="pageBreakPreview" zoomScaleNormal="100" zoomScaleSheetLayoutView="100" workbookViewId="0">
      <selection activeCell="E320" sqref="E320"/>
    </sheetView>
  </sheetViews>
  <sheetFormatPr baseColWidth="10" defaultColWidth="10.88671875" defaultRowHeight="13.2" x14ac:dyDescent="0.25"/>
  <cols>
    <col min="1" max="1" width="6.88671875" style="39" customWidth="1"/>
    <col min="2" max="2" width="39.6640625" style="15" customWidth="1"/>
    <col min="3" max="3" width="13.109375" style="16" customWidth="1"/>
    <col min="4" max="4" width="4.33203125" style="11" customWidth="1"/>
    <col min="5" max="6" width="5.5546875" style="11" customWidth="1"/>
    <col min="7" max="7" width="20.88671875" style="3" customWidth="1"/>
    <col min="8" max="8" width="20.88671875" style="13" customWidth="1"/>
    <col min="9" max="9" width="7.33203125" style="3" customWidth="1"/>
    <col min="10" max="10" width="10.33203125" style="3" customWidth="1"/>
    <col min="11" max="11" width="8.6640625" style="3" customWidth="1"/>
    <col min="12" max="92" width="12.6640625" style="3" customWidth="1"/>
    <col min="93" max="16384" width="10.88671875" style="3"/>
  </cols>
  <sheetData>
    <row r="1" spans="1:8" ht="46.2" customHeight="1" x14ac:dyDescent="0.3">
      <c r="A1" s="246" t="s">
        <v>7</v>
      </c>
      <c r="B1" s="247"/>
      <c r="C1" s="247"/>
      <c r="D1" s="248"/>
      <c r="E1" s="249" t="s">
        <v>200</v>
      </c>
      <c r="F1" s="250"/>
      <c r="G1" s="251"/>
      <c r="H1" s="252"/>
    </row>
    <row r="2" spans="1:8" ht="12.75" customHeight="1" x14ac:dyDescent="0.3">
      <c r="A2" s="14"/>
      <c r="E2" s="253"/>
      <c r="F2" s="254"/>
      <c r="G2" s="254"/>
      <c r="H2" s="254"/>
    </row>
    <row r="3" spans="1:8" ht="12.75" customHeight="1" x14ac:dyDescent="0.3">
      <c r="A3" s="14"/>
      <c r="E3" s="253" t="s">
        <v>149</v>
      </c>
      <c r="F3" s="254"/>
      <c r="G3" s="255"/>
      <c r="H3" s="256"/>
    </row>
    <row r="4" spans="1:8" s="20" customFormat="1" ht="33.6" customHeight="1" x14ac:dyDescent="0.25">
      <c r="A4" s="257" t="s">
        <v>8</v>
      </c>
      <c r="B4" s="258"/>
      <c r="C4" s="259"/>
      <c r="D4" s="17" t="s">
        <v>0</v>
      </c>
      <c r="E4" s="18" t="s">
        <v>5</v>
      </c>
      <c r="F4" s="85" t="s">
        <v>181</v>
      </c>
      <c r="G4" s="17" t="s">
        <v>3</v>
      </c>
      <c r="H4" s="19" t="s">
        <v>4</v>
      </c>
    </row>
    <row r="5" spans="1:8" ht="15" customHeight="1" x14ac:dyDescent="0.25">
      <c r="A5" s="14"/>
      <c r="B5" s="21"/>
      <c r="C5" s="3"/>
      <c r="D5" s="4"/>
      <c r="E5" s="4"/>
      <c r="F5" s="4"/>
      <c r="G5" s="43"/>
      <c r="H5" s="12"/>
    </row>
    <row r="6" spans="1:8" ht="15" customHeight="1" x14ac:dyDescent="0.25">
      <c r="A6" s="14"/>
      <c r="B6" s="21"/>
      <c r="C6" s="3"/>
      <c r="D6" s="4"/>
      <c r="E6" s="4"/>
      <c r="F6" s="4"/>
      <c r="G6" s="43"/>
      <c r="H6" s="12"/>
    </row>
    <row r="7" spans="1:8" s="16" customFormat="1" ht="60" customHeight="1" x14ac:dyDescent="0.25">
      <c r="A7" s="260" t="s">
        <v>25</v>
      </c>
      <c r="B7" s="261"/>
      <c r="C7" s="261"/>
      <c r="D7" s="261"/>
      <c r="E7" s="261"/>
      <c r="F7" s="261"/>
      <c r="G7" s="261"/>
      <c r="H7" s="261"/>
    </row>
    <row r="8" spans="1:8" ht="15" customHeight="1" x14ac:dyDescent="0.25">
      <c r="A8" s="14"/>
      <c r="B8" s="21"/>
      <c r="C8" s="22"/>
      <c r="D8" s="9"/>
      <c r="E8" s="9"/>
      <c r="F8" s="9"/>
      <c r="G8" s="10"/>
      <c r="H8" s="12" t="str">
        <f>IF(E8="","",#REF!*E8)</f>
        <v/>
      </c>
    </row>
    <row r="9" spans="1:8" ht="15" customHeight="1" x14ac:dyDescent="0.25">
      <c r="A9" s="14"/>
      <c r="B9" s="23"/>
      <c r="C9" s="22"/>
      <c r="D9" s="9"/>
      <c r="E9" s="9"/>
      <c r="F9" s="9"/>
      <c r="G9" s="10"/>
      <c r="H9" s="12"/>
    </row>
    <row r="10" spans="1:8" ht="15" customHeight="1" x14ac:dyDescent="0.25">
      <c r="A10" s="24">
        <v>3</v>
      </c>
      <c r="B10" s="40" t="s">
        <v>24</v>
      </c>
      <c r="C10" s="40"/>
      <c r="D10" s="44"/>
      <c r="E10" s="44"/>
      <c r="F10" s="44"/>
      <c r="G10" s="44"/>
      <c r="H10" s="12"/>
    </row>
    <row r="11" spans="1:8" ht="15" customHeight="1" x14ac:dyDescent="0.25">
      <c r="A11" s="14"/>
      <c r="C11" s="22"/>
      <c r="D11" s="9"/>
      <c r="E11" s="9"/>
      <c r="F11" s="9"/>
      <c r="G11" s="10"/>
      <c r="H11" s="12"/>
    </row>
    <row r="12" spans="1:8" s="5" customFormat="1" ht="15" customHeight="1" x14ac:dyDescent="0.3">
      <c r="A12" s="14" t="s">
        <v>111</v>
      </c>
      <c r="B12" s="262" t="s">
        <v>201</v>
      </c>
      <c r="C12" s="263"/>
      <c r="D12" s="28"/>
      <c r="E12" s="28"/>
      <c r="F12" s="28"/>
      <c r="G12" s="29"/>
      <c r="H12" s="30"/>
    </row>
    <row r="13" spans="1:8" ht="15" customHeight="1" x14ac:dyDescent="0.25">
      <c r="A13" s="14"/>
      <c r="C13" s="22"/>
      <c r="D13" s="9"/>
      <c r="E13" s="9"/>
      <c r="F13" s="9"/>
      <c r="G13" s="10"/>
      <c r="H13" s="12"/>
    </row>
    <row r="14" spans="1:8" ht="29.4" customHeight="1" x14ac:dyDescent="0.25">
      <c r="A14" s="14"/>
      <c r="B14" s="1" t="s">
        <v>202</v>
      </c>
      <c r="C14" s="22"/>
      <c r="D14" s="6" t="s">
        <v>6</v>
      </c>
      <c r="E14" s="9">
        <v>1</v>
      </c>
      <c r="F14" s="9"/>
      <c r="G14" s="64"/>
      <c r="H14" s="65"/>
    </row>
    <row r="15" spans="1:8" ht="51" customHeight="1" x14ac:dyDescent="0.25">
      <c r="A15" s="14"/>
      <c r="B15" s="1" t="s">
        <v>203</v>
      </c>
      <c r="C15" s="22"/>
      <c r="D15" s="6" t="s">
        <v>6</v>
      </c>
      <c r="E15" s="9">
        <v>1</v>
      </c>
      <c r="F15" s="9"/>
      <c r="G15" s="64"/>
      <c r="H15" s="65"/>
    </row>
    <row r="16" spans="1:8" ht="15" customHeight="1" x14ac:dyDescent="0.25">
      <c r="A16" s="14"/>
      <c r="C16" s="22"/>
      <c r="D16" s="9"/>
      <c r="E16" s="9"/>
      <c r="F16" s="9"/>
      <c r="G16" s="10"/>
      <c r="H16" s="12"/>
    </row>
    <row r="17" spans="1:9" ht="15" customHeight="1" x14ac:dyDescent="0.25">
      <c r="A17" s="14"/>
      <c r="C17" s="31" t="s">
        <v>1</v>
      </c>
      <c r="D17" s="32"/>
      <c r="E17" s="32"/>
      <c r="F17" s="32"/>
      <c r="G17" s="33"/>
      <c r="H17" s="34"/>
    </row>
    <row r="18" spans="1:9" ht="15" customHeight="1" x14ac:dyDescent="0.25">
      <c r="A18" s="14"/>
      <c r="C18" s="22"/>
      <c r="D18" s="9"/>
      <c r="E18" s="9"/>
      <c r="F18" s="9"/>
      <c r="G18" s="10"/>
      <c r="H18" s="12"/>
    </row>
    <row r="19" spans="1:9" s="5" customFormat="1" ht="15" customHeight="1" x14ac:dyDescent="0.3">
      <c r="A19" s="14" t="s">
        <v>147</v>
      </c>
      <c r="B19" s="262" t="s">
        <v>10</v>
      </c>
      <c r="C19" s="263"/>
      <c r="D19" s="28"/>
      <c r="E19" s="28"/>
      <c r="F19" s="28"/>
      <c r="G19" s="29"/>
      <c r="H19" s="30"/>
    </row>
    <row r="20" spans="1:9" ht="15" customHeight="1" x14ac:dyDescent="0.25">
      <c r="A20" s="14"/>
      <c r="C20" s="22"/>
      <c r="D20" s="9"/>
      <c r="E20" s="9"/>
      <c r="F20" s="9"/>
      <c r="G20" s="10"/>
      <c r="H20" s="12"/>
    </row>
    <row r="21" spans="1:9" ht="15" customHeight="1" x14ac:dyDescent="0.25">
      <c r="A21" s="14"/>
      <c r="B21" s="1" t="s">
        <v>11</v>
      </c>
      <c r="C21" s="22"/>
      <c r="D21" s="6" t="s">
        <v>6</v>
      </c>
      <c r="E21" s="9">
        <v>1</v>
      </c>
      <c r="F21" s="9"/>
      <c r="G21" s="64"/>
      <c r="H21" s="65"/>
    </row>
    <row r="22" spans="1:9" ht="15" customHeight="1" x14ac:dyDescent="0.25">
      <c r="A22" s="14"/>
      <c r="B22" s="1" t="s">
        <v>12</v>
      </c>
      <c r="C22" s="22"/>
      <c r="D22" s="6" t="s">
        <v>6</v>
      </c>
      <c r="E22" s="9">
        <v>1</v>
      </c>
      <c r="F22" s="9"/>
      <c r="G22" s="64"/>
      <c r="H22" s="65"/>
    </row>
    <row r="23" spans="1:9" ht="15" customHeight="1" x14ac:dyDescent="0.25">
      <c r="A23" s="14"/>
      <c r="C23" s="22"/>
      <c r="D23" s="9"/>
      <c r="E23" s="9"/>
      <c r="F23" s="9"/>
      <c r="G23" s="10"/>
      <c r="H23" s="12"/>
    </row>
    <row r="24" spans="1:9" ht="15" customHeight="1" x14ac:dyDescent="0.25">
      <c r="A24" s="14"/>
      <c r="C24" s="31" t="s">
        <v>1</v>
      </c>
      <c r="D24" s="32"/>
      <c r="E24" s="32"/>
      <c r="F24" s="32"/>
      <c r="G24" s="33"/>
      <c r="H24" s="34"/>
    </row>
    <row r="25" spans="1:9" ht="15" customHeight="1" x14ac:dyDescent="0.25">
      <c r="A25" s="14"/>
      <c r="C25" s="22"/>
      <c r="D25" s="9"/>
      <c r="E25" s="9"/>
      <c r="F25" s="9"/>
      <c r="G25" s="10"/>
      <c r="H25" s="12"/>
    </row>
    <row r="26" spans="1:9" s="7" customFormat="1" ht="12.75" customHeight="1" x14ac:dyDescent="0.25">
      <c r="A26" s="25"/>
      <c r="B26" s="1"/>
      <c r="C26" s="26"/>
      <c r="D26" s="6"/>
      <c r="E26" s="6"/>
      <c r="F26" s="6"/>
      <c r="G26" s="27"/>
      <c r="H26" s="27"/>
    </row>
    <row r="27" spans="1:9" ht="14.25" customHeight="1" x14ac:dyDescent="0.25">
      <c r="A27" s="14"/>
      <c r="B27" s="1"/>
      <c r="C27" s="26"/>
      <c r="D27" s="9"/>
      <c r="E27" s="9"/>
      <c r="F27" s="9"/>
      <c r="G27" s="10"/>
      <c r="H27" s="12"/>
    </row>
    <row r="28" spans="1:9" ht="18.600000000000001" customHeight="1" x14ac:dyDescent="0.25">
      <c r="A28" s="35" t="s">
        <v>2</v>
      </c>
      <c r="B28" s="262" t="s">
        <v>30</v>
      </c>
      <c r="C28" s="264"/>
      <c r="D28" s="9"/>
      <c r="E28" s="9"/>
      <c r="F28" s="9"/>
      <c r="G28" s="10"/>
      <c r="H28" s="12"/>
    </row>
    <row r="29" spans="1:9" ht="15" x14ac:dyDescent="0.25">
      <c r="A29" s="14"/>
      <c r="C29" s="5"/>
      <c r="D29" s="4"/>
      <c r="E29" s="4"/>
      <c r="F29" s="4"/>
      <c r="G29" s="10"/>
      <c r="H29" s="12"/>
    </row>
    <row r="30" spans="1:9" ht="14.25" customHeight="1" x14ac:dyDescent="0.25">
      <c r="A30" s="50"/>
      <c r="B30" s="45" t="s">
        <v>204</v>
      </c>
      <c r="C30" s="51"/>
      <c r="D30" s="46"/>
      <c r="E30" s="46"/>
      <c r="F30" s="46"/>
      <c r="G30" s="48"/>
      <c r="H30" s="65"/>
    </row>
    <row r="31" spans="1:9" ht="14.25" customHeight="1" x14ac:dyDescent="0.25">
      <c r="A31" s="50"/>
      <c r="B31" s="80" t="s">
        <v>145</v>
      </c>
      <c r="C31" s="51"/>
      <c r="D31" s="46" t="s">
        <v>6</v>
      </c>
      <c r="E31" s="46">
        <v>1</v>
      </c>
      <c r="F31" s="46"/>
      <c r="G31" s="48"/>
      <c r="H31" s="65"/>
    </row>
    <row r="32" spans="1:9" s="7" customFormat="1" ht="15" x14ac:dyDescent="0.25">
      <c r="A32" s="50"/>
      <c r="B32" s="71" t="s">
        <v>144</v>
      </c>
      <c r="C32" s="74" t="s">
        <v>112</v>
      </c>
      <c r="D32" s="46" t="s">
        <v>13</v>
      </c>
      <c r="E32" s="46">
        <v>85</v>
      </c>
      <c r="F32" s="46"/>
      <c r="G32" s="75"/>
      <c r="H32" s="65"/>
      <c r="I32" s="66"/>
    </row>
    <row r="33" spans="1:9" s="7" customFormat="1" ht="15" x14ac:dyDescent="0.25">
      <c r="A33" s="50"/>
      <c r="B33" s="71" t="s">
        <v>113</v>
      </c>
      <c r="C33" s="74" t="s">
        <v>112</v>
      </c>
      <c r="D33" s="46" t="s">
        <v>6</v>
      </c>
      <c r="E33" s="46">
        <v>1</v>
      </c>
      <c r="F33" s="46"/>
      <c r="G33" s="75"/>
      <c r="H33" s="76"/>
      <c r="I33" s="66"/>
    </row>
    <row r="34" spans="1:9" s="7" customFormat="1" ht="28.2" customHeight="1" x14ac:dyDescent="0.25">
      <c r="A34" s="47"/>
      <c r="B34" s="71" t="s">
        <v>114</v>
      </c>
      <c r="C34" s="81" t="s">
        <v>205</v>
      </c>
      <c r="D34" s="52" t="s">
        <v>0</v>
      </c>
      <c r="E34" s="52">
        <v>1</v>
      </c>
      <c r="F34" s="52"/>
      <c r="G34" s="75"/>
      <c r="H34" s="65"/>
      <c r="I34" s="66"/>
    </row>
    <row r="35" spans="1:9" s="7" customFormat="1" ht="14.25" customHeight="1" x14ac:dyDescent="0.25">
      <c r="A35" s="47"/>
      <c r="B35" s="71" t="s">
        <v>115</v>
      </c>
      <c r="C35" s="49"/>
      <c r="D35" s="52" t="s">
        <v>6</v>
      </c>
      <c r="E35" s="52">
        <v>1</v>
      </c>
      <c r="F35" s="52"/>
      <c r="G35" s="75"/>
      <c r="H35" s="76"/>
      <c r="I35" s="66"/>
    </row>
    <row r="36" spans="1:9" ht="15" x14ac:dyDescent="0.25">
      <c r="A36" s="47"/>
      <c r="B36" s="54" t="s">
        <v>27</v>
      </c>
      <c r="C36" s="49"/>
      <c r="D36" s="52" t="s">
        <v>6</v>
      </c>
      <c r="E36" s="52">
        <v>1</v>
      </c>
      <c r="F36" s="52"/>
      <c r="G36" s="64"/>
      <c r="H36" s="65"/>
    </row>
    <row r="37" spans="1:9" ht="15" x14ac:dyDescent="0.25">
      <c r="A37" s="47"/>
      <c r="B37" s="54"/>
      <c r="C37" s="49"/>
      <c r="D37" s="52"/>
      <c r="E37" s="52"/>
      <c r="F37" s="52"/>
      <c r="G37" s="64"/>
      <c r="H37" s="65"/>
    </row>
    <row r="38" spans="1:9" s="7" customFormat="1" ht="26.4" x14ac:dyDescent="0.25">
      <c r="A38" s="47"/>
      <c r="B38" s="54" t="s">
        <v>116</v>
      </c>
      <c r="C38" s="82" t="s">
        <v>146</v>
      </c>
      <c r="D38" s="52" t="s">
        <v>6</v>
      </c>
      <c r="E38" s="52">
        <v>1</v>
      </c>
      <c r="F38" s="52"/>
      <c r="G38" s="75"/>
      <c r="H38" s="65"/>
      <c r="I38" s="66"/>
    </row>
    <row r="39" spans="1:9" s="7" customFormat="1" ht="15" x14ac:dyDescent="0.25">
      <c r="A39" s="47"/>
      <c r="B39" s="54"/>
      <c r="C39" s="49"/>
      <c r="D39" s="52"/>
      <c r="E39" s="52"/>
      <c r="F39" s="52"/>
      <c r="G39" s="75"/>
      <c r="H39" s="76"/>
      <c r="I39" s="66"/>
    </row>
    <row r="40" spans="1:9" ht="15" customHeight="1" x14ac:dyDescent="0.25">
      <c r="A40" s="8"/>
      <c r="B40" s="54" t="s">
        <v>33</v>
      </c>
      <c r="C40" s="42" t="s">
        <v>206</v>
      </c>
      <c r="D40" s="36" t="s">
        <v>6</v>
      </c>
      <c r="E40" s="36">
        <v>1</v>
      </c>
      <c r="F40" s="36"/>
      <c r="G40" s="64"/>
      <c r="H40" s="65"/>
    </row>
    <row r="41" spans="1:9" ht="15" customHeight="1" x14ac:dyDescent="0.25">
      <c r="A41" s="8"/>
      <c r="B41" s="55"/>
      <c r="C41" s="42"/>
      <c r="D41" s="36"/>
      <c r="E41" s="36"/>
      <c r="F41" s="36"/>
      <c r="G41" s="38"/>
      <c r="H41" s="53"/>
    </row>
    <row r="42" spans="1:9" s="7" customFormat="1" ht="15" customHeight="1" x14ac:dyDescent="0.25">
      <c r="A42" s="63"/>
      <c r="B42" s="73" t="s">
        <v>117</v>
      </c>
      <c r="C42" s="42"/>
      <c r="D42" s="36" t="s">
        <v>9</v>
      </c>
      <c r="E42" s="36" t="s">
        <v>9</v>
      </c>
      <c r="F42" s="36"/>
      <c r="G42" s="78"/>
      <c r="H42" s="77"/>
    </row>
    <row r="43" spans="1:9" s="7" customFormat="1" ht="15" customHeight="1" x14ac:dyDescent="0.25">
      <c r="A43" s="63"/>
      <c r="B43" s="73"/>
      <c r="C43" s="42"/>
      <c r="D43" s="36"/>
      <c r="E43" s="36"/>
      <c r="F43" s="36"/>
      <c r="G43" s="78"/>
      <c r="H43" s="77"/>
    </row>
    <row r="44" spans="1:9" ht="15" x14ac:dyDescent="0.25">
      <c r="A44" s="47"/>
      <c r="B44" s="265" t="s">
        <v>14</v>
      </c>
      <c r="C44" s="266"/>
      <c r="D44" s="52" t="s">
        <v>6</v>
      </c>
      <c r="E44" s="52">
        <v>1</v>
      </c>
      <c r="F44" s="52"/>
      <c r="G44" s="64"/>
      <c r="H44" s="65"/>
    </row>
    <row r="45" spans="1:9" ht="15" customHeight="1" x14ac:dyDescent="0.25">
      <c r="A45" s="8"/>
      <c r="B45" s="41"/>
      <c r="C45" s="42"/>
      <c r="D45" s="37"/>
      <c r="E45" s="37"/>
      <c r="F45" s="37"/>
      <c r="G45" s="38"/>
      <c r="H45" s="53"/>
    </row>
    <row r="46" spans="1:9" ht="15" x14ac:dyDescent="0.25">
      <c r="A46" s="14"/>
      <c r="C46" s="31" t="s">
        <v>1</v>
      </c>
      <c r="D46" s="32"/>
      <c r="E46" s="32"/>
      <c r="F46" s="32"/>
      <c r="G46" s="33"/>
      <c r="H46" s="34"/>
    </row>
    <row r="47" spans="1:9" ht="14.25" customHeight="1" x14ac:dyDescent="0.25">
      <c r="A47" s="14"/>
      <c r="C47" s="22"/>
      <c r="D47" s="9"/>
      <c r="E47" s="9"/>
      <c r="F47" s="9"/>
      <c r="G47" s="10"/>
      <c r="H47" s="12"/>
    </row>
    <row r="48" spans="1:9" ht="26.25" customHeight="1" x14ac:dyDescent="0.25">
      <c r="A48" s="35" t="s">
        <v>29</v>
      </c>
      <c r="B48" s="267" t="s">
        <v>148</v>
      </c>
      <c r="C48" s="268"/>
      <c r="D48" s="9"/>
      <c r="E48" s="9"/>
      <c r="F48" s="9"/>
      <c r="G48" s="10"/>
      <c r="H48" s="12"/>
    </row>
    <row r="49" spans="1:8" ht="19.2" customHeight="1" x14ac:dyDescent="0.25">
      <c r="A49" s="14"/>
      <c r="B49" s="56" t="s">
        <v>207</v>
      </c>
      <c r="C49" s="22"/>
      <c r="D49" s="9"/>
      <c r="E49" s="9"/>
      <c r="F49" s="9"/>
      <c r="G49" s="10"/>
      <c r="H49" s="12"/>
    </row>
    <row r="50" spans="1:8" ht="16.2" customHeight="1" x14ac:dyDescent="0.25">
      <c r="A50" s="14"/>
      <c r="B50" s="1" t="s">
        <v>208</v>
      </c>
      <c r="C50" s="26" t="s">
        <v>209</v>
      </c>
      <c r="D50" s="6" t="s">
        <v>0</v>
      </c>
      <c r="E50" s="9">
        <v>1</v>
      </c>
      <c r="F50" s="9"/>
      <c r="G50" s="64"/>
      <c r="H50" s="65"/>
    </row>
    <row r="51" spans="1:8" ht="14.25" customHeight="1" x14ac:dyDescent="0.25">
      <c r="A51" s="14"/>
      <c r="B51" s="60" t="s">
        <v>16</v>
      </c>
      <c r="C51" s="5"/>
      <c r="D51" s="59"/>
      <c r="E51" s="9"/>
      <c r="F51" s="9"/>
      <c r="G51" s="10"/>
      <c r="H51" s="12"/>
    </row>
    <row r="52" spans="1:8" ht="14.25" customHeight="1" x14ac:dyDescent="0.25">
      <c r="A52" s="14"/>
      <c r="B52" s="60" t="s">
        <v>17</v>
      </c>
      <c r="C52" s="5"/>
      <c r="D52" s="59"/>
      <c r="E52" s="9"/>
      <c r="F52" s="9"/>
      <c r="G52" s="10"/>
      <c r="H52" s="12"/>
    </row>
    <row r="53" spans="1:8" ht="14.25" customHeight="1" x14ac:dyDescent="0.25">
      <c r="A53" s="14"/>
      <c r="B53" s="60" t="s">
        <v>210</v>
      </c>
      <c r="C53" s="5"/>
      <c r="D53" s="59"/>
      <c r="E53" s="9"/>
      <c r="F53" s="9"/>
      <c r="G53" s="10"/>
      <c r="H53" s="12"/>
    </row>
    <row r="54" spans="1:8" ht="14.25" customHeight="1" x14ac:dyDescent="0.25">
      <c r="A54" s="14"/>
      <c r="B54" s="60"/>
      <c r="C54" s="5"/>
      <c r="D54" s="6"/>
      <c r="E54" s="9"/>
      <c r="F54" s="9"/>
      <c r="G54" s="10"/>
      <c r="H54" s="12"/>
    </row>
    <row r="55" spans="1:8" ht="16.5" customHeight="1" x14ac:dyDescent="0.25">
      <c r="A55" s="14"/>
      <c r="B55" s="84" t="s">
        <v>151</v>
      </c>
      <c r="C55" s="22"/>
      <c r="D55" s="9"/>
      <c r="E55" s="9"/>
      <c r="F55" s="9"/>
      <c r="G55" s="10"/>
      <c r="H55" s="12"/>
    </row>
    <row r="56" spans="1:8" ht="18" customHeight="1" x14ac:dyDescent="0.25">
      <c r="A56" s="14"/>
      <c r="B56" s="83" t="s">
        <v>215</v>
      </c>
      <c r="C56" s="26" t="s">
        <v>150</v>
      </c>
      <c r="D56" s="9"/>
      <c r="E56" s="9"/>
      <c r="F56" s="9"/>
      <c r="G56" s="10"/>
      <c r="H56" s="12"/>
    </row>
    <row r="57" spans="1:8" ht="16.5" customHeight="1" x14ac:dyDescent="0.25">
      <c r="A57" s="14"/>
      <c r="B57" s="56"/>
      <c r="C57" s="26" t="s">
        <v>217</v>
      </c>
      <c r="D57" s="6" t="s">
        <v>13</v>
      </c>
      <c r="E57" s="9">
        <v>105</v>
      </c>
      <c r="F57" s="9"/>
      <c r="G57" s="64"/>
      <c r="H57" s="65"/>
    </row>
    <row r="58" spans="1:8" ht="16.2" customHeight="1" x14ac:dyDescent="0.25">
      <c r="A58" s="14"/>
      <c r="B58" s="56"/>
      <c r="C58" s="7" t="s">
        <v>218</v>
      </c>
      <c r="D58" s="59" t="s">
        <v>13</v>
      </c>
      <c r="E58" s="9">
        <v>105</v>
      </c>
      <c r="F58" s="9"/>
      <c r="G58" s="64"/>
      <c r="H58" s="65"/>
    </row>
    <row r="59" spans="1:8" ht="16.2" customHeight="1" x14ac:dyDescent="0.25">
      <c r="A59" s="14"/>
      <c r="B59" s="56"/>
      <c r="C59" s="7"/>
      <c r="D59" s="59"/>
      <c r="E59" s="9"/>
      <c r="F59" s="9"/>
      <c r="G59" s="10"/>
      <c r="H59" s="12"/>
    </row>
    <row r="60" spans="1:8" s="7" customFormat="1" ht="12.6" customHeight="1" x14ac:dyDescent="0.25">
      <c r="A60" s="67"/>
      <c r="B60" s="68" t="s">
        <v>211</v>
      </c>
      <c r="C60" s="72" t="s">
        <v>212</v>
      </c>
      <c r="D60" s="69" t="s">
        <v>13</v>
      </c>
      <c r="E60" s="46">
        <v>15</v>
      </c>
      <c r="F60" s="46"/>
      <c r="G60" s="64"/>
      <c r="H60" s="65"/>
    </row>
    <row r="61" spans="1:8" ht="14.25" customHeight="1" x14ac:dyDescent="0.25">
      <c r="A61" s="14"/>
      <c r="B61" s="60" t="s">
        <v>16</v>
      </c>
      <c r="C61" s="5"/>
      <c r="D61" s="59"/>
      <c r="E61" s="9"/>
      <c r="F61" s="9"/>
      <c r="G61" s="10"/>
      <c r="H61" s="12"/>
    </row>
    <row r="62" spans="1:8" ht="14.25" customHeight="1" x14ac:dyDescent="0.25">
      <c r="A62" s="14"/>
      <c r="B62" s="60" t="s">
        <v>17</v>
      </c>
      <c r="C62" s="5"/>
      <c r="D62" s="59"/>
      <c r="E62" s="9"/>
      <c r="F62" s="9"/>
      <c r="G62" s="10"/>
      <c r="H62" s="12"/>
    </row>
    <row r="63" spans="1:8" ht="16.2" customHeight="1" x14ac:dyDescent="0.25">
      <c r="A63" s="14"/>
      <c r="B63" s="56"/>
      <c r="C63" s="7"/>
      <c r="D63" s="59"/>
      <c r="E63" s="9"/>
      <c r="F63" s="9"/>
      <c r="G63" s="10"/>
      <c r="H63" s="12"/>
    </row>
    <row r="64" spans="1:8" s="7" customFormat="1" ht="12.6" customHeight="1" x14ac:dyDescent="0.25">
      <c r="A64" s="67"/>
      <c r="B64" s="68" t="s">
        <v>213</v>
      </c>
      <c r="C64" s="72" t="s">
        <v>214</v>
      </c>
      <c r="D64" s="69" t="s">
        <v>13</v>
      </c>
      <c r="E64" s="46">
        <v>40</v>
      </c>
      <c r="F64" s="46"/>
      <c r="G64" s="64"/>
      <c r="H64" s="65"/>
    </row>
    <row r="65" spans="1:8" s="7" customFormat="1" ht="12.6" customHeight="1" x14ac:dyDescent="0.25">
      <c r="A65" s="67"/>
      <c r="B65" s="68" t="s">
        <v>216</v>
      </c>
      <c r="C65" s="72"/>
      <c r="D65" s="69" t="s">
        <v>9</v>
      </c>
      <c r="E65" s="46" t="s">
        <v>9</v>
      </c>
      <c r="F65" s="46"/>
      <c r="G65" s="48"/>
      <c r="H65" s="70"/>
    </row>
    <row r="66" spans="1:8" ht="15" customHeight="1" x14ac:dyDescent="0.25">
      <c r="A66" s="8"/>
      <c r="B66" s="1"/>
      <c r="C66" s="22"/>
      <c r="D66" s="9"/>
      <c r="E66" s="9"/>
      <c r="F66" s="9"/>
      <c r="G66" s="10"/>
      <c r="H66" s="12"/>
    </row>
    <row r="67" spans="1:8" ht="15" customHeight="1" x14ac:dyDescent="0.25">
      <c r="A67" s="8"/>
      <c r="B67" s="244" t="s">
        <v>14</v>
      </c>
      <c r="C67" s="245"/>
      <c r="D67" s="36" t="s">
        <v>6</v>
      </c>
      <c r="E67" s="37">
        <v>1</v>
      </c>
      <c r="F67" s="37"/>
      <c r="G67" s="64"/>
      <c r="H67" s="65"/>
    </row>
    <row r="68" spans="1:8" ht="15" customHeight="1" x14ac:dyDescent="0.25">
      <c r="A68" s="8"/>
      <c r="B68" s="1"/>
      <c r="C68" s="26"/>
      <c r="D68" s="37"/>
      <c r="E68" s="37"/>
      <c r="F68" s="37"/>
      <c r="G68" s="38"/>
      <c r="H68" s="53"/>
    </row>
    <row r="69" spans="1:8" ht="15" x14ac:dyDescent="0.25">
      <c r="A69" s="14"/>
      <c r="C69" s="31" t="s">
        <v>1</v>
      </c>
      <c r="D69" s="32"/>
      <c r="E69" s="32"/>
      <c r="F69" s="32"/>
      <c r="G69" s="33"/>
      <c r="H69" s="34"/>
    </row>
    <row r="70" spans="1:8" ht="15" x14ac:dyDescent="0.25">
      <c r="A70" s="14"/>
      <c r="C70" s="5"/>
      <c r="D70" s="79"/>
      <c r="E70" s="79"/>
      <c r="F70" s="79"/>
      <c r="G70" s="62"/>
      <c r="H70" s="12"/>
    </row>
    <row r="71" spans="1:8" ht="26.25" customHeight="1" x14ac:dyDescent="0.25">
      <c r="A71" s="35" t="s">
        <v>143</v>
      </c>
      <c r="B71" s="267" t="s">
        <v>182</v>
      </c>
      <c r="C71" s="268"/>
      <c r="D71" s="9"/>
      <c r="E71" s="9"/>
      <c r="F71" s="9"/>
      <c r="G71" s="10"/>
      <c r="H71" s="12"/>
    </row>
    <row r="72" spans="1:8" ht="15" customHeight="1" x14ac:dyDescent="0.25">
      <c r="A72" s="35"/>
      <c r="B72" s="271" t="s">
        <v>219</v>
      </c>
      <c r="C72" s="272"/>
      <c r="D72" s="9"/>
      <c r="E72" s="9"/>
      <c r="F72" s="9"/>
      <c r="G72" s="10"/>
      <c r="H72" s="12"/>
    </row>
    <row r="73" spans="1:8" ht="15" customHeight="1" x14ac:dyDescent="0.25">
      <c r="A73" s="35"/>
      <c r="B73" s="55" t="s">
        <v>220</v>
      </c>
      <c r="C73" s="73"/>
      <c r="D73" s="4"/>
      <c r="E73" s="9"/>
      <c r="F73" s="9"/>
      <c r="G73" s="10"/>
      <c r="H73" s="12"/>
    </row>
    <row r="74" spans="1:8" ht="16.8" customHeight="1" x14ac:dyDescent="0.25">
      <c r="A74" s="8"/>
      <c r="B74" s="57" t="s">
        <v>221</v>
      </c>
      <c r="C74" s="61"/>
      <c r="D74" s="2" t="s">
        <v>0</v>
      </c>
      <c r="E74" s="36">
        <v>1</v>
      </c>
      <c r="F74" s="36"/>
      <c r="G74" s="64"/>
      <c r="H74" s="65"/>
    </row>
    <row r="75" spans="1:8" ht="14.25" customHeight="1" x14ac:dyDescent="0.25">
      <c r="A75" s="14"/>
      <c r="B75" s="60" t="s">
        <v>16</v>
      </c>
      <c r="C75" s="5"/>
      <c r="D75" s="59"/>
      <c r="E75" s="9"/>
      <c r="F75" s="9"/>
      <c r="G75" s="10"/>
      <c r="H75" s="12"/>
    </row>
    <row r="76" spans="1:8" ht="14.25" customHeight="1" x14ac:dyDescent="0.25">
      <c r="A76" s="14"/>
      <c r="B76" s="60" t="s">
        <v>17</v>
      </c>
      <c r="C76" s="5"/>
      <c r="D76" s="59"/>
      <c r="E76" s="9"/>
      <c r="F76" s="9"/>
      <c r="G76" s="10"/>
      <c r="H76" s="12"/>
    </row>
    <row r="77" spans="1:8" ht="14.25" customHeight="1" x14ac:dyDescent="0.25">
      <c r="A77" s="8"/>
      <c r="B77" s="1"/>
      <c r="C77" s="5"/>
      <c r="D77" s="2"/>
      <c r="E77" s="36"/>
      <c r="F77" s="36"/>
      <c r="G77" s="64"/>
      <c r="H77" s="65"/>
    </row>
    <row r="78" spans="1:8" ht="14.25" customHeight="1" x14ac:dyDescent="0.25">
      <c r="A78" s="47"/>
      <c r="B78" s="265" t="s">
        <v>14</v>
      </c>
      <c r="C78" s="265"/>
      <c r="D78" s="58" t="s">
        <v>6</v>
      </c>
      <c r="E78" s="52">
        <v>1</v>
      </c>
      <c r="F78" s="52"/>
      <c r="G78" s="64"/>
      <c r="H78" s="65"/>
    </row>
    <row r="79" spans="1:8" ht="15" customHeight="1" x14ac:dyDescent="0.25">
      <c r="A79" s="8"/>
      <c r="B79" s="1"/>
      <c r="C79" s="26"/>
      <c r="D79" s="37"/>
      <c r="E79" s="37"/>
      <c r="F79" s="37"/>
      <c r="G79" s="38"/>
      <c r="H79" s="53"/>
    </row>
    <row r="80" spans="1:8" ht="15" customHeight="1" x14ac:dyDescent="0.25">
      <c r="A80" s="8"/>
      <c r="B80" s="41"/>
      <c r="C80" s="42"/>
      <c r="D80" s="37"/>
      <c r="E80" s="37"/>
      <c r="F80" s="37"/>
      <c r="G80" s="38"/>
      <c r="H80" s="53"/>
    </row>
    <row r="81" spans="1:8" ht="15" x14ac:dyDescent="0.25">
      <c r="A81" s="14"/>
      <c r="C81" s="31" t="s">
        <v>1</v>
      </c>
      <c r="D81" s="32"/>
      <c r="E81" s="32"/>
      <c r="F81" s="32"/>
      <c r="G81" s="33"/>
      <c r="H81" s="34"/>
    </row>
    <row r="82" spans="1:8" ht="14.25" customHeight="1" x14ac:dyDescent="0.25">
      <c r="A82" s="14"/>
      <c r="C82" s="22"/>
      <c r="D82" s="9"/>
      <c r="E82" s="9"/>
      <c r="F82" s="9"/>
      <c r="G82" s="10"/>
      <c r="H82" s="12"/>
    </row>
    <row r="83" spans="1:8" ht="26.25" customHeight="1" x14ac:dyDescent="0.25">
      <c r="A83" s="35" t="s">
        <v>157</v>
      </c>
      <c r="B83" s="267" t="s">
        <v>156</v>
      </c>
      <c r="C83" s="268"/>
      <c r="D83" s="9"/>
      <c r="E83" s="9"/>
      <c r="F83" s="9"/>
      <c r="G83" s="10"/>
      <c r="H83" s="12"/>
    </row>
    <row r="84" spans="1:8" ht="17.399999999999999" customHeight="1" x14ac:dyDescent="0.25">
      <c r="A84" s="35"/>
      <c r="B84" s="271" t="s">
        <v>222</v>
      </c>
      <c r="C84" s="272"/>
      <c r="D84" s="6" t="s">
        <v>6</v>
      </c>
      <c r="E84" s="9">
        <v>1</v>
      </c>
      <c r="F84" s="9"/>
      <c r="G84" s="10"/>
      <c r="H84" s="65"/>
    </row>
    <row r="85" spans="1:8" ht="25.2" customHeight="1" x14ac:dyDescent="0.25">
      <c r="A85" s="8"/>
      <c r="B85" s="57" t="s">
        <v>223</v>
      </c>
      <c r="C85" s="61"/>
      <c r="D85" s="2"/>
      <c r="E85" s="36"/>
      <c r="F85" s="36"/>
      <c r="G85" s="64"/>
      <c r="H85" s="65"/>
    </row>
    <row r="86" spans="1:8" ht="14.25" customHeight="1" x14ac:dyDescent="0.25">
      <c r="A86" s="14"/>
      <c r="B86" s="60" t="s">
        <v>16</v>
      </c>
      <c r="C86" s="5"/>
      <c r="D86" s="59"/>
      <c r="E86" s="9"/>
      <c r="F86" s="9"/>
      <c r="G86" s="10"/>
      <c r="H86" s="12"/>
    </row>
    <row r="87" spans="1:8" ht="14.25" customHeight="1" x14ac:dyDescent="0.25">
      <c r="A87" s="14"/>
      <c r="B87" s="60" t="s">
        <v>17</v>
      </c>
      <c r="C87" s="5"/>
      <c r="D87" s="59"/>
      <c r="E87" s="9"/>
      <c r="F87" s="9"/>
      <c r="G87" s="10"/>
      <c r="H87" s="12"/>
    </row>
    <row r="88" spans="1:8" ht="15" customHeight="1" x14ac:dyDescent="0.25">
      <c r="A88" s="8"/>
      <c r="B88" s="1"/>
      <c r="C88" s="22"/>
      <c r="D88" s="9"/>
      <c r="E88" s="9"/>
      <c r="F88" s="9"/>
      <c r="G88" s="10"/>
      <c r="H88" s="12"/>
    </row>
    <row r="89" spans="1:8" ht="15" customHeight="1" x14ac:dyDescent="0.25">
      <c r="A89" s="8"/>
      <c r="B89" s="244" t="s">
        <v>14</v>
      </c>
      <c r="C89" s="245"/>
      <c r="D89" s="36" t="s">
        <v>6</v>
      </c>
      <c r="E89" s="37">
        <v>1</v>
      </c>
      <c r="F89" s="37"/>
      <c r="G89" s="64"/>
      <c r="H89" s="65"/>
    </row>
    <row r="90" spans="1:8" ht="49.2" customHeight="1" x14ac:dyDescent="0.25">
      <c r="A90" s="35"/>
      <c r="B90" s="271" t="s">
        <v>224</v>
      </c>
      <c r="C90" s="272"/>
      <c r="D90" s="9"/>
      <c r="E90" s="9"/>
      <c r="F90" s="9"/>
      <c r="G90" s="10"/>
      <c r="H90" s="12"/>
    </row>
    <row r="91" spans="1:8" ht="29.4" customHeight="1" x14ac:dyDescent="0.25">
      <c r="A91" s="8"/>
      <c r="B91" s="57" t="s">
        <v>372</v>
      </c>
      <c r="C91" s="61" t="s">
        <v>179</v>
      </c>
      <c r="D91" s="2" t="s">
        <v>9</v>
      </c>
      <c r="E91" s="36" t="s">
        <v>9</v>
      </c>
      <c r="F91" s="36"/>
      <c r="G91" s="64"/>
      <c r="H91" s="65"/>
    </row>
    <row r="92" spans="1:8" ht="14.25" customHeight="1" x14ac:dyDescent="0.25">
      <c r="A92" s="14"/>
      <c r="B92" s="60" t="s">
        <v>16</v>
      </c>
      <c r="C92" s="5"/>
      <c r="D92" s="59"/>
      <c r="E92" s="9"/>
      <c r="F92" s="9"/>
      <c r="G92" s="10"/>
      <c r="H92" s="12"/>
    </row>
    <row r="93" spans="1:8" ht="14.25" customHeight="1" x14ac:dyDescent="0.25">
      <c r="A93" s="14"/>
      <c r="B93" s="60" t="s">
        <v>17</v>
      </c>
      <c r="C93" s="5"/>
      <c r="D93" s="59"/>
      <c r="E93" s="9"/>
      <c r="F93" s="9"/>
      <c r="G93" s="10"/>
      <c r="H93" s="12"/>
    </row>
    <row r="94" spans="1:8" ht="15" customHeight="1" x14ac:dyDescent="0.25">
      <c r="A94" s="8"/>
      <c r="B94" s="1"/>
      <c r="C94" s="22"/>
      <c r="D94" s="9"/>
      <c r="E94" s="9"/>
      <c r="F94" s="9"/>
      <c r="G94" s="10"/>
      <c r="H94" s="12"/>
    </row>
    <row r="95" spans="1:8" ht="15" customHeight="1" x14ac:dyDescent="0.25">
      <c r="A95" s="8"/>
      <c r="B95" s="244" t="s">
        <v>14</v>
      </c>
      <c r="C95" s="245"/>
      <c r="D95" s="36" t="s">
        <v>6</v>
      </c>
      <c r="E95" s="37">
        <v>1</v>
      </c>
      <c r="F95" s="37"/>
      <c r="G95" s="64"/>
      <c r="H95" s="65"/>
    </row>
    <row r="96" spans="1:8" ht="15" customHeight="1" x14ac:dyDescent="0.25">
      <c r="A96" s="8"/>
      <c r="B96" s="41"/>
      <c r="C96" s="42"/>
      <c r="D96" s="37"/>
      <c r="E96" s="37"/>
      <c r="F96" s="37"/>
      <c r="G96" s="38"/>
      <c r="H96" s="53"/>
    </row>
    <row r="97" spans="1:12" ht="15" x14ac:dyDescent="0.25">
      <c r="A97" s="14"/>
      <c r="C97" s="31" t="s">
        <v>1</v>
      </c>
      <c r="D97" s="32"/>
      <c r="E97" s="32"/>
      <c r="F97" s="32"/>
      <c r="G97" s="33"/>
      <c r="H97" s="34"/>
    </row>
    <row r="98" spans="1:12" ht="14.25" customHeight="1" x14ac:dyDescent="0.25">
      <c r="A98" s="14"/>
      <c r="C98" s="22"/>
      <c r="D98" s="9"/>
      <c r="E98" s="9"/>
      <c r="F98" s="9"/>
      <c r="G98" s="10"/>
      <c r="H98" s="12"/>
    </row>
    <row r="99" spans="1:12" ht="14.25" customHeight="1" x14ac:dyDescent="0.25">
      <c r="A99" s="14" t="s">
        <v>375</v>
      </c>
      <c r="B99" s="23" t="s">
        <v>158</v>
      </c>
      <c r="C99" s="3"/>
      <c r="D99" s="4"/>
      <c r="E99" s="9"/>
      <c r="F99" s="9"/>
      <c r="G99" s="10"/>
      <c r="H99" s="12"/>
    </row>
    <row r="100" spans="1:12" ht="14.25" customHeight="1" x14ac:dyDescent="0.25">
      <c r="A100" s="14"/>
      <c r="C100" s="3"/>
      <c r="D100" s="4"/>
      <c r="E100" s="9"/>
      <c r="F100" s="9"/>
      <c r="G100" s="10"/>
      <c r="H100" s="12"/>
    </row>
    <row r="101" spans="1:12" s="88" customFormat="1" ht="14.25" customHeight="1" x14ac:dyDescent="0.3">
      <c r="A101" s="87"/>
      <c r="B101" s="56" t="s">
        <v>34</v>
      </c>
      <c r="D101" s="89"/>
      <c r="E101" s="90"/>
      <c r="F101" s="90"/>
      <c r="G101" s="91"/>
      <c r="H101" s="92"/>
      <c r="I101" s="93"/>
      <c r="L101" s="93"/>
    </row>
    <row r="102" spans="1:12" s="7" customFormat="1" ht="14.25" customHeight="1" x14ac:dyDescent="0.25">
      <c r="A102" s="14"/>
      <c r="B102" s="1" t="s">
        <v>35</v>
      </c>
      <c r="C102" s="5" t="s">
        <v>119</v>
      </c>
      <c r="D102" s="59" t="s">
        <v>0</v>
      </c>
      <c r="E102" s="6">
        <v>11</v>
      </c>
      <c r="F102" s="6"/>
      <c r="G102" s="64"/>
      <c r="H102" s="65"/>
      <c r="I102" s="66"/>
    </row>
    <row r="103" spans="1:12" s="7" customFormat="1" ht="14.25" customHeight="1" x14ac:dyDescent="0.25">
      <c r="A103" s="14"/>
      <c r="B103" s="94" t="s">
        <v>36</v>
      </c>
      <c r="C103" s="5"/>
      <c r="D103" s="59"/>
      <c r="E103" s="6"/>
      <c r="F103" s="6"/>
      <c r="G103" s="10"/>
      <c r="H103" s="12"/>
      <c r="I103" s="66"/>
    </row>
    <row r="104" spans="1:12" s="7" customFormat="1" ht="14.25" customHeight="1" x14ac:dyDescent="0.25">
      <c r="A104" s="14"/>
      <c r="B104" s="94" t="s">
        <v>37</v>
      </c>
      <c r="C104" s="5"/>
      <c r="D104" s="59"/>
      <c r="E104" s="6"/>
      <c r="F104" s="6"/>
      <c r="G104" s="10"/>
      <c r="H104" s="12"/>
      <c r="I104" s="66"/>
    </row>
    <row r="105" spans="1:12" s="7" customFormat="1" ht="14.25" customHeight="1" x14ac:dyDescent="0.25">
      <c r="A105" s="14"/>
      <c r="B105" s="1" t="s">
        <v>35</v>
      </c>
      <c r="C105" s="5" t="s">
        <v>38</v>
      </c>
      <c r="D105" s="59" t="s">
        <v>0</v>
      </c>
      <c r="E105" s="6">
        <v>2</v>
      </c>
      <c r="F105" s="6"/>
      <c r="G105" s="64"/>
      <c r="H105" s="65"/>
      <c r="I105" s="66"/>
    </row>
    <row r="106" spans="1:12" s="7" customFormat="1" ht="14.25" customHeight="1" x14ac:dyDescent="0.25">
      <c r="A106" s="14"/>
      <c r="B106" s="94" t="s">
        <v>36</v>
      </c>
      <c r="C106" s="5"/>
      <c r="D106" s="59"/>
      <c r="E106" s="6"/>
      <c r="F106" s="6"/>
      <c r="G106" s="10"/>
      <c r="H106" s="12"/>
      <c r="I106" s="66"/>
    </row>
    <row r="107" spans="1:12" s="7" customFormat="1" ht="14.25" customHeight="1" x14ac:dyDescent="0.25">
      <c r="A107" s="14"/>
      <c r="B107" s="94" t="s">
        <v>37</v>
      </c>
      <c r="C107" s="5"/>
      <c r="D107" s="59"/>
      <c r="E107" s="6"/>
      <c r="F107" s="6"/>
      <c r="G107" s="10"/>
      <c r="H107" s="12"/>
      <c r="I107" s="66"/>
    </row>
    <row r="108" spans="1:12" s="7" customFormat="1" ht="14.25" customHeight="1" x14ac:dyDescent="0.25">
      <c r="A108" s="14"/>
      <c r="B108" s="1" t="s">
        <v>35</v>
      </c>
      <c r="C108" s="5" t="s">
        <v>39</v>
      </c>
      <c r="D108" s="59" t="s">
        <v>0</v>
      </c>
      <c r="E108" s="6">
        <v>17</v>
      </c>
      <c r="F108" s="6"/>
      <c r="G108" s="64"/>
      <c r="H108" s="65"/>
      <c r="I108" s="66"/>
    </row>
    <row r="109" spans="1:12" s="7" customFormat="1" ht="14.25" customHeight="1" x14ac:dyDescent="0.25">
      <c r="A109" s="14"/>
      <c r="B109" s="94" t="s">
        <v>36</v>
      </c>
      <c r="C109" s="5"/>
      <c r="D109" s="59"/>
      <c r="E109" s="6"/>
      <c r="F109" s="6"/>
      <c r="G109" s="10"/>
      <c r="H109" s="65"/>
      <c r="I109" s="66"/>
    </row>
    <row r="110" spans="1:12" s="7" customFormat="1" ht="14.25" customHeight="1" x14ac:dyDescent="0.25">
      <c r="A110" s="14"/>
      <c r="B110" s="94" t="s">
        <v>37</v>
      </c>
      <c r="C110" s="5"/>
      <c r="D110" s="59"/>
      <c r="E110" s="6"/>
      <c r="F110" s="6"/>
      <c r="G110" s="10"/>
      <c r="H110" s="12"/>
      <c r="I110" s="66"/>
    </row>
    <row r="111" spans="1:12" s="7" customFormat="1" ht="14.25" customHeight="1" x14ac:dyDescent="0.25">
      <c r="A111" s="14"/>
      <c r="B111" s="1" t="s">
        <v>35</v>
      </c>
      <c r="C111" s="5" t="s">
        <v>40</v>
      </c>
      <c r="D111" s="59" t="s">
        <v>0</v>
      </c>
      <c r="E111" s="6">
        <v>7</v>
      </c>
      <c r="F111" s="6"/>
      <c r="G111" s="64"/>
      <c r="H111" s="65"/>
      <c r="I111" s="66"/>
    </row>
    <row r="112" spans="1:12" s="7" customFormat="1" ht="14.25" customHeight="1" x14ac:dyDescent="0.25">
      <c r="A112" s="14"/>
      <c r="B112" s="94" t="s">
        <v>36</v>
      </c>
      <c r="C112" s="5"/>
      <c r="D112" s="59"/>
      <c r="E112" s="6"/>
      <c r="F112" s="6"/>
      <c r="G112" s="10"/>
      <c r="H112" s="12"/>
      <c r="I112" s="66"/>
    </row>
    <row r="113" spans="1:9" s="7" customFormat="1" ht="14.25" customHeight="1" x14ac:dyDescent="0.25">
      <c r="A113" s="14"/>
      <c r="B113" s="94" t="s">
        <v>37</v>
      </c>
      <c r="C113" s="5"/>
      <c r="D113" s="59"/>
      <c r="E113" s="6"/>
      <c r="F113" s="6"/>
      <c r="G113" s="10"/>
      <c r="H113" s="12"/>
      <c r="I113" s="66"/>
    </row>
    <row r="114" spans="1:9" s="7" customFormat="1" ht="14.25" customHeight="1" x14ac:dyDescent="0.25">
      <c r="A114" s="14"/>
      <c r="B114" s="1" t="s">
        <v>35</v>
      </c>
      <c r="C114" s="5" t="s">
        <v>41</v>
      </c>
      <c r="D114" s="59" t="s">
        <v>0</v>
      </c>
      <c r="E114" s="6">
        <v>20</v>
      </c>
      <c r="F114" s="6"/>
      <c r="G114" s="64"/>
      <c r="H114" s="65"/>
      <c r="I114" s="66"/>
    </row>
    <row r="115" spans="1:9" s="7" customFormat="1" ht="14.25" customHeight="1" x14ac:dyDescent="0.25">
      <c r="A115" s="14"/>
      <c r="B115" s="94" t="s">
        <v>36</v>
      </c>
      <c r="C115" s="5"/>
      <c r="D115" s="59"/>
      <c r="E115" s="6"/>
      <c r="F115" s="6"/>
      <c r="G115" s="10"/>
      <c r="H115" s="12"/>
      <c r="I115" s="66"/>
    </row>
    <row r="116" spans="1:9" s="7" customFormat="1" ht="14.25" customHeight="1" x14ac:dyDescent="0.25">
      <c r="A116" s="14"/>
      <c r="B116" s="94" t="s">
        <v>37</v>
      </c>
      <c r="C116" s="5"/>
      <c r="D116" s="59"/>
      <c r="E116" s="6"/>
      <c r="F116" s="6"/>
      <c r="G116" s="10"/>
      <c r="H116" s="12"/>
      <c r="I116" s="66"/>
    </row>
    <row r="117" spans="1:9" s="7" customFormat="1" ht="14.25" customHeight="1" x14ac:dyDescent="0.25">
      <c r="A117" s="14"/>
      <c r="B117" s="1" t="s">
        <v>35</v>
      </c>
      <c r="C117" s="5" t="s">
        <v>42</v>
      </c>
      <c r="D117" s="59" t="s">
        <v>0</v>
      </c>
      <c r="E117" s="6">
        <v>2</v>
      </c>
      <c r="F117" s="6"/>
      <c r="G117" s="64"/>
      <c r="H117" s="65"/>
      <c r="I117" s="66"/>
    </row>
    <row r="118" spans="1:9" s="7" customFormat="1" ht="14.25" customHeight="1" x14ac:dyDescent="0.25">
      <c r="A118" s="14"/>
      <c r="B118" s="94" t="s">
        <v>36</v>
      </c>
      <c r="C118" s="5"/>
      <c r="D118" s="59"/>
      <c r="E118" s="6"/>
      <c r="F118" s="6"/>
      <c r="G118" s="10"/>
      <c r="H118" s="12"/>
      <c r="I118" s="66"/>
    </row>
    <row r="119" spans="1:9" s="7" customFormat="1" ht="14.25" customHeight="1" x14ac:dyDescent="0.25">
      <c r="A119" s="14"/>
      <c r="B119" s="94" t="s">
        <v>37</v>
      </c>
      <c r="C119" s="5"/>
      <c r="D119" s="59"/>
      <c r="E119" s="6"/>
      <c r="F119" s="6"/>
      <c r="G119" s="10"/>
      <c r="H119" s="12"/>
      <c r="I119" s="66"/>
    </row>
    <row r="120" spans="1:9" s="7" customFormat="1" ht="14.25" customHeight="1" x14ac:dyDescent="0.25">
      <c r="A120" s="14"/>
      <c r="B120" s="1" t="s">
        <v>35</v>
      </c>
      <c r="C120" s="5" t="s">
        <v>120</v>
      </c>
      <c r="D120" s="59" t="s">
        <v>13</v>
      </c>
      <c r="E120" s="6">
        <v>20</v>
      </c>
      <c r="F120" s="6"/>
      <c r="G120" s="64"/>
      <c r="H120" s="65"/>
      <c r="I120" s="66"/>
    </row>
    <row r="121" spans="1:9" s="7" customFormat="1" ht="14.25" customHeight="1" x14ac:dyDescent="0.25">
      <c r="A121" s="14"/>
      <c r="B121" s="94" t="s">
        <v>36</v>
      </c>
      <c r="C121" s="5"/>
      <c r="D121" s="59"/>
      <c r="E121" s="6"/>
      <c r="F121" s="6"/>
      <c r="G121" s="10"/>
      <c r="H121" s="12"/>
      <c r="I121" s="66"/>
    </row>
    <row r="122" spans="1:9" s="7" customFormat="1" ht="14.25" customHeight="1" x14ac:dyDescent="0.25">
      <c r="A122" s="14"/>
      <c r="B122" s="94" t="s">
        <v>37</v>
      </c>
      <c r="C122" s="5"/>
      <c r="D122" s="59"/>
      <c r="E122" s="6"/>
      <c r="F122" s="6"/>
      <c r="G122" s="10"/>
      <c r="H122" s="12"/>
      <c r="I122" s="66"/>
    </row>
    <row r="123" spans="1:9" s="7" customFormat="1" ht="15" customHeight="1" x14ac:dyDescent="0.25">
      <c r="A123" s="95"/>
      <c r="B123" s="41"/>
      <c r="C123" s="41"/>
      <c r="D123" s="59"/>
      <c r="E123" s="6"/>
      <c r="F123" s="6"/>
      <c r="G123" s="10"/>
      <c r="H123" s="12"/>
      <c r="I123" s="66"/>
    </row>
    <row r="124" spans="1:9" s="7" customFormat="1" ht="15" customHeight="1" x14ac:dyDescent="0.25">
      <c r="A124" s="63"/>
      <c r="B124" s="1" t="s">
        <v>14</v>
      </c>
      <c r="C124" s="96"/>
      <c r="D124" s="36" t="s">
        <v>6</v>
      </c>
      <c r="E124" s="36">
        <v>1</v>
      </c>
      <c r="F124" s="36"/>
      <c r="G124" s="64"/>
      <c r="H124" s="65"/>
    </row>
    <row r="125" spans="1:9" s="7" customFormat="1" ht="14.25" customHeight="1" x14ac:dyDescent="0.25">
      <c r="A125" s="14"/>
      <c r="B125" s="1"/>
      <c r="C125" s="26"/>
      <c r="D125" s="6"/>
      <c r="E125" s="6"/>
      <c r="F125" s="6"/>
      <c r="G125" s="10"/>
      <c r="H125" s="12"/>
      <c r="I125" s="66"/>
    </row>
    <row r="126" spans="1:9" s="7" customFormat="1" ht="15" x14ac:dyDescent="0.25">
      <c r="A126" s="14"/>
      <c r="B126" s="1"/>
      <c r="C126" s="31" t="s">
        <v>15</v>
      </c>
      <c r="D126" s="97"/>
      <c r="E126" s="97"/>
      <c r="F126" s="97"/>
      <c r="G126" s="33"/>
      <c r="H126" s="34"/>
      <c r="I126" s="66"/>
    </row>
    <row r="127" spans="1:9" s="7" customFormat="1" ht="15" customHeight="1" x14ac:dyDescent="0.25">
      <c r="A127" s="63"/>
      <c r="B127" s="1"/>
      <c r="C127" s="26"/>
      <c r="D127" s="36"/>
      <c r="E127" s="36"/>
      <c r="F127" s="36"/>
      <c r="G127" s="38"/>
      <c r="H127" s="53"/>
    </row>
    <row r="128" spans="1:9" s="7" customFormat="1" ht="14.25" customHeight="1" x14ac:dyDescent="0.25">
      <c r="A128" s="14"/>
      <c r="B128" s="98" t="s">
        <v>43</v>
      </c>
      <c r="D128" s="59"/>
      <c r="E128" s="6"/>
      <c r="F128" s="6"/>
      <c r="G128" s="10"/>
      <c r="H128" s="12"/>
      <c r="I128" s="66"/>
    </row>
    <row r="129" spans="1:9" s="7" customFormat="1" ht="14.25" customHeight="1" x14ac:dyDescent="0.25">
      <c r="A129" s="14"/>
      <c r="B129" s="94" t="s">
        <v>44</v>
      </c>
      <c r="D129" s="59"/>
      <c r="E129" s="6"/>
      <c r="F129" s="6"/>
      <c r="G129" s="10"/>
      <c r="H129" s="12"/>
      <c r="I129" s="66"/>
    </row>
    <row r="130" spans="1:9" s="7" customFormat="1" ht="14.25" customHeight="1" x14ac:dyDescent="0.25">
      <c r="A130" s="14"/>
      <c r="B130" s="94" t="s">
        <v>45</v>
      </c>
      <c r="C130" s="5" t="s">
        <v>46</v>
      </c>
      <c r="D130" s="59" t="s">
        <v>0</v>
      </c>
      <c r="E130" s="6">
        <v>11</v>
      </c>
      <c r="F130" s="6"/>
      <c r="G130" s="64"/>
      <c r="H130" s="65"/>
      <c r="I130" s="66"/>
    </row>
    <row r="131" spans="1:9" s="7" customFormat="1" ht="14.25" customHeight="1" x14ac:dyDescent="0.25">
      <c r="A131" s="14"/>
      <c r="B131" s="94" t="s">
        <v>47</v>
      </c>
      <c r="C131" s="5"/>
      <c r="D131" s="59"/>
      <c r="E131" s="6"/>
      <c r="F131" s="6"/>
      <c r="G131" s="10"/>
      <c r="H131" s="65"/>
      <c r="I131" s="66"/>
    </row>
    <row r="132" spans="1:9" s="7" customFormat="1" ht="14.25" customHeight="1" x14ac:dyDescent="0.25">
      <c r="A132" s="14"/>
      <c r="B132" s="94" t="s">
        <v>48</v>
      </c>
      <c r="C132" s="5"/>
      <c r="D132" s="59"/>
      <c r="E132" s="6"/>
      <c r="F132" s="6"/>
      <c r="G132" s="10"/>
      <c r="H132" s="12"/>
      <c r="I132" s="66"/>
    </row>
    <row r="133" spans="1:9" s="7" customFormat="1" ht="14.25" customHeight="1" x14ac:dyDescent="0.25">
      <c r="A133" s="14"/>
      <c r="B133" s="94" t="s">
        <v>49</v>
      </c>
      <c r="D133" s="59" t="s">
        <v>0</v>
      </c>
      <c r="E133" s="6">
        <v>1</v>
      </c>
      <c r="F133" s="6"/>
      <c r="G133" s="64"/>
      <c r="H133" s="65"/>
      <c r="I133" s="66"/>
    </row>
    <row r="134" spans="1:9" s="7" customFormat="1" ht="14.25" customHeight="1" x14ac:dyDescent="0.25">
      <c r="A134" s="14"/>
      <c r="B134" s="94" t="s">
        <v>36</v>
      </c>
      <c r="D134" s="59"/>
      <c r="E134" s="6"/>
      <c r="F134" s="6"/>
      <c r="G134" s="10"/>
      <c r="H134" s="12"/>
      <c r="I134" s="66"/>
    </row>
    <row r="135" spans="1:9" s="7" customFormat="1" ht="14.25" customHeight="1" x14ac:dyDescent="0.25">
      <c r="A135" s="14"/>
      <c r="B135" s="94" t="s">
        <v>37</v>
      </c>
      <c r="D135" s="59"/>
      <c r="E135" s="6"/>
      <c r="F135" s="6"/>
      <c r="G135" s="10"/>
      <c r="H135" s="12"/>
      <c r="I135" s="66"/>
    </row>
    <row r="136" spans="1:9" s="7" customFormat="1" ht="14.25" customHeight="1" x14ac:dyDescent="0.25">
      <c r="A136" s="14"/>
      <c r="B136" s="1" t="s">
        <v>50</v>
      </c>
      <c r="D136" s="59" t="s">
        <v>0</v>
      </c>
      <c r="E136" s="6">
        <v>1</v>
      </c>
      <c r="F136" s="6"/>
      <c r="G136" s="64"/>
      <c r="H136" s="65"/>
      <c r="I136" s="66"/>
    </row>
    <row r="137" spans="1:9" s="7" customFormat="1" ht="14.25" customHeight="1" x14ac:dyDescent="0.25">
      <c r="A137" s="14"/>
      <c r="B137" s="94" t="s">
        <v>36</v>
      </c>
      <c r="D137" s="59"/>
      <c r="E137" s="6"/>
      <c r="F137" s="6"/>
      <c r="G137" s="10"/>
      <c r="H137" s="12"/>
      <c r="I137" s="66"/>
    </row>
    <row r="138" spans="1:9" s="7" customFormat="1" ht="14.25" customHeight="1" x14ac:dyDescent="0.25">
      <c r="A138" s="14"/>
      <c r="B138" s="94" t="s">
        <v>37</v>
      </c>
      <c r="D138" s="59"/>
      <c r="E138" s="6"/>
      <c r="F138" s="6"/>
      <c r="G138" s="10"/>
      <c r="H138" s="12"/>
      <c r="I138" s="66"/>
    </row>
    <row r="139" spans="1:9" s="7" customFormat="1" ht="14.25" customHeight="1" x14ac:dyDescent="0.25">
      <c r="A139" s="14"/>
      <c r="B139" s="1" t="s">
        <v>51</v>
      </c>
      <c r="D139" s="59" t="s">
        <v>6</v>
      </c>
      <c r="E139" s="6">
        <v>1</v>
      </c>
      <c r="F139" s="6"/>
      <c r="G139" s="64"/>
      <c r="H139" s="65"/>
      <c r="I139" s="66"/>
    </row>
    <row r="140" spans="1:9" s="7" customFormat="1" ht="14.25" customHeight="1" x14ac:dyDescent="0.25">
      <c r="A140" s="14"/>
      <c r="B140" s="1" t="s">
        <v>52</v>
      </c>
      <c r="D140" s="59" t="s">
        <v>6</v>
      </c>
      <c r="E140" s="6">
        <v>1</v>
      </c>
      <c r="F140" s="6"/>
      <c r="G140" s="64"/>
      <c r="H140" s="65"/>
      <c r="I140" s="66"/>
    </row>
    <row r="141" spans="1:9" s="7" customFormat="1" ht="14.25" customHeight="1" x14ac:dyDescent="0.25">
      <c r="A141" s="14"/>
      <c r="B141" s="1"/>
      <c r="D141" s="59"/>
      <c r="E141" s="6"/>
      <c r="F141" s="6"/>
      <c r="G141" s="10"/>
      <c r="H141" s="12"/>
      <c r="I141" s="66"/>
    </row>
    <row r="142" spans="1:9" s="7" customFormat="1" ht="14.25" customHeight="1" x14ac:dyDescent="0.25">
      <c r="A142" s="14"/>
      <c r="B142" s="56" t="s">
        <v>53</v>
      </c>
      <c r="C142" s="7" t="s">
        <v>54</v>
      </c>
      <c r="D142" s="59"/>
      <c r="E142" s="6"/>
      <c r="F142" s="6"/>
      <c r="G142" s="10"/>
      <c r="H142" s="12"/>
      <c r="I142" s="66"/>
    </row>
    <row r="143" spans="1:9" s="7" customFormat="1" ht="14.25" customHeight="1" x14ac:dyDescent="0.25">
      <c r="A143" s="14"/>
      <c r="B143" s="94" t="s">
        <v>55</v>
      </c>
      <c r="C143" s="5" t="s">
        <v>56</v>
      </c>
      <c r="D143" s="59" t="s">
        <v>13</v>
      </c>
      <c r="E143" s="6">
        <v>190</v>
      </c>
      <c r="F143" s="6"/>
      <c r="G143" s="64"/>
      <c r="H143" s="65"/>
      <c r="I143" s="66"/>
    </row>
    <row r="144" spans="1:9" s="7" customFormat="1" ht="15" customHeight="1" x14ac:dyDescent="0.25">
      <c r="A144" s="67"/>
      <c r="B144" s="68" t="s">
        <v>57</v>
      </c>
      <c r="C144" s="5"/>
      <c r="D144" s="69"/>
      <c r="E144" s="46"/>
      <c r="F144" s="46"/>
      <c r="G144" s="48"/>
      <c r="H144" s="65"/>
    </row>
    <row r="145" spans="1:9" s="7" customFormat="1" ht="37.200000000000003" customHeight="1" x14ac:dyDescent="0.25">
      <c r="A145" s="67"/>
      <c r="B145" s="68" t="s">
        <v>58</v>
      </c>
      <c r="C145" s="165" t="s">
        <v>59</v>
      </c>
      <c r="D145" s="69" t="s">
        <v>9</v>
      </c>
      <c r="E145" s="46" t="s">
        <v>9</v>
      </c>
      <c r="F145" s="46"/>
      <c r="G145" s="48"/>
      <c r="H145" s="70"/>
    </row>
    <row r="146" spans="1:9" s="7" customFormat="1" ht="15" customHeight="1" x14ac:dyDescent="0.25">
      <c r="A146" s="67"/>
      <c r="B146" s="68" t="s">
        <v>60</v>
      </c>
      <c r="C146" s="166"/>
      <c r="D146" s="69"/>
      <c r="E146" s="46"/>
      <c r="F146" s="46"/>
      <c r="G146" s="48"/>
      <c r="H146" s="70"/>
    </row>
    <row r="147" spans="1:9" s="7" customFormat="1" ht="15" customHeight="1" x14ac:dyDescent="0.25">
      <c r="A147" s="67"/>
      <c r="B147" s="68" t="s">
        <v>61</v>
      </c>
      <c r="C147" s="166"/>
      <c r="D147" s="69" t="s">
        <v>13</v>
      </c>
      <c r="E147" s="46">
        <v>30</v>
      </c>
      <c r="F147" s="46"/>
      <c r="G147" s="64"/>
      <c r="H147" s="65"/>
    </row>
    <row r="148" spans="1:9" s="7" customFormat="1" ht="15" customHeight="1" x14ac:dyDescent="0.25">
      <c r="A148" s="95"/>
      <c r="B148" s="57" t="s">
        <v>62</v>
      </c>
      <c r="C148" s="42"/>
      <c r="D148" s="6" t="s">
        <v>6</v>
      </c>
      <c r="E148" s="6">
        <v>1</v>
      </c>
      <c r="F148" s="6"/>
      <c r="G148" s="64"/>
      <c r="H148" s="65"/>
      <c r="I148" s="66"/>
    </row>
    <row r="149" spans="1:9" s="7" customFormat="1" ht="15" customHeight="1" x14ac:dyDescent="0.25">
      <c r="A149" s="95"/>
      <c r="B149" s="57"/>
      <c r="C149" s="42"/>
      <c r="D149" s="6"/>
      <c r="E149" s="6"/>
      <c r="F149" s="6"/>
      <c r="G149" s="10"/>
      <c r="H149" s="12"/>
      <c r="I149" s="66"/>
    </row>
    <row r="150" spans="1:9" s="7" customFormat="1" ht="15" customHeight="1" x14ac:dyDescent="0.25">
      <c r="A150" s="63"/>
      <c r="B150" s="1" t="s">
        <v>14</v>
      </c>
      <c r="C150" s="96"/>
      <c r="D150" s="36" t="s">
        <v>6</v>
      </c>
      <c r="E150" s="36">
        <v>1</v>
      </c>
      <c r="F150" s="36"/>
      <c r="G150" s="64"/>
      <c r="H150" s="65"/>
    </row>
    <row r="151" spans="1:9" s="7" customFormat="1" ht="14.25" customHeight="1" x14ac:dyDescent="0.25">
      <c r="A151" s="14"/>
      <c r="B151" s="1"/>
      <c r="C151" s="26"/>
      <c r="D151" s="6"/>
      <c r="E151" s="6"/>
      <c r="F151" s="6"/>
      <c r="G151" s="10"/>
      <c r="H151" s="12"/>
      <c r="I151" s="66"/>
    </row>
    <row r="152" spans="1:9" s="7" customFormat="1" ht="15" x14ac:dyDescent="0.25">
      <c r="A152" s="14"/>
      <c r="B152" s="1"/>
      <c r="C152" s="31" t="s">
        <v>15</v>
      </c>
      <c r="D152" s="97"/>
      <c r="E152" s="97"/>
      <c r="F152" s="97"/>
      <c r="G152" s="33"/>
      <c r="H152" s="34"/>
      <c r="I152" s="66"/>
    </row>
    <row r="153" spans="1:9" s="7" customFormat="1" ht="15" customHeight="1" x14ac:dyDescent="0.25">
      <c r="A153" s="63"/>
      <c r="B153" s="1"/>
      <c r="D153" s="167"/>
      <c r="E153" s="36"/>
      <c r="F153" s="36"/>
      <c r="G153" s="38"/>
      <c r="H153" s="53"/>
    </row>
    <row r="154" spans="1:9" s="7" customFormat="1" ht="15" customHeight="1" x14ac:dyDescent="0.25">
      <c r="A154" s="63"/>
      <c r="B154" s="56" t="s">
        <v>63</v>
      </c>
      <c r="D154" s="2"/>
      <c r="E154" s="36"/>
      <c r="F154" s="36"/>
      <c r="G154" s="38"/>
      <c r="H154" s="53"/>
    </row>
    <row r="155" spans="1:9" s="7" customFormat="1" ht="15" customHeight="1" x14ac:dyDescent="0.25">
      <c r="A155" s="63"/>
      <c r="B155" s="1" t="s">
        <v>64</v>
      </c>
      <c r="D155" s="2" t="s">
        <v>6</v>
      </c>
      <c r="E155" s="36">
        <v>1</v>
      </c>
      <c r="F155" s="36"/>
      <c r="G155" s="38"/>
      <c r="H155" s="53"/>
    </row>
    <row r="156" spans="1:9" s="7" customFormat="1" ht="15" customHeight="1" x14ac:dyDescent="0.25">
      <c r="A156" s="63"/>
      <c r="B156" s="1" t="s">
        <v>65</v>
      </c>
      <c r="D156" s="2"/>
      <c r="E156" s="36"/>
      <c r="F156" s="36"/>
      <c r="G156" s="38"/>
      <c r="H156" s="53"/>
    </row>
    <row r="157" spans="1:9" s="7" customFormat="1" ht="15" customHeight="1" x14ac:dyDescent="0.25">
      <c r="A157" s="63"/>
      <c r="B157" s="94" t="s">
        <v>66</v>
      </c>
      <c r="C157" s="5" t="s">
        <v>67</v>
      </c>
      <c r="D157" s="2"/>
      <c r="E157" s="36"/>
      <c r="F157" s="36"/>
      <c r="G157" s="38"/>
      <c r="H157" s="53"/>
    </row>
    <row r="158" spans="1:9" s="7" customFormat="1" ht="15" customHeight="1" x14ac:dyDescent="0.25">
      <c r="A158" s="63"/>
      <c r="B158" s="94" t="s">
        <v>47</v>
      </c>
      <c r="D158" s="2"/>
      <c r="E158" s="36"/>
      <c r="F158" s="36"/>
      <c r="G158" s="38"/>
      <c r="H158" s="53"/>
    </row>
    <row r="159" spans="1:9" s="7" customFormat="1" ht="15" customHeight="1" x14ac:dyDescent="0.25">
      <c r="A159" s="63"/>
      <c r="B159" s="94" t="s">
        <v>48</v>
      </c>
      <c r="D159" s="2"/>
      <c r="E159" s="36"/>
      <c r="F159" s="36"/>
      <c r="G159" s="38"/>
      <c r="H159" s="53"/>
    </row>
    <row r="160" spans="1:9" s="7" customFormat="1" ht="15" customHeight="1" x14ac:dyDescent="0.25">
      <c r="A160" s="63"/>
      <c r="B160" s="94" t="s">
        <v>68</v>
      </c>
      <c r="D160" s="2" t="s">
        <v>0</v>
      </c>
      <c r="E160" s="36">
        <v>11</v>
      </c>
      <c r="F160" s="36"/>
      <c r="G160" s="64"/>
      <c r="H160" s="65"/>
    </row>
    <row r="161" spans="1:9" s="7" customFormat="1" ht="15" customHeight="1" x14ac:dyDescent="0.25">
      <c r="A161" s="63"/>
      <c r="B161" s="94" t="s">
        <v>69</v>
      </c>
      <c r="D161" s="2" t="s">
        <v>0</v>
      </c>
      <c r="E161" s="36">
        <v>82</v>
      </c>
      <c r="F161" s="36"/>
      <c r="G161" s="64"/>
      <c r="H161" s="65"/>
    </row>
    <row r="162" spans="1:9" s="7" customFormat="1" ht="15" customHeight="1" x14ac:dyDescent="0.25">
      <c r="A162" s="63"/>
      <c r="B162" s="94" t="s">
        <v>66</v>
      </c>
      <c r="C162" s="5" t="s">
        <v>70</v>
      </c>
      <c r="D162" s="2"/>
      <c r="E162" s="36"/>
      <c r="F162" s="36"/>
      <c r="G162" s="38"/>
      <c r="H162" s="53"/>
    </row>
    <row r="163" spans="1:9" s="7" customFormat="1" ht="15" customHeight="1" x14ac:dyDescent="0.25">
      <c r="A163" s="63"/>
      <c r="B163" s="94" t="s">
        <v>47</v>
      </c>
      <c r="D163" s="2"/>
      <c r="E163" s="36"/>
      <c r="F163" s="36"/>
      <c r="G163" s="38"/>
      <c r="H163" s="53"/>
    </row>
    <row r="164" spans="1:9" s="7" customFormat="1" ht="15" customHeight="1" x14ac:dyDescent="0.25">
      <c r="A164" s="63"/>
      <c r="B164" s="94" t="s">
        <v>48</v>
      </c>
      <c r="D164" s="2"/>
      <c r="E164" s="36"/>
      <c r="F164" s="36"/>
      <c r="G164" s="38"/>
      <c r="H164" s="53"/>
    </row>
    <row r="165" spans="1:9" s="7" customFormat="1" ht="15" customHeight="1" x14ac:dyDescent="0.25">
      <c r="A165" s="63"/>
      <c r="B165" s="94" t="s">
        <v>69</v>
      </c>
      <c r="D165" s="2" t="s">
        <v>0</v>
      </c>
      <c r="E165" s="36">
        <v>2</v>
      </c>
      <c r="F165" s="36"/>
      <c r="G165" s="64"/>
      <c r="H165" s="65"/>
    </row>
    <row r="166" spans="1:9" s="7" customFormat="1" ht="15" customHeight="1" x14ac:dyDescent="0.25">
      <c r="A166" s="168"/>
      <c r="B166" s="94"/>
      <c r="D166" s="2"/>
      <c r="E166" s="36"/>
      <c r="F166" s="36"/>
      <c r="G166" s="64"/>
      <c r="H166" s="65"/>
    </row>
    <row r="167" spans="1:9" s="7" customFormat="1" ht="15" customHeight="1" x14ac:dyDescent="0.25">
      <c r="A167" s="169"/>
      <c r="B167" s="71" t="s">
        <v>71</v>
      </c>
      <c r="C167" s="5" t="s">
        <v>46</v>
      </c>
      <c r="D167" s="58" t="s">
        <v>0</v>
      </c>
      <c r="E167" s="52">
        <v>9</v>
      </c>
      <c r="F167" s="52"/>
      <c r="G167" s="64"/>
      <c r="H167" s="65"/>
    </row>
    <row r="168" spans="1:9" s="7" customFormat="1" ht="15" customHeight="1" x14ac:dyDescent="0.25">
      <c r="A168" s="169"/>
      <c r="B168" s="71" t="s">
        <v>72</v>
      </c>
      <c r="C168" s="5" t="s">
        <v>183</v>
      </c>
      <c r="D168" s="58" t="s">
        <v>0</v>
      </c>
      <c r="E168" s="52">
        <v>4</v>
      </c>
      <c r="F168" s="52"/>
      <c r="G168" s="64"/>
      <c r="H168" s="65"/>
    </row>
    <row r="169" spans="1:9" s="7" customFormat="1" ht="15" customHeight="1" x14ac:dyDescent="0.25">
      <c r="A169" s="169"/>
      <c r="B169" s="71" t="s">
        <v>48</v>
      </c>
      <c r="C169" s="5" t="s">
        <v>257</v>
      </c>
      <c r="D169" s="58" t="s">
        <v>0</v>
      </c>
      <c r="E169" s="52">
        <v>5</v>
      </c>
      <c r="F169" s="52"/>
      <c r="G169" s="170"/>
      <c r="H169" s="65"/>
    </row>
    <row r="170" spans="1:9" s="7" customFormat="1" ht="15" customHeight="1" x14ac:dyDescent="0.25">
      <c r="A170" s="169"/>
      <c r="B170" s="71"/>
      <c r="C170" s="5"/>
      <c r="D170" s="58"/>
      <c r="E170" s="52"/>
      <c r="F170" s="52"/>
      <c r="G170" s="170"/>
      <c r="H170" s="65"/>
    </row>
    <row r="171" spans="1:9" s="7" customFormat="1" ht="15" customHeight="1" x14ac:dyDescent="0.25">
      <c r="A171" s="63"/>
      <c r="B171" s="1" t="s">
        <v>14</v>
      </c>
      <c r="C171" s="96"/>
      <c r="D171" s="36" t="s">
        <v>6</v>
      </c>
      <c r="E171" s="36">
        <v>1</v>
      </c>
      <c r="F171" s="36"/>
      <c r="G171" s="64"/>
      <c r="H171" s="65"/>
    </row>
    <row r="172" spans="1:9" s="7" customFormat="1" ht="14.25" customHeight="1" x14ac:dyDescent="0.25">
      <c r="A172" s="14"/>
      <c r="B172" s="1"/>
      <c r="C172" s="26"/>
      <c r="D172" s="6"/>
      <c r="E172" s="6"/>
      <c r="F172" s="6"/>
      <c r="G172" s="10"/>
      <c r="H172" s="12"/>
      <c r="I172" s="66"/>
    </row>
    <row r="173" spans="1:9" s="7" customFormat="1" ht="15" x14ac:dyDescent="0.25">
      <c r="A173" s="14"/>
      <c r="B173" s="1"/>
      <c r="C173" s="31" t="s">
        <v>15</v>
      </c>
      <c r="D173" s="97"/>
      <c r="E173" s="97"/>
      <c r="F173" s="97"/>
      <c r="G173" s="33"/>
      <c r="H173" s="34"/>
      <c r="I173" s="66"/>
    </row>
    <row r="174" spans="1:9" s="7" customFormat="1" ht="15" customHeight="1" x14ac:dyDescent="0.25">
      <c r="A174" s="63"/>
      <c r="B174" s="73" t="s">
        <v>85</v>
      </c>
      <c r="D174" s="2"/>
      <c r="E174" s="36"/>
      <c r="F174" s="36"/>
      <c r="G174" s="38"/>
      <c r="H174" s="53"/>
    </row>
    <row r="175" spans="1:9" s="7" customFormat="1" ht="15" customHeight="1" x14ac:dyDescent="0.25">
      <c r="A175" s="63"/>
      <c r="B175" s="73" t="s">
        <v>118</v>
      </c>
      <c r="D175" s="2"/>
      <c r="E175" s="36"/>
      <c r="F175" s="36"/>
      <c r="G175" s="38"/>
      <c r="H175" s="53"/>
    </row>
    <row r="176" spans="1:9" s="7" customFormat="1" ht="15" customHeight="1" x14ac:dyDescent="0.25">
      <c r="A176" s="63"/>
      <c r="B176" s="73"/>
      <c r="D176" s="2"/>
      <c r="E176" s="36"/>
      <c r="F176" s="36"/>
      <c r="G176" s="38"/>
      <c r="H176" s="53"/>
    </row>
    <row r="177" spans="1:8" s="7" customFormat="1" ht="15" customHeight="1" x14ac:dyDescent="0.25">
      <c r="A177" s="63"/>
      <c r="B177" s="172" t="s">
        <v>258</v>
      </c>
      <c r="D177" s="2" t="s">
        <v>6</v>
      </c>
      <c r="E177" s="36">
        <v>1</v>
      </c>
      <c r="F177" s="36"/>
      <c r="G177" s="64"/>
      <c r="H177" s="65"/>
    </row>
    <row r="178" spans="1:8" s="7" customFormat="1" ht="15" customHeight="1" x14ac:dyDescent="0.25">
      <c r="A178" s="63"/>
      <c r="B178" s="172" t="s">
        <v>259</v>
      </c>
      <c r="D178" s="2" t="s">
        <v>6</v>
      </c>
      <c r="E178" s="36">
        <v>6</v>
      </c>
      <c r="F178" s="36"/>
      <c r="G178" s="64"/>
      <c r="H178" s="65"/>
    </row>
    <row r="179" spans="1:8" s="7" customFormat="1" ht="15" customHeight="1" x14ac:dyDescent="0.25">
      <c r="A179" s="63"/>
      <c r="B179" s="171" t="s">
        <v>260</v>
      </c>
      <c r="D179" s="2" t="s">
        <v>6</v>
      </c>
      <c r="E179" s="36">
        <v>1</v>
      </c>
      <c r="F179" s="36"/>
      <c r="G179" s="64"/>
      <c r="H179" s="65"/>
    </row>
    <row r="180" spans="1:8" s="7" customFormat="1" ht="15" customHeight="1" x14ac:dyDescent="0.25">
      <c r="A180" s="63"/>
      <c r="B180" s="171" t="s">
        <v>261</v>
      </c>
      <c r="D180" s="2" t="s">
        <v>6</v>
      </c>
      <c r="E180" s="36">
        <v>1</v>
      </c>
      <c r="F180" s="36"/>
      <c r="G180" s="64"/>
      <c r="H180" s="65"/>
    </row>
    <row r="181" spans="1:8" s="7" customFormat="1" ht="15" customHeight="1" x14ac:dyDescent="0.25">
      <c r="A181" s="63"/>
      <c r="B181" s="171" t="s">
        <v>262</v>
      </c>
      <c r="D181" s="2" t="s">
        <v>6</v>
      </c>
      <c r="E181" s="36">
        <v>1</v>
      </c>
      <c r="F181" s="36"/>
      <c r="G181" s="64"/>
      <c r="H181" s="65"/>
    </row>
    <row r="182" spans="1:8" s="7" customFormat="1" ht="15" customHeight="1" x14ac:dyDescent="0.25">
      <c r="A182" s="63"/>
      <c r="B182" s="171" t="s">
        <v>263</v>
      </c>
      <c r="D182" s="2" t="s">
        <v>6</v>
      </c>
      <c r="E182" s="36">
        <v>3</v>
      </c>
      <c r="F182" s="36"/>
      <c r="G182" s="64"/>
      <c r="H182" s="65"/>
    </row>
    <row r="183" spans="1:8" s="7" customFormat="1" ht="15" customHeight="1" x14ac:dyDescent="0.25">
      <c r="A183" s="63"/>
      <c r="B183" s="171" t="s">
        <v>264</v>
      </c>
      <c r="D183" s="2" t="s">
        <v>6</v>
      </c>
      <c r="E183" s="36">
        <v>1</v>
      </c>
      <c r="F183" s="36"/>
      <c r="G183" s="64"/>
      <c r="H183" s="65"/>
    </row>
    <row r="184" spans="1:8" s="7" customFormat="1" ht="15" customHeight="1" x14ac:dyDescent="0.25">
      <c r="A184" s="63"/>
      <c r="B184" s="171" t="s">
        <v>265</v>
      </c>
      <c r="D184" s="2" t="s">
        <v>6</v>
      </c>
      <c r="E184" s="36">
        <v>1</v>
      </c>
      <c r="F184" s="36"/>
      <c r="G184" s="64"/>
      <c r="H184" s="65"/>
    </row>
    <row r="185" spans="1:8" s="7" customFormat="1" ht="15" customHeight="1" x14ac:dyDescent="0.25">
      <c r="A185" s="63"/>
      <c r="B185" s="171" t="s">
        <v>266</v>
      </c>
      <c r="D185" s="2" t="s">
        <v>6</v>
      </c>
      <c r="E185" s="36">
        <v>1</v>
      </c>
      <c r="F185" s="36"/>
      <c r="G185" s="64"/>
      <c r="H185" s="65"/>
    </row>
    <row r="186" spans="1:8" s="7" customFormat="1" ht="15" customHeight="1" x14ac:dyDescent="0.25">
      <c r="A186" s="63"/>
      <c r="B186" s="171" t="s">
        <v>267</v>
      </c>
      <c r="D186" s="2" t="s">
        <v>6</v>
      </c>
      <c r="E186" s="36">
        <v>1</v>
      </c>
      <c r="F186" s="36"/>
      <c r="G186" s="64"/>
      <c r="H186" s="65"/>
    </row>
    <row r="187" spans="1:8" s="7" customFormat="1" ht="15" customHeight="1" x14ac:dyDescent="0.25">
      <c r="A187" s="63"/>
      <c r="B187" s="171" t="s">
        <v>268</v>
      </c>
      <c r="D187" s="2" t="s">
        <v>6</v>
      </c>
      <c r="E187" s="36">
        <v>2</v>
      </c>
      <c r="F187" s="36"/>
      <c r="G187" s="64"/>
      <c r="H187" s="65"/>
    </row>
    <row r="188" spans="1:8" s="7" customFormat="1" ht="15" customHeight="1" x14ac:dyDescent="0.25">
      <c r="A188" s="63"/>
      <c r="B188" s="171" t="s">
        <v>269</v>
      </c>
      <c r="D188" s="2" t="s">
        <v>6</v>
      </c>
      <c r="E188" s="36">
        <v>1</v>
      </c>
      <c r="F188" s="36"/>
      <c r="G188" s="64"/>
      <c r="H188" s="65"/>
    </row>
    <row r="189" spans="1:8" s="7" customFormat="1" ht="15" customHeight="1" x14ac:dyDescent="0.25">
      <c r="A189" s="63"/>
      <c r="B189" s="171" t="s">
        <v>270</v>
      </c>
      <c r="D189" s="2" t="s">
        <v>6</v>
      </c>
      <c r="E189" s="36">
        <v>1</v>
      </c>
      <c r="F189" s="36"/>
      <c r="G189" s="64"/>
      <c r="H189" s="65"/>
    </row>
    <row r="190" spans="1:8" s="7" customFormat="1" ht="15" customHeight="1" x14ac:dyDescent="0.25">
      <c r="A190" s="63"/>
      <c r="B190" s="171" t="s">
        <v>271</v>
      </c>
      <c r="D190" s="2" t="s">
        <v>6</v>
      </c>
      <c r="E190" s="36">
        <v>1</v>
      </c>
      <c r="F190" s="36"/>
      <c r="G190" s="64"/>
      <c r="H190" s="65"/>
    </row>
    <row r="191" spans="1:8" s="7" customFormat="1" ht="15" customHeight="1" x14ac:dyDescent="0.25">
      <c r="A191" s="63"/>
      <c r="B191" s="171" t="s">
        <v>184</v>
      </c>
      <c r="D191" s="2" t="s">
        <v>6</v>
      </c>
      <c r="E191" s="36">
        <v>1</v>
      </c>
      <c r="F191" s="36"/>
      <c r="G191" s="64"/>
      <c r="H191" s="65"/>
    </row>
    <row r="192" spans="1:8" s="7" customFormat="1" ht="15" customHeight="1" x14ac:dyDescent="0.25">
      <c r="A192" s="63"/>
      <c r="B192" s="171" t="s">
        <v>185</v>
      </c>
      <c r="D192" s="2" t="s">
        <v>6</v>
      </c>
      <c r="E192" s="36">
        <v>1</v>
      </c>
      <c r="F192" s="36"/>
      <c r="G192" s="64"/>
      <c r="H192" s="65"/>
    </row>
    <row r="193" spans="1:9" s="7" customFormat="1" ht="14.4" customHeight="1" x14ac:dyDescent="0.25">
      <c r="A193" s="63"/>
      <c r="B193" s="41"/>
      <c r="D193" s="2"/>
      <c r="E193" s="36"/>
      <c r="F193" s="36"/>
      <c r="G193" s="38"/>
      <c r="H193" s="53"/>
    </row>
    <row r="194" spans="1:9" s="7" customFormat="1" ht="15" customHeight="1" x14ac:dyDescent="0.25">
      <c r="A194" s="63"/>
      <c r="B194" s="94" t="s">
        <v>66</v>
      </c>
      <c r="C194" s="5" t="s">
        <v>177</v>
      </c>
      <c r="D194" s="2"/>
      <c r="E194" s="36"/>
      <c r="F194" s="36"/>
      <c r="G194" s="38"/>
      <c r="H194" s="53"/>
    </row>
    <row r="195" spans="1:9" s="7" customFormat="1" ht="15" customHeight="1" x14ac:dyDescent="0.25">
      <c r="A195" s="63"/>
      <c r="B195" s="94" t="s">
        <v>47</v>
      </c>
      <c r="D195" s="2"/>
      <c r="E195" s="36"/>
      <c r="F195" s="36"/>
      <c r="G195" s="38"/>
      <c r="H195" s="53"/>
    </row>
    <row r="196" spans="1:9" s="7" customFormat="1" ht="15" customHeight="1" x14ac:dyDescent="0.25">
      <c r="A196" s="63"/>
      <c r="B196" s="94" t="s">
        <v>48</v>
      </c>
      <c r="D196" s="2"/>
      <c r="E196" s="36"/>
      <c r="F196" s="36"/>
      <c r="G196" s="38"/>
      <c r="H196" s="53"/>
    </row>
    <row r="197" spans="1:9" s="7" customFormat="1" ht="29.4" customHeight="1" x14ac:dyDescent="0.25">
      <c r="A197" s="63"/>
      <c r="B197" s="94" t="s">
        <v>69</v>
      </c>
      <c r="C197" s="72" t="s">
        <v>272</v>
      </c>
      <c r="D197" s="2" t="s">
        <v>9</v>
      </c>
      <c r="E197" s="36" t="s">
        <v>9</v>
      </c>
      <c r="F197" s="36"/>
      <c r="G197" s="64"/>
      <c r="H197" s="65"/>
    </row>
    <row r="198" spans="1:9" s="7" customFormat="1" ht="15" customHeight="1" x14ac:dyDescent="0.25">
      <c r="A198" s="63"/>
      <c r="B198" s="1" t="s">
        <v>152</v>
      </c>
      <c r="C198" s="7" t="s">
        <v>154</v>
      </c>
      <c r="D198" s="2" t="s">
        <v>9</v>
      </c>
      <c r="E198" s="36" t="s">
        <v>9</v>
      </c>
      <c r="F198" s="36"/>
      <c r="G198" s="38"/>
      <c r="H198" s="53"/>
    </row>
    <row r="199" spans="1:9" s="7" customFormat="1" ht="15" customHeight="1" x14ac:dyDescent="0.25">
      <c r="A199" s="63"/>
      <c r="B199" s="1" t="s">
        <v>153</v>
      </c>
      <c r="C199" s="7" t="s">
        <v>154</v>
      </c>
      <c r="D199" s="2" t="s">
        <v>9</v>
      </c>
      <c r="E199" s="36" t="s">
        <v>9</v>
      </c>
      <c r="F199" s="36"/>
      <c r="G199" s="38"/>
      <c r="H199" s="53"/>
    </row>
    <row r="200" spans="1:9" s="7" customFormat="1" ht="14.25" customHeight="1" x14ac:dyDescent="0.25">
      <c r="A200" s="14"/>
      <c r="B200" s="94"/>
      <c r="C200" s="5"/>
      <c r="D200" s="59"/>
      <c r="E200" s="6"/>
      <c r="F200" s="6"/>
      <c r="G200" s="10"/>
      <c r="H200" s="12"/>
      <c r="I200" s="66"/>
    </row>
    <row r="201" spans="1:9" s="7" customFormat="1" ht="15" customHeight="1" x14ac:dyDescent="0.25">
      <c r="A201" s="63"/>
      <c r="B201" s="1" t="s">
        <v>14</v>
      </c>
      <c r="C201" s="96"/>
      <c r="D201" s="36" t="s">
        <v>6</v>
      </c>
      <c r="E201" s="36">
        <v>1</v>
      </c>
      <c r="F201" s="36"/>
      <c r="G201" s="64"/>
      <c r="H201" s="65"/>
    </row>
    <row r="202" spans="1:9" s="7" customFormat="1" ht="14.25" customHeight="1" x14ac:dyDescent="0.25">
      <c r="A202" s="14"/>
      <c r="B202" s="1"/>
      <c r="D202" s="173"/>
      <c r="E202" s="6"/>
      <c r="F202" s="6"/>
      <c r="G202" s="10"/>
      <c r="H202" s="12"/>
      <c r="I202" s="66"/>
    </row>
    <row r="203" spans="1:9" s="7" customFormat="1" ht="15" x14ac:dyDescent="0.25">
      <c r="A203" s="14"/>
      <c r="B203" s="1"/>
      <c r="C203" s="31" t="s">
        <v>15</v>
      </c>
      <c r="D203" s="97"/>
      <c r="E203" s="97"/>
      <c r="F203" s="97"/>
      <c r="G203" s="33"/>
      <c r="H203" s="34"/>
      <c r="I203" s="66"/>
    </row>
    <row r="204" spans="1:9" s="7" customFormat="1" ht="14.25" customHeight="1" x14ac:dyDescent="0.25">
      <c r="A204" s="14"/>
      <c r="B204" s="1"/>
      <c r="D204" s="59"/>
      <c r="E204" s="6"/>
      <c r="F204" s="6"/>
      <c r="G204" s="10"/>
      <c r="H204" s="12"/>
      <c r="I204" s="66"/>
    </row>
    <row r="205" spans="1:9" s="7" customFormat="1" ht="14.25" customHeight="1" x14ac:dyDescent="0.25">
      <c r="A205" s="14"/>
      <c r="B205" s="174" t="s">
        <v>186</v>
      </c>
      <c r="D205" s="59"/>
      <c r="E205" s="6"/>
      <c r="F205" s="6"/>
      <c r="G205" s="175"/>
      <c r="H205" s="176"/>
      <c r="I205" s="66"/>
    </row>
    <row r="206" spans="1:9" s="7" customFormat="1" ht="14.25" customHeight="1" x14ac:dyDescent="0.25">
      <c r="A206" s="14"/>
      <c r="B206" s="1" t="s">
        <v>35</v>
      </c>
      <c r="C206" s="5" t="s">
        <v>187</v>
      </c>
      <c r="D206" s="59" t="s">
        <v>0</v>
      </c>
      <c r="E206" s="6">
        <v>2</v>
      </c>
      <c r="F206" s="6"/>
      <c r="G206" s="64"/>
      <c r="H206" s="65"/>
      <c r="I206" s="66"/>
    </row>
    <row r="207" spans="1:9" s="7" customFormat="1" ht="14.25" customHeight="1" x14ac:dyDescent="0.25">
      <c r="A207" s="14"/>
      <c r="B207" s="94" t="s">
        <v>36</v>
      </c>
      <c r="C207" s="5"/>
      <c r="D207" s="59"/>
      <c r="E207" s="6"/>
      <c r="F207" s="6"/>
      <c r="G207" s="10"/>
      <c r="H207" s="12"/>
      <c r="I207" s="66"/>
    </row>
    <row r="208" spans="1:9" s="7" customFormat="1" ht="14.25" customHeight="1" x14ac:dyDescent="0.25">
      <c r="A208" s="14"/>
      <c r="B208" s="94" t="s">
        <v>37</v>
      </c>
      <c r="C208" s="5"/>
      <c r="D208" s="59"/>
      <c r="E208" s="6"/>
      <c r="F208" s="6"/>
      <c r="G208" s="10"/>
      <c r="H208" s="12"/>
      <c r="I208" s="66"/>
    </row>
    <row r="209" spans="1:9" s="7" customFormat="1" ht="14.25" customHeight="1" x14ac:dyDescent="0.25">
      <c r="A209" s="14"/>
      <c r="B209" s="1" t="s">
        <v>35</v>
      </c>
      <c r="C209" s="5" t="s">
        <v>273</v>
      </c>
      <c r="D209" s="59" t="s">
        <v>0</v>
      </c>
      <c r="E209" s="6">
        <v>6</v>
      </c>
      <c r="F209" s="6"/>
      <c r="G209" s="64"/>
      <c r="H209" s="65"/>
      <c r="I209" s="66"/>
    </row>
    <row r="210" spans="1:9" s="7" customFormat="1" ht="14.25" customHeight="1" x14ac:dyDescent="0.25">
      <c r="A210" s="14"/>
      <c r="B210" s="94" t="s">
        <v>36</v>
      </c>
      <c r="C210" s="5"/>
      <c r="D210" s="59"/>
      <c r="E210" s="6"/>
      <c r="F210" s="6"/>
      <c r="G210" s="10"/>
      <c r="H210" s="12"/>
      <c r="I210" s="66"/>
    </row>
    <row r="211" spans="1:9" s="7" customFormat="1" ht="14.25" customHeight="1" x14ac:dyDescent="0.25">
      <c r="A211" s="14"/>
      <c r="B211" s="94" t="s">
        <v>37</v>
      </c>
      <c r="C211" s="5"/>
      <c r="D211" s="59"/>
      <c r="E211" s="6"/>
      <c r="F211" s="6"/>
      <c r="H211" s="12"/>
      <c r="I211" s="66"/>
    </row>
    <row r="212" spans="1:9" s="7" customFormat="1" ht="14.25" customHeight="1" x14ac:dyDescent="0.25">
      <c r="A212" s="14"/>
      <c r="B212" s="1" t="s">
        <v>35</v>
      </c>
      <c r="C212" s="5" t="s">
        <v>274</v>
      </c>
      <c r="D212" s="59" t="s">
        <v>0</v>
      </c>
      <c r="E212" s="6">
        <v>6</v>
      </c>
      <c r="F212" s="6"/>
      <c r="G212" s="64"/>
      <c r="H212" s="65"/>
      <c r="I212" s="66"/>
    </row>
    <row r="213" spans="1:9" s="7" customFormat="1" ht="14.25" customHeight="1" x14ac:dyDescent="0.25">
      <c r="A213" s="14"/>
      <c r="B213" s="94" t="s">
        <v>36</v>
      </c>
      <c r="C213" s="5"/>
      <c r="D213" s="59"/>
      <c r="E213" s="6"/>
      <c r="F213" s="6"/>
      <c r="G213" s="10"/>
      <c r="H213" s="12"/>
      <c r="I213" s="66"/>
    </row>
    <row r="214" spans="1:9" s="7" customFormat="1" ht="14.25" customHeight="1" x14ac:dyDescent="0.25">
      <c r="A214" s="14"/>
      <c r="B214" s="94" t="s">
        <v>37</v>
      </c>
      <c r="C214" s="5"/>
      <c r="D214" s="59"/>
      <c r="E214" s="6"/>
      <c r="F214" s="6"/>
      <c r="G214" s="10"/>
      <c r="H214" s="12"/>
      <c r="I214" s="66"/>
    </row>
    <row r="215" spans="1:9" s="7" customFormat="1" ht="15" customHeight="1" x14ac:dyDescent="0.25">
      <c r="A215" s="63"/>
      <c r="B215" s="94" t="s">
        <v>155</v>
      </c>
      <c r="C215" s="7" t="s">
        <v>154</v>
      </c>
      <c r="D215" s="2" t="s">
        <v>9</v>
      </c>
      <c r="E215" s="36" t="s">
        <v>9</v>
      </c>
      <c r="F215" s="36"/>
      <c r="G215" s="64"/>
      <c r="H215" s="65"/>
    </row>
    <row r="216" spans="1:9" s="7" customFormat="1" ht="14.25" customHeight="1" x14ac:dyDescent="0.25">
      <c r="A216" s="14"/>
      <c r="B216" s="60" t="s">
        <v>90</v>
      </c>
      <c r="C216" s="7" t="s">
        <v>54</v>
      </c>
      <c r="D216" s="59"/>
      <c r="E216" s="6"/>
      <c r="F216" s="6"/>
      <c r="G216" s="175"/>
      <c r="H216" s="176"/>
      <c r="I216" s="66"/>
    </row>
    <row r="217" spans="1:9" s="7" customFormat="1" ht="16.5" customHeight="1" x14ac:dyDescent="0.25">
      <c r="A217" s="14"/>
      <c r="B217" s="60" t="s">
        <v>122</v>
      </c>
      <c r="C217" s="5" t="s">
        <v>188</v>
      </c>
      <c r="D217" s="59" t="s">
        <v>121</v>
      </c>
      <c r="E217" s="6">
        <v>280</v>
      </c>
      <c r="F217" s="6"/>
      <c r="G217" s="75"/>
      <c r="H217" s="65"/>
      <c r="I217" s="66"/>
    </row>
    <row r="218" spans="1:9" s="7" customFormat="1" ht="16.5" customHeight="1" x14ac:dyDescent="0.25">
      <c r="A218" s="14"/>
      <c r="B218" s="60"/>
      <c r="C218" s="5" t="s">
        <v>189</v>
      </c>
      <c r="D218" s="59" t="s">
        <v>13</v>
      </c>
      <c r="E218" s="6">
        <v>105</v>
      </c>
      <c r="F218" s="6"/>
      <c r="G218" s="75"/>
      <c r="H218" s="65"/>
      <c r="I218" s="66"/>
    </row>
    <row r="219" spans="1:9" s="7" customFormat="1" ht="16.5" customHeight="1" x14ac:dyDescent="0.25">
      <c r="A219" s="14"/>
      <c r="B219" s="60" t="s">
        <v>63</v>
      </c>
      <c r="C219" s="5"/>
      <c r="D219" s="59"/>
      <c r="E219" s="6"/>
      <c r="F219" s="6"/>
      <c r="G219" s="75"/>
      <c r="H219" s="76"/>
      <c r="I219" s="66"/>
    </row>
    <row r="220" spans="1:9" s="7" customFormat="1" ht="16.5" customHeight="1" x14ac:dyDescent="0.25">
      <c r="A220" s="14"/>
      <c r="B220" s="60" t="s">
        <v>198</v>
      </c>
      <c r="C220" s="5" t="s">
        <v>199</v>
      </c>
      <c r="D220" s="59"/>
      <c r="E220" s="6"/>
      <c r="F220" s="6"/>
      <c r="G220" s="75"/>
      <c r="H220" s="76"/>
      <c r="I220" s="66"/>
    </row>
    <row r="221" spans="1:9" s="7" customFormat="1" ht="14.25" customHeight="1" x14ac:dyDescent="0.25">
      <c r="A221" s="14"/>
      <c r="B221" s="177" t="s">
        <v>81</v>
      </c>
      <c r="C221" s="5"/>
      <c r="D221" s="59"/>
      <c r="E221" s="6"/>
      <c r="F221" s="6"/>
      <c r="G221" s="175"/>
      <c r="H221" s="176"/>
      <c r="I221" s="66"/>
    </row>
    <row r="222" spans="1:9" s="7" customFormat="1" ht="36" customHeight="1" x14ac:dyDescent="0.25">
      <c r="A222" s="14"/>
      <c r="B222" s="60" t="s">
        <v>19</v>
      </c>
      <c r="C222" s="165" t="s">
        <v>59</v>
      </c>
      <c r="D222" s="59" t="s">
        <v>9</v>
      </c>
      <c r="E222" s="6" t="s">
        <v>9</v>
      </c>
      <c r="F222" s="6"/>
      <c r="G222" s="175"/>
      <c r="H222" s="176"/>
      <c r="I222" s="66"/>
    </row>
    <row r="223" spans="1:9" s="7" customFormat="1" ht="14.25" customHeight="1" x14ac:dyDescent="0.25">
      <c r="A223" s="14"/>
      <c r="B223" s="60" t="s">
        <v>16</v>
      </c>
      <c r="C223" s="5"/>
      <c r="D223" s="59"/>
      <c r="E223" s="6"/>
      <c r="F223" s="6"/>
      <c r="G223" s="175"/>
      <c r="H223" s="176"/>
      <c r="I223" s="66"/>
    </row>
    <row r="224" spans="1:9" s="7" customFormat="1" ht="14.25" customHeight="1" x14ac:dyDescent="0.25">
      <c r="A224" s="14"/>
      <c r="B224" s="60" t="s">
        <v>17</v>
      </c>
      <c r="C224" s="5"/>
      <c r="D224" s="59"/>
      <c r="E224" s="6"/>
      <c r="F224" s="6"/>
      <c r="G224" s="175"/>
      <c r="H224" s="176"/>
      <c r="I224" s="66"/>
    </row>
    <row r="225" spans="1:9" s="7" customFormat="1" ht="14.25" customHeight="1" x14ac:dyDescent="0.25">
      <c r="A225" s="14"/>
      <c r="B225" s="60" t="s">
        <v>83</v>
      </c>
      <c r="D225" s="59"/>
      <c r="E225" s="6"/>
      <c r="F225" s="6"/>
      <c r="G225" s="175"/>
      <c r="H225" s="176"/>
      <c r="I225" s="66"/>
    </row>
    <row r="226" spans="1:9" s="7" customFormat="1" ht="14.25" customHeight="1" x14ac:dyDescent="0.25">
      <c r="A226" s="14"/>
      <c r="B226" s="60" t="s">
        <v>84</v>
      </c>
      <c r="C226" s="5"/>
      <c r="D226" s="59" t="s">
        <v>13</v>
      </c>
      <c r="E226" s="6">
        <v>40</v>
      </c>
      <c r="F226" s="6"/>
      <c r="G226" s="75"/>
      <c r="H226" s="65"/>
      <c r="I226" s="66"/>
    </row>
    <row r="227" spans="1:9" s="7" customFormat="1" ht="15" customHeight="1" x14ac:dyDescent="0.25">
      <c r="A227" s="95"/>
      <c r="B227" s="41"/>
      <c r="C227" s="42"/>
      <c r="D227" s="6"/>
      <c r="E227" s="6"/>
      <c r="F227" s="6"/>
      <c r="G227" s="175"/>
      <c r="H227" s="176"/>
      <c r="I227" s="66"/>
    </row>
    <row r="228" spans="1:9" s="7" customFormat="1" ht="15" customHeight="1" x14ac:dyDescent="0.25">
      <c r="A228" s="63"/>
      <c r="B228" s="1" t="s">
        <v>14</v>
      </c>
      <c r="C228" s="96"/>
      <c r="D228" s="36" t="s">
        <v>6</v>
      </c>
      <c r="E228" s="36">
        <v>1</v>
      </c>
      <c r="F228" s="36"/>
      <c r="G228" s="75"/>
      <c r="H228" s="65"/>
    </row>
    <row r="229" spans="1:9" s="7" customFormat="1" ht="14.25" customHeight="1" x14ac:dyDescent="0.25">
      <c r="A229" s="14"/>
      <c r="B229" s="1"/>
      <c r="C229" s="26"/>
      <c r="D229" s="6"/>
      <c r="E229" s="6"/>
      <c r="F229" s="6"/>
      <c r="G229" s="175"/>
      <c r="H229" s="176"/>
      <c r="I229" s="66"/>
    </row>
    <row r="230" spans="1:9" s="7" customFormat="1" ht="14.25" customHeight="1" x14ac:dyDescent="0.25">
      <c r="A230" s="14"/>
      <c r="B230" s="1"/>
      <c r="C230" s="26"/>
      <c r="D230" s="6"/>
      <c r="E230" s="6"/>
      <c r="F230" s="6"/>
      <c r="G230" s="10"/>
      <c r="H230" s="12"/>
      <c r="I230" s="66"/>
    </row>
    <row r="231" spans="1:9" s="7" customFormat="1" ht="15" x14ac:dyDescent="0.25">
      <c r="A231" s="14"/>
      <c r="B231" s="1"/>
      <c r="C231" s="31" t="s">
        <v>15</v>
      </c>
      <c r="D231" s="97"/>
      <c r="E231" s="97"/>
      <c r="F231" s="97"/>
      <c r="G231" s="33"/>
      <c r="H231" s="34"/>
      <c r="I231" s="66"/>
    </row>
    <row r="232" spans="1:9" s="7" customFormat="1" ht="14.25" customHeight="1" x14ac:dyDescent="0.25">
      <c r="A232" s="14"/>
      <c r="B232" s="174" t="s">
        <v>86</v>
      </c>
      <c r="D232" s="59"/>
      <c r="E232" s="6"/>
      <c r="F232" s="6"/>
      <c r="G232" s="10"/>
      <c r="H232" s="12"/>
      <c r="I232" s="66"/>
    </row>
    <row r="233" spans="1:9" s="7" customFormat="1" ht="14.25" customHeight="1" x14ac:dyDescent="0.25">
      <c r="A233" s="14"/>
      <c r="B233" s="177" t="s">
        <v>275</v>
      </c>
      <c r="D233" s="59"/>
      <c r="E233" s="6"/>
      <c r="F233" s="6"/>
      <c r="G233" s="10"/>
      <c r="H233" s="12"/>
      <c r="I233" s="66"/>
    </row>
    <row r="234" spans="1:9" s="7" customFormat="1" ht="14.25" customHeight="1" x14ac:dyDescent="0.25">
      <c r="A234" s="14"/>
      <c r="B234" s="60" t="s">
        <v>87</v>
      </c>
      <c r="D234" s="59" t="s">
        <v>0</v>
      </c>
      <c r="E234" s="6">
        <v>1</v>
      </c>
      <c r="F234" s="6"/>
      <c r="G234" s="64"/>
      <c r="H234" s="65"/>
      <c r="I234" s="66"/>
    </row>
    <row r="235" spans="1:9" s="7" customFormat="1" ht="14.25" customHeight="1" x14ac:dyDescent="0.25">
      <c r="A235" s="14"/>
      <c r="B235" s="60" t="s">
        <v>47</v>
      </c>
      <c r="D235" s="59"/>
      <c r="E235" s="6"/>
      <c r="F235" s="6"/>
      <c r="G235" s="10"/>
      <c r="H235" s="12"/>
      <c r="I235" s="66"/>
    </row>
    <row r="236" spans="1:9" s="7" customFormat="1" ht="14.25" customHeight="1" x14ac:dyDescent="0.25">
      <c r="A236" s="14"/>
      <c r="B236" s="60" t="s">
        <v>48</v>
      </c>
      <c r="D236" s="59"/>
      <c r="E236" s="6"/>
      <c r="F236" s="6"/>
      <c r="G236" s="10"/>
      <c r="H236" s="12"/>
      <c r="I236" s="66"/>
    </row>
    <row r="237" spans="1:9" s="7" customFormat="1" ht="32.25" customHeight="1" x14ac:dyDescent="0.25">
      <c r="A237" s="14"/>
      <c r="B237" s="60" t="s">
        <v>88</v>
      </c>
      <c r="C237" s="72" t="s">
        <v>89</v>
      </c>
      <c r="D237" s="59" t="s">
        <v>9</v>
      </c>
      <c r="E237" s="6" t="s">
        <v>9</v>
      </c>
      <c r="F237" s="6"/>
      <c r="G237" s="10"/>
      <c r="H237" s="12"/>
      <c r="I237" s="66"/>
    </row>
    <row r="238" spans="1:9" s="7" customFormat="1" ht="14.25" customHeight="1" x14ac:dyDescent="0.25">
      <c r="A238" s="14"/>
      <c r="B238" s="60" t="s">
        <v>90</v>
      </c>
      <c r="C238" s="7" t="s">
        <v>54</v>
      </c>
      <c r="D238" s="59"/>
      <c r="E238" s="6"/>
      <c r="F238" s="6"/>
      <c r="G238" s="10"/>
      <c r="H238" s="12"/>
      <c r="I238" s="66"/>
    </row>
    <row r="239" spans="1:9" s="7" customFormat="1" ht="15" customHeight="1" x14ac:dyDescent="0.25">
      <c r="A239" s="14"/>
      <c r="B239" s="60"/>
      <c r="C239" s="5" t="s">
        <v>56</v>
      </c>
      <c r="D239" s="59" t="s">
        <v>13</v>
      </c>
      <c r="E239" s="6">
        <v>25</v>
      </c>
      <c r="F239" s="6"/>
      <c r="G239" s="64"/>
      <c r="H239" s="65"/>
      <c r="I239" s="66"/>
    </row>
    <row r="240" spans="1:9" s="7" customFormat="1" ht="43.95" customHeight="1" x14ac:dyDescent="0.25">
      <c r="A240" s="14"/>
      <c r="B240" s="177" t="s">
        <v>81</v>
      </c>
      <c r="C240" s="165"/>
      <c r="D240" s="59"/>
      <c r="E240" s="6"/>
      <c r="F240" s="6"/>
      <c r="G240" s="10"/>
      <c r="H240" s="12"/>
      <c r="I240" s="66"/>
    </row>
    <row r="241" spans="1:9" s="7" customFormat="1" ht="36" customHeight="1" x14ac:dyDescent="0.25">
      <c r="A241" s="14"/>
      <c r="B241" s="60" t="s">
        <v>19</v>
      </c>
      <c r="C241" s="165" t="s">
        <v>59</v>
      </c>
      <c r="D241" s="59" t="s">
        <v>9</v>
      </c>
      <c r="E241" s="6" t="s">
        <v>9</v>
      </c>
      <c r="F241" s="6"/>
      <c r="G241" s="10"/>
      <c r="H241" s="12"/>
      <c r="I241" s="66"/>
    </row>
    <row r="242" spans="1:9" s="7" customFormat="1" ht="14.25" customHeight="1" x14ac:dyDescent="0.25">
      <c r="A242" s="14"/>
      <c r="B242" s="60" t="s">
        <v>16</v>
      </c>
      <c r="C242" s="5"/>
      <c r="D242" s="59"/>
      <c r="E242" s="6"/>
      <c r="F242" s="6"/>
      <c r="G242" s="10"/>
      <c r="H242" s="12"/>
      <c r="I242" s="66"/>
    </row>
    <row r="243" spans="1:9" s="7" customFormat="1" ht="14.25" customHeight="1" x14ac:dyDescent="0.25">
      <c r="A243" s="14"/>
      <c r="B243" s="60" t="s">
        <v>17</v>
      </c>
      <c r="C243" s="5"/>
      <c r="D243" s="59"/>
      <c r="E243" s="6"/>
      <c r="F243" s="6"/>
      <c r="G243" s="10"/>
      <c r="H243" s="12"/>
      <c r="I243" s="66"/>
    </row>
    <row r="244" spans="1:9" s="7" customFormat="1" ht="14.25" customHeight="1" x14ac:dyDescent="0.25">
      <c r="A244" s="14"/>
      <c r="B244" s="60" t="s">
        <v>83</v>
      </c>
      <c r="D244" s="59"/>
      <c r="E244" s="6"/>
      <c r="F244" s="6"/>
      <c r="G244" s="10"/>
      <c r="H244" s="12"/>
      <c r="I244" s="66"/>
    </row>
    <row r="245" spans="1:9" s="7" customFormat="1" ht="14.25" customHeight="1" x14ac:dyDescent="0.25">
      <c r="A245" s="14"/>
      <c r="B245" s="60" t="s">
        <v>84</v>
      </c>
      <c r="C245" s="5"/>
      <c r="D245" s="59" t="s">
        <v>13</v>
      </c>
      <c r="E245" s="6">
        <v>5</v>
      </c>
      <c r="F245" s="6"/>
      <c r="G245" s="64"/>
      <c r="H245" s="65"/>
      <c r="I245" s="66"/>
    </row>
    <row r="246" spans="1:9" s="7" customFormat="1" ht="14.25" customHeight="1" x14ac:dyDescent="0.25">
      <c r="A246" s="14"/>
      <c r="B246" s="177"/>
      <c r="D246" s="59"/>
      <c r="E246" s="6"/>
      <c r="F246" s="6"/>
      <c r="G246" s="10"/>
      <c r="H246" s="12"/>
      <c r="I246" s="66"/>
    </row>
    <row r="247" spans="1:9" s="7" customFormat="1" ht="15" customHeight="1" x14ac:dyDescent="0.25">
      <c r="A247" s="95"/>
      <c r="B247" s="41"/>
      <c r="C247" s="42"/>
      <c r="D247" s="6"/>
      <c r="E247" s="6"/>
      <c r="F247" s="6"/>
      <c r="G247" s="10"/>
      <c r="H247" s="12"/>
      <c r="I247" s="66"/>
    </row>
    <row r="248" spans="1:9" s="7" customFormat="1" ht="15" customHeight="1" x14ac:dyDescent="0.25">
      <c r="A248" s="63"/>
      <c r="B248" s="1" t="s">
        <v>14</v>
      </c>
      <c r="C248" s="96"/>
      <c r="D248" s="36" t="s">
        <v>6</v>
      </c>
      <c r="E248" s="36">
        <v>1</v>
      </c>
      <c r="F248" s="36"/>
      <c r="G248" s="64"/>
      <c r="H248" s="65"/>
    </row>
    <row r="249" spans="1:9" s="7" customFormat="1" ht="14.25" customHeight="1" x14ac:dyDescent="0.25">
      <c r="A249" s="14"/>
      <c r="B249" s="1"/>
      <c r="C249" s="26"/>
      <c r="D249" s="6"/>
      <c r="E249" s="6"/>
      <c r="F249" s="6"/>
      <c r="G249" s="10"/>
      <c r="H249" s="12"/>
      <c r="I249" s="66"/>
    </row>
    <row r="250" spans="1:9" s="7" customFormat="1" ht="15" x14ac:dyDescent="0.25">
      <c r="A250" s="14"/>
      <c r="B250" s="1"/>
      <c r="C250" s="31" t="s">
        <v>15</v>
      </c>
      <c r="D250" s="97"/>
      <c r="E250" s="97"/>
      <c r="F250" s="97"/>
      <c r="G250" s="33"/>
      <c r="H250" s="34"/>
      <c r="I250" s="66"/>
    </row>
    <row r="251" spans="1:9" ht="14.25" customHeight="1" x14ac:dyDescent="0.25">
      <c r="A251" s="14"/>
      <c r="B251" s="1"/>
      <c r="C251" s="26"/>
      <c r="D251" s="9"/>
      <c r="E251" s="9"/>
      <c r="F251" s="9"/>
      <c r="G251" s="10"/>
      <c r="H251" s="12"/>
    </row>
    <row r="252" spans="1:9" ht="15" x14ac:dyDescent="0.25">
      <c r="A252" s="14"/>
      <c r="C252" s="31" t="s">
        <v>1</v>
      </c>
      <c r="D252" s="32"/>
      <c r="E252" s="32"/>
      <c r="F252" s="32"/>
      <c r="G252" s="33"/>
      <c r="H252" s="34"/>
    </row>
    <row r="253" spans="1:9" s="7" customFormat="1" ht="15" customHeight="1" x14ac:dyDescent="0.25">
      <c r="A253" s="63"/>
      <c r="B253" s="1"/>
      <c r="D253" s="167"/>
      <c r="E253" s="36"/>
      <c r="F253" s="36"/>
      <c r="G253" s="38"/>
      <c r="H253" s="53"/>
    </row>
    <row r="254" spans="1:9" s="7" customFormat="1" ht="14.25" customHeight="1" x14ac:dyDescent="0.25">
      <c r="A254" s="14" t="s">
        <v>160</v>
      </c>
      <c r="B254" s="178" t="s">
        <v>159</v>
      </c>
      <c r="D254" s="59"/>
      <c r="E254" s="6"/>
      <c r="F254" s="6"/>
      <c r="G254" s="10"/>
      <c r="H254" s="12"/>
      <c r="I254" s="66"/>
    </row>
    <row r="255" spans="1:9" s="7" customFormat="1" ht="14.25" customHeight="1" x14ac:dyDescent="0.25">
      <c r="A255" s="14"/>
      <c r="B255" s="178"/>
      <c r="D255" s="59"/>
      <c r="E255" s="6"/>
      <c r="F255" s="6"/>
      <c r="G255" s="10"/>
      <c r="H255" s="12"/>
      <c r="I255" s="66"/>
    </row>
    <row r="256" spans="1:9" s="7" customFormat="1" ht="14.25" customHeight="1" x14ac:dyDescent="0.25">
      <c r="A256" s="14"/>
      <c r="B256" s="177" t="s">
        <v>73</v>
      </c>
      <c r="D256" s="59"/>
      <c r="E256" s="6"/>
      <c r="F256" s="6"/>
      <c r="G256" s="10"/>
      <c r="H256" s="12"/>
      <c r="I256" s="66"/>
    </row>
    <row r="257" spans="1:9" s="7" customFormat="1" ht="14.25" customHeight="1" x14ac:dyDescent="0.25">
      <c r="A257" s="14"/>
      <c r="B257" s="60" t="s">
        <v>74</v>
      </c>
      <c r="C257" s="7" t="s">
        <v>75</v>
      </c>
      <c r="D257" s="59"/>
      <c r="E257" s="6"/>
      <c r="F257" s="6"/>
      <c r="G257" s="10"/>
      <c r="H257" s="12"/>
      <c r="I257" s="66"/>
    </row>
    <row r="258" spans="1:9" s="7" customFormat="1" ht="14.25" customHeight="1" x14ac:dyDescent="0.25">
      <c r="A258" s="14"/>
      <c r="B258" s="177" t="s">
        <v>76</v>
      </c>
      <c r="C258" s="5" t="s">
        <v>77</v>
      </c>
      <c r="D258" s="179" t="s">
        <v>13</v>
      </c>
      <c r="E258" s="59">
        <v>570</v>
      </c>
      <c r="F258" s="6"/>
      <c r="G258" s="64"/>
      <c r="H258" s="65"/>
      <c r="I258" s="66"/>
    </row>
    <row r="259" spans="1:9" s="7" customFormat="1" ht="14.25" customHeight="1" x14ac:dyDescent="0.25">
      <c r="A259" s="14"/>
      <c r="B259" s="177"/>
      <c r="C259" s="5" t="s">
        <v>78</v>
      </c>
      <c r="D259" s="179" t="s">
        <v>13</v>
      </c>
      <c r="E259" s="59">
        <v>680</v>
      </c>
      <c r="F259" s="6"/>
      <c r="G259" s="64"/>
      <c r="H259" s="65"/>
      <c r="I259" s="66"/>
    </row>
    <row r="260" spans="1:9" s="7" customFormat="1" ht="14.25" customHeight="1" x14ac:dyDescent="0.25">
      <c r="A260" s="14"/>
      <c r="B260" s="177"/>
      <c r="C260" s="5" t="s">
        <v>79</v>
      </c>
      <c r="D260" s="179" t="s">
        <v>13</v>
      </c>
      <c r="E260" s="59">
        <v>210</v>
      </c>
      <c r="F260" s="6"/>
      <c r="G260" s="64"/>
      <c r="H260" s="65"/>
      <c r="I260" s="66"/>
    </row>
    <row r="261" spans="1:9" s="7" customFormat="1" ht="14.25" customHeight="1" x14ac:dyDescent="0.25">
      <c r="A261" s="14"/>
      <c r="B261" s="177"/>
      <c r="C261" s="5" t="s">
        <v>80</v>
      </c>
      <c r="D261" s="179" t="s">
        <v>13</v>
      </c>
      <c r="E261" s="59">
        <v>100</v>
      </c>
      <c r="F261" s="6"/>
      <c r="G261" s="64"/>
      <c r="H261" s="65"/>
      <c r="I261" s="66"/>
    </row>
    <row r="262" spans="1:9" s="7" customFormat="1" ht="14.25" customHeight="1" x14ac:dyDescent="0.25">
      <c r="A262" s="14"/>
      <c r="B262" s="177"/>
      <c r="C262" s="5"/>
      <c r="D262" s="59"/>
      <c r="E262" s="6"/>
      <c r="F262" s="6"/>
      <c r="G262" s="64"/>
      <c r="H262" s="65"/>
      <c r="I262" s="66"/>
    </row>
    <row r="263" spans="1:9" s="7" customFormat="1" ht="14.25" customHeight="1" x14ac:dyDescent="0.25">
      <c r="A263" s="14"/>
      <c r="B263" s="177"/>
      <c r="C263" s="5"/>
      <c r="D263" s="59"/>
      <c r="E263" s="6"/>
      <c r="F263" s="6"/>
      <c r="G263" s="10"/>
      <c r="H263" s="65"/>
      <c r="I263" s="66"/>
    </row>
    <row r="264" spans="1:9" s="7" customFormat="1" ht="14.25" customHeight="1" x14ac:dyDescent="0.25">
      <c r="A264" s="14"/>
      <c r="B264" s="60" t="s">
        <v>62</v>
      </c>
      <c r="D264" s="59" t="s">
        <v>6</v>
      </c>
      <c r="E264" s="6">
        <v>1</v>
      </c>
      <c r="F264" s="6"/>
      <c r="G264" s="64"/>
      <c r="H264" s="65"/>
      <c r="I264" s="66"/>
    </row>
    <row r="265" spans="1:9" s="7" customFormat="1" ht="14.25" customHeight="1" x14ac:dyDescent="0.25">
      <c r="A265" s="14"/>
      <c r="B265" s="60" t="s">
        <v>81</v>
      </c>
      <c r="D265" s="59"/>
      <c r="E265" s="6"/>
      <c r="F265" s="6"/>
      <c r="G265" s="10"/>
      <c r="H265" s="12"/>
      <c r="I265" s="66"/>
    </row>
    <row r="266" spans="1:9" s="7" customFormat="1" ht="14.25" customHeight="1" x14ac:dyDescent="0.25">
      <c r="A266" s="14"/>
      <c r="B266" s="177" t="s">
        <v>18</v>
      </c>
      <c r="D266" s="59"/>
      <c r="E266" s="6"/>
      <c r="F266" s="6"/>
      <c r="G266" s="10"/>
      <c r="H266" s="12"/>
      <c r="I266" s="66"/>
    </row>
    <row r="267" spans="1:9" s="7" customFormat="1" ht="21" customHeight="1" x14ac:dyDescent="0.25">
      <c r="A267" s="14"/>
      <c r="B267" s="60" t="s">
        <v>19</v>
      </c>
      <c r="C267" s="165" t="s">
        <v>82</v>
      </c>
      <c r="D267" s="59" t="s">
        <v>13</v>
      </c>
      <c r="E267" s="6">
        <v>50</v>
      </c>
      <c r="F267" s="6"/>
      <c r="G267" s="64"/>
      <c r="H267" s="65"/>
      <c r="I267" s="66"/>
    </row>
    <row r="268" spans="1:9" s="7" customFormat="1" ht="14.25" customHeight="1" x14ac:dyDescent="0.25">
      <c r="A268" s="14"/>
      <c r="B268" s="60" t="s">
        <v>16</v>
      </c>
      <c r="C268" s="5"/>
      <c r="D268" s="59"/>
      <c r="E268" s="6"/>
      <c r="F268" s="6"/>
      <c r="G268" s="64"/>
      <c r="H268" s="65"/>
      <c r="I268" s="66"/>
    </row>
    <row r="269" spans="1:9" s="7" customFormat="1" ht="14.25" customHeight="1" x14ac:dyDescent="0.25">
      <c r="A269" s="14"/>
      <c r="B269" s="60" t="s">
        <v>17</v>
      </c>
      <c r="C269" s="5"/>
      <c r="D269" s="59"/>
      <c r="E269" s="6"/>
      <c r="F269" s="6"/>
      <c r="G269" s="10"/>
      <c r="H269" s="12"/>
      <c r="I269" s="66"/>
    </row>
    <row r="270" spans="1:9" s="7" customFormat="1" ht="30" customHeight="1" x14ac:dyDescent="0.25">
      <c r="A270" s="14"/>
      <c r="B270" s="60" t="s">
        <v>276</v>
      </c>
      <c r="D270" s="59" t="s">
        <v>13</v>
      </c>
      <c r="E270" s="6">
        <v>25</v>
      </c>
      <c r="F270" s="6"/>
      <c r="G270" s="64"/>
      <c r="H270" s="65"/>
      <c r="I270" s="66"/>
    </row>
    <row r="271" spans="1:9" s="7" customFormat="1" ht="21" customHeight="1" x14ac:dyDescent="0.25">
      <c r="A271" s="14"/>
      <c r="B271" s="60" t="s">
        <v>277</v>
      </c>
      <c r="C271" s="165"/>
      <c r="D271" s="59" t="s">
        <v>13</v>
      </c>
      <c r="E271" s="6">
        <v>30</v>
      </c>
      <c r="F271" s="6"/>
      <c r="G271" s="64"/>
      <c r="H271" s="65"/>
      <c r="I271" s="66"/>
    </row>
    <row r="272" spans="1:9" s="7" customFormat="1" ht="14.25" customHeight="1" x14ac:dyDescent="0.25">
      <c r="A272" s="14"/>
      <c r="B272" s="60" t="s">
        <v>16</v>
      </c>
      <c r="C272" s="5"/>
      <c r="D272" s="59"/>
      <c r="E272" s="6"/>
      <c r="F272" s="6"/>
      <c r="G272" s="64"/>
      <c r="H272" s="65"/>
      <c r="I272" s="66"/>
    </row>
    <row r="273" spans="1:9" s="7" customFormat="1" ht="14.25" customHeight="1" x14ac:dyDescent="0.25">
      <c r="A273" s="14"/>
      <c r="B273" s="60" t="s">
        <v>17</v>
      </c>
      <c r="C273" s="5"/>
      <c r="D273" s="59"/>
      <c r="E273" s="6"/>
      <c r="F273" s="6"/>
      <c r="G273" s="10"/>
      <c r="H273" s="12"/>
      <c r="I273" s="66"/>
    </row>
    <row r="274" spans="1:9" s="7" customFormat="1" ht="21" customHeight="1" x14ac:dyDescent="0.25">
      <c r="A274" s="14"/>
      <c r="B274" s="60" t="s">
        <v>289</v>
      </c>
      <c r="C274" s="165"/>
      <c r="D274" s="59" t="s">
        <v>0</v>
      </c>
      <c r="E274" s="6">
        <v>2</v>
      </c>
      <c r="F274" s="6"/>
      <c r="G274" s="64"/>
      <c r="H274" s="65"/>
      <c r="I274" s="66"/>
    </row>
    <row r="275" spans="1:9" s="7" customFormat="1" ht="14.25" customHeight="1" x14ac:dyDescent="0.25">
      <c r="A275" s="14"/>
      <c r="B275" s="60" t="s">
        <v>16</v>
      </c>
      <c r="C275" s="5"/>
      <c r="D275" s="59"/>
      <c r="E275" s="6"/>
      <c r="F275" s="6"/>
      <c r="G275" s="64"/>
      <c r="H275" s="65"/>
      <c r="I275" s="66"/>
    </row>
    <row r="276" spans="1:9" s="7" customFormat="1" ht="14.25" customHeight="1" x14ac:dyDescent="0.25">
      <c r="A276" s="14"/>
      <c r="B276" s="60" t="s">
        <v>17</v>
      </c>
      <c r="C276" s="5"/>
      <c r="D276" s="59"/>
      <c r="E276" s="6"/>
      <c r="F276" s="6"/>
      <c r="G276" s="10"/>
      <c r="H276" s="12"/>
      <c r="I276" s="66"/>
    </row>
    <row r="277" spans="1:9" s="7" customFormat="1" ht="14.25" customHeight="1" x14ac:dyDescent="0.25">
      <c r="A277" s="14"/>
      <c r="B277" s="60" t="s">
        <v>83</v>
      </c>
      <c r="D277" s="59"/>
      <c r="E277" s="6"/>
      <c r="F277" s="6"/>
      <c r="G277" s="10"/>
      <c r="H277" s="12"/>
      <c r="I277" s="66"/>
    </row>
    <row r="278" spans="1:9" s="7" customFormat="1" ht="28.2" customHeight="1" x14ac:dyDescent="0.25">
      <c r="A278" s="14"/>
      <c r="B278" s="60" t="s">
        <v>84</v>
      </c>
      <c r="C278" s="5"/>
      <c r="D278" s="59" t="s">
        <v>13</v>
      </c>
      <c r="E278" s="6">
        <v>860</v>
      </c>
      <c r="F278" s="6"/>
      <c r="G278" s="64"/>
      <c r="H278" s="65"/>
      <c r="I278" s="66"/>
    </row>
    <row r="279" spans="1:9" s="7" customFormat="1" ht="14.25" customHeight="1" x14ac:dyDescent="0.25">
      <c r="A279" s="14"/>
      <c r="B279" s="60"/>
      <c r="C279" s="5"/>
      <c r="D279" s="59"/>
      <c r="E279" s="6"/>
      <c r="F279" s="6"/>
      <c r="G279" s="64"/>
      <c r="H279" s="65"/>
      <c r="I279" s="66"/>
    </row>
    <row r="280" spans="1:9" s="7" customFormat="1" ht="14.25" customHeight="1" x14ac:dyDescent="0.25">
      <c r="A280" s="14"/>
      <c r="B280" s="60"/>
      <c r="C280" s="5"/>
      <c r="D280" s="59"/>
      <c r="E280" s="6"/>
      <c r="F280" s="6"/>
      <c r="G280" s="10"/>
      <c r="H280" s="12"/>
      <c r="I280" s="66"/>
    </row>
    <row r="281" spans="1:9" s="7" customFormat="1" ht="15" customHeight="1" x14ac:dyDescent="0.25">
      <c r="A281" s="63"/>
      <c r="B281" s="1" t="s">
        <v>14</v>
      </c>
      <c r="C281" s="96"/>
      <c r="D281" s="36" t="s">
        <v>6</v>
      </c>
      <c r="E281" s="36">
        <v>1</v>
      </c>
      <c r="F281" s="36"/>
      <c r="G281" s="64"/>
      <c r="H281" s="65"/>
    </row>
    <row r="282" spans="1:9" s="7" customFormat="1" ht="15" customHeight="1" x14ac:dyDescent="0.25">
      <c r="A282" s="63"/>
      <c r="B282" s="1"/>
      <c r="C282" s="26"/>
      <c r="D282" s="36"/>
      <c r="E282" s="36"/>
      <c r="F282" s="36"/>
      <c r="G282" s="38"/>
      <c r="H282" s="53"/>
    </row>
    <row r="283" spans="1:9" ht="14.25" customHeight="1" x14ac:dyDescent="0.25">
      <c r="A283" s="14"/>
      <c r="B283" s="1"/>
      <c r="C283" s="26"/>
      <c r="D283" s="9"/>
      <c r="E283" s="9"/>
      <c r="F283" s="9"/>
      <c r="G283" s="10"/>
      <c r="H283" s="12"/>
    </row>
    <row r="284" spans="1:9" ht="15" x14ac:dyDescent="0.25">
      <c r="A284" s="14"/>
      <c r="C284" s="31" t="s">
        <v>1</v>
      </c>
      <c r="D284" s="32"/>
      <c r="E284" s="32"/>
      <c r="F284" s="32"/>
      <c r="G284" s="33"/>
      <c r="H284" s="34"/>
    </row>
    <row r="285" spans="1:9" s="7" customFormat="1" ht="15" customHeight="1" x14ac:dyDescent="0.25">
      <c r="A285" s="63"/>
      <c r="B285" s="1"/>
      <c r="D285" s="167"/>
      <c r="E285" s="36"/>
      <c r="F285" s="36"/>
      <c r="G285" s="38"/>
      <c r="H285" s="53"/>
    </row>
    <row r="286" spans="1:9" s="7" customFormat="1" ht="14.25" customHeight="1" x14ac:dyDescent="0.25">
      <c r="A286" s="14" t="s">
        <v>376</v>
      </c>
      <c r="B286" s="178" t="s">
        <v>278</v>
      </c>
      <c r="D286" s="59"/>
      <c r="E286" s="6"/>
      <c r="F286" s="6"/>
      <c r="G286" s="10"/>
      <c r="H286" s="12"/>
      <c r="I286" s="66"/>
    </row>
    <row r="287" spans="1:9" s="7" customFormat="1" ht="21" customHeight="1" x14ac:dyDescent="0.25">
      <c r="A287" s="14"/>
      <c r="B287" s="180" t="s">
        <v>281</v>
      </c>
      <c r="C287" s="165" t="s">
        <v>279</v>
      </c>
      <c r="D287" s="59" t="s">
        <v>0</v>
      </c>
      <c r="E287" s="6">
        <v>1</v>
      </c>
      <c r="F287" s="6"/>
      <c r="G287" s="64"/>
      <c r="H287" s="65"/>
      <c r="I287" s="66"/>
    </row>
    <row r="288" spans="1:9" s="7" customFormat="1" ht="14.25" customHeight="1" x14ac:dyDescent="0.25">
      <c r="A288" s="14"/>
      <c r="B288" s="60" t="s">
        <v>16</v>
      </c>
      <c r="C288" s="5"/>
      <c r="D288" s="59"/>
      <c r="E288" s="6"/>
      <c r="F288" s="6"/>
      <c r="G288" s="64"/>
      <c r="H288" s="65"/>
      <c r="I288" s="66"/>
    </row>
    <row r="289" spans="1:9" s="7" customFormat="1" ht="14.25" customHeight="1" x14ac:dyDescent="0.25">
      <c r="A289" s="14"/>
      <c r="B289" s="60" t="s">
        <v>17</v>
      </c>
      <c r="C289" s="5"/>
      <c r="D289" s="59"/>
      <c r="E289" s="6"/>
      <c r="F289" s="6"/>
      <c r="G289" s="10"/>
      <c r="H289" s="12"/>
      <c r="I289" s="66"/>
    </row>
    <row r="290" spans="1:9" s="7" customFormat="1" ht="21" customHeight="1" x14ac:dyDescent="0.25">
      <c r="A290" s="14"/>
      <c r="B290" s="180" t="s">
        <v>280</v>
      </c>
      <c r="C290" s="165"/>
      <c r="D290" s="59"/>
      <c r="E290" s="6"/>
      <c r="F290" s="6"/>
      <c r="G290" s="64"/>
      <c r="H290" s="65"/>
      <c r="I290" s="66"/>
    </row>
    <row r="291" spans="1:9" s="7" customFormat="1" ht="14.25" customHeight="1" x14ac:dyDescent="0.25">
      <c r="A291" s="14"/>
      <c r="B291" s="177" t="s">
        <v>282</v>
      </c>
      <c r="D291" s="59"/>
      <c r="E291" s="6"/>
      <c r="F291" s="6"/>
      <c r="G291" s="10"/>
      <c r="H291" s="12"/>
      <c r="I291" s="66"/>
    </row>
    <row r="292" spans="1:9" s="7" customFormat="1" ht="14.25" customHeight="1" x14ac:dyDescent="0.25">
      <c r="A292" s="14"/>
      <c r="B292" s="60" t="s">
        <v>87</v>
      </c>
      <c r="D292" s="59" t="s">
        <v>0</v>
      </c>
      <c r="E292" s="6">
        <v>3</v>
      </c>
      <c r="F292" s="6"/>
      <c r="G292" s="64"/>
      <c r="H292" s="65"/>
      <c r="I292" s="66"/>
    </row>
    <row r="293" spans="1:9" s="7" customFormat="1" ht="14.25" customHeight="1" x14ac:dyDescent="0.25">
      <c r="A293" s="14"/>
      <c r="B293" s="60" t="s">
        <v>47</v>
      </c>
      <c r="D293" s="59"/>
      <c r="E293" s="6"/>
      <c r="F293" s="6"/>
      <c r="G293" s="10"/>
      <c r="H293" s="12"/>
      <c r="I293" s="66"/>
    </row>
    <row r="294" spans="1:9" s="7" customFormat="1" ht="14.25" customHeight="1" x14ac:dyDescent="0.25">
      <c r="A294" s="14"/>
      <c r="B294" s="60" t="s">
        <v>48</v>
      </c>
      <c r="D294" s="59"/>
      <c r="E294" s="6"/>
      <c r="F294" s="6"/>
      <c r="G294" s="10"/>
      <c r="H294" s="12"/>
      <c r="I294" s="66"/>
    </row>
    <row r="295" spans="1:9" s="7" customFormat="1" ht="32.25" customHeight="1" x14ac:dyDescent="0.25">
      <c r="A295" s="14"/>
      <c r="B295" s="60" t="s">
        <v>88</v>
      </c>
      <c r="C295" s="72" t="s">
        <v>89</v>
      </c>
      <c r="D295" s="59" t="s">
        <v>9</v>
      </c>
      <c r="E295" s="6" t="s">
        <v>9</v>
      </c>
      <c r="F295" s="6"/>
      <c r="G295" s="10"/>
      <c r="H295" s="12"/>
      <c r="I295" s="66"/>
    </row>
    <row r="296" spans="1:9" s="7" customFormat="1" ht="14.25" customHeight="1" x14ac:dyDescent="0.25">
      <c r="A296" s="14"/>
      <c r="B296" s="60" t="s">
        <v>90</v>
      </c>
      <c r="C296" s="7" t="s">
        <v>54</v>
      </c>
      <c r="D296" s="59"/>
      <c r="E296" s="6"/>
      <c r="F296" s="6"/>
      <c r="G296" s="10"/>
      <c r="H296" s="12"/>
      <c r="I296" s="66"/>
    </row>
    <row r="297" spans="1:9" s="7" customFormat="1" ht="15" customHeight="1" x14ac:dyDescent="0.25">
      <c r="A297" s="14"/>
      <c r="B297" s="60"/>
      <c r="C297" s="5" t="s">
        <v>56</v>
      </c>
      <c r="D297" s="59" t="s">
        <v>13</v>
      </c>
      <c r="E297" s="6">
        <v>30</v>
      </c>
      <c r="F297" s="6"/>
      <c r="G297" s="64"/>
      <c r="H297" s="65"/>
      <c r="I297" s="66"/>
    </row>
    <row r="298" spans="1:9" s="7" customFormat="1" ht="43.95" customHeight="1" x14ac:dyDescent="0.25">
      <c r="A298" s="14"/>
      <c r="B298" s="177" t="s">
        <v>81</v>
      </c>
      <c r="C298" s="165"/>
      <c r="D298" s="59"/>
      <c r="E298" s="6"/>
      <c r="F298" s="6"/>
      <c r="G298" s="10"/>
      <c r="H298" s="12"/>
      <c r="I298" s="66"/>
    </row>
    <row r="299" spans="1:9" s="7" customFormat="1" ht="36" customHeight="1" x14ac:dyDescent="0.25">
      <c r="A299" s="14"/>
      <c r="B299" s="60" t="s">
        <v>19</v>
      </c>
      <c r="C299" s="165" t="s">
        <v>59</v>
      </c>
      <c r="D299" s="59" t="s">
        <v>9</v>
      </c>
      <c r="E299" s="6" t="s">
        <v>9</v>
      </c>
      <c r="F299" s="6"/>
      <c r="G299" s="10"/>
      <c r="H299" s="12"/>
      <c r="I299" s="66"/>
    </row>
    <row r="300" spans="1:9" s="7" customFormat="1" ht="14.25" customHeight="1" x14ac:dyDescent="0.25">
      <c r="A300" s="14"/>
      <c r="B300" s="60" t="s">
        <v>16</v>
      </c>
      <c r="C300" s="5"/>
      <c r="D300" s="59"/>
      <c r="E300" s="6"/>
      <c r="F300" s="6"/>
      <c r="G300" s="10"/>
      <c r="H300" s="12"/>
      <c r="I300" s="66"/>
    </row>
    <row r="301" spans="1:9" s="7" customFormat="1" ht="14.25" customHeight="1" x14ac:dyDescent="0.25">
      <c r="A301" s="14"/>
      <c r="B301" s="60" t="s">
        <v>17</v>
      </c>
      <c r="C301" s="5"/>
      <c r="D301" s="59"/>
      <c r="E301" s="6"/>
      <c r="F301" s="6"/>
      <c r="G301" s="10"/>
      <c r="H301" s="12"/>
      <c r="I301" s="66"/>
    </row>
    <row r="302" spans="1:9" s="7" customFormat="1" ht="14.25" customHeight="1" x14ac:dyDescent="0.25">
      <c r="A302" s="14"/>
      <c r="B302" s="60" t="s">
        <v>83</v>
      </c>
      <c r="D302" s="59"/>
      <c r="E302" s="6"/>
      <c r="F302" s="6"/>
      <c r="G302" s="10"/>
      <c r="H302" s="12"/>
      <c r="I302" s="66"/>
    </row>
    <row r="303" spans="1:9" s="7" customFormat="1" ht="14.25" customHeight="1" x14ac:dyDescent="0.25">
      <c r="A303" s="14"/>
      <c r="B303" s="60" t="s">
        <v>84</v>
      </c>
      <c r="C303" s="5"/>
      <c r="D303" s="59" t="s">
        <v>13</v>
      </c>
      <c r="E303" s="6">
        <v>5</v>
      </c>
      <c r="F303" s="6"/>
      <c r="G303" s="64"/>
      <c r="H303" s="65"/>
      <c r="I303" s="66"/>
    </row>
    <row r="304" spans="1:9" s="7" customFormat="1" ht="14.25" customHeight="1" x14ac:dyDescent="0.25">
      <c r="A304" s="14"/>
      <c r="B304" s="60" t="s">
        <v>16</v>
      </c>
      <c r="C304" s="5"/>
      <c r="D304" s="59"/>
      <c r="E304" s="6"/>
      <c r="F304" s="6"/>
      <c r="G304" s="64"/>
      <c r="H304" s="65"/>
      <c r="I304" s="66"/>
    </row>
    <row r="305" spans="1:9" s="7" customFormat="1" ht="14.25" customHeight="1" x14ac:dyDescent="0.25">
      <c r="A305" s="14"/>
      <c r="B305" s="60" t="s">
        <v>17</v>
      </c>
      <c r="C305" s="5"/>
      <c r="D305" s="59"/>
      <c r="E305" s="6"/>
      <c r="F305" s="6"/>
      <c r="G305" s="10"/>
      <c r="H305" s="12"/>
      <c r="I305" s="66"/>
    </row>
    <row r="306" spans="1:9" s="7" customFormat="1" ht="14.25" customHeight="1" x14ac:dyDescent="0.25">
      <c r="A306" s="14"/>
      <c r="B306" s="180" t="s">
        <v>283</v>
      </c>
      <c r="C306" s="5"/>
      <c r="D306" s="59"/>
      <c r="E306" s="6"/>
      <c r="F306" s="6"/>
      <c r="G306" s="10"/>
      <c r="H306" s="12"/>
      <c r="I306" s="66"/>
    </row>
    <row r="307" spans="1:9" s="7" customFormat="1" ht="14.25" customHeight="1" x14ac:dyDescent="0.25">
      <c r="A307" s="14"/>
      <c r="B307" s="60" t="s">
        <v>284</v>
      </c>
      <c r="D307" s="59" t="s">
        <v>0</v>
      </c>
      <c r="E307" s="6">
        <v>12</v>
      </c>
      <c r="F307" s="6"/>
      <c r="G307" s="64"/>
      <c r="H307" s="65"/>
      <c r="I307" s="66"/>
    </row>
    <row r="308" spans="1:9" s="7" customFormat="1" ht="14.25" customHeight="1" x14ac:dyDescent="0.25">
      <c r="A308" s="14"/>
      <c r="B308" s="60" t="s">
        <v>47</v>
      </c>
      <c r="D308" s="59"/>
      <c r="E308" s="6"/>
      <c r="F308" s="6"/>
      <c r="G308" s="10"/>
      <c r="H308" s="12"/>
      <c r="I308" s="66"/>
    </row>
    <row r="309" spans="1:9" s="7" customFormat="1" ht="14.25" customHeight="1" x14ac:dyDescent="0.25">
      <c r="A309" s="14"/>
      <c r="B309" s="60" t="s">
        <v>48</v>
      </c>
      <c r="D309" s="59"/>
      <c r="E309" s="6"/>
      <c r="F309" s="6"/>
      <c r="G309" s="10"/>
      <c r="H309" s="12"/>
      <c r="I309" s="66"/>
    </row>
    <row r="310" spans="1:9" s="7" customFormat="1" ht="14.25" customHeight="1" x14ac:dyDescent="0.25">
      <c r="A310" s="14"/>
      <c r="B310" s="60" t="s">
        <v>90</v>
      </c>
      <c r="C310" s="7" t="s">
        <v>54</v>
      </c>
      <c r="D310" s="59"/>
      <c r="E310" s="6"/>
      <c r="F310" s="6"/>
      <c r="G310" s="10"/>
      <c r="H310" s="12"/>
      <c r="I310" s="66"/>
    </row>
    <row r="311" spans="1:9" s="7" customFormat="1" ht="15" customHeight="1" x14ac:dyDescent="0.25">
      <c r="A311" s="14"/>
      <c r="B311" s="60"/>
      <c r="C311" s="5" t="s">
        <v>188</v>
      </c>
      <c r="D311" s="59" t="s">
        <v>13</v>
      </c>
      <c r="E311" s="6">
        <v>60</v>
      </c>
      <c r="F311" s="6"/>
      <c r="G311" s="64"/>
      <c r="H311" s="65"/>
      <c r="I311" s="66"/>
    </row>
    <row r="312" spans="1:9" s="7" customFormat="1" ht="43.95" customHeight="1" x14ac:dyDescent="0.25">
      <c r="A312" s="14"/>
      <c r="B312" s="177" t="s">
        <v>81</v>
      </c>
      <c r="C312" s="165"/>
      <c r="D312" s="59"/>
      <c r="E312" s="6"/>
      <c r="F312" s="6"/>
      <c r="G312" s="10"/>
      <c r="H312" s="12"/>
      <c r="I312" s="66"/>
    </row>
    <row r="313" spans="1:9" s="7" customFormat="1" ht="36" customHeight="1" x14ac:dyDescent="0.25">
      <c r="A313" s="14"/>
      <c r="B313" s="60" t="s">
        <v>19</v>
      </c>
      <c r="C313" s="165" t="s">
        <v>59</v>
      </c>
      <c r="D313" s="59" t="s">
        <v>9</v>
      </c>
      <c r="E313" s="6" t="s">
        <v>9</v>
      </c>
      <c r="F313" s="6"/>
      <c r="G313" s="10"/>
      <c r="H313" s="12"/>
      <c r="I313" s="66"/>
    </row>
    <row r="314" spans="1:9" s="7" customFormat="1" ht="14.25" customHeight="1" x14ac:dyDescent="0.25">
      <c r="A314" s="14"/>
      <c r="B314" s="60" t="s">
        <v>16</v>
      </c>
      <c r="C314" s="5"/>
      <c r="D314" s="59"/>
      <c r="E314" s="6"/>
      <c r="F314" s="6"/>
      <c r="G314" s="10"/>
      <c r="H314" s="12"/>
      <c r="I314" s="66"/>
    </row>
    <row r="315" spans="1:9" s="7" customFormat="1" ht="14.25" customHeight="1" x14ac:dyDescent="0.25">
      <c r="A315" s="14"/>
      <c r="B315" s="60" t="s">
        <v>17</v>
      </c>
      <c r="C315" s="5"/>
      <c r="D315" s="59"/>
      <c r="E315" s="6"/>
      <c r="F315" s="6"/>
      <c r="G315" s="10"/>
      <c r="H315" s="12"/>
      <c r="I315" s="66"/>
    </row>
    <row r="316" spans="1:9" s="7" customFormat="1" ht="14.25" customHeight="1" x14ac:dyDescent="0.25">
      <c r="A316" s="14"/>
      <c r="B316" s="60" t="s">
        <v>83</v>
      </c>
      <c r="D316" s="59"/>
      <c r="E316" s="6"/>
      <c r="F316" s="6"/>
      <c r="G316" s="10"/>
      <c r="H316" s="12"/>
      <c r="I316" s="66"/>
    </row>
    <row r="317" spans="1:9" s="7" customFormat="1" ht="14.25" customHeight="1" x14ac:dyDescent="0.25">
      <c r="A317" s="14"/>
      <c r="B317" s="60" t="s">
        <v>84</v>
      </c>
      <c r="C317" s="5"/>
      <c r="D317" s="59" t="s">
        <v>13</v>
      </c>
      <c r="E317" s="6">
        <v>15</v>
      </c>
      <c r="F317" s="6"/>
      <c r="G317" s="64"/>
      <c r="H317" s="65"/>
      <c r="I317" s="66"/>
    </row>
    <row r="318" spans="1:9" s="7" customFormat="1" ht="14.25" customHeight="1" x14ac:dyDescent="0.25">
      <c r="A318" s="14"/>
      <c r="B318" s="60" t="s">
        <v>16</v>
      </c>
      <c r="C318" s="5"/>
      <c r="D318" s="59"/>
      <c r="E318" s="6"/>
      <c r="F318" s="6"/>
      <c r="G318" s="64"/>
      <c r="H318" s="65"/>
      <c r="I318" s="66"/>
    </row>
    <row r="319" spans="1:9" s="7" customFormat="1" ht="14.25" customHeight="1" x14ac:dyDescent="0.25">
      <c r="A319" s="14"/>
      <c r="B319" s="60" t="s">
        <v>17</v>
      </c>
      <c r="C319" s="5"/>
      <c r="D319" s="59"/>
      <c r="E319" s="6"/>
      <c r="F319" s="6"/>
      <c r="G319" s="10"/>
      <c r="H319" s="12"/>
      <c r="I319" s="66"/>
    </row>
    <row r="320" spans="1:9" s="7" customFormat="1" ht="14.25" customHeight="1" x14ac:dyDescent="0.25">
      <c r="A320" s="14"/>
      <c r="B320" s="180" t="s">
        <v>285</v>
      </c>
      <c r="C320" s="5"/>
      <c r="D320" s="59"/>
      <c r="E320" s="6"/>
      <c r="F320" s="6"/>
      <c r="G320" s="10"/>
      <c r="H320" s="12"/>
      <c r="I320" s="66"/>
    </row>
    <row r="321" spans="1:9" s="7" customFormat="1" ht="14.25" customHeight="1" x14ac:dyDescent="0.25">
      <c r="A321" s="14"/>
      <c r="B321" s="60" t="s">
        <v>286</v>
      </c>
      <c r="D321" s="59" t="s">
        <v>0</v>
      </c>
      <c r="E321" s="6">
        <v>1</v>
      </c>
      <c r="F321" s="6"/>
      <c r="G321" s="64"/>
      <c r="H321" s="65"/>
      <c r="I321" s="66"/>
    </row>
    <row r="322" spans="1:9" s="7" customFormat="1" ht="14.25" customHeight="1" x14ac:dyDescent="0.25">
      <c r="A322" s="14"/>
      <c r="B322" s="60" t="s">
        <v>47</v>
      </c>
      <c r="D322" s="59"/>
      <c r="E322" s="6"/>
      <c r="F322" s="6"/>
      <c r="G322" s="10"/>
      <c r="H322" s="12"/>
      <c r="I322" s="66"/>
    </row>
    <row r="323" spans="1:9" s="7" customFormat="1" ht="14.25" customHeight="1" x14ac:dyDescent="0.25">
      <c r="A323" s="14"/>
      <c r="B323" s="60" t="s">
        <v>48</v>
      </c>
      <c r="D323" s="59"/>
      <c r="E323" s="6"/>
      <c r="F323" s="6"/>
      <c r="G323" s="10"/>
      <c r="H323" s="12"/>
      <c r="I323" s="66"/>
    </row>
    <row r="324" spans="1:9" s="7" customFormat="1" ht="14.25" customHeight="1" x14ac:dyDescent="0.25">
      <c r="A324" s="14"/>
      <c r="B324" s="60" t="s">
        <v>90</v>
      </c>
      <c r="C324" s="7" t="s">
        <v>54</v>
      </c>
      <c r="D324" s="59"/>
      <c r="E324" s="6"/>
      <c r="F324" s="6"/>
      <c r="G324" s="10"/>
      <c r="H324" s="12"/>
      <c r="I324" s="66"/>
    </row>
    <row r="325" spans="1:9" s="7" customFormat="1" ht="15" customHeight="1" x14ac:dyDescent="0.25">
      <c r="A325" s="14"/>
      <c r="B325" s="60"/>
      <c r="C325" s="5" t="s">
        <v>287</v>
      </c>
      <c r="D325" s="59" t="s">
        <v>13</v>
      </c>
      <c r="E325" s="6">
        <v>25</v>
      </c>
      <c r="F325" s="6"/>
      <c r="G325" s="64"/>
      <c r="H325" s="65"/>
      <c r="I325" s="66"/>
    </row>
    <row r="326" spans="1:9" s="7" customFormat="1" ht="43.95" customHeight="1" x14ac:dyDescent="0.25">
      <c r="A326" s="14"/>
      <c r="B326" s="177" t="s">
        <v>81</v>
      </c>
      <c r="C326" s="165"/>
      <c r="D326" s="59"/>
      <c r="E326" s="6"/>
      <c r="F326" s="6"/>
      <c r="G326" s="10"/>
      <c r="H326" s="12"/>
      <c r="I326" s="66"/>
    </row>
    <row r="327" spans="1:9" s="7" customFormat="1" ht="36" customHeight="1" x14ac:dyDescent="0.25">
      <c r="A327" s="14"/>
      <c r="B327" s="60" t="s">
        <v>19</v>
      </c>
      <c r="C327" s="165" t="s">
        <v>59</v>
      </c>
      <c r="D327" s="59" t="s">
        <v>9</v>
      </c>
      <c r="E327" s="6" t="s">
        <v>9</v>
      </c>
      <c r="F327" s="6"/>
      <c r="G327" s="10"/>
      <c r="H327" s="12"/>
      <c r="I327" s="66"/>
    </row>
    <row r="328" spans="1:9" s="7" customFormat="1" ht="14.25" customHeight="1" x14ac:dyDescent="0.25">
      <c r="A328" s="14"/>
      <c r="B328" s="60" t="s">
        <v>16</v>
      </c>
      <c r="C328" s="5"/>
      <c r="D328" s="59"/>
      <c r="E328" s="6"/>
      <c r="F328" s="6"/>
      <c r="G328" s="10"/>
      <c r="H328" s="12"/>
      <c r="I328" s="66"/>
    </row>
    <row r="329" spans="1:9" s="7" customFormat="1" ht="14.25" customHeight="1" x14ac:dyDescent="0.25">
      <c r="A329" s="14"/>
      <c r="B329" s="60" t="s">
        <v>17</v>
      </c>
      <c r="C329" s="5"/>
      <c r="D329" s="59"/>
      <c r="E329" s="6"/>
      <c r="F329" s="6"/>
      <c r="G329" s="10"/>
      <c r="H329" s="12"/>
      <c r="I329" s="66"/>
    </row>
    <row r="330" spans="1:9" s="7" customFormat="1" ht="14.25" customHeight="1" x14ac:dyDescent="0.25">
      <c r="A330" s="14"/>
      <c r="B330" s="60" t="s">
        <v>83</v>
      </c>
      <c r="D330" s="59"/>
      <c r="E330" s="6"/>
      <c r="F330" s="6"/>
      <c r="G330" s="10"/>
      <c r="H330" s="12"/>
      <c r="I330" s="66"/>
    </row>
    <row r="331" spans="1:9" s="7" customFormat="1" ht="14.25" customHeight="1" x14ac:dyDescent="0.25">
      <c r="A331" s="14"/>
      <c r="B331" s="60" t="s">
        <v>84</v>
      </c>
      <c r="C331" s="5"/>
      <c r="D331" s="59" t="s">
        <v>13</v>
      </c>
      <c r="E331" s="6">
        <v>5</v>
      </c>
      <c r="F331" s="6"/>
      <c r="G331" s="64"/>
      <c r="H331" s="65"/>
      <c r="I331" s="66"/>
    </row>
    <row r="332" spans="1:9" s="7" customFormat="1" ht="14.25" customHeight="1" x14ac:dyDescent="0.25">
      <c r="A332" s="14"/>
      <c r="B332" s="60" t="s">
        <v>16</v>
      </c>
      <c r="C332" s="5"/>
      <c r="D332" s="59"/>
      <c r="E332" s="6"/>
      <c r="F332" s="6"/>
      <c r="G332" s="64"/>
      <c r="H332" s="65"/>
      <c r="I332" s="66"/>
    </row>
    <row r="333" spans="1:9" s="7" customFormat="1" ht="14.25" customHeight="1" x14ac:dyDescent="0.25">
      <c r="A333" s="14"/>
      <c r="B333" s="60" t="s">
        <v>17</v>
      </c>
      <c r="C333" s="5"/>
      <c r="D333" s="59"/>
      <c r="E333" s="6"/>
      <c r="F333" s="6"/>
      <c r="G333" s="10"/>
      <c r="H333" s="12"/>
      <c r="I333" s="66"/>
    </row>
    <row r="334" spans="1:9" s="7" customFormat="1" ht="15" customHeight="1" x14ac:dyDescent="0.25">
      <c r="A334" s="63"/>
      <c r="B334" s="1" t="s">
        <v>14</v>
      </c>
      <c r="C334" s="96"/>
      <c r="D334" s="36" t="s">
        <v>6</v>
      </c>
      <c r="E334" s="36">
        <v>1</v>
      </c>
      <c r="F334" s="36"/>
      <c r="G334" s="64"/>
      <c r="H334" s="65"/>
    </row>
    <row r="335" spans="1:9" ht="14.25" customHeight="1" x14ac:dyDescent="0.25">
      <c r="A335" s="14"/>
      <c r="B335" s="1"/>
      <c r="C335" s="26"/>
      <c r="D335" s="9"/>
      <c r="E335" s="9"/>
      <c r="F335" s="9"/>
      <c r="G335" s="10"/>
      <c r="H335" s="12"/>
    </row>
    <row r="336" spans="1:9" ht="15" x14ac:dyDescent="0.25">
      <c r="A336" s="14"/>
      <c r="C336" s="31" t="s">
        <v>1</v>
      </c>
      <c r="D336" s="32"/>
      <c r="E336" s="32"/>
      <c r="F336" s="32"/>
      <c r="G336" s="33"/>
      <c r="H336" s="34"/>
    </row>
    <row r="337" spans="1:10" s="7" customFormat="1" ht="15" customHeight="1" x14ac:dyDescent="0.25">
      <c r="A337" s="63"/>
      <c r="B337" s="1"/>
      <c r="D337" s="167"/>
      <c r="E337" s="36"/>
      <c r="F337" s="36"/>
      <c r="G337" s="38"/>
      <c r="H337" s="53"/>
    </row>
    <row r="338" spans="1:10" s="7" customFormat="1" ht="14.25" customHeight="1" x14ac:dyDescent="0.25">
      <c r="A338" s="14" t="s">
        <v>377</v>
      </c>
      <c r="B338" s="178" t="s">
        <v>161</v>
      </c>
      <c r="D338" s="59"/>
      <c r="E338" s="6"/>
      <c r="F338" s="6"/>
      <c r="G338" s="10"/>
      <c r="H338" s="12"/>
      <c r="I338" s="66"/>
    </row>
    <row r="339" spans="1:10" s="7" customFormat="1" ht="14.25" customHeight="1" x14ac:dyDescent="0.25">
      <c r="A339" s="14"/>
      <c r="B339" s="178"/>
      <c r="D339" s="59"/>
      <c r="E339" s="6"/>
      <c r="F339" s="6"/>
      <c r="G339" s="10"/>
      <c r="H339" s="12"/>
      <c r="I339" s="66"/>
    </row>
    <row r="340" spans="1:10" s="7" customFormat="1" ht="15" customHeight="1" x14ac:dyDescent="0.25">
      <c r="A340" s="63"/>
      <c r="B340" s="1" t="s">
        <v>14</v>
      </c>
      <c r="C340" s="96"/>
      <c r="D340" s="36" t="s">
        <v>6</v>
      </c>
      <c r="E340" s="36">
        <v>1</v>
      </c>
      <c r="F340" s="36"/>
      <c r="G340" s="64"/>
      <c r="H340" s="65"/>
    </row>
    <row r="341" spans="1:10" ht="14.25" customHeight="1" x14ac:dyDescent="0.25">
      <c r="A341" s="14"/>
      <c r="B341" s="1"/>
      <c r="C341" s="26"/>
      <c r="D341" s="9"/>
      <c r="E341" s="9"/>
      <c r="F341" s="9"/>
      <c r="G341" s="10"/>
      <c r="H341" s="12"/>
    </row>
    <row r="342" spans="1:10" ht="15" x14ac:dyDescent="0.25">
      <c r="A342" s="14"/>
      <c r="C342" s="31" t="s">
        <v>1</v>
      </c>
      <c r="D342" s="32"/>
      <c r="E342" s="32"/>
      <c r="F342" s="32"/>
      <c r="G342" s="33"/>
      <c r="H342" s="34"/>
    </row>
    <row r="343" spans="1:10" ht="15" customHeight="1" x14ac:dyDescent="0.25">
      <c r="A343" s="8"/>
      <c r="B343" s="1"/>
      <c r="C343" s="26"/>
      <c r="D343" s="37"/>
      <c r="E343" s="37"/>
      <c r="F343" s="37"/>
      <c r="G343" s="38"/>
      <c r="H343" s="53"/>
    </row>
    <row r="344" spans="1:10" ht="15" x14ac:dyDescent="0.25">
      <c r="A344" s="14"/>
      <c r="C344" s="31" t="s">
        <v>20</v>
      </c>
      <c r="D344" s="32"/>
      <c r="E344" s="32"/>
      <c r="F344" s="32"/>
      <c r="G344" s="33"/>
      <c r="H344" s="34"/>
    </row>
    <row r="345" spans="1:10" ht="14.25" customHeight="1" x14ac:dyDescent="0.25">
      <c r="A345" s="14"/>
      <c r="C345" s="22"/>
      <c r="D345" s="9"/>
      <c r="E345" s="9"/>
      <c r="F345" s="9"/>
      <c r="G345" s="10"/>
      <c r="H345" s="12"/>
    </row>
    <row r="346" spans="1:10" ht="15" customHeight="1" x14ac:dyDescent="0.25">
      <c r="A346" s="24">
        <v>4</v>
      </c>
      <c r="B346" s="273" t="s">
        <v>176</v>
      </c>
      <c r="C346" s="274"/>
      <c r="D346" s="274"/>
      <c r="E346" s="274"/>
      <c r="F346" s="274"/>
      <c r="G346" s="274"/>
      <c r="H346" s="12"/>
    </row>
    <row r="347" spans="1:10" ht="15" customHeight="1" x14ac:dyDescent="0.25">
      <c r="A347" s="24"/>
      <c r="B347" s="40"/>
      <c r="C347" s="181"/>
      <c r="D347" s="181"/>
      <c r="E347" s="181"/>
      <c r="F347" s="181"/>
      <c r="G347" s="44"/>
      <c r="H347" s="12"/>
    </row>
    <row r="348" spans="1:10" s="5" customFormat="1" ht="28.95" customHeight="1" x14ac:dyDescent="0.3">
      <c r="A348" s="182" t="s">
        <v>163</v>
      </c>
      <c r="B348" s="269" t="s">
        <v>164</v>
      </c>
      <c r="C348" s="270"/>
      <c r="D348" s="28"/>
      <c r="E348" s="28"/>
      <c r="F348" s="28"/>
      <c r="G348" s="183"/>
      <c r="H348" s="184"/>
      <c r="I348" s="185"/>
      <c r="J348" s="186"/>
    </row>
    <row r="349" spans="1:10" s="5" customFormat="1" ht="13.8" customHeight="1" x14ac:dyDescent="0.3">
      <c r="A349" s="182"/>
      <c r="B349" s="187" t="s">
        <v>288</v>
      </c>
      <c r="C349" s="188"/>
      <c r="D349" s="59" t="s">
        <v>6</v>
      </c>
      <c r="E349" s="6">
        <v>1</v>
      </c>
      <c r="F349" s="28"/>
      <c r="G349" s="64"/>
      <c r="H349" s="65"/>
      <c r="I349" s="185"/>
      <c r="J349" s="186"/>
    </row>
    <row r="350" spans="1:10" s="7" customFormat="1" ht="32.4" customHeight="1" x14ac:dyDescent="0.25">
      <c r="A350" s="14"/>
      <c r="B350" s="1" t="s">
        <v>123</v>
      </c>
      <c r="C350" s="5" t="s">
        <v>168</v>
      </c>
      <c r="D350" s="59" t="s">
        <v>0</v>
      </c>
      <c r="E350" s="6">
        <v>1</v>
      </c>
      <c r="F350" s="6"/>
      <c r="G350" s="64"/>
      <c r="H350" s="65"/>
      <c r="I350" s="66"/>
    </row>
    <row r="351" spans="1:10" s="7" customFormat="1" ht="15" customHeight="1" x14ac:dyDescent="0.25">
      <c r="A351" s="63"/>
      <c r="B351" s="94" t="s">
        <v>96</v>
      </c>
      <c r="C351" s="5"/>
      <c r="D351" s="2"/>
      <c r="E351" s="36"/>
      <c r="F351" s="36"/>
      <c r="G351" s="64"/>
      <c r="H351" s="65"/>
    </row>
    <row r="352" spans="1:10" s="7" customFormat="1" ht="15" customHeight="1" x14ac:dyDescent="0.25">
      <c r="A352" s="63"/>
      <c r="B352" s="94" t="s">
        <v>97</v>
      </c>
      <c r="C352" s="5"/>
      <c r="D352" s="2"/>
      <c r="E352" s="36"/>
      <c r="F352" s="36"/>
      <c r="G352" s="64"/>
      <c r="H352" s="65"/>
    </row>
    <row r="353" spans="1:10" s="7" customFormat="1" ht="14.25" customHeight="1" x14ac:dyDescent="0.25">
      <c r="A353" s="14"/>
      <c r="B353" s="189" t="s">
        <v>53</v>
      </c>
      <c r="D353" s="59"/>
      <c r="E353" s="6"/>
      <c r="F353" s="6"/>
      <c r="G353" s="10"/>
      <c r="H353" s="12"/>
      <c r="I353" s="66"/>
    </row>
    <row r="354" spans="1:10" s="7" customFormat="1" ht="17.399999999999999" customHeight="1" x14ac:dyDescent="0.25">
      <c r="A354" s="190"/>
      <c r="B354" s="187" t="s">
        <v>165</v>
      </c>
      <c r="C354" s="191"/>
      <c r="D354" s="59" t="s">
        <v>6</v>
      </c>
      <c r="E354" s="6">
        <v>1</v>
      </c>
      <c r="F354" s="6"/>
      <c r="G354" s="64"/>
      <c r="H354" s="65"/>
      <c r="I354" s="192"/>
      <c r="J354" s="66"/>
    </row>
    <row r="355" spans="1:10" s="5" customFormat="1" ht="16.2" customHeight="1" x14ac:dyDescent="0.3">
      <c r="A355" s="182"/>
      <c r="B355" s="187" t="s">
        <v>166</v>
      </c>
      <c r="C355" s="188"/>
      <c r="D355" s="59" t="s">
        <v>6</v>
      </c>
      <c r="E355" s="6">
        <v>1</v>
      </c>
      <c r="F355" s="6"/>
      <c r="G355" s="64"/>
      <c r="H355" s="65"/>
      <c r="I355" s="185"/>
      <c r="J355" s="186"/>
    </row>
    <row r="356" spans="1:10" s="7" customFormat="1" ht="21" customHeight="1" x14ac:dyDescent="0.25">
      <c r="A356" s="14"/>
      <c r="B356" s="60" t="s">
        <v>196</v>
      </c>
      <c r="C356" s="165"/>
      <c r="D356" s="59" t="s">
        <v>13</v>
      </c>
      <c r="E356" s="6">
        <v>5</v>
      </c>
      <c r="F356" s="6"/>
      <c r="G356" s="64"/>
      <c r="H356" s="65"/>
      <c r="I356" s="66"/>
    </row>
    <row r="357" spans="1:10" s="7" customFormat="1" ht="15" customHeight="1" x14ac:dyDescent="0.25">
      <c r="A357" s="95"/>
      <c r="B357" s="41" t="s">
        <v>180</v>
      </c>
      <c r="C357" s="86" t="s">
        <v>197</v>
      </c>
      <c r="D357" s="6" t="s">
        <v>13</v>
      </c>
      <c r="E357" s="6">
        <v>20</v>
      </c>
      <c r="F357" s="6"/>
      <c r="G357" s="64"/>
      <c r="H357" s="65"/>
      <c r="I357" s="66"/>
    </row>
    <row r="358" spans="1:10" s="7" customFormat="1" ht="15" customHeight="1" x14ac:dyDescent="0.25">
      <c r="A358" s="63"/>
      <c r="B358" s="244" t="s">
        <v>14</v>
      </c>
      <c r="C358" s="245"/>
      <c r="D358" s="36" t="s">
        <v>6</v>
      </c>
      <c r="E358" s="36">
        <v>1</v>
      </c>
      <c r="F358" s="36"/>
      <c r="G358" s="64"/>
      <c r="H358" s="65"/>
    </row>
    <row r="359" spans="1:10" s="7" customFormat="1" ht="15" customHeight="1" x14ac:dyDescent="0.25">
      <c r="A359" s="63"/>
      <c r="B359" s="94"/>
      <c r="D359" s="193"/>
      <c r="E359" s="193"/>
      <c r="F359" s="193"/>
      <c r="G359" s="64"/>
      <c r="H359" s="53"/>
    </row>
    <row r="360" spans="1:10" ht="15" x14ac:dyDescent="0.25">
      <c r="A360" s="14"/>
      <c r="C360" s="31" t="s">
        <v>1</v>
      </c>
      <c r="D360" s="32"/>
      <c r="E360" s="32"/>
      <c r="F360" s="32"/>
      <c r="G360" s="33"/>
      <c r="H360" s="34"/>
    </row>
    <row r="361" spans="1:10" s="5" customFormat="1" ht="16.2" customHeight="1" x14ac:dyDescent="0.3">
      <c r="A361" s="182"/>
      <c r="B361" s="187"/>
      <c r="C361" s="188"/>
      <c r="D361" s="59"/>
      <c r="E361" s="6"/>
      <c r="F361" s="6"/>
      <c r="G361" s="183"/>
      <c r="H361" s="184"/>
      <c r="I361" s="185"/>
      <c r="J361" s="186"/>
    </row>
    <row r="362" spans="1:10" s="5" customFormat="1" ht="18" customHeight="1" x14ac:dyDescent="0.3">
      <c r="A362" s="182" t="s">
        <v>31</v>
      </c>
      <c r="B362" s="269" t="s">
        <v>167</v>
      </c>
      <c r="C362" s="270"/>
      <c r="D362" s="28"/>
      <c r="E362" s="28"/>
      <c r="F362" s="28"/>
      <c r="G362" s="183"/>
      <c r="H362" s="184"/>
      <c r="I362" s="185"/>
      <c r="J362" s="186"/>
    </row>
    <row r="363" spans="1:10" s="7" customFormat="1" ht="29.25" customHeight="1" x14ac:dyDescent="0.25">
      <c r="A363" s="14"/>
      <c r="B363" s="56" t="s">
        <v>92</v>
      </c>
      <c r="D363" s="59"/>
      <c r="E363" s="6"/>
      <c r="F363" s="6"/>
      <c r="G363" s="10"/>
      <c r="H363" s="12"/>
      <c r="I363" s="66"/>
    </row>
    <row r="364" spans="1:10" s="7" customFormat="1" ht="14.25" customHeight="1" x14ac:dyDescent="0.25">
      <c r="A364" s="14"/>
      <c r="B364" s="178" t="s">
        <v>190</v>
      </c>
      <c r="D364" s="275" t="s">
        <v>6</v>
      </c>
      <c r="E364" s="275">
        <v>1</v>
      </c>
      <c r="F364" s="275"/>
      <c r="G364" s="10"/>
      <c r="H364" s="12"/>
      <c r="I364" s="66"/>
    </row>
    <row r="365" spans="1:10" s="7" customFormat="1" ht="14.25" customHeight="1" x14ac:dyDescent="0.25">
      <c r="A365" s="14"/>
      <c r="B365" s="195" t="s">
        <v>192</v>
      </c>
      <c r="D365" s="276"/>
      <c r="E365" s="276"/>
      <c r="F365" s="276"/>
      <c r="G365" s="10"/>
      <c r="H365" s="12"/>
      <c r="I365" s="66"/>
    </row>
    <row r="366" spans="1:10" s="7" customFormat="1" ht="14.25" customHeight="1" x14ac:dyDescent="0.25">
      <c r="A366" s="14"/>
      <c r="B366" s="195" t="s">
        <v>191</v>
      </c>
      <c r="D366" s="276"/>
      <c r="E366" s="276"/>
      <c r="F366" s="276"/>
      <c r="G366" s="10"/>
      <c r="H366" s="12"/>
      <c r="I366" s="66"/>
    </row>
    <row r="367" spans="1:10" s="7" customFormat="1" ht="27.75" customHeight="1" x14ac:dyDescent="0.25">
      <c r="A367" s="14"/>
      <c r="B367" s="195" t="s">
        <v>93</v>
      </c>
      <c r="D367" s="276"/>
      <c r="E367" s="276"/>
      <c r="F367" s="276"/>
      <c r="G367" s="64"/>
      <c r="H367" s="65"/>
      <c r="I367" s="66"/>
    </row>
    <row r="368" spans="1:10" s="7" customFormat="1" ht="22.5" customHeight="1" x14ac:dyDescent="0.25">
      <c r="A368" s="14"/>
      <c r="B368" s="195" t="s">
        <v>94</v>
      </c>
      <c r="D368" s="276"/>
      <c r="E368" s="276"/>
      <c r="F368" s="276"/>
      <c r="G368" s="10"/>
      <c r="H368" s="12"/>
      <c r="I368" s="66"/>
    </row>
    <row r="369" spans="1:9" s="7" customFormat="1" ht="14.25" customHeight="1" x14ac:dyDescent="0.25">
      <c r="A369" s="14"/>
      <c r="B369" s="195" t="s">
        <v>95</v>
      </c>
      <c r="D369" s="276"/>
      <c r="E369" s="276"/>
      <c r="F369" s="276"/>
      <c r="G369" s="10"/>
      <c r="H369" s="12"/>
      <c r="I369" s="66"/>
    </row>
    <row r="370" spans="1:9" s="7" customFormat="1" ht="17.25" customHeight="1" x14ac:dyDescent="0.25">
      <c r="A370" s="14"/>
      <c r="B370" s="189" t="s">
        <v>98</v>
      </c>
      <c r="C370" s="5" t="s">
        <v>32</v>
      </c>
      <c r="D370" s="59"/>
      <c r="E370" s="6"/>
      <c r="F370" s="6"/>
      <c r="G370" s="10"/>
      <c r="H370" s="12"/>
      <c r="I370" s="66"/>
    </row>
    <row r="371" spans="1:9" s="7" customFormat="1" ht="15" customHeight="1" x14ac:dyDescent="0.25">
      <c r="A371" s="63"/>
      <c r="B371" s="94" t="s">
        <v>66</v>
      </c>
      <c r="C371" s="5" t="s">
        <v>67</v>
      </c>
      <c r="D371" s="2" t="s">
        <v>0</v>
      </c>
      <c r="E371" s="36">
        <v>34</v>
      </c>
      <c r="F371" s="36"/>
      <c r="G371" s="64"/>
      <c r="H371" s="65"/>
    </row>
    <row r="372" spans="1:9" s="7" customFormat="1" ht="15" customHeight="1" x14ac:dyDescent="0.25">
      <c r="A372" s="63"/>
      <c r="B372" s="94" t="s">
        <v>47</v>
      </c>
      <c r="C372" s="5"/>
      <c r="D372" s="2"/>
      <c r="E372" s="36"/>
      <c r="F372" s="36"/>
      <c r="G372" s="38"/>
      <c r="H372" s="53"/>
    </row>
    <row r="373" spans="1:9" s="7" customFormat="1" ht="15" customHeight="1" x14ac:dyDescent="0.25">
      <c r="A373" s="63"/>
      <c r="B373" s="94" t="s">
        <v>48</v>
      </c>
      <c r="D373" s="2"/>
      <c r="E373" s="36"/>
      <c r="F373" s="36"/>
      <c r="G373" s="38"/>
      <c r="H373" s="53"/>
    </row>
    <row r="374" spans="1:9" s="7" customFormat="1" ht="15" customHeight="1" x14ac:dyDescent="0.25">
      <c r="A374" s="63"/>
      <c r="B374" s="94" t="s">
        <v>99</v>
      </c>
      <c r="D374" s="2"/>
      <c r="E374" s="36"/>
      <c r="F374" s="36"/>
      <c r="G374" s="38"/>
      <c r="H374" s="53"/>
    </row>
    <row r="375" spans="1:9" s="7" customFormat="1" ht="47.4" customHeight="1" x14ac:dyDescent="0.25">
      <c r="A375" s="63"/>
      <c r="B375" s="94"/>
      <c r="C375" s="165" t="s">
        <v>290</v>
      </c>
      <c r="D375" s="2" t="s">
        <v>0</v>
      </c>
      <c r="E375" s="36">
        <v>12</v>
      </c>
      <c r="F375" s="36"/>
      <c r="G375" s="64"/>
      <c r="H375" s="65"/>
    </row>
    <row r="376" spans="1:9" s="7" customFormat="1" ht="15" customHeight="1" x14ac:dyDescent="0.25">
      <c r="A376" s="63"/>
      <c r="B376" s="94" t="s">
        <v>47</v>
      </c>
      <c r="C376" s="5"/>
      <c r="D376" s="2"/>
      <c r="E376" s="36"/>
      <c r="F376" s="36"/>
      <c r="G376" s="38"/>
      <c r="H376" s="53"/>
    </row>
    <row r="377" spans="1:9" s="7" customFormat="1" ht="15" customHeight="1" x14ac:dyDescent="0.25">
      <c r="A377" s="63"/>
      <c r="B377" s="94" t="s">
        <v>48</v>
      </c>
      <c r="D377" s="2"/>
      <c r="E377" s="36"/>
      <c r="F377" s="36"/>
      <c r="G377" s="38"/>
      <c r="H377" s="53"/>
    </row>
    <row r="378" spans="1:9" s="7" customFormat="1" ht="15" customHeight="1" x14ac:dyDescent="0.25">
      <c r="A378" s="63"/>
      <c r="B378" s="94" t="s">
        <v>99</v>
      </c>
      <c r="D378" s="2"/>
      <c r="E378" s="36"/>
      <c r="F378" s="36"/>
      <c r="G378" s="38"/>
      <c r="H378" s="53"/>
    </row>
    <row r="379" spans="1:9" s="7" customFormat="1" ht="15" customHeight="1" x14ac:dyDescent="0.25">
      <c r="A379" s="63"/>
      <c r="B379" s="94"/>
      <c r="D379" s="2"/>
      <c r="E379" s="36"/>
      <c r="F379" s="36"/>
      <c r="G379" s="38"/>
      <c r="H379" s="53"/>
    </row>
    <row r="380" spans="1:9" s="7" customFormat="1" ht="14.25" customHeight="1" x14ac:dyDescent="0.25">
      <c r="A380" s="14"/>
      <c r="B380" s="189" t="s">
        <v>53</v>
      </c>
      <c r="D380" s="59"/>
      <c r="E380" s="6"/>
      <c r="F380" s="6"/>
      <c r="G380" s="10"/>
      <c r="H380" s="12"/>
      <c r="I380" s="66"/>
    </row>
    <row r="381" spans="1:9" s="7" customFormat="1" ht="14.25" customHeight="1" x14ac:dyDescent="0.25">
      <c r="A381" s="14"/>
      <c r="B381" s="60" t="s">
        <v>100</v>
      </c>
      <c r="D381" s="59" t="s">
        <v>9</v>
      </c>
      <c r="E381" s="6" t="s">
        <v>9</v>
      </c>
      <c r="F381" s="6"/>
      <c r="G381" s="10"/>
      <c r="H381" s="12"/>
      <c r="I381" s="66"/>
    </row>
    <row r="382" spans="1:9" s="7" customFormat="1" ht="14.25" customHeight="1" x14ac:dyDescent="0.25">
      <c r="A382" s="14"/>
      <c r="B382" s="60" t="s">
        <v>101</v>
      </c>
      <c r="D382" s="59"/>
      <c r="E382" s="6"/>
      <c r="F382" s="6"/>
      <c r="G382" s="10"/>
      <c r="H382" s="12"/>
      <c r="I382" s="66"/>
    </row>
    <row r="383" spans="1:9" s="7" customFormat="1" ht="17.25" customHeight="1" x14ac:dyDescent="0.25">
      <c r="A383" s="14"/>
      <c r="B383" s="60" t="s">
        <v>103</v>
      </c>
      <c r="D383" s="59"/>
      <c r="E383" s="6"/>
      <c r="F383" s="6"/>
      <c r="G383" s="10"/>
      <c r="H383" s="12"/>
      <c r="I383" s="66"/>
    </row>
    <row r="384" spans="1:9" s="7" customFormat="1" ht="14.25" customHeight="1" x14ac:dyDescent="0.25">
      <c r="A384" s="14"/>
      <c r="B384" s="94" t="s">
        <v>102</v>
      </c>
      <c r="C384" s="165" t="s">
        <v>104</v>
      </c>
      <c r="D384" s="59"/>
      <c r="E384" s="6"/>
      <c r="F384" s="6"/>
      <c r="G384" s="10"/>
      <c r="H384" s="12"/>
      <c r="I384" s="66"/>
    </row>
    <row r="385" spans="1:9" s="7" customFormat="1" ht="14.25" customHeight="1" x14ac:dyDescent="0.25">
      <c r="A385" s="14"/>
      <c r="B385" s="94" t="s">
        <v>105</v>
      </c>
      <c r="C385" s="165" t="s">
        <v>193</v>
      </c>
      <c r="D385" s="59" t="s">
        <v>13</v>
      </c>
      <c r="E385" s="36">
        <v>1560</v>
      </c>
      <c r="F385" s="6"/>
      <c r="G385" s="64"/>
      <c r="H385" s="65"/>
      <c r="I385" s="66"/>
    </row>
    <row r="386" spans="1:9" s="7" customFormat="1" ht="15" customHeight="1" x14ac:dyDescent="0.25">
      <c r="A386" s="63"/>
      <c r="B386" s="94" t="s">
        <v>96</v>
      </c>
      <c r="C386" s="5"/>
      <c r="D386" s="59"/>
      <c r="E386" s="36"/>
      <c r="F386" s="36"/>
      <c r="G386" s="64"/>
      <c r="H386" s="65"/>
    </row>
    <row r="387" spans="1:9" s="7" customFormat="1" ht="15" customHeight="1" x14ac:dyDescent="0.25">
      <c r="A387" s="63"/>
      <c r="B387" s="94" t="s">
        <v>97</v>
      </c>
      <c r="C387" s="5"/>
      <c r="D387" s="2"/>
      <c r="E387" s="36"/>
      <c r="F387" s="36"/>
      <c r="G387" s="38"/>
      <c r="H387" s="65"/>
    </row>
    <row r="388" spans="1:9" s="7" customFormat="1" ht="17.25" customHeight="1" x14ac:dyDescent="0.25">
      <c r="A388" s="14"/>
      <c r="B388" s="60" t="s">
        <v>103</v>
      </c>
      <c r="D388" s="59"/>
      <c r="E388" s="6"/>
      <c r="F388" s="6"/>
      <c r="G388" s="10"/>
      <c r="H388" s="12"/>
      <c r="I388" s="66"/>
    </row>
    <row r="389" spans="1:9" s="7" customFormat="1" ht="14.25" customHeight="1" x14ac:dyDescent="0.25">
      <c r="A389" s="14"/>
      <c r="B389" s="94" t="s">
        <v>102</v>
      </c>
      <c r="C389" s="165" t="s">
        <v>104</v>
      </c>
      <c r="D389" s="59"/>
      <c r="E389" s="6"/>
      <c r="F389" s="6"/>
      <c r="G389" s="10"/>
      <c r="H389" s="12"/>
      <c r="I389" s="66"/>
    </row>
    <row r="390" spans="1:9" s="7" customFormat="1" ht="14.4" customHeight="1" x14ac:dyDescent="0.25">
      <c r="A390" s="14"/>
      <c r="B390" s="94" t="s">
        <v>105</v>
      </c>
      <c r="C390" s="165" t="s">
        <v>193</v>
      </c>
      <c r="D390" s="59" t="s">
        <v>13</v>
      </c>
      <c r="E390" s="36">
        <v>410</v>
      </c>
      <c r="F390" s="6"/>
      <c r="G390" s="64"/>
      <c r="H390" s="65"/>
      <c r="I390" s="66"/>
    </row>
    <row r="391" spans="1:9" s="7" customFormat="1" ht="30.6" customHeight="1" x14ac:dyDescent="0.25">
      <c r="A391" s="63"/>
      <c r="B391" s="94" t="s">
        <v>96</v>
      </c>
      <c r="C391" s="165" t="s">
        <v>291</v>
      </c>
      <c r="D391" s="59"/>
      <c r="E391" s="36"/>
      <c r="F391" s="36"/>
      <c r="G391" s="64"/>
      <c r="H391" s="65"/>
    </row>
    <row r="392" spans="1:9" s="7" customFormat="1" ht="15" customHeight="1" x14ac:dyDescent="0.25">
      <c r="A392" s="63"/>
      <c r="B392" s="94" t="s">
        <v>97</v>
      </c>
      <c r="C392" s="5"/>
      <c r="D392" s="2"/>
      <c r="E392" s="36"/>
      <c r="F392" s="36"/>
      <c r="G392" s="38"/>
      <c r="H392" s="65"/>
    </row>
    <row r="393" spans="1:9" s="7" customFormat="1" ht="17.25" customHeight="1" x14ac:dyDescent="0.25">
      <c r="A393" s="14"/>
      <c r="B393" s="60" t="s">
        <v>106</v>
      </c>
      <c r="C393" s="5" t="s">
        <v>107</v>
      </c>
      <c r="D393" s="59" t="s">
        <v>13</v>
      </c>
      <c r="E393" s="6">
        <v>10</v>
      </c>
      <c r="F393" s="6"/>
      <c r="G393" s="64"/>
      <c r="H393" s="65"/>
      <c r="I393" s="66"/>
    </row>
    <row r="394" spans="1:9" s="7" customFormat="1" ht="14.25" customHeight="1" x14ac:dyDescent="0.25">
      <c r="A394" s="14"/>
      <c r="B394" s="60" t="s">
        <v>57</v>
      </c>
      <c r="D394" s="59"/>
      <c r="E394" s="6"/>
      <c r="F394" s="6"/>
      <c r="G394" s="10"/>
      <c r="H394" s="12"/>
      <c r="I394" s="66"/>
    </row>
    <row r="395" spans="1:9" s="7" customFormat="1" ht="14.25" customHeight="1" x14ac:dyDescent="0.25">
      <c r="A395" s="14"/>
      <c r="B395" s="60" t="s">
        <v>108</v>
      </c>
      <c r="C395" s="165" t="s">
        <v>82</v>
      </c>
      <c r="D395" s="59" t="s">
        <v>13</v>
      </c>
      <c r="E395" s="6">
        <v>50</v>
      </c>
      <c r="F395" s="6"/>
      <c r="G395" s="64"/>
      <c r="H395" s="65"/>
      <c r="I395" s="66"/>
    </row>
    <row r="396" spans="1:9" s="7" customFormat="1" ht="14.25" customHeight="1" x14ac:dyDescent="0.25">
      <c r="A396" s="14"/>
      <c r="B396" s="60" t="s">
        <v>16</v>
      </c>
      <c r="C396" s="5"/>
      <c r="D396" s="59"/>
      <c r="E396" s="6"/>
      <c r="F396" s="6"/>
      <c r="G396" s="64"/>
      <c r="H396" s="65"/>
      <c r="I396" s="66"/>
    </row>
    <row r="397" spans="1:9" s="7" customFormat="1" ht="14.25" customHeight="1" x14ac:dyDescent="0.25">
      <c r="A397" s="14"/>
      <c r="B397" s="60" t="s">
        <v>17</v>
      </c>
      <c r="C397" s="5"/>
      <c r="D397" s="59"/>
      <c r="E397" s="6"/>
      <c r="F397" s="6"/>
      <c r="G397" s="10"/>
      <c r="H397" s="12"/>
      <c r="I397" s="66"/>
    </row>
    <row r="398" spans="1:9" s="7" customFormat="1" ht="14.25" customHeight="1" x14ac:dyDescent="0.25">
      <c r="A398" s="14"/>
      <c r="B398" s="60" t="s">
        <v>109</v>
      </c>
      <c r="C398" s="5"/>
      <c r="D398" s="59"/>
      <c r="E398" s="6"/>
      <c r="F398" s="6"/>
      <c r="G398" s="10"/>
      <c r="H398" s="12"/>
      <c r="I398" s="66"/>
    </row>
    <row r="399" spans="1:9" s="7" customFormat="1" ht="14.25" customHeight="1" x14ac:dyDescent="0.25">
      <c r="A399" s="14"/>
      <c r="B399" s="60" t="s">
        <v>110</v>
      </c>
      <c r="C399" s="5"/>
      <c r="D399" s="59" t="s">
        <v>13</v>
      </c>
      <c r="E399" s="6">
        <v>530</v>
      </c>
      <c r="F399" s="6"/>
      <c r="G399" s="64"/>
      <c r="H399" s="65"/>
      <c r="I399" s="66"/>
    </row>
    <row r="400" spans="1:9" s="7" customFormat="1" ht="14.25" customHeight="1" x14ac:dyDescent="0.25">
      <c r="A400" s="14"/>
      <c r="B400" s="60" t="s">
        <v>21</v>
      </c>
      <c r="D400" s="59" t="s">
        <v>6</v>
      </c>
      <c r="E400" s="6">
        <v>1</v>
      </c>
      <c r="F400" s="6"/>
      <c r="G400" s="64"/>
      <c r="H400" s="65"/>
      <c r="I400" s="66"/>
    </row>
    <row r="401" spans="1:10" s="7" customFormat="1" ht="14.25" customHeight="1" x14ac:dyDescent="0.25">
      <c r="A401" s="14"/>
      <c r="B401" s="60" t="s">
        <v>26</v>
      </c>
      <c r="D401" s="59"/>
      <c r="E401" s="6"/>
      <c r="F401" s="6"/>
      <c r="G401" s="10"/>
      <c r="H401" s="12"/>
      <c r="I401" s="66"/>
    </row>
    <row r="402" spans="1:10" s="7" customFormat="1" ht="14.25" customHeight="1" x14ac:dyDescent="0.25">
      <c r="A402" s="14"/>
      <c r="B402" s="60" t="s">
        <v>22</v>
      </c>
      <c r="D402" s="59" t="s">
        <v>6</v>
      </c>
      <c r="E402" s="6">
        <v>1</v>
      </c>
      <c r="F402" s="6"/>
      <c r="G402" s="64"/>
      <c r="H402" s="65"/>
      <c r="I402" s="66"/>
    </row>
    <row r="403" spans="1:10" s="7" customFormat="1" ht="14.25" customHeight="1" x14ac:dyDescent="0.25">
      <c r="A403" s="14"/>
      <c r="B403" s="60" t="s">
        <v>23</v>
      </c>
      <c r="D403" s="59" t="s">
        <v>6</v>
      </c>
      <c r="E403" s="6">
        <v>1</v>
      </c>
      <c r="F403" s="6"/>
      <c r="G403" s="64"/>
      <c r="H403" s="65"/>
      <c r="I403" s="66"/>
    </row>
    <row r="404" spans="1:10" s="7" customFormat="1" ht="15" customHeight="1" x14ac:dyDescent="0.25">
      <c r="A404" s="95"/>
      <c r="B404" s="41"/>
      <c r="C404" s="42"/>
      <c r="D404" s="6"/>
      <c r="E404" s="6"/>
      <c r="F404" s="6"/>
      <c r="G404" s="10"/>
      <c r="H404" s="12"/>
      <c r="I404" s="66"/>
    </row>
    <row r="405" spans="1:10" s="7" customFormat="1" ht="15" customHeight="1" x14ac:dyDescent="0.25">
      <c r="A405" s="63"/>
      <c r="B405" s="244" t="s">
        <v>14</v>
      </c>
      <c r="C405" s="245"/>
      <c r="D405" s="36" t="s">
        <v>6</v>
      </c>
      <c r="E405" s="36">
        <v>1</v>
      </c>
      <c r="F405" s="36"/>
      <c r="G405" s="64"/>
      <c r="H405" s="65"/>
    </row>
    <row r="406" spans="1:10" s="7" customFormat="1" ht="15" customHeight="1" x14ac:dyDescent="0.25">
      <c r="A406" s="63"/>
      <c r="B406" s="1"/>
      <c r="C406" s="26"/>
      <c r="D406" s="36"/>
      <c r="E406" s="36"/>
      <c r="F406" s="36"/>
      <c r="G406" s="38"/>
      <c r="H406" s="53"/>
    </row>
    <row r="407" spans="1:10" ht="15" x14ac:dyDescent="0.25">
      <c r="A407" s="14"/>
      <c r="C407" s="31" t="s">
        <v>1</v>
      </c>
      <c r="D407" s="32"/>
      <c r="E407" s="32"/>
      <c r="F407" s="32"/>
      <c r="G407" s="33"/>
      <c r="H407" s="34"/>
    </row>
    <row r="408" spans="1:10" s="7" customFormat="1" ht="15" customHeight="1" x14ac:dyDescent="0.25">
      <c r="A408" s="14"/>
      <c r="B408" s="1"/>
      <c r="C408" s="26"/>
      <c r="D408" s="6"/>
      <c r="E408" s="6"/>
      <c r="F408" s="6"/>
      <c r="G408" s="10"/>
      <c r="H408" s="12"/>
      <c r="I408" s="66"/>
    </row>
    <row r="409" spans="1:10" s="5" customFormat="1" ht="15" customHeight="1" x14ac:dyDescent="0.3">
      <c r="A409" s="182" t="s">
        <v>138</v>
      </c>
      <c r="B409" s="269" t="s">
        <v>169</v>
      </c>
      <c r="C409" s="270"/>
      <c r="D409" s="28"/>
      <c r="E409" s="28"/>
      <c r="F409" s="28"/>
      <c r="G409" s="183"/>
      <c r="H409" s="184"/>
      <c r="I409" s="185"/>
      <c r="J409" s="186"/>
    </row>
    <row r="410" spans="1:10" s="7" customFormat="1" ht="14.25" customHeight="1" x14ac:dyDescent="0.25">
      <c r="A410" s="182"/>
      <c r="B410" s="191"/>
      <c r="C410" s="191"/>
      <c r="D410" s="59"/>
      <c r="E410" s="6"/>
      <c r="F410" s="6"/>
      <c r="G410" s="175"/>
      <c r="H410" s="176"/>
      <c r="I410" s="192"/>
      <c r="J410" s="66"/>
    </row>
    <row r="411" spans="1:10" ht="14.25" customHeight="1" x14ac:dyDescent="0.25">
      <c r="A411" s="14"/>
      <c r="B411" s="174" t="s">
        <v>126</v>
      </c>
      <c r="C411" s="3"/>
      <c r="D411" s="4"/>
      <c r="E411" s="9"/>
      <c r="F411" s="9"/>
      <c r="G411" s="10"/>
      <c r="H411" s="12"/>
    </row>
    <row r="412" spans="1:10" s="7" customFormat="1" ht="15" customHeight="1" x14ac:dyDescent="0.25">
      <c r="A412" s="63"/>
      <c r="B412" s="94" t="s">
        <v>124</v>
      </c>
      <c r="C412" s="5"/>
      <c r="D412" s="2" t="s">
        <v>0</v>
      </c>
      <c r="E412" s="36">
        <v>1</v>
      </c>
      <c r="F412" s="36"/>
      <c r="G412" s="64"/>
      <c r="H412" s="65"/>
    </row>
    <row r="413" spans="1:10" s="7" customFormat="1" ht="15" customHeight="1" x14ac:dyDescent="0.25">
      <c r="A413" s="63"/>
      <c r="B413" s="94" t="s">
        <v>47</v>
      </c>
      <c r="C413" s="5"/>
      <c r="D413" s="2"/>
      <c r="E413" s="36"/>
      <c r="F413" s="36"/>
      <c r="G413" s="38"/>
      <c r="H413" s="53"/>
    </row>
    <row r="414" spans="1:10" s="7" customFormat="1" ht="15" customHeight="1" x14ac:dyDescent="0.25">
      <c r="A414" s="63"/>
      <c r="B414" s="94" t="s">
        <v>48</v>
      </c>
      <c r="D414" s="2"/>
      <c r="E414" s="36"/>
      <c r="F414" s="36"/>
      <c r="G414" s="38"/>
      <c r="H414" s="53"/>
    </row>
    <row r="415" spans="1:10" ht="14.25" customHeight="1" x14ac:dyDescent="0.25">
      <c r="A415" s="14"/>
      <c r="B415" s="177"/>
      <c r="C415" s="3"/>
      <c r="D415" s="4"/>
      <c r="E415" s="9"/>
      <c r="F415" s="9"/>
      <c r="G415" s="10"/>
      <c r="H415" s="12"/>
    </row>
    <row r="416" spans="1:10" s="7" customFormat="1" ht="15" customHeight="1" x14ac:dyDescent="0.25">
      <c r="A416" s="63"/>
      <c r="B416" s="94" t="s">
        <v>125</v>
      </c>
      <c r="C416" s="5"/>
      <c r="D416" s="2" t="s">
        <v>0</v>
      </c>
      <c r="E416" s="36">
        <v>1</v>
      </c>
      <c r="F416" s="36"/>
      <c r="G416" s="64"/>
      <c r="H416" s="65"/>
    </row>
    <row r="417" spans="1:8" s="7" customFormat="1" ht="15" customHeight="1" x14ac:dyDescent="0.25">
      <c r="A417" s="63"/>
      <c r="B417" s="94" t="s">
        <v>47</v>
      </c>
      <c r="C417" s="5"/>
      <c r="D417" s="2"/>
      <c r="E417" s="36"/>
      <c r="F417" s="36"/>
      <c r="G417" s="38"/>
      <c r="H417" s="53"/>
    </row>
    <row r="418" spans="1:8" s="7" customFormat="1" ht="15" customHeight="1" x14ac:dyDescent="0.25">
      <c r="A418" s="63"/>
      <c r="B418" s="94" t="s">
        <v>48</v>
      </c>
      <c r="D418" s="2"/>
      <c r="E418" s="36"/>
      <c r="F418" s="36"/>
      <c r="G418" s="38"/>
      <c r="H418" s="53"/>
    </row>
    <row r="419" spans="1:8" s="7" customFormat="1" ht="15" customHeight="1" x14ac:dyDescent="0.25">
      <c r="A419" s="63"/>
      <c r="B419" s="94"/>
      <c r="D419" s="2"/>
      <c r="E419" s="36"/>
      <c r="F419" s="36"/>
      <c r="G419" s="38"/>
      <c r="H419" s="53"/>
    </row>
    <row r="420" spans="1:8" ht="14.25" customHeight="1" x14ac:dyDescent="0.25">
      <c r="A420" s="14"/>
      <c r="B420" s="174" t="s">
        <v>127</v>
      </c>
      <c r="C420" s="3"/>
      <c r="D420" s="4"/>
      <c r="E420" s="9"/>
      <c r="F420" s="9"/>
      <c r="G420" s="10"/>
      <c r="H420" s="12"/>
    </row>
    <row r="421" spans="1:8" s="7" customFormat="1" ht="15" customHeight="1" x14ac:dyDescent="0.25">
      <c r="A421" s="63"/>
      <c r="B421" s="94" t="s">
        <v>128</v>
      </c>
      <c r="C421" s="5" t="s">
        <v>292</v>
      </c>
      <c r="D421" s="2" t="s">
        <v>0</v>
      </c>
      <c r="E421" s="36">
        <v>1</v>
      </c>
      <c r="F421" s="36"/>
      <c r="G421" s="64"/>
      <c r="H421" s="65"/>
    </row>
    <row r="422" spans="1:8" s="7" customFormat="1" ht="15" customHeight="1" x14ac:dyDescent="0.25">
      <c r="A422" s="63"/>
      <c r="B422" s="94" t="s">
        <v>47</v>
      </c>
      <c r="C422" s="5"/>
      <c r="D422" s="2"/>
      <c r="E422" s="36"/>
      <c r="F422" s="36"/>
      <c r="G422" s="38"/>
      <c r="H422" s="53"/>
    </row>
    <row r="423" spans="1:8" s="7" customFormat="1" ht="15" customHeight="1" x14ac:dyDescent="0.25">
      <c r="A423" s="63"/>
      <c r="B423" s="94" t="s">
        <v>48</v>
      </c>
      <c r="D423" s="2"/>
      <c r="E423" s="36"/>
      <c r="F423" s="36"/>
      <c r="G423" s="38"/>
      <c r="H423" s="53"/>
    </row>
    <row r="424" spans="1:8" ht="14.25" customHeight="1" x14ac:dyDescent="0.25">
      <c r="A424" s="14"/>
      <c r="B424" s="177"/>
      <c r="C424" s="3"/>
      <c r="D424" s="4"/>
      <c r="E424" s="9"/>
      <c r="F424" s="9"/>
      <c r="G424" s="10"/>
      <c r="H424" s="12"/>
    </row>
    <row r="425" spans="1:8" s="7" customFormat="1" ht="15" customHeight="1" x14ac:dyDescent="0.25">
      <c r="A425" s="63"/>
      <c r="B425" s="94" t="s">
        <v>129</v>
      </c>
      <c r="C425" s="277" t="s">
        <v>294</v>
      </c>
      <c r="D425" s="2" t="s">
        <v>9</v>
      </c>
      <c r="E425" s="36" t="s">
        <v>9</v>
      </c>
      <c r="F425" s="36"/>
      <c r="G425" s="64"/>
      <c r="H425" s="65"/>
    </row>
    <row r="426" spans="1:8" s="7" customFormat="1" ht="15" customHeight="1" x14ac:dyDescent="0.25">
      <c r="A426" s="63"/>
      <c r="B426" s="94" t="s">
        <v>47</v>
      </c>
      <c r="C426" s="278"/>
      <c r="D426" s="2"/>
      <c r="E426" s="36"/>
      <c r="F426" s="36"/>
      <c r="G426" s="38"/>
      <c r="H426" s="53"/>
    </row>
    <row r="427" spans="1:8" s="7" customFormat="1" ht="15" customHeight="1" x14ac:dyDescent="0.25">
      <c r="A427" s="63"/>
      <c r="B427" s="94" t="s">
        <v>48</v>
      </c>
      <c r="C427" s="278"/>
      <c r="D427" s="2"/>
      <c r="E427" s="36"/>
      <c r="F427" s="36"/>
      <c r="G427" s="38"/>
      <c r="H427" s="53"/>
    </row>
    <row r="428" spans="1:8" s="7" customFormat="1" ht="15" customHeight="1" x14ac:dyDescent="0.25">
      <c r="A428" s="63"/>
      <c r="B428" s="94"/>
      <c r="C428" s="278"/>
      <c r="D428" s="2"/>
      <c r="E428" s="36"/>
      <c r="F428" s="36"/>
      <c r="G428" s="38"/>
      <c r="H428" s="53"/>
    </row>
    <row r="429" spans="1:8" s="7" customFormat="1" ht="15" customHeight="1" x14ac:dyDescent="0.25">
      <c r="A429" s="63"/>
      <c r="B429" s="94" t="s">
        <v>171</v>
      </c>
      <c r="C429" s="277" t="s">
        <v>194</v>
      </c>
      <c r="D429" s="2" t="s">
        <v>9</v>
      </c>
      <c r="E429" s="36" t="s">
        <v>9</v>
      </c>
      <c r="F429" s="36"/>
      <c r="G429" s="64"/>
      <c r="H429" s="65"/>
    </row>
    <row r="430" spans="1:8" s="7" customFormat="1" ht="15" customHeight="1" x14ac:dyDescent="0.25">
      <c r="A430" s="63"/>
      <c r="B430" s="94" t="s">
        <v>47</v>
      </c>
      <c r="C430" s="278"/>
      <c r="D430" s="2"/>
      <c r="E430" s="36"/>
      <c r="F430" s="36"/>
      <c r="G430" s="38"/>
      <c r="H430" s="53"/>
    </row>
    <row r="431" spans="1:8" s="7" customFormat="1" ht="15" customHeight="1" x14ac:dyDescent="0.25">
      <c r="A431" s="63"/>
      <c r="B431" s="94" t="s">
        <v>48</v>
      </c>
      <c r="C431" s="278"/>
      <c r="D431" s="2"/>
      <c r="E431" s="36"/>
      <c r="F431" s="36"/>
      <c r="G431" s="38"/>
      <c r="H431" s="53"/>
    </row>
    <row r="432" spans="1:8" s="7" customFormat="1" ht="15" customHeight="1" x14ac:dyDescent="0.25">
      <c r="A432" s="63"/>
      <c r="B432" s="94"/>
      <c r="C432" s="278"/>
      <c r="D432" s="2"/>
      <c r="E432" s="36"/>
      <c r="F432" s="36"/>
      <c r="G432" s="38"/>
      <c r="H432" s="53"/>
    </row>
    <row r="433" spans="1:8" s="7" customFormat="1" ht="15" customHeight="1" x14ac:dyDescent="0.25">
      <c r="A433" s="63"/>
      <c r="B433" s="94" t="s">
        <v>130</v>
      </c>
      <c r="C433" s="5"/>
      <c r="D433" s="2" t="s">
        <v>0</v>
      </c>
      <c r="E433" s="36">
        <v>1</v>
      </c>
      <c r="F433" s="36"/>
      <c r="G433" s="64"/>
      <c r="H433" s="65"/>
    </row>
    <row r="434" spans="1:8" s="7" customFormat="1" ht="15" customHeight="1" x14ac:dyDescent="0.25">
      <c r="A434" s="63"/>
      <c r="B434" s="94" t="s">
        <v>47</v>
      </c>
      <c r="C434" s="5"/>
      <c r="D434" s="2"/>
      <c r="E434" s="36"/>
      <c r="F434" s="36"/>
      <c r="G434" s="38"/>
      <c r="H434" s="53"/>
    </row>
    <row r="435" spans="1:8" s="7" customFormat="1" ht="15" customHeight="1" x14ac:dyDescent="0.25">
      <c r="A435" s="63"/>
      <c r="B435" s="94" t="s">
        <v>48</v>
      </c>
      <c r="D435" s="2"/>
      <c r="E435" s="36"/>
      <c r="F435" s="36"/>
      <c r="G435" s="38"/>
      <c r="H435" s="53"/>
    </row>
    <row r="436" spans="1:8" s="7" customFormat="1" ht="15" customHeight="1" x14ac:dyDescent="0.25">
      <c r="A436" s="63"/>
      <c r="B436" s="94" t="s">
        <v>293</v>
      </c>
      <c r="C436" s="5"/>
      <c r="D436" s="2" t="s">
        <v>0</v>
      </c>
      <c r="E436" s="36">
        <v>1</v>
      </c>
      <c r="F436" s="36"/>
      <c r="G436" s="64"/>
      <c r="H436" s="65"/>
    </row>
    <row r="437" spans="1:8" s="7" customFormat="1" ht="15" customHeight="1" x14ac:dyDescent="0.25">
      <c r="A437" s="63"/>
      <c r="B437" s="94" t="s">
        <v>47</v>
      </c>
      <c r="C437" s="5"/>
      <c r="D437" s="2"/>
      <c r="E437" s="36"/>
      <c r="F437" s="36"/>
      <c r="G437" s="38"/>
      <c r="H437" s="53"/>
    </row>
    <row r="438" spans="1:8" s="7" customFormat="1" ht="15" customHeight="1" x14ac:dyDescent="0.25">
      <c r="A438" s="63"/>
      <c r="B438" s="94" t="s">
        <v>48</v>
      </c>
      <c r="D438" s="2"/>
      <c r="E438" s="36"/>
      <c r="F438" s="36"/>
      <c r="G438" s="38"/>
      <c r="H438" s="53"/>
    </row>
    <row r="439" spans="1:8" s="7" customFormat="1" ht="15" customHeight="1" x14ac:dyDescent="0.25">
      <c r="A439" s="63"/>
      <c r="B439" s="94"/>
      <c r="D439" s="2"/>
      <c r="E439" s="36"/>
      <c r="F439" s="36"/>
      <c r="G439" s="38"/>
      <c r="H439" s="53"/>
    </row>
    <row r="440" spans="1:8" s="7" customFormat="1" ht="26.4" customHeight="1" x14ac:dyDescent="0.25">
      <c r="A440" s="63"/>
      <c r="B440" s="94" t="s">
        <v>131</v>
      </c>
      <c r="D440" s="2"/>
      <c r="E440" s="36"/>
      <c r="F440" s="36"/>
      <c r="G440" s="38"/>
      <c r="H440" s="53"/>
    </row>
    <row r="441" spans="1:8" s="7" customFormat="1" ht="15" customHeight="1" x14ac:dyDescent="0.25">
      <c r="A441" s="63"/>
      <c r="B441" s="94" t="s">
        <v>132</v>
      </c>
      <c r="C441" s="5"/>
      <c r="D441" s="2" t="s">
        <v>0</v>
      </c>
      <c r="E441" s="36">
        <v>1</v>
      </c>
      <c r="F441" s="36"/>
      <c r="G441" s="64"/>
      <c r="H441" s="65"/>
    </row>
    <row r="442" spans="1:8" s="7" customFormat="1" ht="15" customHeight="1" x14ac:dyDescent="0.25">
      <c r="A442" s="63"/>
      <c r="B442" s="94" t="s">
        <v>47</v>
      </c>
      <c r="C442" s="5"/>
      <c r="D442" s="2"/>
      <c r="E442" s="36"/>
      <c r="F442" s="36"/>
      <c r="G442" s="38"/>
      <c r="H442" s="53"/>
    </row>
    <row r="443" spans="1:8" s="7" customFormat="1" ht="15" customHeight="1" x14ac:dyDescent="0.25">
      <c r="A443" s="63"/>
      <c r="B443" s="94" t="s">
        <v>48</v>
      </c>
      <c r="D443" s="2"/>
      <c r="E443" s="36"/>
      <c r="F443" s="36"/>
      <c r="G443" s="38"/>
      <c r="H443" s="53"/>
    </row>
    <row r="444" spans="1:8" s="7" customFormat="1" ht="15" customHeight="1" x14ac:dyDescent="0.25">
      <c r="A444" s="63"/>
      <c r="B444" s="94" t="s">
        <v>133</v>
      </c>
      <c r="C444" s="5"/>
      <c r="D444" s="2" t="s">
        <v>0</v>
      </c>
      <c r="E444" s="36">
        <v>1</v>
      </c>
      <c r="F444" s="36"/>
      <c r="G444" s="64"/>
      <c r="H444" s="65"/>
    </row>
    <row r="445" spans="1:8" s="7" customFormat="1" ht="15" customHeight="1" x14ac:dyDescent="0.25">
      <c r="A445" s="63"/>
      <c r="B445" s="94" t="s">
        <v>47</v>
      </c>
      <c r="C445" s="5"/>
      <c r="D445" s="2"/>
      <c r="E445" s="36"/>
      <c r="F445" s="36"/>
      <c r="G445" s="38"/>
      <c r="H445" s="53"/>
    </row>
    <row r="446" spans="1:8" s="7" customFormat="1" ht="15" customHeight="1" x14ac:dyDescent="0.25">
      <c r="A446" s="63"/>
      <c r="B446" s="94" t="s">
        <v>48</v>
      </c>
      <c r="D446" s="2"/>
      <c r="E446" s="36"/>
      <c r="F446" s="36"/>
      <c r="G446" s="38"/>
      <c r="H446" s="53"/>
    </row>
    <row r="447" spans="1:8" s="7" customFormat="1" ht="15" customHeight="1" x14ac:dyDescent="0.25">
      <c r="A447" s="63"/>
      <c r="B447" s="94" t="s">
        <v>195</v>
      </c>
      <c r="C447" s="5"/>
      <c r="D447" s="2" t="s">
        <v>0</v>
      </c>
      <c r="E447" s="36">
        <v>1</v>
      </c>
      <c r="F447" s="36"/>
      <c r="G447" s="64"/>
      <c r="H447" s="65"/>
    </row>
    <row r="448" spans="1:8" s="7" customFormat="1" ht="15" customHeight="1" x14ac:dyDescent="0.25">
      <c r="A448" s="63"/>
      <c r="B448" s="94" t="s">
        <v>47</v>
      </c>
      <c r="C448" s="5"/>
      <c r="D448" s="2"/>
      <c r="E448" s="36"/>
      <c r="F448" s="36"/>
      <c r="G448" s="38"/>
      <c r="H448" s="53"/>
    </row>
    <row r="449" spans="1:8" s="7" customFormat="1" ht="15" customHeight="1" x14ac:dyDescent="0.25">
      <c r="A449" s="63"/>
      <c r="B449" s="94" t="s">
        <v>48</v>
      </c>
      <c r="D449" s="2"/>
      <c r="E449" s="36"/>
      <c r="F449" s="36"/>
      <c r="G449" s="38"/>
      <c r="H449" s="53"/>
    </row>
    <row r="450" spans="1:8" ht="15" customHeight="1" x14ac:dyDescent="0.25">
      <c r="A450" s="8"/>
      <c r="B450" s="1"/>
      <c r="C450" s="26"/>
      <c r="D450" s="37"/>
      <c r="E450" s="37"/>
      <c r="F450" s="37"/>
      <c r="G450" s="38"/>
      <c r="H450" s="53"/>
    </row>
    <row r="451" spans="1:8" s="7" customFormat="1" ht="15" customHeight="1" x14ac:dyDescent="0.25">
      <c r="A451" s="63"/>
      <c r="B451" s="94" t="s">
        <v>134</v>
      </c>
      <c r="C451" s="5"/>
      <c r="D451" s="2" t="s">
        <v>0</v>
      </c>
      <c r="E451" s="36">
        <v>1</v>
      </c>
      <c r="F451" s="36"/>
      <c r="G451" s="64"/>
      <c r="H451" s="65"/>
    </row>
    <row r="452" spans="1:8" s="7" customFormat="1" ht="15" customHeight="1" x14ac:dyDescent="0.25">
      <c r="A452" s="63"/>
      <c r="B452" s="94" t="s">
        <v>47</v>
      </c>
      <c r="C452" s="5"/>
      <c r="D452" s="2"/>
      <c r="E452" s="36"/>
      <c r="F452" s="36"/>
      <c r="G452" s="38"/>
      <c r="H452" s="53"/>
    </row>
    <row r="453" spans="1:8" s="7" customFormat="1" ht="15" customHeight="1" x14ac:dyDescent="0.25">
      <c r="A453" s="63"/>
      <c r="B453" s="94" t="s">
        <v>48</v>
      </c>
      <c r="D453" s="2"/>
      <c r="E453" s="36"/>
      <c r="F453" s="36"/>
      <c r="G453" s="38"/>
      <c r="H453" s="53"/>
    </row>
    <row r="454" spans="1:8" ht="15" customHeight="1" x14ac:dyDescent="0.25">
      <c r="A454" s="8"/>
      <c r="B454" s="1"/>
      <c r="C454" s="26"/>
      <c r="D454" s="37"/>
      <c r="E454" s="37"/>
      <c r="F454" s="37"/>
      <c r="G454" s="38"/>
      <c r="H454" s="53"/>
    </row>
    <row r="455" spans="1:8" s="7" customFormat="1" ht="15" customHeight="1" x14ac:dyDescent="0.25">
      <c r="A455" s="63"/>
      <c r="B455" s="94" t="s">
        <v>172</v>
      </c>
      <c r="C455" s="5"/>
      <c r="D455" s="2" t="s">
        <v>9</v>
      </c>
      <c r="E455" s="36" t="s">
        <v>9</v>
      </c>
      <c r="F455" s="36"/>
      <c r="G455" s="64"/>
      <c r="H455" s="65"/>
    </row>
    <row r="456" spans="1:8" s="7" customFormat="1" ht="15" customHeight="1" x14ac:dyDescent="0.25">
      <c r="A456" s="63"/>
      <c r="B456" s="94" t="s">
        <v>47</v>
      </c>
      <c r="C456" s="5"/>
      <c r="D456" s="2"/>
      <c r="E456" s="36"/>
      <c r="F456" s="36"/>
      <c r="G456" s="38"/>
      <c r="H456" s="53"/>
    </row>
    <row r="457" spans="1:8" s="7" customFormat="1" ht="15" customHeight="1" x14ac:dyDescent="0.25">
      <c r="A457" s="63"/>
      <c r="B457" s="94" t="s">
        <v>48</v>
      </c>
      <c r="D457" s="2"/>
      <c r="E457" s="36"/>
      <c r="F457" s="36"/>
      <c r="G457" s="38"/>
      <c r="H457" s="53"/>
    </row>
    <row r="458" spans="1:8" ht="15" customHeight="1" x14ac:dyDescent="0.25">
      <c r="A458" s="8"/>
      <c r="B458" s="1"/>
      <c r="C458" s="26"/>
      <c r="D458" s="37"/>
      <c r="E458" s="37"/>
      <c r="F458" s="37"/>
      <c r="G458" s="38"/>
      <c r="H458" s="53"/>
    </row>
    <row r="459" spans="1:8" s="7" customFormat="1" ht="15" customHeight="1" x14ac:dyDescent="0.25">
      <c r="A459" s="63"/>
      <c r="B459" s="94" t="s">
        <v>173</v>
      </c>
      <c r="C459" s="5"/>
      <c r="D459" s="2" t="s">
        <v>0</v>
      </c>
      <c r="E459" s="36">
        <v>20</v>
      </c>
      <c r="F459" s="36"/>
      <c r="G459" s="64"/>
      <c r="H459" s="65"/>
    </row>
    <row r="460" spans="1:8" s="7" customFormat="1" ht="15" customHeight="1" x14ac:dyDescent="0.25">
      <c r="A460" s="63"/>
      <c r="B460" s="94" t="s">
        <v>47</v>
      </c>
      <c r="C460" s="5"/>
      <c r="D460" s="2"/>
      <c r="E460" s="36"/>
      <c r="F460" s="36"/>
      <c r="G460" s="38"/>
      <c r="H460" s="53"/>
    </row>
    <row r="461" spans="1:8" s="7" customFormat="1" ht="15" customHeight="1" x14ac:dyDescent="0.25">
      <c r="A461" s="63"/>
      <c r="B461" s="94" t="s">
        <v>48</v>
      </c>
      <c r="D461" s="2"/>
      <c r="E461" s="36"/>
      <c r="F461" s="36"/>
      <c r="G461" s="38"/>
      <c r="H461" s="53"/>
    </row>
    <row r="462" spans="1:8" ht="15" customHeight="1" x14ac:dyDescent="0.25">
      <c r="A462" s="8"/>
      <c r="B462" s="1"/>
      <c r="C462" s="26"/>
      <c r="D462" s="37"/>
      <c r="E462" s="37"/>
      <c r="F462" s="37"/>
      <c r="G462" s="38"/>
      <c r="H462" s="53"/>
    </row>
    <row r="463" spans="1:8" s="7" customFormat="1" ht="15" customHeight="1" x14ac:dyDescent="0.25">
      <c r="A463" s="63"/>
      <c r="B463" s="94" t="s">
        <v>174</v>
      </c>
      <c r="C463" s="5"/>
      <c r="D463" s="2" t="s">
        <v>0</v>
      </c>
      <c r="E463" s="36">
        <v>1</v>
      </c>
      <c r="F463" s="36"/>
      <c r="G463" s="64"/>
      <c r="H463" s="65"/>
    </row>
    <row r="464" spans="1:8" s="7" customFormat="1" ht="15" customHeight="1" x14ac:dyDescent="0.25">
      <c r="A464" s="63"/>
      <c r="B464" s="94" t="s">
        <v>47</v>
      </c>
      <c r="C464" s="5"/>
      <c r="D464" s="2"/>
      <c r="E464" s="36"/>
      <c r="F464" s="36"/>
      <c r="G464" s="38"/>
      <c r="H464" s="53"/>
    </row>
    <row r="465" spans="1:9" s="7" customFormat="1" ht="15" customHeight="1" x14ac:dyDescent="0.25">
      <c r="A465" s="63"/>
      <c r="B465" s="94" t="s">
        <v>48</v>
      </c>
      <c r="D465" s="2"/>
      <c r="E465" s="36"/>
      <c r="F465" s="36"/>
      <c r="G465" s="38"/>
      <c r="H465" s="53"/>
    </row>
    <row r="466" spans="1:9" s="7" customFormat="1" ht="15" customHeight="1" x14ac:dyDescent="0.25">
      <c r="A466" s="63"/>
      <c r="B466" s="94"/>
      <c r="D466" s="2"/>
      <c r="E466" s="36"/>
      <c r="F466" s="36"/>
      <c r="G466" s="38"/>
      <c r="H466" s="53"/>
    </row>
    <row r="467" spans="1:9" s="7" customFormat="1" ht="14.25" customHeight="1" x14ac:dyDescent="0.25">
      <c r="A467" s="14"/>
      <c r="B467" s="189" t="s">
        <v>53</v>
      </c>
      <c r="D467" s="59"/>
      <c r="E467" s="6"/>
      <c r="F467" s="6"/>
      <c r="G467" s="10"/>
      <c r="H467" s="12"/>
      <c r="I467" s="66"/>
    </row>
    <row r="468" spans="1:9" s="7" customFormat="1" ht="14.25" customHeight="1" x14ac:dyDescent="0.25">
      <c r="A468" s="14"/>
      <c r="B468" s="60" t="s">
        <v>100</v>
      </c>
      <c r="D468" s="59" t="s">
        <v>9</v>
      </c>
      <c r="E468" s="6" t="s">
        <v>9</v>
      </c>
      <c r="F468" s="6"/>
      <c r="G468" s="10"/>
      <c r="H468" s="12"/>
      <c r="I468" s="66"/>
    </row>
    <row r="469" spans="1:9" s="7" customFormat="1" ht="14.25" customHeight="1" x14ac:dyDescent="0.25">
      <c r="A469" s="14"/>
      <c r="B469" s="60" t="s">
        <v>101</v>
      </c>
      <c r="D469" s="59"/>
      <c r="E469" s="6"/>
      <c r="F469" s="6"/>
      <c r="G469" s="10"/>
      <c r="H469" s="12"/>
      <c r="I469" s="66"/>
    </row>
    <row r="470" spans="1:9" s="7" customFormat="1" ht="29.4" customHeight="1" x14ac:dyDescent="0.25">
      <c r="A470" s="14"/>
      <c r="B470" s="60" t="s">
        <v>178</v>
      </c>
      <c r="C470" s="165" t="s">
        <v>135</v>
      </c>
      <c r="D470" s="59"/>
      <c r="E470" s="6"/>
      <c r="F470" s="6"/>
      <c r="G470" s="10"/>
      <c r="H470" s="12"/>
      <c r="I470" s="66"/>
    </row>
    <row r="471" spans="1:9" s="7" customFormat="1" ht="18" customHeight="1" x14ac:dyDescent="0.25">
      <c r="A471" s="14"/>
      <c r="B471" s="94" t="s">
        <v>102</v>
      </c>
      <c r="C471" s="165"/>
      <c r="D471" s="59" t="s">
        <v>6</v>
      </c>
      <c r="E471" s="6">
        <v>1</v>
      </c>
      <c r="F471" s="6"/>
      <c r="G471" s="64"/>
      <c r="H471" s="65"/>
      <c r="I471" s="66"/>
    </row>
    <row r="472" spans="1:9" s="7" customFormat="1" ht="15" customHeight="1" x14ac:dyDescent="0.25">
      <c r="A472" s="63"/>
      <c r="B472" s="94" t="s">
        <v>96</v>
      </c>
      <c r="C472" s="5"/>
      <c r="D472" s="2"/>
      <c r="E472" s="36"/>
      <c r="F472" s="36"/>
      <c r="G472" s="38"/>
      <c r="H472" s="53"/>
    </row>
    <row r="473" spans="1:9" s="7" customFormat="1" ht="15" customHeight="1" x14ac:dyDescent="0.25">
      <c r="A473" s="63"/>
      <c r="B473" s="94" t="s">
        <v>97</v>
      </c>
      <c r="C473" s="5"/>
      <c r="D473" s="2"/>
      <c r="E473" s="36"/>
      <c r="F473" s="36"/>
      <c r="G473" s="38"/>
      <c r="H473" s="53"/>
    </row>
    <row r="474" spans="1:9" s="7" customFormat="1" ht="16.5" customHeight="1" x14ac:dyDescent="0.25">
      <c r="A474" s="14"/>
      <c r="B474" s="60" t="s">
        <v>136</v>
      </c>
      <c r="C474" s="5" t="s">
        <v>104</v>
      </c>
      <c r="D474" s="59"/>
      <c r="E474" s="6"/>
      <c r="F474" s="6"/>
      <c r="G474" s="10"/>
      <c r="H474" s="12"/>
      <c r="I474" s="66"/>
    </row>
    <row r="475" spans="1:9" s="7" customFormat="1" ht="15" customHeight="1" x14ac:dyDescent="0.25">
      <c r="A475" s="14"/>
      <c r="B475" s="94" t="s">
        <v>102</v>
      </c>
      <c r="D475" s="59" t="s">
        <v>6</v>
      </c>
      <c r="E475" s="6">
        <v>1</v>
      </c>
      <c r="F475" s="6"/>
      <c r="G475" s="64"/>
      <c r="H475" s="65"/>
      <c r="I475" s="66"/>
    </row>
    <row r="476" spans="1:9" s="7" customFormat="1" ht="15" customHeight="1" x14ac:dyDescent="0.25">
      <c r="A476" s="63"/>
      <c r="B476" s="94" t="s">
        <v>96</v>
      </c>
      <c r="C476" s="5"/>
      <c r="D476" s="2"/>
      <c r="E476" s="36"/>
      <c r="F476" s="36"/>
      <c r="G476" s="38"/>
      <c r="H476" s="53"/>
    </row>
    <row r="477" spans="1:9" s="7" customFormat="1" ht="15" customHeight="1" x14ac:dyDescent="0.25">
      <c r="A477" s="63"/>
      <c r="B477" s="94" t="s">
        <v>97</v>
      </c>
      <c r="C477" s="5"/>
      <c r="D477" s="2"/>
      <c r="E477" s="36"/>
      <c r="F477" s="36"/>
      <c r="G477" s="38"/>
      <c r="H477" s="53"/>
    </row>
    <row r="478" spans="1:9" s="7" customFormat="1" ht="17.25" customHeight="1" x14ac:dyDescent="0.25">
      <c r="A478" s="14"/>
      <c r="B478" s="60" t="s">
        <v>137</v>
      </c>
      <c r="C478" s="5"/>
      <c r="D478" s="59" t="s">
        <v>6</v>
      </c>
      <c r="E478" s="6">
        <v>1</v>
      </c>
      <c r="F478" s="6"/>
      <c r="G478" s="64"/>
      <c r="H478" s="65"/>
      <c r="I478" s="66"/>
    </row>
    <row r="479" spans="1:9" s="7" customFormat="1" ht="14.25" customHeight="1" x14ac:dyDescent="0.25">
      <c r="A479" s="14"/>
      <c r="B479" s="60" t="s">
        <v>57</v>
      </c>
      <c r="D479" s="59"/>
      <c r="E479" s="6"/>
      <c r="F479" s="6"/>
      <c r="G479" s="10"/>
      <c r="H479" s="12"/>
      <c r="I479" s="66"/>
    </row>
    <row r="480" spans="1:9" s="7" customFormat="1" ht="14.25" customHeight="1" x14ac:dyDescent="0.25">
      <c r="A480" s="14"/>
      <c r="B480" s="60" t="s">
        <v>108</v>
      </c>
      <c r="C480" s="165" t="s">
        <v>82</v>
      </c>
      <c r="D480" s="59" t="s">
        <v>9</v>
      </c>
      <c r="E480" s="6" t="s">
        <v>9</v>
      </c>
      <c r="F480" s="6"/>
      <c r="G480" s="64"/>
      <c r="H480" s="65"/>
      <c r="I480" s="66"/>
    </row>
    <row r="481" spans="1:10" s="7" customFormat="1" ht="14.25" customHeight="1" x14ac:dyDescent="0.25">
      <c r="A481" s="14"/>
      <c r="B481" s="60" t="s">
        <v>16</v>
      </c>
      <c r="C481" s="5"/>
      <c r="D481" s="59"/>
      <c r="E481" s="6"/>
      <c r="F481" s="6"/>
      <c r="G481" s="64"/>
      <c r="H481" s="65"/>
      <c r="I481" s="66"/>
    </row>
    <row r="482" spans="1:10" s="7" customFormat="1" ht="14.25" customHeight="1" x14ac:dyDescent="0.25">
      <c r="A482" s="14"/>
      <c r="B482" s="60" t="s">
        <v>17</v>
      </c>
      <c r="C482" s="5"/>
      <c r="D482" s="59"/>
      <c r="E482" s="6"/>
      <c r="F482" s="6"/>
      <c r="G482" s="10"/>
      <c r="H482" s="12"/>
      <c r="I482" s="66"/>
    </row>
    <row r="483" spans="1:10" s="7" customFormat="1" ht="14.25" customHeight="1" x14ac:dyDescent="0.25">
      <c r="A483" s="14"/>
      <c r="B483" s="60" t="s">
        <v>109</v>
      </c>
      <c r="C483" s="5"/>
      <c r="D483" s="59"/>
      <c r="E483" s="6"/>
      <c r="F483" s="6"/>
      <c r="G483" s="10"/>
      <c r="H483" s="12"/>
      <c r="I483" s="66"/>
    </row>
    <row r="484" spans="1:10" s="7" customFormat="1" ht="14.25" customHeight="1" x14ac:dyDescent="0.25">
      <c r="A484" s="14"/>
      <c r="B484" s="60" t="s">
        <v>110</v>
      </c>
      <c r="C484" s="5"/>
      <c r="D484" s="59" t="s">
        <v>6</v>
      </c>
      <c r="E484" s="6">
        <v>1</v>
      </c>
      <c r="F484" s="6"/>
      <c r="G484" s="64"/>
      <c r="H484" s="65"/>
      <c r="I484" s="66"/>
    </row>
    <row r="485" spans="1:10" s="7" customFormat="1" ht="14.25" customHeight="1" x14ac:dyDescent="0.25">
      <c r="A485" s="14"/>
      <c r="B485" s="60" t="s">
        <v>21</v>
      </c>
      <c r="D485" s="59" t="s">
        <v>6</v>
      </c>
      <c r="E485" s="6">
        <v>1</v>
      </c>
      <c r="F485" s="6"/>
      <c r="G485" s="64"/>
      <c r="H485" s="65"/>
      <c r="I485" s="66"/>
    </row>
    <row r="486" spans="1:10" s="7" customFormat="1" ht="14.25" customHeight="1" x14ac:dyDescent="0.25">
      <c r="A486" s="14"/>
      <c r="B486" s="60"/>
      <c r="D486" s="59"/>
      <c r="E486" s="6"/>
      <c r="F486" s="6"/>
      <c r="G486" s="64"/>
      <c r="H486" s="65"/>
      <c r="I486" s="66"/>
    </row>
    <row r="487" spans="1:10" s="7" customFormat="1" ht="14.25" customHeight="1" x14ac:dyDescent="0.25">
      <c r="A487" s="14"/>
      <c r="B487" s="60" t="s">
        <v>175</v>
      </c>
      <c r="D487" s="59" t="s">
        <v>6</v>
      </c>
      <c r="E487" s="6">
        <v>1</v>
      </c>
      <c r="F487" s="6"/>
      <c r="G487" s="64"/>
      <c r="H487" s="65"/>
      <c r="I487" s="66"/>
    </row>
    <row r="488" spans="1:10" s="7" customFormat="1" ht="15" customHeight="1" x14ac:dyDescent="0.25">
      <c r="A488" s="95"/>
      <c r="B488" s="41"/>
      <c r="C488" s="42"/>
      <c r="D488" s="6"/>
      <c r="E488" s="6"/>
      <c r="F488" s="6"/>
      <c r="G488" s="10"/>
      <c r="H488" s="12"/>
      <c r="I488" s="66"/>
    </row>
    <row r="489" spans="1:10" s="7" customFormat="1" ht="15" customHeight="1" x14ac:dyDescent="0.25">
      <c r="A489" s="63"/>
      <c r="B489" s="244" t="s">
        <v>14</v>
      </c>
      <c r="C489" s="245"/>
      <c r="D489" s="36" t="s">
        <v>6</v>
      </c>
      <c r="E489" s="36">
        <v>1</v>
      </c>
      <c r="F489" s="36"/>
      <c r="G489" s="64"/>
      <c r="H489" s="65"/>
    </row>
    <row r="490" spans="1:10" s="7" customFormat="1" ht="15" customHeight="1" x14ac:dyDescent="0.25">
      <c r="A490" s="63"/>
      <c r="B490" s="94"/>
      <c r="D490" s="193"/>
      <c r="E490" s="193"/>
      <c r="F490" s="193"/>
      <c r="G490" s="194"/>
      <c r="H490" s="53"/>
    </row>
    <row r="491" spans="1:10" ht="15" x14ac:dyDescent="0.25">
      <c r="A491" s="14"/>
      <c r="C491" s="31" t="s">
        <v>1</v>
      </c>
      <c r="D491" s="32"/>
      <c r="E491" s="32"/>
      <c r="F491" s="32"/>
      <c r="G491" s="33"/>
      <c r="H491" s="34"/>
    </row>
    <row r="492" spans="1:10" s="7" customFormat="1" ht="15" customHeight="1" x14ac:dyDescent="0.25">
      <c r="A492" s="14"/>
      <c r="B492" s="1"/>
      <c r="C492" s="26"/>
      <c r="D492" s="6"/>
      <c r="E492" s="6"/>
      <c r="F492" s="6"/>
      <c r="G492" s="10"/>
      <c r="H492" s="12"/>
      <c r="I492" s="66"/>
    </row>
    <row r="493" spans="1:10" s="5" customFormat="1" ht="15" customHeight="1" x14ac:dyDescent="0.3">
      <c r="A493" s="182" t="s">
        <v>28</v>
      </c>
      <c r="B493" s="269" t="s">
        <v>300</v>
      </c>
      <c r="C493" s="270"/>
      <c r="D493" s="28"/>
      <c r="E493" s="28"/>
      <c r="F493" s="28"/>
      <c r="G493" s="183"/>
      <c r="H493" s="184"/>
      <c r="I493" s="185"/>
      <c r="J493" s="186"/>
    </row>
    <row r="494" spans="1:10" s="7" customFormat="1" ht="14.25" customHeight="1" x14ac:dyDescent="0.25">
      <c r="A494" s="182"/>
      <c r="B494" s="191"/>
      <c r="C494" s="191"/>
      <c r="D494" s="59"/>
      <c r="E494" s="6"/>
      <c r="F494" s="6"/>
      <c r="G494" s="175"/>
      <c r="H494" s="176"/>
      <c r="I494" s="192"/>
      <c r="J494" s="66"/>
    </row>
    <row r="495" spans="1:10" s="7" customFormat="1" ht="14.25" customHeight="1" x14ac:dyDescent="0.25">
      <c r="A495" s="182"/>
      <c r="B495" s="191" t="s">
        <v>301</v>
      </c>
      <c r="C495" s="191"/>
      <c r="D495" s="59" t="s">
        <v>6</v>
      </c>
      <c r="E495" s="6">
        <v>1</v>
      </c>
      <c r="F495" s="6"/>
      <c r="G495" s="175"/>
      <c r="H495" s="65"/>
      <c r="I495" s="192"/>
      <c r="J495" s="66"/>
    </row>
    <row r="496" spans="1:10" s="7" customFormat="1" ht="15" customHeight="1" x14ac:dyDescent="0.25">
      <c r="A496" s="63"/>
      <c r="B496" s="94" t="s">
        <v>302</v>
      </c>
      <c r="C496" s="5"/>
      <c r="D496" s="2" t="s">
        <v>0</v>
      </c>
      <c r="E496" s="36">
        <v>2</v>
      </c>
      <c r="F496" s="36"/>
      <c r="G496" s="64"/>
      <c r="H496" s="65"/>
    </row>
    <row r="497" spans="1:9" s="7" customFormat="1" ht="15" customHeight="1" x14ac:dyDescent="0.25">
      <c r="A497" s="63"/>
      <c r="B497" s="94" t="s">
        <v>47</v>
      </c>
      <c r="C497" s="5"/>
      <c r="D497" s="2"/>
      <c r="E497" s="36"/>
      <c r="F497" s="36"/>
      <c r="G497" s="38"/>
      <c r="H497" s="53"/>
    </row>
    <row r="498" spans="1:9" s="7" customFormat="1" ht="15" customHeight="1" x14ac:dyDescent="0.25">
      <c r="A498" s="63"/>
      <c r="B498" s="94" t="s">
        <v>48</v>
      </c>
      <c r="D498" s="2"/>
      <c r="E498" s="36"/>
      <c r="F498" s="36"/>
      <c r="G498" s="38"/>
      <c r="H498" s="53"/>
    </row>
    <row r="499" spans="1:9" ht="14.25" customHeight="1" x14ac:dyDescent="0.25">
      <c r="A499" s="14"/>
      <c r="B499" s="177"/>
      <c r="C499" s="3"/>
      <c r="D499" s="4"/>
      <c r="E499" s="9"/>
      <c r="F499" s="9"/>
      <c r="G499" s="10"/>
      <c r="H499" s="12"/>
    </row>
    <row r="500" spans="1:9" s="7" customFormat="1" ht="15" customHeight="1" x14ac:dyDescent="0.25">
      <c r="A500" s="63"/>
      <c r="B500" s="94" t="s">
        <v>303</v>
      </c>
      <c r="C500" s="5"/>
      <c r="D500" s="2" t="s">
        <v>0</v>
      </c>
      <c r="E500" s="36">
        <v>8</v>
      </c>
      <c r="F500" s="36"/>
      <c r="G500" s="64"/>
      <c r="H500" s="65"/>
    </row>
    <row r="501" spans="1:9" s="7" customFormat="1" ht="15" customHeight="1" x14ac:dyDescent="0.25">
      <c r="A501" s="63"/>
      <c r="B501" s="94" t="s">
        <v>47</v>
      </c>
      <c r="C501" s="5"/>
      <c r="D501" s="2"/>
      <c r="E501" s="36"/>
      <c r="F501" s="36"/>
      <c r="G501" s="38"/>
      <c r="H501" s="53"/>
    </row>
    <row r="502" spans="1:9" s="7" customFormat="1" ht="15" customHeight="1" x14ac:dyDescent="0.25">
      <c r="A502" s="63"/>
      <c r="B502" s="94" t="s">
        <v>48</v>
      </c>
      <c r="D502" s="2"/>
      <c r="E502" s="36"/>
      <c r="F502" s="36"/>
      <c r="G502" s="38"/>
      <c r="H502" s="53"/>
    </row>
    <row r="503" spans="1:9" s="7" customFormat="1" ht="15" customHeight="1" x14ac:dyDescent="0.25">
      <c r="A503" s="63"/>
      <c r="B503" s="94"/>
      <c r="D503" s="2"/>
      <c r="E503" s="36"/>
      <c r="F503" s="36"/>
      <c r="G503" s="38"/>
      <c r="H503" s="53"/>
    </row>
    <row r="504" spans="1:9" s="7" customFormat="1" ht="14.25" customHeight="1" x14ac:dyDescent="0.25">
      <c r="A504" s="14"/>
      <c r="B504" s="189" t="s">
        <v>53</v>
      </c>
      <c r="D504" s="59"/>
      <c r="E504" s="6"/>
      <c r="F504" s="6"/>
      <c r="G504" s="10"/>
      <c r="H504" s="12"/>
      <c r="I504" s="66"/>
    </row>
    <row r="505" spans="1:9" s="7" customFormat="1" ht="14.25" customHeight="1" x14ac:dyDescent="0.25">
      <c r="A505" s="14"/>
      <c r="B505" s="60" t="s">
        <v>100</v>
      </c>
      <c r="D505" s="59" t="s">
        <v>9</v>
      </c>
      <c r="E505" s="6"/>
      <c r="F505" s="6"/>
      <c r="G505" s="10"/>
      <c r="H505" s="12"/>
      <c r="I505" s="66"/>
    </row>
    <row r="506" spans="1:9" s="7" customFormat="1" ht="14.25" customHeight="1" x14ac:dyDescent="0.25">
      <c r="A506" s="14"/>
      <c r="B506" s="60" t="s">
        <v>101</v>
      </c>
      <c r="D506" s="59"/>
      <c r="E506" s="6"/>
      <c r="F506" s="6"/>
      <c r="G506" s="10"/>
      <c r="H506" s="12"/>
      <c r="I506" s="66"/>
    </row>
    <row r="507" spans="1:9" s="7" customFormat="1" ht="29.4" customHeight="1" x14ac:dyDescent="0.25">
      <c r="A507" s="14"/>
      <c r="B507" s="60" t="s">
        <v>304</v>
      </c>
      <c r="C507" s="165"/>
      <c r="D507" s="59"/>
      <c r="E507" s="6"/>
      <c r="F507" s="6"/>
      <c r="G507" s="10"/>
      <c r="H507" s="12"/>
      <c r="I507" s="66"/>
    </row>
    <row r="508" spans="1:9" s="7" customFormat="1" ht="18" customHeight="1" x14ac:dyDescent="0.25">
      <c r="A508" s="14"/>
      <c r="B508" s="94" t="s">
        <v>102</v>
      </c>
      <c r="C508" s="165"/>
      <c r="D508" s="59" t="s">
        <v>6</v>
      </c>
      <c r="E508" s="6">
        <v>1</v>
      </c>
      <c r="F508" s="6"/>
      <c r="G508" s="64"/>
      <c r="H508" s="65"/>
      <c r="I508" s="66"/>
    </row>
    <row r="509" spans="1:9" s="7" customFormat="1" ht="15" customHeight="1" x14ac:dyDescent="0.25">
      <c r="A509" s="63"/>
      <c r="B509" s="94" t="s">
        <v>96</v>
      </c>
      <c r="C509" s="5"/>
      <c r="D509" s="2"/>
      <c r="E509" s="36"/>
      <c r="F509" s="36"/>
      <c r="G509" s="38"/>
      <c r="H509" s="53"/>
    </row>
    <row r="510" spans="1:9" s="7" customFormat="1" ht="15" customHeight="1" x14ac:dyDescent="0.25">
      <c r="A510" s="63"/>
      <c r="B510" s="94" t="s">
        <v>97</v>
      </c>
      <c r="C510" s="5"/>
      <c r="D510" s="2"/>
      <c r="E510" s="36"/>
      <c r="F510" s="36"/>
      <c r="G510" s="38"/>
      <c r="H510" s="53"/>
    </row>
    <row r="511" spans="1:9" s="7" customFormat="1" ht="17.25" customHeight="1" x14ac:dyDescent="0.25">
      <c r="A511" s="14"/>
      <c r="B511" s="60" t="s">
        <v>137</v>
      </c>
      <c r="C511" s="5"/>
      <c r="D511" s="59" t="s">
        <v>6</v>
      </c>
      <c r="E511" s="6">
        <v>1</v>
      </c>
      <c r="F511" s="6"/>
      <c r="G511" s="64"/>
      <c r="H511" s="65"/>
      <c r="I511" s="66"/>
    </row>
    <row r="512" spans="1:9" s="7" customFormat="1" ht="14.25" customHeight="1" x14ac:dyDescent="0.25">
      <c r="A512" s="14"/>
      <c r="B512" s="60" t="s">
        <v>57</v>
      </c>
      <c r="D512" s="59"/>
      <c r="E512" s="6"/>
      <c r="F512" s="6"/>
      <c r="G512" s="10"/>
      <c r="H512" s="12"/>
      <c r="I512" s="66"/>
    </row>
    <row r="513" spans="1:10" s="7" customFormat="1" ht="14.25" customHeight="1" x14ac:dyDescent="0.25">
      <c r="A513" s="14"/>
      <c r="B513" s="60" t="s">
        <v>108</v>
      </c>
      <c r="C513" s="165" t="s">
        <v>82</v>
      </c>
      <c r="D513" s="59" t="s">
        <v>9</v>
      </c>
      <c r="E513" s="6" t="s">
        <v>9</v>
      </c>
      <c r="F513" s="6"/>
      <c r="G513" s="64"/>
      <c r="H513" s="65"/>
      <c r="I513" s="66"/>
    </row>
    <row r="514" spans="1:10" s="7" customFormat="1" ht="14.25" customHeight="1" x14ac:dyDescent="0.25">
      <c r="A514" s="14"/>
      <c r="B514" s="60" t="s">
        <v>16</v>
      </c>
      <c r="C514" s="5"/>
      <c r="D514" s="59"/>
      <c r="E514" s="6"/>
      <c r="F514" s="6"/>
      <c r="G514" s="64"/>
      <c r="H514" s="65"/>
      <c r="I514" s="66"/>
    </row>
    <row r="515" spans="1:10" s="7" customFormat="1" ht="14.25" customHeight="1" x14ac:dyDescent="0.25">
      <c r="A515" s="14"/>
      <c r="B515" s="60" t="s">
        <v>17</v>
      </c>
      <c r="C515" s="5"/>
      <c r="D515" s="59"/>
      <c r="E515" s="6"/>
      <c r="F515" s="6"/>
      <c r="G515" s="10"/>
      <c r="H515" s="12"/>
      <c r="I515" s="66"/>
    </row>
    <row r="516" spans="1:10" s="7" customFormat="1" ht="14.25" customHeight="1" x14ac:dyDescent="0.25">
      <c r="A516" s="14"/>
      <c r="B516" s="60" t="s">
        <v>109</v>
      </c>
      <c r="C516" s="5"/>
      <c r="D516" s="59"/>
      <c r="E516" s="6"/>
      <c r="F516" s="6"/>
      <c r="G516" s="10"/>
      <c r="H516" s="12"/>
      <c r="I516" s="66"/>
    </row>
    <row r="517" spans="1:10" s="7" customFormat="1" ht="14.25" customHeight="1" x14ac:dyDescent="0.25">
      <c r="A517" s="14"/>
      <c r="B517" s="60" t="s">
        <v>110</v>
      </c>
      <c r="C517" s="5"/>
      <c r="D517" s="59" t="s">
        <v>6</v>
      </c>
      <c r="E517" s="6">
        <v>1</v>
      </c>
      <c r="F517" s="6"/>
      <c r="G517" s="64"/>
      <c r="H517" s="65"/>
      <c r="I517" s="66"/>
    </row>
    <row r="518" spans="1:10" s="7" customFormat="1" ht="14.25" customHeight="1" x14ac:dyDescent="0.25">
      <c r="A518" s="14"/>
      <c r="B518" s="60" t="s">
        <v>21</v>
      </c>
      <c r="D518" s="59" t="s">
        <v>6</v>
      </c>
      <c r="E518" s="6">
        <v>1</v>
      </c>
      <c r="F518" s="6"/>
      <c r="G518" s="64"/>
      <c r="H518" s="65"/>
      <c r="I518" s="66"/>
    </row>
    <row r="519" spans="1:10" s="7" customFormat="1" ht="14.25" customHeight="1" x14ac:dyDescent="0.25">
      <c r="A519" s="14"/>
      <c r="B519" s="60"/>
      <c r="D519" s="59"/>
      <c r="E519" s="6"/>
      <c r="F519" s="6"/>
      <c r="G519" s="64"/>
      <c r="H519" s="65"/>
      <c r="I519" s="66"/>
    </row>
    <row r="520" spans="1:10" s="7" customFormat="1" ht="14.25" customHeight="1" x14ac:dyDescent="0.25">
      <c r="A520" s="14"/>
      <c r="B520" s="60" t="s">
        <v>175</v>
      </c>
      <c r="D520" s="59" t="s">
        <v>6</v>
      </c>
      <c r="E520" s="6">
        <v>1</v>
      </c>
      <c r="F520" s="6"/>
      <c r="G520" s="10"/>
      <c r="H520" s="65"/>
      <c r="I520" s="66"/>
    </row>
    <row r="521" spans="1:10" s="7" customFormat="1" ht="15" customHeight="1" x14ac:dyDescent="0.25">
      <c r="A521" s="95"/>
      <c r="B521" s="41"/>
      <c r="C521" s="42"/>
      <c r="D521" s="6"/>
      <c r="E521" s="6"/>
      <c r="F521" s="6"/>
      <c r="G521" s="10"/>
      <c r="H521" s="12"/>
      <c r="I521" s="66"/>
    </row>
    <row r="522" spans="1:10" s="7" customFormat="1" ht="15" customHeight="1" x14ac:dyDescent="0.25">
      <c r="A522" s="63"/>
      <c r="B522" s="244" t="s">
        <v>14</v>
      </c>
      <c r="C522" s="245"/>
      <c r="D522" s="36" t="s">
        <v>6</v>
      </c>
      <c r="E522" s="36">
        <v>1</v>
      </c>
      <c r="F522" s="36"/>
      <c r="G522" s="64"/>
      <c r="H522" s="65"/>
    </row>
    <row r="523" spans="1:10" s="7" customFormat="1" ht="15" customHeight="1" x14ac:dyDescent="0.25">
      <c r="A523" s="63"/>
      <c r="B523" s="94"/>
      <c r="D523" s="193"/>
      <c r="E523" s="193"/>
      <c r="F523" s="193"/>
      <c r="G523" s="194"/>
      <c r="H523" s="53"/>
    </row>
    <row r="524" spans="1:10" ht="15" x14ac:dyDescent="0.25">
      <c r="A524" s="14"/>
      <c r="C524" s="31" t="s">
        <v>1</v>
      </c>
      <c r="D524" s="32"/>
      <c r="E524" s="32"/>
      <c r="F524" s="32"/>
      <c r="G524" s="33"/>
      <c r="H524" s="34"/>
    </row>
    <row r="525" spans="1:10" s="7" customFormat="1" ht="15" customHeight="1" x14ac:dyDescent="0.25">
      <c r="A525" s="14"/>
      <c r="B525" s="1"/>
      <c r="C525" s="26"/>
      <c r="D525" s="6"/>
      <c r="E525" s="6"/>
      <c r="F525" s="6"/>
      <c r="G525" s="10"/>
      <c r="H525" s="12"/>
      <c r="I525" s="66"/>
    </row>
    <row r="526" spans="1:10" s="5" customFormat="1" ht="15" customHeight="1" x14ac:dyDescent="0.3">
      <c r="A526" s="182" t="s">
        <v>378</v>
      </c>
      <c r="B526" s="269" t="s">
        <v>297</v>
      </c>
      <c r="C526" s="270"/>
      <c r="D526" s="28"/>
      <c r="E526" s="28"/>
      <c r="F526" s="28"/>
      <c r="G526" s="183"/>
      <c r="H526" s="184"/>
      <c r="I526" s="185"/>
      <c r="J526" s="186"/>
    </row>
    <row r="527" spans="1:10" s="7" customFormat="1" ht="14.25" customHeight="1" x14ac:dyDescent="0.25">
      <c r="A527" s="182"/>
      <c r="B527" s="191"/>
      <c r="C527" s="191"/>
      <c r="D527" s="59"/>
      <c r="E527" s="6"/>
      <c r="F527" s="6"/>
      <c r="G527" s="175"/>
      <c r="H527" s="176"/>
      <c r="I527" s="192"/>
      <c r="J527" s="66"/>
    </row>
    <row r="528" spans="1:10" s="7" customFormat="1" ht="14.25" customHeight="1" x14ac:dyDescent="0.25">
      <c r="A528" s="182"/>
      <c r="B528" s="196" t="s">
        <v>298</v>
      </c>
      <c r="C528" s="191"/>
      <c r="D528" s="59"/>
      <c r="E528" s="6"/>
      <c r="F528" s="6"/>
      <c r="G528" s="175"/>
      <c r="H528" s="176"/>
      <c r="I528" s="192"/>
      <c r="J528" s="66"/>
    </row>
    <row r="529" spans="1:9" s="7" customFormat="1" ht="15" customHeight="1" x14ac:dyDescent="0.25">
      <c r="A529" s="63"/>
      <c r="B529" s="94" t="s">
        <v>295</v>
      </c>
      <c r="C529" s="5"/>
      <c r="D529" s="2" t="s">
        <v>0</v>
      </c>
      <c r="E529" s="36">
        <v>1</v>
      </c>
      <c r="F529" s="36"/>
      <c r="G529" s="64"/>
      <c r="H529" s="65"/>
    </row>
    <row r="530" spans="1:9" s="7" customFormat="1" ht="15" customHeight="1" x14ac:dyDescent="0.25">
      <c r="A530" s="63"/>
      <c r="B530" s="94" t="s">
        <v>47</v>
      </c>
      <c r="C530" s="5"/>
      <c r="D530" s="2"/>
      <c r="E530" s="36"/>
      <c r="F530" s="36"/>
      <c r="G530" s="38"/>
      <c r="H530" s="53"/>
    </row>
    <row r="531" spans="1:9" s="7" customFormat="1" ht="15" customHeight="1" x14ac:dyDescent="0.25">
      <c r="A531" s="63"/>
      <c r="B531" s="94" t="s">
        <v>48</v>
      </c>
      <c r="D531" s="2"/>
      <c r="E531" s="36"/>
      <c r="F531" s="36"/>
      <c r="G531" s="38"/>
      <c r="H531" s="53"/>
    </row>
    <row r="532" spans="1:9" ht="14.25" customHeight="1" x14ac:dyDescent="0.25">
      <c r="A532" s="14"/>
      <c r="B532" s="177"/>
      <c r="C532" s="3"/>
      <c r="D532" s="4"/>
      <c r="E532" s="9"/>
      <c r="F532" s="9"/>
      <c r="G532" s="10"/>
      <c r="H532" s="12"/>
    </row>
    <row r="533" spans="1:9" s="7" customFormat="1" ht="15" customHeight="1" x14ac:dyDescent="0.25">
      <c r="A533" s="63"/>
      <c r="B533" s="94" t="s">
        <v>296</v>
      </c>
      <c r="C533" s="5"/>
      <c r="D533" s="2" t="s">
        <v>0</v>
      </c>
      <c r="E533" s="36">
        <v>1</v>
      </c>
      <c r="F533" s="36"/>
      <c r="G533" s="64"/>
      <c r="H533" s="65"/>
    </row>
    <row r="534" spans="1:9" s="7" customFormat="1" ht="15" customHeight="1" x14ac:dyDescent="0.25">
      <c r="A534" s="63"/>
      <c r="B534" s="94" t="s">
        <v>47</v>
      </c>
      <c r="C534" s="5"/>
      <c r="D534" s="2"/>
      <c r="E534" s="36"/>
      <c r="F534" s="36"/>
      <c r="G534" s="38"/>
      <c r="H534" s="65"/>
    </row>
    <row r="535" spans="1:9" s="7" customFormat="1" ht="15" customHeight="1" x14ac:dyDescent="0.25">
      <c r="A535" s="63"/>
      <c r="B535" s="94" t="s">
        <v>48</v>
      </c>
      <c r="D535" s="2"/>
      <c r="E535" s="36"/>
      <c r="F535" s="36"/>
      <c r="G535" s="38"/>
      <c r="H535" s="53"/>
    </row>
    <row r="536" spans="1:9" s="7" customFormat="1" ht="15" customHeight="1" x14ac:dyDescent="0.25">
      <c r="A536" s="63"/>
      <c r="B536" s="94"/>
      <c r="D536" s="2"/>
      <c r="E536" s="36"/>
      <c r="F536" s="36"/>
      <c r="G536" s="38"/>
      <c r="H536" s="53"/>
    </row>
    <row r="537" spans="1:9" s="7" customFormat="1" ht="14.25" customHeight="1" x14ac:dyDescent="0.25">
      <c r="A537" s="14"/>
      <c r="B537" s="189" t="s">
        <v>53</v>
      </c>
      <c r="D537" s="59"/>
      <c r="E537" s="6"/>
      <c r="F537" s="6"/>
      <c r="G537" s="10"/>
      <c r="H537" s="12"/>
      <c r="I537" s="66"/>
    </row>
    <row r="538" spans="1:9" s="7" customFormat="1" ht="14.25" customHeight="1" x14ac:dyDescent="0.25">
      <c r="A538" s="14"/>
      <c r="B538" s="60" t="s">
        <v>100</v>
      </c>
      <c r="D538" s="59" t="s">
        <v>9</v>
      </c>
      <c r="E538" s="6"/>
      <c r="F538" s="6"/>
      <c r="G538" s="10"/>
      <c r="H538" s="12"/>
      <c r="I538" s="66"/>
    </row>
    <row r="539" spans="1:9" s="7" customFormat="1" ht="14.25" customHeight="1" x14ac:dyDescent="0.25">
      <c r="A539" s="14"/>
      <c r="B539" s="60" t="s">
        <v>101</v>
      </c>
      <c r="D539" s="59"/>
      <c r="E539" s="6"/>
      <c r="F539" s="6"/>
      <c r="G539" s="10"/>
      <c r="H539" s="12"/>
      <c r="I539" s="66"/>
    </row>
    <row r="540" spans="1:9" s="7" customFormat="1" ht="29.4" customHeight="1" x14ac:dyDescent="0.25">
      <c r="A540" s="14"/>
      <c r="B540" s="60" t="s">
        <v>299</v>
      </c>
      <c r="C540" s="165"/>
      <c r="D540" s="59"/>
      <c r="E540" s="6"/>
      <c r="F540" s="6"/>
      <c r="G540" s="10"/>
      <c r="H540" s="12"/>
      <c r="I540" s="66"/>
    </row>
    <row r="541" spans="1:9" s="7" customFormat="1" ht="18" customHeight="1" x14ac:dyDescent="0.25">
      <c r="A541" s="14"/>
      <c r="B541" s="94" t="s">
        <v>102</v>
      </c>
      <c r="C541" s="165"/>
      <c r="D541" s="59" t="s">
        <v>6</v>
      </c>
      <c r="E541" s="6">
        <v>1</v>
      </c>
      <c r="F541" s="6"/>
      <c r="G541" s="64"/>
      <c r="H541" s="65"/>
      <c r="I541" s="66"/>
    </row>
    <row r="542" spans="1:9" s="7" customFormat="1" ht="15" customHeight="1" x14ac:dyDescent="0.25">
      <c r="A542" s="63"/>
      <c r="B542" s="94" t="s">
        <v>96</v>
      </c>
      <c r="C542" s="5"/>
      <c r="D542" s="2"/>
      <c r="E542" s="36"/>
      <c r="F542" s="36"/>
      <c r="G542" s="38"/>
      <c r="H542" s="53"/>
    </row>
    <row r="543" spans="1:9" s="7" customFormat="1" ht="15" customHeight="1" x14ac:dyDescent="0.25">
      <c r="A543" s="63"/>
      <c r="B543" s="94" t="s">
        <v>97</v>
      </c>
      <c r="C543" s="5"/>
      <c r="D543" s="2"/>
      <c r="E543" s="36"/>
      <c r="F543" s="36"/>
      <c r="G543" s="38"/>
      <c r="H543" s="53"/>
    </row>
    <row r="544" spans="1:9" s="7" customFormat="1" ht="17.25" customHeight="1" x14ac:dyDescent="0.25">
      <c r="A544" s="14"/>
      <c r="B544" s="60" t="s">
        <v>137</v>
      </c>
      <c r="C544" s="5"/>
      <c r="D544" s="59" t="s">
        <v>6</v>
      </c>
      <c r="E544" s="6">
        <v>1</v>
      </c>
      <c r="F544" s="6"/>
      <c r="G544" s="64"/>
      <c r="H544" s="65"/>
      <c r="I544" s="66"/>
    </row>
    <row r="545" spans="1:9" s="7" customFormat="1" ht="14.25" customHeight="1" x14ac:dyDescent="0.25">
      <c r="A545" s="14"/>
      <c r="B545" s="60" t="s">
        <v>57</v>
      </c>
      <c r="D545" s="59"/>
      <c r="E545" s="6"/>
      <c r="F545" s="6"/>
      <c r="G545" s="10"/>
      <c r="H545" s="12"/>
      <c r="I545" s="66"/>
    </row>
    <row r="546" spans="1:9" s="7" customFormat="1" ht="14.25" customHeight="1" x14ac:dyDescent="0.25">
      <c r="A546" s="14"/>
      <c r="B546" s="60" t="s">
        <v>108</v>
      </c>
      <c r="C546" s="165" t="s">
        <v>82</v>
      </c>
      <c r="D546" s="59" t="s">
        <v>9</v>
      </c>
      <c r="E546" s="6" t="s">
        <v>9</v>
      </c>
      <c r="F546" s="6"/>
      <c r="G546" s="64"/>
      <c r="H546" s="65"/>
      <c r="I546" s="66"/>
    </row>
    <row r="547" spans="1:9" s="7" customFormat="1" ht="14.25" customHeight="1" x14ac:dyDescent="0.25">
      <c r="A547" s="14"/>
      <c r="B547" s="60" t="s">
        <v>16</v>
      </c>
      <c r="C547" s="5"/>
      <c r="D547" s="59"/>
      <c r="E547" s="6"/>
      <c r="F547" s="6"/>
      <c r="G547" s="64"/>
      <c r="H547" s="65"/>
      <c r="I547" s="66"/>
    </row>
    <row r="548" spans="1:9" s="7" customFormat="1" ht="14.25" customHeight="1" x14ac:dyDescent="0.25">
      <c r="A548" s="14"/>
      <c r="B548" s="60" t="s">
        <v>17</v>
      </c>
      <c r="C548" s="5"/>
      <c r="D548" s="59"/>
      <c r="E548" s="6"/>
      <c r="F548" s="6"/>
      <c r="G548" s="10"/>
      <c r="H548" s="12"/>
      <c r="I548" s="66"/>
    </row>
    <row r="549" spans="1:9" s="7" customFormat="1" ht="14.25" customHeight="1" x14ac:dyDescent="0.25">
      <c r="A549" s="14"/>
      <c r="B549" s="60" t="s">
        <v>109</v>
      </c>
      <c r="C549" s="5"/>
      <c r="D549" s="59"/>
      <c r="E549" s="6"/>
      <c r="F549" s="6"/>
      <c r="G549" s="10"/>
      <c r="H549" s="12"/>
      <c r="I549" s="66"/>
    </row>
    <row r="550" spans="1:9" s="7" customFormat="1" ht="14.25" customHeight="1" x14ac:dyDescent="0.25">
      <c r="A550" s="14"/>
      <c r="B550" s="60" t="s">
        <v>110</v>
      </c>
      <c r="C550" s="5"/>
      <c r="D550" s="59" t="s">
        <v>6</v>
      </c>
      <c r="E550" s="6">
        <v>1</v>
      </c>
      <c r="F550" s="6"/>
      <c r="G550" s="64"/>
      <c r="H550" s="65"/>
      <c r="I550" s="66"/>
    </row>
    <row r="551" spans="1:9" s="7" customFormat="1" ht="14.25" customHeight="1" x14ac:dyDescent="0.25">
      <c r="A551" s="14"/>
      <c r="B551" s="60" t="s">
        <v>21</v>
      </c>
      <c r="D551" s="59" t="s">
        <v>6</v>
      </c>
      <c r="E551" s="6">
        <v>1</v>
      </c>
      <c r="F551" s="6"/>
      <c r="G551" s="64"/>
      <c r="H551" s="65"/>
      <c r="I551" s="66"/>
    </row>
    <row r="552" spans="1:9" s="7" customFormat="1" ht="14.25" customHeight="1" x14ac:dyDescent="0.25">
      <c r="A552" s="14"/>
      <c r="B552" s="60"/>
      <c r="D552" s="59"/>
      <c r="E552" s="6"/>
      <c r="F552" s="6"/>
      <c r="G552" s="64"/>
      <c r="H552" s="65"/>
      <c r="I552" s="66"/>
    </row>
    <row r="553" spans="1:9" s="7" customFormat="1" ht="14.25" customHeight="1" x14ac:dyDescent="0.25">
      <c r="A553" s="14"/>
      <c r="B553" s="60" t="s">
        <v>175</v>
      </c>
      <c r="D553" s="59" t="s">
        <v>6</v>
      </c>
      <c r="E553" s="6">
        <v>1</v>
      </c>
      <c r="F553" s="6"/>
      <c r="G553" s="10"/>
      <c r="H553" s="65"/>
      <c r="I553" s="66"/>
    </row>
    <row r="554" spans="1:9" s="7" customFormat="1" ht="15" customHeight="1" x14ac:dyDescent="0.25">
      <c r="A554" s="95"/>
      <c r="B554" s="41"/>
      <c r="C554" s="42"/>
      <c r="D554" s="6"/>
      <c r="E554" s="6"/>
      <c r="F554" s="6"/>
      <c r="G554" s="10"/>
      <c r="H554" s="12"/>
      <c r="I554" s="66"/>
    </row>
    <row r="555" spans="1:9" s="7" customFormat="1" ht="15" customHeight="1" x14ac:dyDescent="0.25">
      <c r="A555" s="63"/>
      <c r="B555" s="244" t="s">
        <v>14</v>
      </c>
      <c r="C555" s="245"/>
      <c r="D555" s="36" t="s">
        <v>6</v>
      </c>
      <c r="E555" s="36">
        <v>1</v>
      </c>
      <c r="F555" s="36"/>
      <c r="G555" s="64"/>
      <c r="H555" s="65"/>
    </row>
    <row r="556" spans="1:9" s="7" customFormat="1" ht="15" customHeight="1" x14ac:dyDescent="0.25">
      <c r="A556" s="63"/>
      <c r="B556" s="94"/>
      <c r="D556" s="193"/>
      <c r="E556" s="193"/>
      <c r="F556" s="193"/>
      <c r="G556" s="194"/>
      <c r="H556" s="53"/>
    </row>
    <row r="557" spans="1:9" ht="15" x14ac:dyDescent="0.25">
      <c r="A557" s="14"/>
      <c r="C557" s="31" t="s">
        <v>1</v>
      </c>
      <c r="D557" s="32"/>
      <c r="E557" s="32"/>
      <c r="F557" s="32"/>
      <c r="G557" s="33"/>
      <c r="H557" s="34"/>
    </row>
    <row r="558" spans="1:9" s="218" customFormat="1" ht="15" x14ac:dyDescent="0.25">
      <c r="A558" s="213"/>
      <c r="B558" s="219"/>
      <c r="D558" s="58"/>
      <c r="E558" s="52"/>
      <c r="F558" s="52"/>
      <c r="G558" s="52"/>
      <c r="H558" s="220"/>
    </row>
    <row r="559" spans="1:9" s="218" customFormat="1" ht="15" x14ac:dyDescent="0.25">
      <c r="A559" s="213"/>
      <c r="B559" s="214"/>
      <c r="C559" s="215" t="s">
        <v>373</v>
      </c>
      <c r="D559" s="216"/>
      <c r="E559" s="216"/>
      <c r="F559" s="216"/>
      <c r="G559" s="216"/>
      <c r="H559" s="217"/>
    </row>
    <row r="560" spans="1:9" ht="17.399999999999999" x14ac:dyDescent="0.25">
      <c r="A560" s="14"/>
      <c r="C560" s="197"/>
      <c r="D560" s="44"/>
      <c r="E560" s="44"/>
      <c r="F560" s="44"/>
      <c r="G560" s="62"/>
      <c r="H560" s="12"/>
    </row>
    <row r="561" spans="1:9" ht="15" customHeight="1" x14ac:dyDescent="0.25">
      <c r="A561" s="24">
        <v>5</v>
      </c>
      <c r="B561" s="279" t="s">
        <v>170</v>
      </c>
      <c r="C561" s="282"/>
      <c r="D561" s="44"/>
      <c r="E561" s="44"/>
      <c r="F561" s="44"/>
      <c r="G561" s="44"/>
      <c r="H561" s="12"/>
    </row>
    <row r="562" spans="1:9" ht="15" x14ac:dyDescent="0.25">
      <c r="A562" s="14"/>
      <c r="C562" s="5"/>
      <c r="D562" s="4"/>
      <c r="E562" s="4"/>
      <c r="F562" s="4"/>
      <c r="G562" s="62"/>
      <c r="H562" s="12"/>
    </row>
    <row r="563" spans="1:9" ht="19.95" customHeight="1" x14ac:dyDescent="0.25">
      <c r="A563" s="14" t="s">
        <v>162</v>
      </c>
      <c r="B563" s="199" t="s">
        <v>305</v>
      </c>
      <c r="C563" s="3"/>
      <c r="D563" s="59"/>
      <c r="E563" s="6"/>
      <c r="F563" s="6"/>
      <c r="G563" s="10"/>
      <c r="H563" s="10"/>
    </row>
    <row r="564" spans="1:9" s="7" customFormat="1" ht="14.25" customHeight="1" x14ac:dyDescent="0.25">
      <c r="A564" s="182"/>
      <c r="B564" s="196" t="s">
        <v>307</v>
      </c>
      <c r="C564" s="191"/>
      <c r="D564" s="59" t="s">
        <v>9</v>
      </c>
      <c r="E564" s="6" t="s">
        <v>9</v>
      </c>
      <c r="F564" s="175"/>
      <c r="G564" s="176"/>
      <c r="H564" s="192"/>
      <c r="I564" s="66"/>
    </row>
    <row r="565" spans="1:9" s="7" customFormat="1" ht="14.25" customHeight="1" x14ac:dyDescent="0.25">
      <c r="A565" s="182"/>
      <c r="B565" s="196" t="s">
        <v>306</v>
      </c>
      <c r="C565" s="191"/>
      <c r="D565" s="59" t="s">
        <v>9</v>
      </c>
      <c r="E565" s="6" t="s">
        <v>9</v>
      </c>
      <c r="F565" s="175"/>
      <c r="G565" s="176"/>
      <c r="H565" s="192"/>
      <c r="I565" s="66"/>
    </row>
    <row r="566" spans="1:9" s="7" customFormat="1" ht="14.25" customHeight="1" x14ac:dyDescent="0.25">
      <c r="A566" s="182"/>
      <c r="B566" s="196" t="s">
        <v>308</v>
      </c>
      <c r="C566" s="191"/>
      <c r="D566" s="59"/>
      <c r="E566" s="6"/>
      <c r="F566" s="175"/>
      <c r="G566" s="176"/>
      <c r="H566" s="192"/>
      <c r="I566" s="66"/>
    </row>
    <row r="567" spans="1:9" s="7" customFormat="1" ht="14.25" customHeight="1" x14ac:dyDescent="0.25">
      <c r="A567" s="182"/>
      <c r="B567" s="191" t="s">
        <v>309</v>
      </c>
      <c r="C567" s="191"/>
      <c r="D567" s="59" t="s">
        <v>6</v>
      </c>
      <c r="E567" s="6">
        <v>1</v>
      </c>
      <c r="F567" s="64"/>
      <c r="G567" s="65"/>
      <c r="H567" s="65"/>
      <c r="I567" s="66"/>
    </row>
    <row r="568" spans="1:9" s="7" customFormat="1" ht="14.25" customHeight="1" x14ac:dyDescent="0.25">
      <c r="A568" s="182"/>
      <c r="B568" s="191" t="s">
        <v>310</v>
      </c>
      <c r="C568" s="191"/>
      <c r="D568" s="59" t="s">
        <v>6</v>
      </c>
      <c r="E568" s="6">
        <v>1</v>
      </c>
      <c r="F568" s="64"/>
      <c r="G568" s="65"/>
      <c r="H568" s="65"/>
      <c r="I568" s="66"/>
    </row>
    <row r="569" spans="1:9" s="7" customFormat="1" ht="14.25" customHeight="1" x14ac:dyDescent="0.25">
      <c r="A569" s="182"/>
      <c r="B569" s="191" t="s">
        <v>311</v>
      </c>
      <c r="C569" s="191"/>
      <c r="D569" s="59" t="s">
        <v>6</v>
      </c>
      <c r="E569" s="6">
        <v>1</v>
      </c>
      <c r="F569" s="64"/>
      <c r="G569" s="65"/>
      <c r="H569" s="65"/>
      <c r="I569" s="66"/>
    </row>
    <row r="570" spans="1:9" s="7" customFormat="1" ht="14.25" customHeight="1" x14ac:dyDescent="0.25">
      <c r="A570" s="182"/>
      <c r="B570" s="191"/>
      <c r="C570" s="191"/>
      <c r="D570" s="59"/>
      <c r="E570" s="6"/>
      <c r="F570" s="175"/>
      <c r="G570" s="176"/>
      <c r="H570" s="192"/>
      <c r="I570" s="66"/>
    </row>
    <row r="571" spans="1:9" s="7" customFormat="1" ht="14.25" customHeight="1" x14ac:dyDescent="0.25">
      <c r="A571" s="182"/>
      <c r="B571" s="196" t="s">
        <v>312</v>
      </c>
      <c r="C571" s="191"/>
      <c r="D571" s="59" t="s">
        <v>9</v>
      </c>
      <c r="E571" s="6" t="s">
        <v>9</v>
      </c>
      <c r="F571" s="64"/>
      <c r="G571" s="65"/>
      <c r="H571" s="192"/>
      <c r="I571" s="66"/>
    </row>
    <row r="572" spans="1:9" s="7" customFormat="1" ht="14.25" customHeight="1" x14ac:dyDescent="0.25">
      <c r="A572" s="182"/>
      <c r="B572" s="191" t="s">
        <v>313</v>
      </c>
      <c r="C572" s="191"/>
      <c r="D572" s="59"/>
      <c r="E572" s="6"/>
      <c r="F572" s="175"/>
      <c r="G572" s="176"/>
      <c r="H572" s="192"/>
      <c r="I572" s="66"/>
    </row>
    <row r="573" spans="1:9" s="7" customFormat="1" ht="14.25" customHeight="1" x14ac:dyDescent="0.25">
      <c r="A573" s="182"/>
      <c r="B573" s="191" t="s">
        <v>314</v>
      </c>
      <c r="C573" s="191"/>
      <c r="D573" s="59"/>
      <c r="E573" s="6"/>
      <c r="F573" s="175"/>
      <c r="G573" s="176"/>
      <c r="H573" s="192"/>
      <c r="I573" s="66"/>
    </row>
    <row r="574" spans="1:9" s="7" customFormat="1" ht="14.25" customHeight="1" x14ac:dyDescent="0.25">
      <c r="A574" s="182"/>
      <c r="B574" s="191" t="s">
        <v>315</v>
      </c>
      <c r="C574" s="191"/>
      <c r="D574" s="59"/>
      <c r="E574" s="6"/>
      <c r="F574" s="175"/>
      <c r="G574" s="176"/>
      <c r="H574" s="192"/>
      <c r="I574" s="66"/>
    </row>
    <row r="575" spans="1:9" s="7" customFormat="1" ht="14.25" customHeight="1" x14ac:dyDescent="0.25">
      <c r="A575" s="182"/>
      <c r="B575" s="191" t="s">
        <v>316</v>
      </c>
      <c r="C575" s="191"/>
      <c r="D575" s="59"/>
      <c r="E575" s="6"/>
      <c r="F575" s="175"/>
      <c r="G575" s="176"/>
      <c r="H575" s="192"/>
      <c r="I575" s="66"/>
    </row>
    <row r="576" spans="1:9" s="7" customFormat="1" ht="14.25" customHeight="1" x14ac:dyDescent="0.25">
      <c r="A576" s="182"/>
      <c r="B576" s="200" t="s">
        <v>47</v>
      </c>
      <c r="C576" s="191"/>
      <c r="D576" s="59"/>
      <c r="E576" s="6"/>
      <c r="F576" s="175"/>
      <c r="G576" s="176"/>
      <c r="H576" s="192"/>
      <c r="I576" s="66"/>
    </row>
    <row r="577" spans="1:9" s="7" customFormat="1" ht="14.25" customHeight="1" x14ac:dyDescent="0.25">
      <c r="A577" s="182"/>
      <c r="B577" s="200" t="s">
        <v>48</v>
      </c>
      <c r="C577" s="191"/>
      <c r="D577" s="59"/>
      <c r="E577" s="6"/>
      <c r="F577" s="175"/>
      <c r="G577" s="176"/>
      <c r="H577" s="192"/>
      <c r="I577" s="66"/>
    </row>
    <row r="578" spans="1:9" s="7" customFormat="1" ht="14.25" customHeight="1" x14ac:dyDescent="0.25">
      <c r="A578" s="182"/>
      <c r="B578" s="191"/>
      <c r="C578" s="191"/>
      <c r="D578" s="59"/>
      <c r="E578" s="6"/>
      <c r="F578" s="175"/>
      <c r="G578" s="176"/>
      <c r="H578" s="192"/>
      <c r="I578" s="66"/>
    </row>
    <row r="579" spans="1:9" s="7" customFormat="1" ht="14.25" customHeight="1" x14ac:dyDescent="0.25">
      <c r="A579" s="182"/>
      <c r="B579" s="196" t="s">
        <v>317</v>
      </c>
      <c r="C579" s="191"/>
      <c r="D579" s="59"/>
      <c r="E579" s="6"/>
      <c r="F579" s="175"/>
      <c r="G579" s="176"/>
      <c r="H579" s="192"/>
      <c r="I579" s="66"/>
    </row>
    <row r="580" spans="1:9" s="7" customFormat="1" ht="14.25" customHeight="1" x14ac:dyDescent="0.25">
      <c r="A580" s="182"/>
      <c r="B580" s="191" t="s">
        <v>318</v>
      </c>
      <c r="C580" s="191"/>
      <c r="D580" s="59" t="s">
        <v>0</v>
      </c>
      <c r="E580" s="6">
        <v>23</v>
      </c>
      <c r="F580" s="64"/>
      <c r="G580" s="65"/>
      <c r="H580" s="65"/>
      <c r="I580" s="66"/>
    </row>
    <row r="581" spans="1:9" s="7" customFormat="1" ht="14.25" customHeight="1" x14ac:dyDescent="0.25">
      <c r="A581" s="182"/>
      <c r="B581" s="200" t="s">
        <v>47</v>
      </c>
      <c r="C581" s="191"/>
      <c r="D581" s="59"/>
      <c r="E581" s="6"/>
      <c r="F581" s="175"/>
      <c r="G581" s="176"/>
      <c r="H581" s="192"/>
      <c r="I581" s="66"/>
    </row>
    <row r="582" spans="1:9" s="7" customFormat="1" ht="14.25" customHeight="1" x14ac:dyDescent="0.25">
      <c r="A582" s="182"/>
      <c r="B582" s="200" t="s">
        <v>48</v>
      </c>
      <c r="C582" s="191"/>
      <c r="D582" s="59"/>
      <c r="E582" s="6"/>
      <c r="F582" s="175"/>
      <c r="G582" s="176"/>
      <c r="H582" s="192"/>
      <c r="I582" s="66"/>
    </row>
    <row r="583" spans="1:9" s="7" customFormat="1" ht="14.25" customHeight="1" x14ac:dyDescent="0.25">
      <c r="A583" s="182"/>
      <c r="B583" s="191" t="s">
        <v>319</v>
      </c>
      <c r="C583" s="191"/>
      <c r="D583" s="59" t="s">
        <v>9</v>
      </c>
      <c r="E583" s="6" t="s">
        <v>9</v>
      </c>
      <c r="F583" s="64"/>
      <c r="G583" s="65"/>
      <c r="H583" s="192"/>
      <c r="I583" s="66"/>
    </row>
    <row r="584" spans="1:9" s="7" customFormat="1" ht="14.25" customHeight="1" x14ac:dyDescent="0.25">
      <c r="A584" s="182"/>
      <c r="B584" s="200" t="s">
        <v>47</v>
      </c>
      <c r="C584" s="191"/>
      <c r="D584" s="59"/>
      <c r="E584" s="6"/>
      <c r="F584" s="175"/>
      <c r="G584" s="176"/>
      <c r="H584" s="192"/>
      <c r="I584" s="66"/>
    </row>
    <row r="585" spans="1:9" s="7" customFormat="1" ht="14.25" customHeight="1" x14ac:dyDescent="0.25">
      <c r="A585" s="182"/>
      <c r="B585" s="200" t="s">
        <v>48</v>
      </c>
      <c r="C585" s="191"/>
      <c r="D585" s="59"/>
      <c r="E585" s="6"/>
      <c r="F585" s="175"/>
      <c r="G585" s="176"/>
      <c r="H585" s="192"/>
      <c r="I585" s="66"/>
    </row>
    <row r="586" spans="1:9" s="7" customFormat="1" ht="14.25" customHeight="1" x14ac:dyDescent="0.25">
      <c r="A586" s="182"/>
      <c r="B586" s="191" t="s">
        <v>91</v>
      </c>
      <c r="C586" s="191"/>
      <c r="D586" s="59" t="s">
        <v>0</v>
      </c>
      <c r="E586" s="6">
        <v>2</v>
      </c>
      <c r="F586" s="64"/>
      <c r="G586" s="65"/>
      <c r="H586" s="65"/>
      <c r="I586" s="66"/>
    </row>
    <row r="587" spans="1:9" s="7" customFormat="1" ht="14.25" customHeight="1" x14ac:dyDescent="0.25">
      <c r="A587" s="182"/>
      <c r="B587" s="200" t="s">
        <v>47</v>
      </c>
      <c r="C587" s="191"/>
      <c r="D587" s="59"/>
      <c r="E587" s="6"/>
      <c r="F587" s="175"/>
      <c r="G587" s="176"/>
      <c r="H587" s="192"/>
      <c r="I587" s="66"/>
    </row>
    <row r="588" spans="1:9" s="7" customFormat="1" ht="14.25" customHeight="1" x14ac:dyDescent="0.25">
      <c r="A588" s="182"/>
      <c r="B588" s="200" t="s">
        <v>48</v>
      </c>
      <c r="C588" s="191"/>
      <c r="D588" s="59"/>
      <c r="E588" s="6"/>
      <c r="F588" s="175"/>
      <c r="G588" s="176"/>
      <c r="H588" s="192"/>
      <c r="I588" s="66"/>
    </row>
    <row r="589" spans="1:9" s="7" customFormat="1" ht="14.25" customHeight="1" x14ac:dyDescent="0.25">
      <c r="A589" s="182"/>
      <c r="B589" s="191" t="s">
        <v>320</v>
      </c>
      <c r="C589" s="191"/>
      <c r="D589" s="59" t="s">
        <v>0</v>
      </c>
      <c r="E589" s="6">
        <v>1</v>
      </c>
      <c r="F589" s="64"/>
      <c r="G589" s="65"/>
      <c r="H589" s="65"/>
      <c r="I589" s="66"/>
    </row>
    <row r="590" spans="1:9" s="7" customFormat="1" ht="14.25" customHeight="1" x14ac:dyDescent="0.25">
      <c r="A590" s="182"/>
      <c r="B590" s="200" t="s">
        <v>47</v>
      </c>
      <c r="C590" s="191"/>
      <c r="D590" s="59"/>
      <c r="E590" s="6"/>
      <c r="F590" s="175"/>
      <c r="G590" s="176"/>
      <c r="H590" s="192"/>
      <c r="I590" s="66"/>
    </row>
    <row r="591" spans="1:9" s="7" customFormat="1" ht="14.25" customHeight="1" x14ac:dyDescent="0.25">
      <c r="A591" s="182"/>
      <c r="B591" s="200" t="s">
        <v>48</v>
      </c>
      <c r="C591" s="191"/>
      <c r="D591" s="59"/>
      <c r="E591" s="6"/>
      <c r="F591" s="175"/>
      <c r="G591" s="176"/>
      <c r="H591" s="192"/>
      <c r="I591" s="66"/>
    </row>
    <row r="592" spans="1:9" s="7" customFormat="1" ht="14.25" customHeight="1" x14ac:dyDescent="0.25">
      <c r="A592" s="182"/>
      <c r="B592" s="200"/>
      <c r="C592" s="191"/>
      <c r="D592" s="59"/>
      <c r="E592" s="6"/>
      <c r="F592" s="175"/>
      <c r="G592" s="176"/>
      <c r="H592" s="192"/>
      <c r="I592" s="66"/>
    </row>
    <row r="593" spans="1:9" s="7" customFormat="1" ht="14.25" customHeight="1" x14ac:dyDescent="0.25">
      <c r="A593" s="182"/>
      <c r="B593" s="196" t="s">
        <v>321</v>
      </c>
      <c r="C593" s="191"/>
      <c r="D593" s="59"/>
      <c r="E593" s="6"/>
      <c r="F593" s="175"/>
      <c r="G593" s="176"/>
      <c r="H593" s="192"/>
      <c r="I593" s="66"/>
    </row>
    <row r="594" spans="1:9" s="7" customFormat="1" ht="14.25" customHeight="1" x14ac:dyDescent="0.25">
      <c r="A594" s="182"/>
      <c r="B594" s="191" t="s">
        <v>322</v>
      </c>
      <c r="C594" s="191"/>
      <c r="D594" s="59" t="s">
        <v>9</v>
      </c>
      <c r="E594" s="6" t="s">
        <v>9</v>
      </c>
      <c r="F594" s="175"/>
      <c r="G594" s="176"/>
      <c r="H594" s="192"/>
      <c r="I594" s="66"/>
    </row>
    <row r="595" spans="1:9" s="7" customFormat="1" ht="14.25" customHeight="1" x14ac:dyDescent="0.25">
      <c r="A595" s="182"/>
      <c r="B595" s="191" t="s">
        <v>323</v>
      </c>
      <c r="C595" s="191"/>
      <c r="D595" s="59" t="s">
        <v>9</v>
      </c>
      <c r="E595" s="6" t="s">
        <v>9</v>
      </c>
      <c r="F595" s="175"/>
      <c r="G595" s="176"/>
      <c r="H595" s="192"/>
      <c r="I595" s="66"/>
    </row>
    <row r="596" spans="1:9" s="7" customFormat="1" ht="14.25" customHeight="1" x14ac:dyDescent="0.25">
      <c r="A596" s="182"/>
      <c r="B596" s="191" t="s">
        <v>324</v>
      </c>
      <c r="C596" s="191"/>
      <c r="D596" s="59" t="s">
        <v>9</v>
      </c>
      <c r="E596" s="6" t="s">
        <v>9</v>
      </c>
      <c r="F596" s="175"/>
      <c r="G596" s="176"/>
      <c r="H596" s="192"/>
      <c r="I596" s="66"/>
    </row>
    <row r="597" spans="1:9" s="7" customFormat="1" ht="14.25" customHeight="1" x14ac:dyDescent="0.25">
      <c r="A597" s="182"/>
      <c r="B597" s="191"/>
      <c r="C597" s="191"/>
      <c r="D597" s="59"/>
      <c r="E597" s="6"/>
      <c r="F597" s="175"/>
      <c r="G597" s="176"/>
      <c r="H597" s="192"/>
      <c r="I597" s="66"/>
    </row>
    <row r="598" spans="1:9" s="7" customFormat="1" ht="14.25" customHeight="1" x14ac:dyDescent="0.25">
      <c r="A598" s="182"/>
      <c r="B598" s="191" t="s">
        <v>325</v>
      </c>
      <c r="C598" s="191"/>
      <c r="D598" s="59" t="s">
        <v>6</v>
      </c>
      <c r="E598" s="6">
        <v>1</v>
      </c>
      <c r="F598" s="64"/>
      <c r="G598" s="65"/>
      <c r="H598" s="65"/>
      <c r="I598" s="66"/>
    </row>
    <row r="599" spans="1:9" s="7" customFormat="1" ht="14.25" customHeight="1" x14ac:dyDescent="0.25">
      <c r="A599" s="182"/>
      <c r="B599" s="191" t="s">
        <v>370</v>
      </c>
      <c r="C599" s="191"/>
      <c r="D599" s="59"/>
      <c r="E599" s="6"/>
      <c r="F599" s="64"/>
      <c r="G599" s="65"/>
      <c r="H599" s="192"/>
      <c r="I599" s="66"/>
    </row>
    <row r="600" spans="1:9" s="7" customFormat="1" ht="14.25" customHeight="1" x14ac:dyDescent="0.25">
      <c r="A600" s="182"/>
      <c r="B600" s="200" t="s">
        <v>47</v>
      </c>
      <c r="C600" s="191"/>
      <c r="D600" s="59"/>
      <c r="E600" s="6"/>
      <c r="F600" s="175"/>
      <c r="G600" s="176"/>
      <c r="H600" s="192"/>
      <c r="I600" s="66"/>
    </row>
    <row r="601" spans="1:9" s="7" customFormat="1" ht="14.25" customHeight="1" x14ac:dyDescent="0.25">
      <c r="A601" s="182"/>
      <c r="B601" s="200" t="s">
        <v>48</v>
      </c>
      <c r="C601" s="191"/>
      <c r="D601" s="59"/>
      <c r="E601" s="6"/>
      <c r="F601" s="175"/>
      <c r="G601" s="176"/>
      <c r="H601" s="192"/>
      <c r="I601" s="66"/>
    </row>
    <row r="602" spans="1:9" s="7" customFormat="1" ht="14.25" customHeight="1" x14ac:dyDescent="0.25">
      <c r="A602" s="182"/>
      <c r="B602" s="200"/>
      <c r="C602" s="191"/>
      <c r="D602" s="59"/>
      <c r="E602" s="6"/>
      <c r="F602" s="175"/>
      <c r="G602" s="176"/>
      <c r="H602" s="192"/>
      <c r="I602" s="66"/>
    </row>
    <row r="603" spans="1:9" s="7" customFormat="1" ht="14.25" customHeight="1" x14ac:dyDescent="0.25">
      <c r="A603" s="182"/>
      <c r="B603" s="191" t="s">
        <v>326</v>
      </c>
      <c r="C603" s="191"/>
      <c r="D603" s="59"/>
      <c r="E603" s="6"/>
      <c r="F603" s="175"/>
      <c r="G603" s="176"/>
      <c r="H603" s="192"/>
      <c r="I603" s="66"/>
    </row>
    <row r="604" spans="1:9" s="7" customFormat="1" ht="14.25" customHeight="1" x14ac:dyDescent="0.25">
      <c r="A604" s="182"/>
      <c r="B604" s="191" t="s">
        <v>327</v>
      </c>
      <c r="C604" s="191"/>
      <c r="D604" s="59" t="s">
        <v>9</v>
      </c>
      <c r="E604" s="6" t="s">
        <v>9</v>
      </c>
      <c r="F604" s="175"/>
      <c r="G604" s="176"/>
      <c r="H604" s="192"/>
      <c r="I604" s="66"/>
    </row>
    <row r="605" spans="1:9" s="7" customFormat="1" ht="14.25" customHeight="1" x14ac:dyDescent="0.25">
      <c r="A605" s="182"/>
      <c r="B605" s="191" t="s">
        <v>328</v>
      </c>
      <c r="C605" s="191"/>
      <c r="D605" s="59" t="s">
        <v>0</v>
      </c>
      <c r="E605" s="6">
        <v>3</v>
      </c>
      <c r="F605" s="64"/>
      <c r="G605" s="65"/>
      <c r="H605" s="65"/>
      <c r="I605" s="66"/>
    </row>
    <row r="606" spans="1:9" s="7" customFormat="1" ht="14.25" customHeight="1" x14ac:dyDescent="0.25">
      <c r="A606" s="182"/>
      <c r="B606" s="200" t="s">
        <v>47</v>
      </c>
      <c r="C606" s="191"/>
      <c r="D606" s="59"/>
      <c r="E606" s="6"/>
      <c r="F606" s="175"/>
      <c r="G606" s="176"/>
      <c r="H606" s="192"/>
      <c r="I606" s="66"/>
    </row>
    <row r="607" spans="1:9" s="7" customFormat="1" ht="14.25" customHeight="1" x14ac:dyDescent="0.25">
      <c r="A607" s="182"/>
      <c r="B607" s="200" t="s">
        <v>48</v>
      </c>
      <c r="C607" s="191"/>
      <c r="D607" s="59"/>
      <c r="E607" s="6"/>
      <c r="F607" s="175"/>
      <c r="G607" s="176"/>
      <c r="H607" s="192"/>
      <c r="I607" s="66"/>
    </row>
    <row r="608" spans="1:9" s="7" customFormat="1" ht="14.25" customHeight="1" x14ac:dyDescent="0.25">
      <c r="A608" s="182"/>
      <c r="B608" s="191" t="s">
        <v>329</v>
      </c>
      <c r="C608" s="191"/>
      <c r="D608" s="59" t="s">
        <v>0</v>
      </c>
      <c r="E608" s="6">
        <v>4</v>
      </c>
      <c r="F608" s="64"/>
      <c r="G608" s="65"/>
      <c r="H608" s="65"/>
      <c r="I608" s="66"/>
    </row>
    <row r="609" spans="1:9" s="7" customFormat="1" ht="14.25" customHeight="1" x14ac:dyDescent="0.25">
      <c r="A609" s="182"/>
      <c r="B609" s="200" t="s">
        <v>47</v>
      </c>
      <c r="C609" s="191"/>
      <c r="D609" s="59"/>
      <c r="E609" s="6"/>
      <c r="F609" s="175"/>
      <c r="G609" s="176"/>
      <c r="H609" s="192"/>
      <c r="I609" s="66"/>
    </row>
    <row r="610" spans="1:9" s="7" customFormat="1" ht="14.25" customHeight="1" x14ac:dyDescent="0.25">
      <c r="A610" s="182"/>
      <c r="B610" s="200" t="s">
        <v>48</v>
      </c>
      <c r="C610" s="191"/>
      <c r="D610" s="59"/>
      <c r="E610" s="6"/>
      <c r="F610" s="175"/>
      <c r="G610" s="176"/>
      <c r="H610" s="192"/>
      <c r="I610" s="66"/>
    </row>
    <row r="611" spans="1:9" s="7" customFormat="1" ht="14.25" customHeight="1" x14ac:dyDescent="0.25">
      <c r="A611" s="182"/>
      <c r="B611" s="191"/>
      <c r="C611" s="191"/>
      <c r="D611" s="59"/>
      <c r="E611" s="6"/>
      <c r="F611" s="175"/>
      <c r="G611" s="176"/>
      <c r="H611" s="192"/>
      <c r="I611" s="66"/>
    </row>
    <row r="612" spans="1:9" s="7" customFormat="1" ht="14.25" customHeight="1" x14ac:dyDescent="0.25">
      <c r="A612" s="182"/>
      <c r="B612" s="196" t="s">
        <v>330</v>
      </c>
      <c r="C612" s="191"/>
      <c r="D612" s="59"/>
      <c r="E612" s="6"/>
      <c r="F612" s="175"/>
      <c r="G612" s="176"/>
      <c r="H612" s="192"/>
      <c r="I612" s="66"/>
    </row>
    <row r="613" spans="1:9" s="205" customFormat="1" ht="32.25" customHeight="1" x14ac:dyDescent="0.3">
      <c r="A613" s="201"/>
      <c r="B613" s="202" t="s">
        <v>331</v>
      </c>
      <c r="C613" s="198"/>
      <c r="D613" s="59" t="s">
        <v>9</v>
      </c>
      <c r="E613" s="6" t="s">
        <v>9</v>
      </c>
      <c r="F613" s="64"/>
      <c r="G613" s="65"/>
      <c r="H613" s="203"/>
      <c r="I613" s="204"/>
    </row>
    <row r="614" spans="1:9" s="205" customFormat="1" ht="32.25" customHeight="1" x14ac:dyDescent="0.25">
      <c r="A614" s="201"/>
      <c r="B614" s="202" t="s">
        <v>332</v>
      </c>
      <c r="C614" s="198"/>
      <c r="D614" s="59" t="s">
        <v>0</v>
      </c>
      <c r="E614" s="6">
        <v>1</v>
      </c>
      <c r="F614" s="64"/>
      <c r="G614" s="65"/>
      <c r="H614" s="65"/>
      <c r="I614" s="204"/>
    </row>
    <row r="615" spans="1:9" s="205" customFormat="1" ht="14.25" customHeight="1" x14ac:dyDescent="0.3">
      <c r="A615" s="201"/>
      <c r="B615" s="191" t="s">
        <v>333</v>
      </c>
      <c r="C615" s="198"/>
      <c r="D615" s="59" t="s">
        <v>9</v>
      </c>
      <c r="E615" s="6" t="s">
        <v>9</v>
      </c>
      <c r="F615" s="175"/>
      <c r="G615" s="176"/>
      <c r="H615" s="203"/>
      <c r="I615" s="204"/>
    </row>
    <row r="616" spans="1:9" s="7" customFormat="1" ht="14.25" customHeight="1" x14ac:dyDescent="0.25">
      <c r="A616" s="182"/>
      <c r="B616" s="200"/>
      <c r="C616" s="191"/>
      <c r="D616" s="59"/>
      <c r="E616" s="6"/>
      <c r="F616" s="175"/>
      <c r="G616" s="176"/>
      <c r="H616" s="192"/>
      <c r="I616" s="66"/>
    </row>
    <row r="617" spans="1:9" s="7" customFormat="1" ht="14.25" customHeight="1" x14ac:dyDescent="0.25">
      <c r="A617" s="182"/>
      <c r="B617" s="196" t="s">
        <v>334</v>
      </c>
      <c r="C617" s="191"/>
      <c r="D617" s="59"/>
      <c r="E617" s="6"/>
      <c r="F617" s="175"/>
      <c r="G617" s="176"/>
      <c r="H617" s="192"/>
      <c r="I617" s="66"/>
    </row>
    <row r="618" spans="1:9" s="7" customFormat="1" ht="14.25" customHeight="1" x14ac:dyDescent="0.25">
      <c r="A618" s="182"/>
      <c r="B618" s="198" t="s">
        <v>335</v>
      </c>
      <c r="C618" s="191"/>
      <c r="D618" s="59"/>
      <c r="E618" s="6"/>
      <c r="F618" s="175"/>
      <c r="G618" s="176"/>
      <c r="H618" s="192"/>
      <c r="I618" s="66"/>
    </row>
    <row r="619" spans="1:9" s="7" customFormat="1" ht="15" customHeight="1" x14ac:dyDescent="0.25">
      <c r="A619" s="190"/>
      <c r="B619" s="283" t="s">
        <v>336</v>
      </c>
      <c r="C619" s="284"/>
      <c r="D619" s="59" t="s">
        <v>6</v>
      </c>
      <c r="E619" s="59">
        <v>1</v>
      </c>
      <c r="F619" s="206"/>
      <c r="G619" s="65"/>
      <c r="H619" s="65"/>
    </row>
    <row r="620" spans="1:9" s="7" customFormat="1" ht="14.25" customHeight="1" x14ac:dyDescent="0.25">
      <c r="A620" s="182"/>
      <c r="B620" s="198" t="s">
        <v>337</v>
      </c>
      <c r="C620" s="191"/>
      <c r="D620" s="59"/>
      <c r="E620" s="6"/>
      <c r="F620" s="175"/>
      <c r="G620" s="176"/>
      <c r="H620" s="192"/>
      <c r="I620" s="66"/>
    </row>
    <row r="621" spans="1:9" s="205" customFormat="1" ht="27" customHeight="1" x14ac:dyDescent="0.25">
      <c r="A621" s="201"/>
      <c r="B621" s="202" t="s">
        <v>338</v>
      </c>
      <c r="C621" s="198"/>
      <c r="D621" s="59" t="s">
        <v>0</v>
      </c>
      <c r="E621" s="6">
        <v>1</v>
      </c>
      <c r="F621" s="64"/>
      <c r="G621" s="65"/>
      <c r="H621" s="65"/>
      <c r="I621" s="204"/>
    </row>
    <row r="622" spans="1:9" s="205" customFormat="1" ht="14.25" customHeight="1" x14ac:dyDescent="0.25">
      <c r="A622" s="201"/>
      <c r="B622" s="191" t="s">
        <v>339</v>
      </c>
      <c r="C622" s="198"/>
      <c r="D622" s="59" t="s">
        <v>0</v>
      </c>
      <c r="E622" s="6">
        <v>1</v>
      </c>
      <c r="F622" s="64"/>
      <c r="G622" s="65"/>
      <c r="H622" s="65"/>
      <c r="I622" s="204"/>
    </row>
    <row r="623" spans="1:9" s="205" customFormat="1" ht="14.25" customHeight="1" x14ac:dyDescent="0.3">
      <c r="A623" s="201"/>
      <c r="B623" s="191"/>
      <c r="C623" s="198"/>
      <c r="D623" s="59"/>
      <c r="E623" s="6"/>
      <c r="F623" s="175"/>
      <c r="G623" s="176"/>
      <c r="H623" s="203"/>
      <c r="I623" s="204"/>
    </row>
    <row r="624" spans="1:9" s="7" customFormat="1" ht="14.25" customHeight="1" x14ac:dyDescent="0.25">
      <c r="A624" s="182"/>
      <c r="B624" s="196" t="s">
        <v>340</v>
      </c>
      <c r="C624" s="191"/>
      <c r="D624" s="59" t="s">
        <v>369</v>
      </c>
      <c r="E624" s="6" t="s">
        <v>369</v>
      </c>
      <c r="F624" s="175"/>
      <c r="G624" s="176"/>
      <c r="H624" s="192"/>
      <c r="I624" s="66"/>
    </row>
    <row r="625" spans="1:9" s="205" customFormat="1" ht="14.25" customHeight="1" x14ac:dyDescent="0.3">
      <c r="A625" s="201"/>
      <c r="B625" s="191"/>
      <c r="C625" s="198"/>
      <c r="D625" s="59"/>
      <c r="E625" s="6"/>
      <c r="F625" s="175"/>
      <c r="G625" s="176"/>
      <c r="H625" s="203"/>
      <c r="I625" s="204"/>
    </row>
    <row r="626" spans="1:9" s="7" customFormat="1" ht="14.25" customHeight="1" x14ac:dyDescent="0.25">
      <c r="A626" s="182"/>
      <c r="B626" s="196" t="s">
        <v>341</v>
      </c>
      <c r="C626" s="191"/>
      <c r="D626" s="59"/>
      <c r="E626" s="6"/>
      <c r="F626" s="175"/>
      <c r="G626" s="176"/>
      <c r="H626" s="192"/>
      <c r="I626" s="66"/>
    </row>
    <row r="627" spans="1:9" s="7" customFormat="1" ht="14.25" customHeight="1" x14ac:dyDescent="0.25">
      <c r="A627" s="182"/>
      <c r="B627" s="196"/>
      <c r="C627" s="191"/>
      <c r="D627" s="59"/>
      <c r="E627" s="6"/>
      <c r="F627" s="175"/>
      <c r="G627" s="176"/>
      <c r="H627" s="192"/>
      <c r="I627" s="66"/>
    </row>
    <row r="628" spans="1:9" s="7" customFormat="1" ht="14.25" customHeight="1" x14ac:dyDescent="0.25">
      <c r="A628" s="182"/>
      <c r="B628" s="207" t="s">
        <v>342</v>
      </c>
      <c r="C628" s="208"/>
      <c r="D628" s="59"/>
      <c r="E628" s="6"/>
      <c r="F628" s="175"/>
      <c r="G628" s="176"/>
      <c r="H628" s="192"/>
      <c r="I628" s="66"/>
    </row>
    <row r="629" spans="1:9" s="7" customFormat="1" ht="12.75" customHeight="1" x14ac:dyDescent="0.25">
      <c r="A629" s="182"/>
      <c r="B629" s="208" t="s">
        <v>343</v>
      </c>
      <c r="C629" s="209" t="s">
        <v>344</v>
      </c>
      <c r="D629" s="6" t="s">
        <v>6</v>
      </c>
      <c r="E629" s="6">
        <v>1</v>
      </c>
      <c r="F629" s="175"/>
      <c r="G629" s="176"/>
      <c r="H629" s="192"/>
      <c r="I629" s="66"/>
    </row>
    <row r="630" spans="1:9" s="7" customFormat="1" ht="14.25" customHeight="1" x14ac:dyDescent="0.25">
      <c r="A630" s="182"/>
      <c r="B630" s="208" t="s">
        <v>345</v>
      </c>
      <c r="C630" s="209" t="s">
        <v>344</v>
      </c>
      <c r="D630" s="6" t="s">
        <v>6</v>
      </c>
      <c r="E630" s="6">
        <v>1</v>
      </c>
      <c r="F630" s="175"/>
      <c r="G630" s="176"/>
      <c r="H630" s="192"/>
      <c r="I630" s="66"/>
    </row>
    <row r="631" spans="1:9" s="7" customFormat="1" ht="14.25" customHeight="1" x14ac:dyDescent="0.25">
      <c r="A631" s="182"/>
      <c r="B631" s="208" t="s">
        <v>346</v>
      </c>
      <c r="C631" s="209" t="s">
        <v>347</v>
      </c>
      <c r="D631" s="6" t="s">
        <v>6</v>
      </c>
      <c r="E631" s="6">
        <v>1</v>
      </c>
      <c r="F631" s="175"/>
      <c r="G631" s="65"/>
      <c r="H631" s="65"/>
      <c r="I631" s="66"/>
    </row>
    <row r="632" spans="1:9" s="7" customFormat="1" ht="14.25" customHeight="1" x14ac:dyDescent="0.25">
      <c r="A632" s="182"/>
      <c r="B632" s="208" t="s">
        <v>348</v>
      </c>
      <c r="C632" s="209" t="s">
        <v>347</v>
      </c>
      <c r="D632" s="6" t="s">
        <v>6</v>
      </c>
      <c r="E632" s="6">
        <v>1</v>
      </c>
      <c r="F632" s="175"/>
      <c r="G632" s="65"/>
      <c r="H632" s="65"/>
      <c r="I632" s="66"/>
    </row>
    <row r="633" spans="1:9" s="7" customFormat="1" ht="14.25" customHeight="1" x14ac:dyDescent="0.25">
      <c r="A633" s="182"/>
      <c r="B633" s="208"/>
      <c r="C633" s="209"/>
      <c r="D633" s="6"/>
      <c r="E633" s="6"/>
      <c r="F633" s="175"/>
      <c r="G633" s="176"/>
      <c r="H633" s="192"/>
      <c r="I633" s="66"/>
    </row>
    <row r="634" spans="1:9" s="7" customFormat="1" ht="14.25" customHeight="1" x14ac:dyDescent="0.25">
      <c r="A634" s="182"/>
      <c r="B634" s="207" t="s">
        <v>349</v>
      </c>
      <c r="C634" s="209"/>
      <c r="D634" s="6"/>
      <c r="E634" s="6"/>
      <c r="F634" s="175"/>
      <c r="G634" s="176"/>
      <c r="H634" s="192"/>
      <c r="I634" s="66"/>
    </row>
    <row r="635" spans="1:9" s="7" customFormat="1" ht="14.25" customHeight="1" x14ac:dyDescent="0.25">
      <c r="A635" s="182"/>
      <c r="B635" s="208" t="s">
        <v>350</v>
      </c>
      <c r="C635" s="209" t="s">
        <v>351</v>
      </c>
      <c r="D635" s="6" t="s">
        <v>6</v>
      </c>
      <c r="E635" s="6">
        <v>1</v>
      </c>
      <c r="F635" s="175"/>
      <c r="G635" s="65"/>
      <c r="H635" s="65"/>
      <c r="I635" s="66"/>
    </row>
    <row r="636" spans="1:9" s="7" customFormat="1" ht="14.25" customHeight="1" x14ac:dyDescent="0.25">
      <c r="A636" s="182"/>
      <c r="B636" s="208" t="s">
        <v>352</v>
      </c>
      <c r="C636" s="209" t="s">
        <v>353</v>
      </c>
      <c r="D636" s="6" t="s">
        <v>6</v>
      </c>
      <c r="E636" s="6">
        <v>1</v>
      </c>
      <c r="F636" s="175"/>
      <c r="G636" s="65"/>
      <c r="H636" s="192"/>
      <c r="I636" s="66"/>
    </row>
    <row r="637" spans="1:9" s="7" customFormat="1" ht="14.25" customHeight="1" x14ac:dyDescent="0.25">
      <c r="A637" s="182"/>
      <c r="B637" s="208"/>
      <c r="C637" s="209"/>
      <c r="D637" s="6"/>
      <c r="E637" s="6"/>
      <c r="F637" s="175"/>
      <c r="G637" s="176"/>
      <c r="H637" s="192"/>
      <c r="I637" s="66"/>
    </row>
    <row r="638" spans="1:9" s="7" customFormat="1" ht="14.25" customHeight="1" x14ac:dyDescent="0.25">
      <c r="A638" s="182"/>
      <c r="B638" s="207" t="s">
        <v>354</v>
      </c>
      <c r="C638" s="209"/>
      <c r="D638" s="6"/>
      <c r="E638" s="6"/>
      <c r="F638" s="175"/>
      <c r="G638" s="176"/>
      <c r="H638" s="192"/>
      <c r="I638" s="66"/>
    </row>
    <row r="639" spans="1:9" s="7" customFormat="1" ht="23.25" customHeight="1" x14ac:dyDescent="0.25">
      <c r="A639" s="182"/>
      <c r="B639" s="208" t="s">
        <v>355</v>
      </c>
      <c r="C639" s="209" t="s">
        <v>356</v>
      </c>
      <c r="D639" s="6" t="s">
        <v>6</v>
      </c>
      <c r="E639" s="6">
        <v>1</v>
      </c>
      <c r="F639" s="175"/>
      <c r="G639" s="65"/>
      <c r="H639" s="65"/>
      <c r="I639" s="66"/>
    </row>
    <row r="640" spans="1:9" s="7" customFormat="1" ht="14.25" customHeight="1" x14ac:dyDescent="0.25">
      <c r="A640" s="182"/>
      <c r="B640" s="208" t="s">
        <v>357</v>
      </c>
      <c r="C640" s="209" t="s">
        <v>358</v>
      </c>
      <c r="D640" s="6" t="s">
        <v>9</v>
      </c>
      <c r="E640" s="6" t="s">
        <v>9</v>
      </c>
      <c r="F640" s="175"/>
      <c r="G640" s="176"/>
      <c r="H640" s="192"/>
      <c r="I640" s="66"/>
    </row>
    <row r="641" spans="1:9" s="7" customFormat="1" ht="14.25" customHeight="1" x14ac:dyDescent="0.25">
      <c r="A641" s="182"/>
      <c r="B641" s="208" t="s">
        <v>359</v>
      </c>
      <c r="C641" s="209"/>
      <c r="D641" s="6"/>
      <c r="E641" s="6"/>
      <c r="F641" s="175"/>
      <c r="G641" s="65"/>
      <c r="H641" s="192"/>
      <c r="I641" s="66"/>
    </row>
    <row r="642" spans="1:9" s="7" customFormat="1" ht="29.25" customHeight="1" x14ac:dyDescent="0.25">
      <c r="A642" s="182"/>
      <c r="B642" s="208" t="s">
        <v>360</v>
      </c>
      <c r="C642" s="209" t="s">
        <v>361</v>
      </c>
      <c r="D642" s="6" t="s">
        <v>9</v>
      </c>
      <c r="E642" s="6" t="s">
        <v>9</v>
      </c>
      <c r="F642" s="175"/>
      <c r="G642" s="176"/>
      <c r="H642" s="192"/>
      <c r="I642" s="66"/>
    </row>
    <row r="643" spans="1:9" s="7" customFormat="1" ht="16.5" customHeight="1" x14ac:dyDescent="0.25">
      <c r="A643" s="182"/>
      <c r="B643" s="208" t="s">
        <v>362</v>
      </c>
      <c r="C643" s="209" t="s">
        <v>361</v>
      </c>
      <c r="D643" s="6" t="s">
        <v>9</v>
      </c>
      <c r="E643" s="6" t="s">
        <v>9</v>
      </c>
      <c r="F643" s="175"/>
      <c r="G643" s="176"/>
      <c r="H643" s="192"/>
      <c r="I643" s="66"/>
    </row>
    <row r="644" spans="1:9" s="7" customFormat="1" ht="38.25" customHeight="1" x14ac:dyDescent="0.25">
      <c r="A644" s="182"/>
      <c r="B644" s="208" t="s">
        <v>363</v>
      </c>
      <c r="C644" s="209" t="s">
        <v>356</v>
      </c>
      <c r="D644" s="6" t="s">
        <v>6</v>
      </c>
      <c r="E644" s="6">
        <v>1</v>
      </c>
      <c r="F644" s="175"/>
      <c r="G644" s="65"/>
      <c r="H644" s="65"/>
      <c r="I644" s="66"/>
    </row>
    <row r="645" spans="1:9" s="7" customFormat="1" ht="14.25" customHeight="1" x14ac:dyDescent="0.25">
      <c r="A645" s="182"/>
      <c r="B645" s="208"/>
      <c r="C645" s="209"/>
      <c r="D645" s="6"/>
      <c r="E645" s="6"/>
      <c r="F645" s="175"/>
      <c r="G645" s="176"/>
      <c r="H645" s="192"/>
      <c r="I645" s="66"/>
    </row>
    <row r="646" spans="1:9" s="7" customFormat="1" ht="18" customHeight="1" x14ac:dyDescent="0.25">
      <c r="A646" s="182"/>
      <c r="B646" s="208"/>
      <c r="C646" s="208"/>
      <c r="D646" s="59"/>
      <c r="E646" s="6"/>
      <c r="F646" s="175"/>
      <c r="G646" s="176"/>
      <c r="H646" s="192"/>
      <c r="I646" s="66"/>
    </row>
    <row r="647" spans="1:9" s="7" customFormat="1" ht="18.75" customHeight="1" x14ac:dyDescent="0.25">
      <c r="A647" s="182"/>
      <c r="B647" s="207" t="s">
        <v>364</v>
      </c>
      <c r="C647" s="208"/>
      <c r="D647" s="59"/>
      <c r="E647" s="6"/>
      <c r="F647" s="175"/>
      <c r="G647" s="176"/>
      <c r="H647" s="192"/>
      <c r="I647" s="66"/>
    </row>
    <row r="648" spans="1:9" s="7" customFormat="1" ht="13.5" customHeight="1" x14ac:dyDescent="0.25">
      <c r="A648" s="182"/>
      <c r="B648" s="208" t="s">
        <v>365</v>
      </c>
      <c r="C648" s="208"/>
      <c r="D648" s="59" t="s">
        <v>9</v>
      </c>
      <c r="E648" s="6" t="s">
        <v>9</v>
      </c>
      <c r="F648" s="175"/>
      <c r="G648" s="176"/>
      <c r="H648" s="192"/>
      <c r="I648" s="66"/>
    </row>
    <row r="649" spans="1:9" s="7" customFormat="1" ht="18" customHeight="1" x14ac:dyDescent="0.25">
      <c r="A649" s="182"/>
      <c r="B649" s="208" t="s">
        <v>366</v>
      </c>
      <c r="C649" s="208"/>
      <c r="D649" s="59" t="s">
        <v>6</v>
      </c>
      <c r="E649" s="6">
        <v>1</v>
      </c>
      <c r="F649" s="175"/>
      <c r="G649" s="65"/>
      <c r="H649" s="65"/>
      <c r="I649" s="66"/>
    </row>
    <row r="650" spans="1:9" s="7" customFormat="1" ht="18" customHeight="1" x14ac:dyDescent="0.25">
      <c r="A650" s="182"/>
      <c r="B650" s="208"/>
      <c r="C650" s="208"/>
      <c r="D650" s="59"/>
      <c r="E650" s="6"/>
      <c r="F650" s="175"/>
      <c r="G650" s="176"/>
      <c r="H650" s="192"/>
      <c r="I650" s="66"/>
    </row>
    <row r="651" spans="1:9" s="7" customFormat="1" ht="14.25" customHeight="1" x14ac:dyDescent="0.25">
      <c r="A651" s="182"/>
      <c r="B651" s="207" t="s">
        <v>367</v>
      </c>
      <c r="C651" s="208"/>
      <c r="D651" s="59" t="s">
        <v>6</v>
      </c>
      <c r="E651" s="6">
        <v>1</v>
      </c>
      <c r="F651" s="175"/>
      <c r="G651" s="65"/>
      <c r="H651" s="65"/>
      <c r="I651" s="66"/>
    </row>
    <row r="652" spans="1:9" s="7" customFormat="1" ht="14.25" customHeight="1" x14ac:dyDescent="0.25">
      <c r="A652" s="182"/>
      <c r="B652" s="207" t="s">
        <v>368</v>
      </c>
      <c r="C652" s="208"/>
      <c r="D652" s="59" t="s">
        <v>6</v>
      </c>
      <c r="E652" s="6">
        <v>1</v>
      </c>
      <c r="F652" s="175"/>
      <c r="G652" s="65"/>
      <c r="H652" s="65"/>
      <c r="I652" s="66"/>
    </row>
    <row r="653" spans="1:9" s="7" customFormat="1" ht="14.25" customHeight="1" x14ac:dyDescent="0.25">
      <c r="A653" s="182"/>
      <c r="B653" s="210"/>
      <c r="C653" s="191"/>
      <c r="D653" s="193"/>
      <c r="E653" s="36"/>
      <c r="F653" s="36"/>
      <c r="G653" s="211"/>
      <c r="H653" s="212"/>
    </row>
    <row r="654" spans="1:9" s="218" customFormat="1" ht="15" x14ac:dyDescent="0.25">
      <c r="A654" s="213"/>
      <c r="B654" s="214"/>
      <c r="C654" s="215" t="s">
        <v>371</v>
      </c>
      <c r="D654" s="216"/>
      <c r="E654" s="216"/>
      <c r="F654" s="216"/>
      <c r="G654" s="216"/>
      <c r="H654" s="217"/>
    </row>
    <row r="655" spans="1:9" s="218" customFormat="1" ht="15" x14ac:dyDescent="0.25">
      <c r="A655" s="213"/>
      <c r="B655" s="219"/>
      <c r="D655" s="58"/>
      <c r="E655" s="52"/>
      <c r="F655" s="52"/>
      <c r="G655" s="52"/>
      <c r="H655" s="220"/>
    </row>
    <row r="656" spans="1:9" s="218" customFormat="1" ht="15" x14ac:dyDescent="0.25">
      <c r="A656" s="213"/>
      <c r="B656" s="214"/>
      <c r="C656" s="215" t="s">
        <v>374</v>
      </c>
      <c r="D656" s="216"/>
      <c r="E656" s="216"/>
      <c r="F656" s="216"/>
      <c r="G656" s="216"/>
      <c r="H656" s="217"/>
    </row>
    <row r="657" spans="1:9" s="218" customFormat="1" ht="15" x14ac:dyDescent="0.25">
      <c r="A657" s="213"/>
      <c r="B657" s="219"/>
      <c r="D657" s="58"/>
      <c r="E657" s="52"/>
      <c r="F657" s="52"/>
      <c r="G657" s="52"/>
      <c r="H657" s="220"/>
    </row>
    <row r="658" spans="1:9" s="7" customFormat="1" ht="15" x14ac:dyDescent="0.25">
      <c r="A658" s="14"/>
      <c r="B658" s="1"/>
      <c r="C658" s="5"/>
      <c r="D658" s="221"/>
      <c r="E658" s="221"/>
      <c r="F658" s="221"/>
      <c r="G658" s="62"/>
      <c r="H658" s="12"/>
      <c r="I658" s="66"/>
    </row>
    <row r="659" spans="1:9" ht="15" customHeight="1" x14ac:dyDescent="0.25">
      <c r="A659" s="47"/>
      <c r="B659" s="214"/>
      <c r="C659" s="218"/>
      <c r="D659" s="222"/>
      <c r="E659" s="222"/>
      <c r="F659" s="222"/>
      <c r="G659" s="223"/>
      <c r="H659" s="242"/>
    </row>
    <row r="660" spans="1:9" s="7" customFormat="1" ht="15" x14ac:dyDescent="0.25">
      <c r="A660" s="14"/>
      <c r="B660" s="178"/>
      <c r="D660" s="59"/>
      <c r="E660" s="59"/>
      <c r="F660" s="59"/>
      <c r="G660" s="10"/>
      <c r="H660" s="65"/>
      <c r="I660" s="66"/>
    </row>
    <row r="661" spans="1:9" s="7" customFormat="1" ht="50.25" customHeight="1" x14ac:dyDescent="0.25">
      <c r="A661" s="285" t="s">
        <v>139</v>
      </c>
      <c r="B661" s="286"/>
      <c r="C661" s="287"/>
      <c r="D661" s="36"/>
      <c r="E661" s="59"/>
      <c r="F661" s="59"/>
      <c r="G661" s="62"/>
      <c r="H661" s="65"/>
      <c r="I661" s="66"/>
    </row>
    <row r="662" spans="1:9" s="7" customFormat="1" ht="15" customHeight="1" x14ac:dyDescent="0.25">
      <c r="A662" s="224"/>
      <c r="B662" s="225"/>
      <c r="C662" s="226"/>
      <c r="D662" s="59"/>
      <c r="E662" s="59"/>
      <c r="F662" s="59"/>
      <c r="G662" s="62"/>
      <c r="H662" s="65"/>
      <c r="I662" s="66"/>
    </row>
    <row r="663" spans="1:9" s="7" customFormat="1" ht="30" customHeight="1" x14ac:dyDescent="0.25">
      <c r="A663" s="24">
        <f>A10</f>
        <v>3</v>
      </c>
      <c r="B663" s="279" t="str">
        <f>B10</f>
        <v>ELECTRICITE COURANTS FORTS</v>
      </c>
      <c r="C663" s="279"/>
      <c r="D663" s="279"/>
      <c r="E663" s="279"/>
      <c r="F663" s="279"/>
      <c r="G663" s="273"/>
      <c r="H663" s="65"/>
      <c r="I663" s="66"/>
    </row>
    <row r="664" spans="1:9" s="7" customFormat="1" ht="15" x14ac:dyDescent="0.25">
      <c r="A664" s="63" t="str">
        <f>A12</f>
        <v>3.1.</v>
      </c>
      <c r="B664" s="227" t="str">
        <f>B12</f>
        <v>TRAVAUX PRELIMINAIRES</v>
      </c>
      <c r="C664" s="26"/>
      <c r="D664" s="6"/>
      <c r="E664" s="6"/>
      <c r="F664" s="6"/>
      <c r="G664" s="10"/>
      <c r="H664" s="65"/>
      <c r="I664" s="66"/>
    </row>
    <row r="665" spans="1:9" s="7" customFormat="1" ht="15" x14ac:dyDescent="0.25">
      <c r="A665" s="63" t="str">
        <f>A19</f>
        <v>3.2.</v>
      </c>
      <c r="B665" s="227" t="str">
        <f>B19</f>
        <v>INSTALLATION DE CHANTIER</v>
      </c>
      <c r="C665" s="26"/>
      <c r="D665" s="6"/>
      <c r="E665" s="6"/>
      <c r="F665" s="6"/>
      <c r="G665" s="10"/>
      <c r="H665" s="65"/>
      <c r="I665" s="66"/>
    </row>
    <row r="666" spans="1:9" s="7" customFormat="1" ht="30" customHeight="1" x14ac:dyDescent="0.25">
      <c r="A666" s="63" t="str">
        <f>A28</f>
        <v>3.3.</v>
      </c>
      <c r="B666" s="41" t="str">
        <f>B28</f>
        <v>PRISE DE TERRE ET LIAISONS EQUIPOTENTIELLES</v>
      </c>
      <c r="C666" s="42"/>
      <c r="D666" s="6"/>
      <c r="E666" s="6"/>
      <c r="F666" s="6"/>
      <c r="G666" s="175"/>
      <c r="H666" s="65"/>
    </row>
    <row r="667" spans="1:9" s="7" customFormat="1" ht="30" customHeight="1" x14ac:dyDescent="0.25">
      <c r="A667" s="63" t="str">
        <f>A48</f>
        <v>3.4.</v>
      </c>
      <c r="B667" s="41" t="str">
        <f>B48</f>
        <v>ALIMENTATION ELECTRIQUE RESEAU NORMAL</v>
      </c>
      <c r="C667" s="42"/>
      <c r="D667" s="6"/>
      <c r="E667" s="6"/>
      <c r="F667" s="6"/>
      <c r="G667" s="175"/>
      <c r="H667" s="65"/>
    </row>
    <row r="668" spans="1:9" s="7" customFormat="1" ht="15.6" customHeight="1" x14ac:dyDescent="0.25">
      <c r="A668" s="63" t="str">
        <f>A71</f>
        <v>3.5.</v>
      </c>
      <c r="B668" s="41" t="str">
        <f>B71</f>
        <v>ARMOIRE GENERALE</v>
      </c>
      <c r="C668" s="42"/>
      <c r="D668" s="6"/>
      <c r="E668" s="6"/>
      <c r="F668" s="6"/>
      <c r="G668" s="175"/>
      <c r="H668" s="65"/>
    </row>
    <row r="669" spans="1:9" s="7" customFormat="1" ht="15.6" customHeight="1" x14ac:dyDescent="0.25">
      <c r="A669" s="63" t="str">
        <f>A83</f>
        <v>3.6.</v>
      </c>
      <c r="B669" s="168" t="str">
        <f>B83</f>
        <v>COMPTAGE</v>
      </c>
      <c r="C669" s="42"/>
      <c r="D669" s="6"/>
      <c r="E669" s="6"/>
      <c r="F669" s="6"/>
      <c r="G669" s="175"/>
      <c r="H669" s="65"/>
    </row>
    <row r="670" spans="1:9" s="7" customFormat="1" ht="15.6" customHeight="1" x14ac:dyDescent="0.25">
      <c r="A670" s="63" t="str">
        <f>A99</f>
        <v>3.7.</v>
      </c>
      <c r="B670" s="168" t="str">
        <f>B99</f>
        <v>EQUIPEMENTS TERMINAUX</v>
      </c>
      <c r="C670" s="42"/>
      <c r="D670" s="6"/>
      <c r="E670" s="6"/>
      <c r="F670" s="6"/>
      <c r="G670" s="175"/>
      <c r="H670" s="65"/>
    </row>
    <row r="671" spans="1:9" s="7" customFormat="1" ht="15.6" customHeight="1" x14ac:dyDescent="0.25">
      <c r="A671" s="63" t="str">
        <f>A254</f>
        <v>3.8</v>
      </c>
      <c r="B671" s="168" t="str">
        <f>B254</f>
        <v>DISTIBUTION SECONDAIRE</v>
      </c>
      <c r="C671" s="42"/>
      <c r="D671" s="6"/>
      <c r="E671" s="6"/>
      <c r="F671" s="6"/>
      <c r="G671" s="175"/>
      <c r="H671" s="65"/>
    </row>
    <row r="672" spans="1:9" s="7" customFormat="1" ht="15.6" customHeight="1" x14ac:dyDescent="0.25">
      <c r="A672" s="63" t="str">
        <f>A286</f>
        <v>3.9</v>
      </c>
      <c r="B672" s="168" t="str">
        <f>B286</f>
        <v>EQUIPEMENTS SPECIFIQUES SCANNER</v>
      </c>
      <c r="C672" s="42"/>
      <c r="D672" s="6"/>
      <c r="E672" s="6"/>
      <c r="F672" s="6"/>
      <c r="G672" s="175"/>
      <c r="H672" s="65"/>
    </row>
    <row r="673" spans="1:9" s="7" customFormat="1" ht="26.4" x14ac:dyDescent="0.25">
      <c r="A673" s="95" t="str">
        <f>A338</f>
        <v>3.10</v>
      </c>
      <c r="B673" s="41" t="str">
        <f>B338</f>
        <v>ESSAI &amp; DOSSIER DES OUVRAGES EXECUTES</v>
      </c>
      <c r="C673" s="42"/>
      <c r="D673" s="6"/>
      <c r="E673" s="6"/>
      <c r="F673" s="6"/>
      <c r="G673" s="175"/>
      <c r="H673" s="65"/>
    </row>
    <row r="674" spans="1:9" s="7" customFormat="1" ht="15" x14ac:dyDescent="0.25">
      <c r="A674" s="95"/>
      <c r="B674" s="41"/>
      <c r="C674" s="41"/>
      <c r="D674" s="221"/>
      <c r="E674" s="221"/>
      <c r="F674" s="221"/>
      <c r="G674" s="228"/>
      <c r="H674" s="65"/>
    </row>
    <row r="675" spans="1:9" s="7" customFormat="1" ht="30" customHeight="1" x14ac:dyDescent="0.25">
      <c r="A675" s="24">
        <f>A346</f>
        <v>4</v>
      </c>
      <c r="B675" s="279" t="str">
        <f>B346</f>
        <v>INSTALLATIONS COURANTS FAIBLES</v>
      </c>
      <c r="C675" s="279"/>
      <c r="D675" s="279"/>
      <c r="E675" s="279"/>
      <c r="F675" s="279"/>
      <c r="G675" s="273"/>
      <c r="H675" s="65"/>
    </row>
    <row r="676" spans="1:9" s="7" customFormat="1" ht="33.6" customHeight="1" x14ac:dyDescent="0.25">
      <c r="A676" s="95" t="str">
        <f>A348</f>
        <v>4.1.</v>
      </c>
      <c r="B676" s="244" t="str">
        <f>B348</f>
        <v>RACCORDEMENT AU RESEAU PUBLIC DE COMMUNICATION PAR FIBRE OPTIQUE</v>
      </c>
      <c r="C676" s="245"/>
      <c r="D676" s="6"/>
      <c r="E676" s="6"/>
      <c r="F676" s="6"/>
      <c r="G676" s="175"/>
      <c r="H676" s="65"/>
    </row>
    <row r="677" spans="1:9" s="7" customFormat="1" ht="15" customHeight="1" x14ac:dyDescent="0.25">
      <c r="A677" s="95" t="str">
        <f>A362</f>
        <v>4.2.</v>
      </c>
      <c r="B677" s="41" t="str">
        <f>B362</f>
        <v>RESEAU VDI</v>
      </c>
      <c r="C677" s="42"/>
      <c r="D677" s="6"/>
      <c r="E677" s="6"/>
      <c r="F677" s="6"/>
      <c r="G677" s="175"/>
      <c r="H677" s="65"/>
    </row>
    <row r="678" spans="1:9" s="7" customFormat="1" ht="17.399999999999999" customHeight="1" x14ac:dyDescent="0.25">
      <c r="A678" s="95" t="str">
        <f>A409</f>
        <v>4.3.</v>
      </c>
      <c r="B678" s="41" t="str">
        <f>B409</f>
        <v>VISIOPHONIE CONTRÔLE D'ACCES</v>
      </c>
      <c r="C678" s="42"/>
      <c r="D678" s="6"/>
      <c r="E678" s="6"/>
      <c r="F678" s="6"/>
      <c r="G678" s="175"/>
      <c r="H678" s="65"/>
    </row>
    <row r="679" spans="1:9" s="7" customFormat="1" ht="17.399999999999999" customHeight="1" x14ac:dyDescent="0.25">
      <c r="A679" s="95" t="str">
        <f>A493</f>
        <v>4.4.</v>
      </c>
      <c r="B679" s="41" t="str">
        <f>B493</f>
        <v>ANTI INTRUSION</v>
      </c>
      <c r="C679" s="42"/>
      <c r="D679" s="6"/>
      <c r="E679" s="6"/>
      <c r="F679" s="6"/>
      <c r="G679" s="175"/>
      <c r="H679" s="65"/>
    </row>
    <row r="680" spans="1:9" s="7" customFormat="1" ht="27.6" customHeight="1" x14ac:dyDescent="0.25">
      <c r="A680" s="95" t="str">
        <f>A526</f>
        <v>4.5.</v>
      </c>
      <c r="B680" s="41" t="str">
        <f>B526</f>
        <v>EQUIPEMENTS SPECIFIQUES SALLE DE TRAITEMENT</v>
      </c>
      <c r="C680" s="42"/>
      <c r="D680" s="6"/>
      <c r="E680" s="6"/>
      <c r="F680" s="6"/>
      <c r="G680" s="175"/>
      <c r="H680" s="65"/>
    </row>
    <row r="681" spans="1:9" s="7" customFormat="1" ht="15.6" customHeight="1" x14ac:dyDescent="0.25">
      <c r="A681" s="95"/>
      <c r="B681" s="41"/>
      <c r="C681" s="41"/>
      <c r="D681" s="221"/>
      <c r="E681" s="6"/>
      <c r="F681" s="6"/>
      <c r="G681" s="175"/>
      <c r="H681" s="65"/>
    </row>
    <row r="682" spans="1:9" s="7" customFormat="1" ht="27.6" customHeight="1" x14ac:dyDescent="0.25">
      <c r="A682" s="24">
        <f>A561</f>
        <v>5</v>
      </c>
      <c r="B682" s="279" t="str">
        <f>B561</f>
        <v>SYSTÈME DE SECURITE INCENDIE</v>
      </c>
      <c r="C682" s="280"/>
      <c r="D682" s="280"/>
      <c r="E682" s="281"/>
      <c r="F682" s="229"/>
      <c r="G682" s="175"/>
      <c r="H682" s="65"/>
    </row>
    <row r="683" spans="1:9" s="7" customFormat="1" ht="16.2" customHeight="1" x14ac:dyDescent="0.25">
      <c r="A683" s="95" t="str">
        <f>A563</f>
        <v>5.1.</v>
      </c>
      <c r="B683" s="41" t="str">
        <f>B563</f>
        <v>PRINCIPE TECHNIQUE GENERAL</v>
      </c>
      <c r="C683" s="42"/>
      <c r="D683" s="6"/>
      <c r="E683" s="6"/>
      <c r="F683" s="6"/>
      <c r="G683" s="175"/>
      <c r="H683" s="65"/>
    </row>
    <row r="684" spans="1:9" s="7" customFormat="1" ht="15" x14ac:dyDescent="0.25">
      <c r="A684" s="95"/>
      <c r="B684" s="1"/>
      <c r="C684" s="26"/>
      <c r="D684" s="6"/>
      <c r="E684" s="6"/>
      <c r="F684" s="6"/>
      <c r="G684" s="10"/>
      <c r="H684" s="65"/>
    </row>
    <row r="685" spans="1:9" s="7" customFormat="1" ht="21" customHeight="1" x14ac:dyDescent="0.25">
      <c r="A685" s="63"/>
      <c r="B685" s="1"/>
      <c r="C685" s="230" t="s">
        <v>140</v>
      </c>
      <c r="D685" s="231"/>
      <c r="E685" s="232"/>
      <c r="F685" s="232"/>
      <c r="G685" s="233"/>
      <c r="H685" s="233"/>
      <c r="I685" s="66"/>
    </row>
    <row r="686" spans="1:9" s="7" customFormat="1" ht="21" customHeight="1" x14ac:dyDescent="0.25">
      <c r="A686" s="14"/>
      <c r="B686" s="1"/>
      <c r="C686" s="234" t="s">
        <v>141</v>
      </c>
      <c r="D686" s="235"/>
      <c r="E686" s="236"/>
      <c r="F686" s="236"/>
      <c r="G686" s="237"/>
      <c r="H686" s="237"/>
      <c r="I686" s="66"/>
    </row>
    <row r="687" spans="1:9" s="7" customFormat="1" ht="21" customHeight="1" x14ac:dyDescent="0.25">
      <c r="A687" s="14"/>
      <c r="B687" s="1"/>
      <c r="C687" s="238" t="s">
        <v>142</v>
      </c>
      <c r="D687" s="239"/>
      <c r="E687" s="240"/>
      <c r="F687" s="240"/>
      <c r="G687" s="241"/>
      <c r="H687" s="241"/>
      <c r="I687" s="66"/>
    </row>
    <row r="688" spans="1:9" s="7" customFormat="1" ht="15" x14ac:dyDescent="0.25">
      <c r="A688" s="95"/>
      <c r="B688" s="1"/>
      <c r="C688" s="26"/>
      <c r="D688" s="6"/>
      <c r="E688" s="6"/>
      <c r="F688" s="6"/>
      <c r="G688" s="10"/>
      <c r="H688" s="65"/>
    </row>
  </sheetData>
  <mergeCells count="43">
    <mergeCell ref="B682:E682"/>
    <mergeCell ref="B561:C561"/>
    <mergeCell ref="B619:C619"/>
    <mergeCell ref="A661:C661"/>
    <mergeCell ref="B663:G663"/>
    <mergeCell ref="B675:G675"/>
    <mergeCell ref="B676:C676"/>
    <mergeCell ref="B555:C555"/>
    <mergeCell ref="D364:D369"/>
    <mergeCell ref="E364:E369"/>
    <mergeCell ref="F364:F369"/>
    <mergeCell ref="B405:C405"/>
    <mergeCell ref="B409:C409"/>
    <mergeCell ref="C425:C428"/>
    <mergeCell ref="C429:C432"/>
    <mergeCell ref="B489:C489"/>
    <mergeCell ref="B493:C493"/>
    <mergeCell ref="B522:C522"/>
    <mergeCell ref="B526:C526"/>
    <mergeCell ref="B362:C362"/>
    <mergeCell ref="B71:C71"/>
    <mergeCell ref="B72:C72"/>
    <mergeCell ref="B78:C78"/>
    <mergeCell ref="B83:C83"/>
    <mergeCell ref="B84:C84"/>
    <mergeCell ref="B89:C89"/>
    <mergeCell ref="B90:C90"/>
    <mergeCell ref="B95:C95"/>
    <mergeCell ref="B346:G346"/>
    <mergeCell ref="B348:C348"/>
    <mergeCell ref="B358:C358"/>
    <mergeCell ref="B67:C67"/>
    <mergeCell ref="A1:D1"/>
    <mergeCell ref="E1:H1"/>
    <mergeCell ref="E2:H2"/>
    <mergeCell ref="E3:H3"/>
    <mergeCell ref="A4:C4"/>
    <mergeCell ref="A7:H7"/>
    <mergeCell ref="B12:C12"/>
    <mergeCell ref="B19:C19"/>
    <mergeCell ref="B28:C28"/>
    <mergeCell ref="B44:C44"/>
    <mergeCell ref="B48:C48"/>
  </mergeCells>
  <printOptions horizontalCentered="1" verticalCentered="1" gridLines="1"/>
  <pageMargins left="0.51181102362204722" right="0.51181102362204722" top="0.51181102362204722" bottom="0.94488188976377963" header="0.31496062992125984" footer="0.31496062992125984"/>
  <pageSetup paperSize="9" scale="79" fitToHeight="0" orientation="portrait" r:id="rId1"/>
  <headerFooter alignWithMargins="0">
    <oddHeader>&amp;R&amp;"Arial Narrow,Normal"&amp;9&amp;P</oddHeader>
    <oddFooter xml:space="preserve">&amp;C&amp;8INGEPOLE
Parc Ester – Immeuble CASSIOPEE – 26, rue Atlantis – 87069 Limoges cedex 3 – Tél : 05.55.56.25.90 – Fax : 05.55.37.71.80 – www.ingepole.fr
Agence de Brive: 29 rue Romain Rolland - 19100 BRIVE - Tél:05.55.25.49.78&amp;R&amp;"Arial Narrow,Normal"&amp;8 
</oddFooter>
  </headerFooter>
  <rowBreaks count="2" manualBreakCount="2">
    <brk id="345" max="16383" man="1"/>
    <brk id="65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22040-9004-46DF-B269-2E84867FB8CA}">
  <dimension ref="A1:S297"/>
  <sheetViews>
    <sheetView workbookViewId="0">
      <selection activeCell="D30" sqref="D30"/>
    </sheetView>
  </sheetViews>
  <sheetFormatPr baseColWidth="10" defaultColWidth="10.6640625" defaultRowHeight="14.4" x14ac:dyDescent="0.3"/>
  <cols>
    <col min="1" max="1" width="2.6640625" style="99" customWidth="1"/>
    <col min="2" max="2" width="18" style="99" customWidth="1"/>
    <col min="3" max="3" width="12.6640625" style="99" customWidth="1"/>
    <col min="4" max="4" width="10.6640625" style="99"/>
    <col min="5" max="5" width="5.6640625" style="99" customWidth="1"/>
    <col min="6" max="6" width="2.6640625" style="99" customWidth="1"/>
    <col min="7" max="9" width="10.6640625" style="99"/>
    <col min="10" max="10" width="10" style="100" bestFit="1" customWidth="1"/>
    <col min="11" max="11" width="2.6640625" style="99" customWidth="1"/>
    <col min="12" max="16384" width="10.6640625" style="99"/>
  </cols>
  <sheetData>
    <row r="1" spans="2:14" x14ac:dyDescent="0.3"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</row>
    <row r="2" spans="2:14" ht="15" thickBot="1" x14ac:dyDescent="0.35"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</row>
    <row r="3" spans="2:14" ht="15.6" thickTop="1" thickBot="1" x14ac:dyDescent="0.35">
      <c r="B3" s="296" t="s">
        <v>256</v>
      </c>
      <c r="C3" s="297"/>
      <c r="D3" s="300" t="s">
        <v>238</v>
      </c>
      <c r="E3" s="301"/>
      <c r="F3" s="302"/>
      <c r="G3" s="306" t="s">
        <v>237</v>
      </c>
      <c r="H3" s="307"/>
      <c r="I3" s="307"/>
      <c r="J3" s="308"/>
      <c r="K3" s="128"/>
      <c r="L3" s="306" t="s">
        <v>236</v>
      </c>
      <c r="M3" s="307"/>
      <c r="N3" s="309"/>
    </row>
    <row r="4" spans="2:14" ht="15.6" thickTop="1" thickBot="1" x14ac:dyDescent="0.35">
      <c r="B4" s="298"/>
      <c r="C4" s="299"/>
      <c r="D4" s="303"/>
      <c r="E4" s="304"/>
      <c r="F4" s="305"/>
      <c r="G4" s="126" t="s">
        <v>235</v>
      </c>
      <c r="H4" s="126" t="s">
        <v>234</v>
      </c>
      <c r="I4" s="126" t="s">
        <v>232</v>
      </c>
      <c r="J4" s="127" t="s">
        <v>231</v>
      </c>
      <c r="K4" s="106"/>
      <c r="L4" s="126" t="s">
        <v>233</v>
      </c>
      <c r="M4" s="126" t="s">
        <v>232</v>
      </c>
      <c r="N4" s="125" t="s">
        <v>231</v>
      </c>
    </row>
    <row r="5" spans="2:14" ht="15" thickTop="1" x14ac:dyDescent="0.3">
      <c r="B5" s="124" t="s">
        <v>230</v>
      </c>
      <c r="C5" s="123"/>
      <c r="D5" s="319">
        <v>62</v>
      </c>
      <c r="E5" s="320"/>
      <c r="F5" s="321"/>
      <c r="G5" s="122">
        <v>8</v>
      </c>
      <c r="H5" s="121" t="s">
        <v>229</v>
      </c>
      <c r="I5" s="118">
        <v>1.1499999999999999</v>
      </c>
      <c r="J5" s="120">
        <f>I5*G5*D5</f>
        <v>570.4</v>
      </c>
      <c r="K5" s="106"/>
      <c r="L5" s="119">
        <v>3</v>
      </c>
      <c r="M5" s="118">
        <v>1.1499999999999999</v>
      </c>
      <c r="N5" s="117">
        <f>M5*L5*D5</f>
        <v>213.89999999999998</v>
      </c>
    </row>
    <row r="6" spans="2:14" x14ac:dyDescent="0.3">
      <c r="B6" s="163" t="s">
        <v>255</v>
      </c>
      <c r="C6" s="164"/>
      <c r="D6" s="310">
        <v>11</v>
      </c>
      <c r="E6" s="311"/>
      <c r="F6" s="312"/>
      <c r="G6" s="161">
        <v>8</v>
      </c>
      <c r="H6" s="160" t="s">
        <v>254</v>
      </c>
      <c r="I6" s="157">
        <v>1.1499999999999999</v>
      </c>
      <c r="J6" s="159">
        <f>I6*G6*D6</f>
        <v>101.19999999999999</v>
      </c>
      <c r="K6" s="106"/>
      <c r="L6" s="158">
        <v>5</v>
      </c>
      <c r="M6" s="157">
        <v>1.1499999999999999</v>
      </c>
      <c r="N6" s="156">
        <f>M6*L6*D6</f>
        <v>63.25</v>
      </c>
    </row>
    <row r="7" spans="2:14" x14ac:dyDescent="0.3">
      <c r="B7" s="163" t="s">
        <v>253</v>
      </c>
      <c r="C7" s="162"/>
      <c r="D7" s="310">
        <v>18</v>
      </c>
      <c r="E7" s="311"/>
      <c r="F7" s="312"/>
      <c r="G7" s="161">
        <v>10</v>
      </c>
      <c r="H7" s="160" t="s">
        <v>252</v>
      </c>
      <c r="I7" s="157">
        <v>1.1499999999999999</v>
      </c>
      <c r="J7" s="159">
        <f>I7*G7*D7</f>
        <v>207</v>
      </c>
      <c r="K7" s="106"/>
      <c r="L7" s="158">
        <v>5</v>
      </c>
      <c r="M7" s="157">
        <v>1.1499999999999999</v>
      </c>
      <c r="N7" s="156">
        <f>M7*L7*D7</f>
        <v>103.5</v>
      </c>
    </row>
    <row r="8" spans="2:14" x14ac:dyDescent="0.3">
      <c r="B8" s="163"/>
      <c r="C8" s="162"/>
      <c r="D8" s="310"/>
      <c r="E8" s="311"/>
      <c r="F8" s="312"/>
      <c r="G8" s="161"/>
      <c r="H8" s="161"/>
      <c r="I8" s="157"/>
      <c r="J8" s="159"/>
      <c r="K8" s="106"/>
      <c r="L8" s="158"/>
      <c r="M8" s="157"/>
      <c r="N8" s="156"/>
    </row>
    <row r="9" spans="2:14" x14ac:dyDescent="0.3">
      <c r="B9" s="163" t="s">
        <v>251</v>
      </c>
      <c r="C9" s="162" t="s">
        <v>250</v>
      </c>
      <c r="D9" s="310">
        <v>84</v>
      </c>
      <c r="E9" s="311"/>
      <c r="F9" s="312"/>
      <c r="G9" s="161">
        <v>7</v>
      </c>
      <c r="H9" s="160" t="s">
        <v>249</v>
      </c>
      <c r="I9" s="157">
        <v>1.1499999999999999</v>
      </c>
      <c r="J9" s="159">
        <f>I9*G9*D9</f>
        <v>676.19999999999993</v>
      </c>
      <c r="K9" s="106"/>
      <c r="L9" s="158">
        <v>5</v>
      </c>
      <c r="M9" s="157">
        <v>1.1499999999999999</v>
      </c>
      <c r="N9" s="156">
        <f>M9*L9*D9</f>
        <v>483</v>
      </c>
    </row>
    <row r="10" spans="2:14" ht="15" thickBot="1" x14ac:dyDescent="0.35">
      <c r="B10" s="110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</row>
    <row r="11" spans="2:14" ht="15" thickTop="1" x14ac:dyDescent="0.3">
      <c r="B11" s="116" t="s">
        <v>228</v>
      </c>
      <c r="C11" s="313" t="s">
        <v>227</v>
      </c>
      <c r="D11" s="314"/>
      <c r="E11" s="115"/>
      <c r="F11" s="114"/>
      <c r="G11" s="113">
        <f>SUM(N5:N9)</f>
        <v>863.65</v>
      </c>
      <c r="H11" s="112">
        <f>ROUND(G11,-1)</f>
        <v>860</v>
      </c>
      <c r="I11" s="106"/>
      <c r="J11" s="322"/>
      <c r="K11" s="322"/>
      <c r="L11" s="293"/>
      <c r="M11" s="293"/>
      <c r="N11" s="105"/>
    </row>
    <row r="12" spans="2:14" x14ac:dyDescent="0.3">
      <c r="B12" s="110"/>
      <c r="C12" s="318" t="str">
        <f>H5</f>
        <v>3 G 1,5 mm²</v>
      </c>
      <c r="D12" s="299"/>
      <c r="E12" s="109"/>
      <c r="F12" s="106"/>
      <c r="G12" s="108">
        <f>J5</f>
        <v>570.4</v>
      </c>
      <c r="H12" s="107">
        <f>ROUND(G12,-1)</f>
        <v>570</v>
      </c>
      <c r="I12" s="106"/>
      <c r="J12" s="105"/>
      <c r="K12" s="106"/>
      <c r="L12" s="293"/>
      <c r="M12" s="293"/>
      <c r="N12" s="105"/>
    </row>
    <row r="13" spans="2:14" x14ac:dyDescent="0.3">
      <c r="B13" s="110"/>
      <c r="C13" s="318" t="str">
        <f>H9</f>
        <v>3 G 2,5 mm²</v>
      </c>
      <c r="D13" s="299"/>
      <c r="E13" s="109"/>
      <c r="F13" s="106"/>
      <c r="G13" s="108">
        <f>J9</f>
        <v>676.19999999999993</v>
      </c>
      <c r="H13" s="107">
        <f>ROUND(G13,-1)</f>
        <v>680</v>
      </c>
      <c r="I13" s="106"/>
      <c r="J13" s="105"/>
      <c r="K13" s="106"/>
      <c r="L13" s="293"/>
      <c r="M13" s="293"/>
      <c r="N13" s="105"/>
    </row>
    <row r="14" spans="2:14" x14ac:dyDescent="0.3">
      <c r="B14" s="110"/>
      <c r="C14" s="318" t="str">
        <f>H7</f>
        <v>3 x 1,5 mm²</v>
      </c>
      <c r="D14" s="299"/>
      <c r="E14" s="109"/>
      <c r="F14" s="106"/>
      <c r="G14" s="108">
        <f>J7</f>
        <v>207</v>
      </c>
      <c r="H14" s="107">
        <f>ROUND(G14,-1)</f>
        <v>210</v>
      </c>
      <c r="I14" s="106"/>
      <c r="J14" s="106"/>
      <c r="K14" s="106"/>
      <c r="L14" s="106"/>
      <c r="M14" s="106"/>
      <c r="N14" s="106"/>
    </row>
    <row r="15" spans="2:14" x14ac:dyDescent="0.3">
      <c r="B15" s="110"/>
      <c r="C15" s="318" t="str">
        <f>H6</f>
        <v>2 x 1,5 mm²</v>
      </c>
      <c r="D15" s="299"/>
      <c r="E15" s="109"/>
      <c r="F15" s="106"/>
      <c r="G15" s="108">
        <f>J6</f>
        <v>101.19999999999999</v>
      </c>
      <c r="H15" s="107">
        <f>ROUND(G15,-1)</f>
        <v>100</v>
      </c>
      <c r="I15" s="106"/>
      <c r="J15" s="106"/>
      <c r="K15" s="106"/>
      <c r="L15" s="106"/>
      <c r="M15" s="106"/>
      <c r="N15" s="106"/>
    </row>
    <row r="16" spans="2:14" ht="15" thickBot="1" x14ac:dyDescent="0.35">
      <c r="B16" s="104"/>
      <c r="C16" s="102"/>
      <c r="D16" s="102"/>
      <c r="E16" s="101"/>
      <c r="F16" s="101"/>
      <c r="G16" s="102"/>
      <c r="H16" s="103"/>
      <c r="I16" s="101"/>
      <c r="J16" s="102"/>
      <c r="K16" s="101"/>
      <c r="L16" s="101"/>
      <c r="M16" s="101"/>
      <c r="N16" s="101"/>
    </row>
    <row r="17" spans="2:14" ht="15.6" thickTop="1" thickBot="1" x14ac:dyDescent="0.35"/>
    <row r="18" spans="2:14" ht="15.6" thickTop="1" thickBot="1" x14ac:dyDescent="0.35">
      <c r="B18" s="296" t="s">
        <v>248</v>
      </c>
      <c r="C18" s="297"/>
      <c r="D18" s="300" t="s">
        <v>238</v>
      </c>
      <c r="E18" s="301"/>
      <c r="F18" s="302"/>
      <c r="G18" s="306" t="s">
        <v>237</v>
      </c>
      <c r="H18" s="307"/>
      <c r="I18" s="307"/>
      <c r="J18" s="308"/>
      <c r="K18" s="128"/>
      <c r="L18" s="306" t="s">
        <v>236</v>
      </c>
      <c r="M18" s="307"/>
      <c r="N18" s="309"/>
    </row>
    <row r="19" spans="2:14" ht="15.6" thickTop="1" thickBot="1" x14ac:dyDescent="0.35">
      <c r="B19" s="323"/>
      <c r="C19" s="299"/>
      <c r="D19" s="324"/>
      <c r="E19" s="325"/>
      <c r="F19" s="326"/>
      <c r="G19" s="155" t="s">
        <v>235</v>
      </c>
      <c r="H19" s="155" t="s">
        <v>234</v>
      </c>
      <c r="I19" s="155" t="s">
        <v>232</v>
      </c>
      <c r="J19" s="154" t="s">
        <v>231</v>
      </c>
      <c r="K19" s="106"/>
      <c r="L19" s="126" t="s">
        <v>233</v>
      </c>
      <c r="M19" s="126" t="s">
        <v>232</v>
      </c>
      <c r="N19" s="125" t="s">
        <v>231</v>
      </c>
    </row>
    <row r="20" spans="2:14" ht="15" thickTop="1" x14ac:dyDescent="0.3">
      <c r="B20" s="153" t="s">
        <v>248</v>
      </c>
      <c r="C20" s="152" t="s">
        <v>46</v>
      </c>
      <c r="D20" s="315">
        <v>11</v>
      </c>
      <c r="E20" s="316"/>
      <c r="F20" s="317"/>
      <c r="G20" s="151">
        <v>15</v>
      </c>
      <c r="H20" s="151" t="s">
        <v>247</v>
      </c>
      <c r="I20" s="150">
        <v>1.1499999999999999</v>
      </c>
      <c r="J20" s="149">
        <f>I20*G20*D20</f>
        <v>189.75</v>
      </c>
      <c r="K20" s="106"/>
      <c r="L20" s="119">
        <v>2</v>
      </c>
      <c r="M20" s="148">
        <v>1.1499999999999999</v>
      </c>
      <c r="N20" s="147">
        <f>M20*L20*D20</f>
        <v>25.299999999999997</v>
      </c>
    </row>
    <row r="21" spans="2:14" ht="15" thickBot="1" x14ac:dyDescent="0.35">
      <c r="B21" s="110"/>
      <c r="C21" s="106"/>
      <c r="D21" s="106"/>
      <c r="E21" s="106"/>
      <c r="F21" s="106"/>
      <c r="G21" s="106"/>
      <c r="H21" s="106"/>
      <c r="I21" s="106"/>
      <c r="J21" s="105"/>
      <c r="K21" s="106"/>
      <c r="L21" s="106"/>
      <c r="M21" s="106"/>
      <c r="N21" s="106"/>
    </row>
    <row r="22" spans="2:14" ht="15.6" thickTop="1" thickBot="1" x14ac:dyDescent="0.35">
      <c r="B22" s="136" t="s">
        <v>228</v>
      </c>
      <c r="C22" s="313" t="s">
        <v>227</v>
      </c>
      <c r="D22" s="327"/>
      <c r="E22" s="115"/>
      <c r="F22" s="114"/>
      <c r="G22" s="113">
        <f>SUM(N20:N20)</f>
        <v>25.299999999999997</v>
      </c>
      <c r="H22" s="112">
        <f>ROUND(G22,-1)</f>
        <v>30</v>
      </c>
      <c r="I22" s="106"/>
      <c r="J22" s="322"/>
      <c r="K22" s="322"/>
      <c r="L22" s="293"/>
      <c r="M22" s="293"/>
      <c r="N22" s="105"/>
    </row>
    <row r="23" spans="2:14" ht="15.6" thickTop="1" thickBot="1" x14ac:dyDescent="0.35">
      <c r="B23" s="135"/>
      <c r="C23" s="291" t="str">
        <f>H20</f>
        <v>5 G 1,5</v>
      </c>
      <c r="D23" s="292"/>
      <c r="E23" s="134"/>
      <c r="F23" s="133"/>
      <c r="G23" s="132">
        <f>SUM(J20:J20)</f>
        <v>189.75</v>
      </c>
      <c r="H23" s="131">
        <f>ROUND(G23,-1)</f>
        <v>190</v>
      </c>
      <c r="I23" s="106"/>
      <c r="J23" s="111"/>
      <c r="K23" s="111"/>
      <c r="L23" s="105"/>
      <c r="M23" s="105"/>
      <c r="N23" s="105"/>
    </row>
    <row r="24" spans="2:14" ht="15.6" thickTop="1" thickBot="1" x14ac:dyDescent="0.35">
      <c r="B24" s="104"/>
      <c r="C24" s="102"/>
      <c r="D24" s="101"/>
      <c r="E24" s="101"/>
      <c r="F24" s="101"/>
      <c r="G24" s="102"/>
      <c r="H24" s="103"/>
      <c r="I24" s="101"/>
      <c r="J24" s="146"/>
      <c r="K24" s="146"/>
      <c r="L24" s="102"/>
      <c r="M24" s="102"/>
      <c r="N24" s="102"/>
    </row>
    <row r="25" spans="2:14" ht="15.6" thickTop="1" thickBot="1" x14ac:dyDescent="0.35"/>
    <row r="26" spans="2:14" ht="15.6" thickTop="1" thickBot="1" x14ac:dyDescent="0.35">
      <c r="B26" s="296" t="s">
        <v>242</v>
      </c>
      <c r="C26" s="297"/>
      <c r="D26" s="300" t="s">
        <v>238</v>
      </c>
      <c r="E26" s="301"/>
      <c r="F26" s="302"/>
      <c r="G26" s="306" t="s">
        <v>237</v>
      </c>
      <c r="H26" s="307"/>
      <c r="I26" s="307"/>
      <c r="J26" s="308"/>
      <c r="K26" s="128"/>
      <c r="L26" s="306" t="s">
        <v>236</v>
      </c>
      <c r="M26" s="307"/>
      <c r="N26" s="309"/>
    </row>
    <row r="27" spans="2:14" ht="15.6" thickTop="1" thickBot="1" x14ac:dyDescent="0.35">
      <c r="B27" s="298"/>
      <c r="C27" s="299"/>
      <c r="D27" s="303"/>
      <c r="E27" s="304"/>
      <c r="F27" s="305"/>
      <c r="G27" s="126" t="s">
        <v>235</v>
      </c>
      <c r="H27" s="126" t="s">
        <v>234</v>
      </c>
      <c r="I27" s="126" t="s">
        <v>232</v>
      </c>
      <c r="J27" s="127" t="s">
        <v>231</v>
      </c>
      <c r="K27" s="106"/>
      <c r="L27" s="126" t="s">
        <v>233</v>
      </c>
      <c r="M27" s="126" t="s">
        <v>232</v>
      </c>
      <c r="N27" s="125" t="s">
        <v>231</v>
      </c>
    </row>
    <row r="28" spans="2:14" ht="15" thickBot="1" x14ac:dyDescent="0.35">
      <c r="B28" s="145" t="s">
        <v>32</v>
      </c>
      <c r="C28" s="144"/>
      <c r="D28" s="288">
        <v>34</v>
      </c>
      <c r="E28" s="289"/>
      <c r="F28" s="290"/>
      <c r="G28" s="143">
        <v>40</v>
      </c>
      <c r="H28" s="142" t="s">
        <v>240</v>
      </c>
      <c r="I28" s="139">
        <v>1.1499999999999999</v>
      </c>
      <c r="J28" s="141">
        <f>I28*G28*D28</f>
        <v>1564</v>
      </c>
      <c r="K28" s="106"/>
      <c r="L28" s="140">
        <v>10</v>
      </c>
      <c r="M28" s="139">
        <v>1.1499999999999999</v>
      </c>
      <c r="N28" s="138">
        <f>M28*L28*D28</f>
        <v>391</v>
      </c>
    </row>
    <row r="29" spans="2:14" ht="15" thickBot="1" x14ac:dyDescent="0.35">
      <c r="B29" s="145" t="s">
        <v>32</v>
      </c>
      <c r="C29" s="144"/>
      <c r="D29" s="288">
        <v>12</v>
      </c>
      <c r="E29" s="289"/>
      <c r="F29" s="290"/>
      <c r="G29" s="143">
        <v>30</v>
      </c>
      <c r="H29" s="142" t="s">
        <v>240</v>
      </c>
      <c r="I29" s="139">
        <v>1.1499999999999999</v>
      </c>
      <c r="J29" s="141">
        <f>I29*G29*D29</f>
        <v>414</v>
      </c>
      <c r="K29" s="106"/>
      <c r="L29" s="140">
        <v>10</v>
      </c>
      <c r="M29" s="139">
        <v>1.1499999999999999</v>
      </c>
      <c r="N29" s="138">
        <f>M29*L29*D29</f>
        <v>138</v>
      </c>
    </row>
    <row r="30" spans="2:14" x14ac:dyDescent="0.3">
      <c r="B30" s="110"/>
      <c r="C30" s="106"/>
      <c r="D30" s="106"/>
      <c r="E30" s="106"/>
      <c r="F30" s="106"/>
      <c r="G30" s="106"/>
      <c r="H30" s="106"/>
      <c r="I30" s="106"/>
      <c r="J30" s="105"/>
      <c r="K30" s="106"/>
      <c r="L30" s="106"/>
      <c r="M30" s="106"/>
      <c r="N30" s="137"/>
    </row>
    <row r="31" spans="2:14" ht="15" thickBot="1" x14ac:dyDescent="0.35">
      <c r="B31" s="110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37"/>
    </row>
    <row r="32" spans="2:14" ht="15.6" thickTop="1" thickBot="1" x14ac:dyDescent="0.35">
      <c r="B32" s="136" t="s">
        <v>228</v>
      </c>
      <c r="C32" s="313" t="s">
        <v>227</v>
      </c>
      <c r="D32" s="327"/>
      <c r="E32" s="115"/>
      <c r="F32" s="114"/>
      <c r="G32" s="113">
        <f>SUM(N28:N29)</f>
        <v>529</v>
      </c>
      <c r="H32" s="112">
        <f>ROUND(G32,-1)</f>
        <v>530</v>
      </c>
      <c r="I32" s="106"/>
      <c r="J32" s="322"/>
      <c r="K32" s="322"/>
      <c r="L32" s="293"/>
      <c r="M32" s="293"/>
      <c r="N32" s="130"/>
    </row>
    <row r="33" spans="2:14" ht="15.6" thickTop="1" thickBot="1" x14ac:dyDescent="0.35">
      <c r="B33" s="135"/>
      <c r="C33" s="291" t="str">
        <f>H28</f>
        <v>1x4pCat 6</v>
      </c>
      <c r="D33" s="292"/>
      <c r="E33" s="134"/>
      <c r="F33" s="133"/>
      <c r="G33" s="132">
        <f>J28</f>
        <v>1564</v>
      </c>
      <c r="H33" s="131">
        <f>ROUND(G33,-1)</f>
        <v>1560</v>
      </c>
      <c r="I33" s="106"/>
      <c r="J33" s="105"/>
      <c r="K33" s="106"/>
      <c r="L33" s="293"/>
      <c r="M33" s="293"/>
      <c r="N33" s="130"/>
    </row>
    <row r="34" spans="2:14" ht="15.6" thickTop="1" thickBot="1" x14ac:dyDescent="0.35">
      <c r="B34" s="135"/>
      <c r="C34" s="291" t="str">
        <f>H29</f>
        <v>1x4pCat 6</v>
      </c>
      <c r="D34" s="292"/>
      <c r="E34" s="134"/>
      <c r="F34" s="133"/>
      <c r="G34" s="132">
        <f>J29</f>
        <v>414</v>
      </c>
      <c r="H34" s="131">
        <f>ROUND(G34,-1)</f>
        <v>410</v>
      </c>
      <c r="I34" s="106"/>
      <c r="J34" s="105"/>
      <c r="K34" s="106"/>
      <c r="L34" s="293"/>
      <c r="M34" s="293"/>
      <c r="N34" s="130"/>
    </row>
    <row r="35" spans="2:14" ht="15.6" thickTop="1" thickBot="1" x14ac:dyDescent="0.35">
      <c r="B35" s="104"/>
      <c r="C35" s="101"/>
      <c r="D35" s="101"/>
      <c r="E35" s="101"/>
      <c r="F35" s="101"/>
      <c r="G35" s="101"/>
      <c r="H35" s="101"/>
      <c r="I35" s="101"/>
      <c r="J35" s="102"/>
      <c r="K35" s="101"/>
      <c r="L35" s="101"/>
      <c r="M35" s="101"/>
      <c r="N35" s="129"/>
    </row>
    <row r="36" spans="2:14" ht="15.6" thickTop="1" thickBot="1" x14ac:dyDescent="0.35"/>
    <row r="37" spans="2:14" ht="15.6" thickTop="1" thickBot="1" x14ac:dyDescent="0.35">
      <c r="B37" s="296" t="s">
        <v>246</v>
      </c>
      <c r="C37" s="297"/>
      <c r="D37" s="300" t="s">
        <v>238</v>
      </c>
      <c r="E37" s="301"/>
      <c r="F37" s="302"/>
      <c r="G37" s="306" t="s">
        <v>237</v>
      </c>
      <c r="H37" s="307"/>
      <c r="I37" s="307"/>
      <c r="J37" s="308"/>
      <c r="K37" s="128"/>
      <c r="L37" s="306" t="s">
        <v>236</v>
      </c>
      <c r="M37" s="307"/>
      <c r="N37" s="309"/>
    </row>
    <row r="38" spans="2:14" ht="15.6" thickTop="1" thickBot="1" x14ac:dyDescent="0.35">
      <c r="B38" s="298"/>
      <c r="C38" s="299"/>
      <c r="D38" s="303"/>
      <c r="E38" s="304"/>
      <c r="F38" s="305"/>
      <c r="G38" s="126" t="s">
        <v>235</v>
      </c>
      <c r="H38" s="126" t="s">
        <v>234</v>
      </c>
      <c r="I38" s="126" t="s">
        <v>232</v>
      </c>
      <c r="J38" s="127" t="s">
        <v>231</v>
      </c>
      <c r="K38" s="106"/>
      <c r="L38" s="126" t="s">
        <v>233</v>
      </c>
      <c r="M38" s="126" t="s">
        <v>232</v>
      </c>
      <c r="N38" s="125" t="s">
        <v>231</v>
      </c>
    </row>
    <row r="39" spans="2:14" ht="15" thickBot="1" x14ac:dyDescent="0.35">
      <c r="B39" s="145" t="s">
        <v>245</v>
      </c>
      <c r="C39" s="144"/>
      <c r="D39" s="288">
        <v>23</v>
      </c>
      <c r="E39" s="289"/>
      <c r="F39" s="290"/>
      <c r="G39" s="143">
        <v>50</v>
      </c>
      <c r="H39" s="142" t="s">
        <v>240</v>
      </c>
      <c r="I39" s="139">
        <v>1.1499999999999999</v>
      </c>
      <c r="J39" s="141">
        <f>I39*G39*D39</f>
        <v>1322.4999999999998</v>
      </c>
      <c r="K39" s="106"/>
      <c r="L39" s="140">
        <v>10</v>
      </c>
      <c r="M39" s="139">
        <v>1.1499999999999999</v>
      </c>
      <c r="N39" s="138">
        <f>M39*L39*D39</f>
        <v>264.5</v>
      </c>
    </row>
    <row r="40" spans="2:14" x14ac:dyDescent="0.3">
      <c r="B40" s="110"/>
      <c r="C40" s="106"/>
      <c r="D40" s="106"/>
      <c r="E40" s="106"/>
      <c r="F40" s="106"/>
      <c r="G40" s="106"/>
      <c r="H40" s="106"/>
      <c r="I40" s="106"/>
      <c r="J40" s="105"/>
      <c r="K40" s="106"/>
      <c r="L40" s="106"/>
      <c r="M40" s="106"/>
      <c r="N40" s="137"/>
    </row>
    <row r="41" spans="2:14" ht="15" thickBot="1" x14ac:dyDescent="0.35">
      <c r="B41" s="110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37"/>
    </row>
    <row r="42" spans="2:14" ht="15.6" thickTop="1" thickBot="1" x14ac:dyDescent="0.35">
      <c r="B42" s="136" t="s">
        <v>228</v>
      </c>
      <c r="C42" s="313" t="s">
        <v>227</v>
      </c>
      <c r="D42" s="327"/>
      <c r="E42" s="115"/>
      <c r="F42" s="114"/>
      <c r="G42" s="113">
        <f>SUM(N39:N39)</f>
        <v>264.5</v>
      </c>
      <c r="H42" s="112">
        <f>ROUND(G42,-1)</f>
        <v>260</v>
      </c>
      <c r="I42" s="106"/>
      <c r="J42" s="322"/>
      <c r="K42" s="322"/>
      <c r="L42" s="293"/>
      <c r="M42" s="293"/>
      <c r="N42" s="130"/>
    </row>
    <row r="43" spans="2:14" ht="15.6" thickTop="1" thickBot="1" x14ac:dyDescent="0.35">
      <c r="B43" s="135"/>
      <c r="C43" s="291" t="str">
        <f>H39</f>
        <v>1x4pCat 6</v>
      </c>
      <c r="D43" s="292"/>
      <c r="E43" s="134"/>
      <c r="F43" s="133"/>
      <c r="G43" s="132">
        <f>J39</f>
        <v>1322.4999999999998</v>
      </c>
      <c r="H43" s="131">
        <f>ROUND(G43,-1)</f>
        <v>1320</v>
      </c>
      <c r="I43" s="106"/>
      <c r="J43" s="105"/>
      <c r="K43" s="106"/>
      <c r="L43" s="293"/>
      <c r="M43" s="293"/>
      <c r="N43" s="130"/>
    </row>
    <row r="44" spans="2:14" ht="15.6" thickTop="1" thickBot="1" x14ac:dyDescent="0.35">
      <c r="B44" s="104"/>
      <c r="C44" s="101"/>
      <c r="D44" s="101"/>
      <c r="E44" s="101"/>
      <c r="F44" s="101"/>
      <c r="G44" s="101"/>
      <c r="H44" s="101"/>
      <c r="I44" s="101"/>
      <c r="J44" s="102"/>
      <c r="K44" s="101"/>
      <c r="L44" s="101"/>
      <c r="M44" s="101"/>
      <c r="N44" s="129"/>
    </row>
    <row r="45" spans="2:14" ht="15.6" thickTop="1" thickBot="1" x14ac:dyDescent="0.35"/>
    <row r="46" spans="2:14" ht="15.6" thickTop="1" thickBot="1" x14ac:dyDescent="0.35">
      <c r="B46" s="296" t="s">
        <v>242</v>
      </c>
      <c r="C46" s="297"/>
      <c r="D46" s="300" t="s">
        <v>238</v>
      </c>
      <c r="E46" s="301"/>
      <c r="F46" s="302"/>
      <c r="G46" s="306" t="s">
        <v>237</v>
      </c>
      <c r="H46" s="307"/>
      <c r="I46" s="307"/>
      <c r="J46" s="308"/>
      <c r="K46" s="128"/>
      <c r="L46" s="306" t="s">
        <v>236</v>
      </c>
      <c r="M46" s="307"/>
      <c r="N46" s="309"/>
    </row>
    <row r="47" spans="2:14" ht="15.6" thickTop="1" thickBot="1" x14ac:dyDescent="0.35">
      <c r="B47" s="298"/>
      <c r="C47" s="299"/>
      <c r="D47" s="303"/>
      <c r="E47" s="304"/>
      <c r="F47" s="305"/>
      <c r="G47" s="126" t="s">
        <v>235</v>
      </c>
      <c r="H47" s="126" t="s">
        <v>234</v>
      </c>
      <c r="I47" s="126" t="s">
        <v>232</v>
      </c>
      <c r="J47" s="127" t="s">
        <v>231</v>
      </c>
      <c r="K47" s="106"/>
      <c r="L47" s="126" t="s">
        <v>233</v>
      </c>
      <c r="M47" s="126" t="s">
        <v>232</v>
      </c>
      <c r="N47" s="125" t="s">
        <v>231</v>
      </c>
    </row>
    <row r="48" spans="2:14" ht="15" thickBot="1" x14ac:dyDescent="0.35">
      <c r="B48" s="145" t="s">
        <v>244</v>
      </c>
      <c r="C48" s="144"/>
      <c r="D48" s="288">
        <v>10</v>
      </c>
      <c r="E48" s="289"/>
      <c r="F48" s="290"/>
      <c r="G48" s="143">
        <v>40</v>
      </c>
      <c r="H48" s="142" t="s">
        <v>243</v>
      </c>
      <c r="I48" s="139">
        <v>1.1499999999999999</v>
      </c>
      <c r="J48" s="141">
        <f>I48*G48*D48</f>
        <v>460</v>
      </c>
      <c r="K48" s="106"/>
      <c r="L48" s="140">
        <v>10</v>
      </c>
      <c r="M48" s="139">
        <v>1.1499999999999999</v>
      </c>
      <c r="N48" s="138">
        <f>M48*L48*D48</f>
        <v>115</v>
      </c>
    </row>
    <row r="49" spans="2:19" x14ac:dyDescent="0.3">
      <c r="B49" s="110"/>
      <c r="C49" s="106"/>
      <c r="D49" s="106"/>
      <c r="E49" s="106"/>
      <c r="F49" s="106"/>
      <c r="G49" s="106"/>
      <c r="H49" s="106"/>
      <c r="I49" s="106"/>
      <c r="J49" s="105"/>
      <c r="K49" s="106"/>
      <c r="L49" s="106"/>
      <c r="M49" s="106"/>
      <c r="N49" s="137"/>
    </row>
    <row r="50" spans="2:19" ht="15" thickBot="1" x14ac:dyDescent="0.35">
      <c r="B50" s="110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37"/>
    </row>
    <row r="51" spans="2:19" ht="15.6" thickTop="1" thickBot="1" x14ac:dyDescent="0.35">
      <c r="B51" s="136" t="s">
        <v>228</v>
      </c>
      <c r="C51" s="313" t="s">
        <v>227</v>
      </c>
      <c r="D51" s="327"/>
      <c r="E51" s="115"/>
      <c r="F51" s="114"/>
      <c r="G51" s="113">
        <f>SUM(N48:N48)</f>
        <v>115</v>
      </c>
      <c r="H51" s="112">
        <f>ROUND(G51,-1)</f>
        <v>120</v>
      </c>
      <c r="I51" s="106"/>
      <c r="J51" s="322"/>
      <c r="K51" s="322"/>
      <c r="L51" s="293"/>
      <c r="M51" s="293"/>
      <c r="N51" s="130"/>
    </row>
    <row r="52" spans="2:19" ht="15.6" thickTop="1" thickBot="1" x14ac:dyDescent="0.35">
      <c r="B52" s="135"/>
      <c r="C52" s="291" t="str">
        <f>H48</f>
        <v>COAX</v>
      </c>
      <c r="D52" s="292"/>
      <c r="E52" s="134"/>
      <c r="F52" s="133"/>
      <c r="G52" s="132">
        <f>J48</f>
        <v>460</v>
      </c>
      <c r="H52" s="131">
        <f>ROUND(G52,-1)</f>
        <v>460</v>
      </c>
      <c r="I52" s="106"/>
      <c r="J52" s="105"/>
      <c r="K52" s="106"/>
      <c r="L52" s="293"/>
      <c r="M52" s="293"/>
      <c r="N52" s="130"/>
    </row>
    <row r="53" spans="2:19" ht="15.6" thickTop="1" thickBot="1" x14ac:dyDescent="0.35">
      <c r="B53" s="104"/>
      <c r="C53" s="101"/>
      <c r="D53" s="101"/>
      <c r="E53" s="101"/>
      <c r="F53" s="101"/>
      <c r="G53" s="101"/>
      <c r="H53" s="101"/>
      <c r="I53" s="101"/>
      <c r="J53" s="102"/>
      <c r="K53" s="101"/>
      <c r="L53" s="101"/>
      <c r="M53" s="101"/>
      <c r="N53" s="129"/>
    </row>
    <row r="54" spans="2:19" ht="15" thickTop="1" x14ac:dyDescent="0.3"/>
    <row r="55" spans="2:19" ht="15" thickBot="1" x14ac:dyDescent="0.35"/>
    <row r="56" spans="2:19" ht="15" thickBot="1" x14ac:dyDescent="0.35">
      <c r="B56" s="296" t="s">
        <v>242</v>
      </c>
      <c r="C56" s="297"/>
      <c r="D56" s="300" t="s">
        <v>238</v>
      </c>
      <c r="E56" s="301"/>
      <c r="F56" s="302"/>
      <c r="G56" s="306" t="s">
        <v>237</v>
      </c>
      <c r="H56" s="307"/>
      <c r="I56" s="307"/>
      <c r="J56" s="308"/>
      <c r="K56" s="128"/>
      <c r="L56" s="306" t="s">
        <v>236</v>
      </c>
      <c r="M56" s="307"/>
      <c r="N56" s="309"/>
    </row>
    <row r="57" spans="2:19" ht="15.6" thickTop="1" thickBot="1" x14ac:dyDescent="0.35">
      <c r="B57" s="298"/>
      <c r="C57" s="299"/>
      <c r="D57" s="303"/>
      <c r="E57" s="304"/>
      <c r="F57" s="305"/>
      <c r="G57" s="126" t="s">
        <v>235</v>
      </c>
      <c r="H57" s="126" t="s">
        <v>234</v>
      </c>
      <c r="I57" s="126" t="s">
        <v>232</v>
      </c>
      <c r="J57" s="127" t="s">
        <v>231</v>
      </c>
      <c r="K57" s="106"/>
      <c r="L57" s="126" t="s">
        <v>233</v>
      </c>
      <c r="M57" s="126" t="s">
        <v>232</v>
      </c>
      <c r="N57" s="125" t="s">
        <v>231</v>
      </c>
    </row>
    <row r="58" spans="2:19" ht="15" thickBot="1" x14ac:dyDescent="0.35">
      <c r="B58" s="145" t="s">
        <v>241</v>
      </c>
      <c r="C58" s="144"/>
      <c r="D58" s="288">
        <v>25</v>
      </c>
      <c r="E58" s="289"/>
      <c r="F58" s="290"/>
      <c r="G58" s="143">
        <v>40</v>
      </c>
      <c r="H58" s="142" t="s">
        <v>240</v>
      </c>
      <c r="I58" s="139">
        <v>1.1499999999999999</v>
      </c>
      <c r="J58" s="141">
        <f>I58*G58*D58</f>
        <v>1150</v>
      </c>
      <c r="K58" s="106"/>
      <c r="L58" s="140">
        <v>10</v>
      </c>
      <c r="M58" s="139">
        <v>1.1499999999999999</v>
      </c>
      <c r="N58" s="138">
        <f>M58*L58*D58</f>
        <v>287.5</v>
      </c>
    </row>
    <row r="59" spans="2:19" x14ac:dyDescent="0.3">
      <c r="B59" s="110"/>
      <c r="C59" s="106"/>
      <c r="D59" s="106"/>
      <c r="E59" s="106"/>
      <c r="F59" s="106"/>
      <c r="G59" s="106"/>
      <c r="H59" s="106"/>
      <c r="I59" s="106"/>
      <c r="J59" s="105"/>
      <c r="K59" s="106"/>
      <c r="L59" s="106"/>
      <c r="M59" s="106"/>
      <c r="N59" s="137"/>
    </row>
    <row r="60" spans="2:19" ht="15" thickBot="1" x14ac:dyDescent="0.35">
      <c r="B60" s="110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37"/>
    </row>
    <row r="61" spans="2:19" ht="15.6" thickTop="1" thickBot="1" x14ac:dyDescent="0.35">
      <c r="B61" s="136" t="s">
        <v>228</v>
      </c>
      <c r="C61" s="313" t="s">
        <v>227</v>
      </c>
      <c r="D61" s="327"/>
      <c r="E61" s="115"/>
      <c r="F61" s="114"/>
      <c r="G61" s="113">
        <f>SUM(N58:N58)</f>
        <v>287.5</v>
      </c>
      <c r="H61" s="112">
        <f>ROUND(G61,-1)</f>
        <v>290</v>
      </c>
      <c r="I61" s="106"/>
      <c r="J61" s="322"/>
      <c r="K61" s="322"/>
      <c r="L61" s="293"/>
      <c r="M61" s="293"/>
      <c r="N61" s="130"/>
    </row>
    <row r="62" spans="2:19" ht="15.6" thickTop="1" thickBot="1" x14ac:dyDescent="0.35">
      <c r="B62" s="135"/>
      <c r="C62" s="291" t="str">
        <f>H58</f>
        <v>1x4pCat 6</v>
      </c>
      <c r="D62" s="292"/>
      <c r="E62" s="134"/>
      <c r="F62" s="133"/>
      <c r="G62" s="132">
        <f>J58</f>
        <v>1150</v>
      </c>
      <c r="H62" s="131">
        <f>ROUND(G62,-1)</f>
        <v>1150</v>
      </c>
      <c r="I62" s="106"/>
      <c r="J62" s="105"/>
      <c r="K62" s="106"/>
      <c r="L62" s="293"/>
      <c r="M62" s="293"/>
      <c r="N62" s="130"/>
      <c r="Q62" s="99">
        <v>47</v>
      </c>
      <c r="R62" s="99">
        <v>25</v>
      </c>
      <c r="S62" s="99">
        <f>Q62*R62</f>
        <v>1175</v>
      </c>
    </row>
    <row r="63" spans="2:19" ht="15.6" thickTop="1" thickBot="1" x14ac:dyDescent="0.35">
      <c r="B63" s="104"/>
      <c r="C63" s="101"/>
      <c r="D63" s="101"/>
      <c r="E63" s="101"/>
      <c r="F63" s="101"/>
      <c r="G63" s="101"/>
      <c r="H63" s="101"/>
      <c r="I63" s="101"/>
      <c r="J63" s="102"/>
      <c r="K63" s="101"/>
      <c r="L63" s="101"/>
      <c r="M63" s="101"/>
      <c r="N63" s="129"/>
      <c r="Q63" s="99">
        <v>2160</v>
      </c>
      <c r="R63" s="99">
        <v>2.5</v>
      </c>
      <c r="S63" s="99">
        <f>Q63*R63</f>
        <v>5400</v>
      </c>
    </row>
    <row r="64" spans="2:19" ht="15" thickTop="1" x14ac:dyDescent="0.3"/>
    <row r="65" spans="2:14" ht="15" thickBot="1" x14ac:dyDescent="0.35"/>
    <row r="66" spans="2:14" ht="15.6" thickTop="1" thickBot="1" x14ac:dyDescent="0.35">
      <c r="B66" s="296" t="s">
        <v>239</v>
      </c>
      <c r="C66" s="297"/>
      <c r="D66" s="300" t="s">
        <v>238</v>
      </c>
      <c r="E66" s="301"/>
      <c r="F66" s="302"/>
      <c r="G66" s="306" t="s">
        <v>237</v>
      </c>
      <c r="H66" s="307"/>
      <c r="I66" s="307"/>
      <c r="J66" s="308"/>
      <c r="K66" s="128"/>
      <c r="L66" s="306" t="s">
        <v>236</v>
      </c>
      <c r="M66" s="307"/>
      <c r="N66" s="309"/>
    </row>
    <row r="67" spans="2:14" ht="15.6" thickTop="1" thickBot="1" x14ac:dyDescent="0.35">
      <c r="B67" s="298"/>
      <c r="C67" s="299"/>
      <c r="D67" s="303"/>
      <c r="E67" s="304"/>
      <c r="F67" s="305"/>
      <c r="G67" s="126" t="s">
        <v>235</v>
      </c>
      <c r="H67" s="126" t="s">
        <v>234</v>
      </c>
      <c r="I67" s="126" t="s">
        <v>232</v>
      </c>
      <c r="J67" s="127" t="s">
        <v>231</v>
      </c>
      <c r="K67" s="106"/>
      <c r="L67" s="126" t="s">
        <v>233</v>
      </c>
      <c r="M67" s="126" t="s">
        <v>232</v>
      </c>
      <c r="N67" s="125" t="s">
        <v>231</v>
      </c>
    </row>
    <row r="68" spans="2:14" ht="15" thickTop="1" x14ac:dyDescent="0.3">
      <c r="B68" s="124" t="s">
        <v>230</v>
      </c>
      <c r="C68" s="123"/>
      <c r="D68" s="319">
        <v>12</v>
      </c>
      <c r="E68" s="320"/>
      <c r="F68" s="321"/>
      <c r="G68" s="122">
        <v>20</v>
      </c>
      <c r="H68" s="121" t="s">
        <v>229</v>
      </c>
      <c r="I68" s="118">
        <v>1.1499999999999999</v>
      </c>
      <c r="J68" s="120">
        <f>I68*G68*D68</f>
        <v>276</v>
      </c>
      <c r="K68" s="106"/>
      <c r="L68" s="119">
        <v>3</v>
      </c>
      <c r="M68" s="118">
        <v>1.1499999999999999</v>
      </c>
      <c r="N68" s="117">
        <f>M68*L68*D68</f>
        <v>41.4</v>
      </c>
    </row>
    <row r="69" spans="2:14" ht="15" thickBot="1" x14ac:dyDescent="0.35">
      <c r="B69" s="110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</row>
    <row r="70" spans="2:14" ht="15" thickTop="1" x14ac:dyDescent="0.3">
      <c r="B70" s="116" t="s">
        <v>228</v>
      </c>
      <c r="C70" s="313" t="s">
        <v>227</v>
      </c>
      <c r="D70" s="314"/>
      <c r="E70" s="115"/>
      <c r="F70" s="114"/>
      <c r="G70" s="113">
        <f>SUM(N68:N68)</f>
        <v>41.4</v>
      </c>
      <c r="H70" s="112">
        <f>ROUND(G70,-1)</f>
        <v>40</v>
      </c>
      <c r="I70" s="106"/>
      <c r="J70" s="322"/>
      <c r="K70" s="322"/>
      <c r="L70" s="293"/>
      <c r="M70" s="293"/>
      <c r="N70" s="105"/>
    </row>
    <row r="71" spans="2:14" x14ac:dyDescent="0.3">
      <c r="B71" s="110"/>
      <c r="C71" s="318" t="str">
        <f>H68</f>
        <v>3 G 1,5 mm²</v>
      </c>
      <c r="D71" s="299"/>
      <c r="E71" s="109"/>
      <c r="F71" s="106"/>
      <c r="G71" s="108">
        <f>J68</f>
        <v>276</v>
      </c>
      <c r="H71" s="107">
        <f>ROUND(G71,-1)</f>
        <v>280</v>
      </c>
      <c r="I71" s="106"/>
      <c r="J71" s="105"/>
      <c r="K71" s="106"/>
      <c r="L71" s="293"/>
      <c r="M71" s="293"/>
      <c r="N71" s="105"/>
    </row>
    <row r="72" spans="2:14" ht="15" thickBot="1" x14ac:dyDescent="0.35">
      <c r="B72" s="104"/>
      <c r="C72" s="102"/>
      <c r="D72" s="102"/>
      <c r="E72" s="101"/>
      <c r="F72" s="101"/>
      <c r="G72" s="102"/>
      <c r="H72" s="103"/>
      <c r="I72" s="101"/>
      <c r="J72" s="102"/>
      <c r="K72" s="101"/>
      <c r="L72" s="101"/>
      <c r="M72" s="101"/>
      <c r="N72" s="101"/>
    </row>
    <row r="73" spans="2:14" ht="15" thickTop="1" x14ac:dyDescent="0.3"/>
    <row r="256" spans="1:2" x14ac:dyDescent="0.3">
      <c r="A256" s="99">
        <v>5</v>
      </c>
      <c r="B256" s="99" t="s">
        <v>226</v>
      </c>
    </row>
    <row r="258" spans="1:7" x14ac:dyDescent="0.3">
      <c r="A258" s="99" t="s">
        <v>162</v>
      </c>
      <c r="B258" s="99" t="s">
        <v>225</v>
      </c>
    </row>
    <row r="261" spans="1:7" x14ac:dyDescent="0.3">
      <c r="C261" s="99" t="s">
        <v>119</v>
      </c>
      <c r="E261" s="99">
        <v>16</v>
      </c>
    </row>
    <row r="272" spans="1:7" x14ac:dyDescent="0.3">
      <c r="G272" s="99">
        <f>SUM(G259:G271)</f>
        <v>0</v>
      </c>
    </row>
    <row r="296" spans="1:2" x14ac:dyDescent="0.3">
      <c r="A296" s="99">
        <f>A256</f>
        <v>5</v>
      </c>
      <c r="B296" s="99" t="str">
        <f>B256</f>
        <v xml:space="preserve">OPTION </v>
      </c>
    </row>
    <row r="297" spans="1:2" x14ac:dyDescent="0.3">
      <c r="A297" s="99" t="str">
        <f>A258</f>
        <v>5.1.</v>
      </c>
      <c r="B297" s="99" t="str">
        <f>B258</f>
        <v>ECLAIRAGE BUREAUX</v>
      </c>
    </row>
  </sheetData>
  <mergeCells count="81">
    <mergeCell ref="C43:D43"/>
    <mergeCell ref="L43:M43"/>
    <mergeCell ref="C42:D42"/>
    <mergeCell ref="L42:M42"/>
    <mergeCell ref="B37:C38"/>
    <mergeCell ref="D37:F38"/>
    <mergeCell ref="G37:J37"/>
    <mergeCell ref="L37:N37"/>
    <mergeCell ref="D39:F39"/>
    <mergeCell ref="J42:K42"/>
    <mergeCell ref="C71:D71"/>
    <mergeCell ref="L71:M71"/>
    <mergeCell ref="B66:C67"/>
    <mergeCell ref="D66:F67"/>
    <mergeCell ref="G66:J66"/>
    <mergeCell ref="L66:N66"/>
    <mergeCell ref="D68:F68"/>
    <mergeCell ref="C70:D70"/>
    <mergeCell ref="J70:K70"/>
    <mergeCell ref="L70:M70"/>
    <mergeCell ref="L46:N46"/>
    <mergeCell ref="D48:F48"/>
    <mergeCell ref="L62:M62"/>
    <mergeCell ref="C52:D52"/>
    <mergeCell ref="L52:M52"/>
    <mergeCell ref="B56:C57"/>
    <mergeCell ref="D56:F57"/>
    <mergeCell ref="G56:J56"/>
    <mergeCell ref="L56:N56"/>
    <mergeCell ref="D58:F58"/>
    <mergeCell ref="C61:D61"/>
    <mergeCell ref="J61:K61"/>
    <mergeCell ref="L61:M61"/>
    <mergeCell ref="C62:D62"/>
    <mergeCell ref="B26:C27"/>
    <mergeCell ref="D26:F27"/>
    <mergeCell ref="G26:J26"/>
    <mergeCell ref="L26:N26"/>
    <mergeCell ref="C51:D51"/>
    <mergeCell ref="J51:K51"/>
    <mergeCell ref="L51:M51"/>
    <mergeCell ref="D28:F28"/>
    <mergeCell ref="C32:D32"/>
    <mergeCell ref="J32:K32"/>
    <mergeCell ref="L32:M32"/>
    <mergeCell ref="C33:D33"/>
    <mergeCell ref="L33:M33"/>
    <mergeCell ref="B46:C47"/>
    <mergeCell ref="D46:F47"/>
    <mergeCell ref="G46:J46"/>
    <mergeCell ref="L18:N18"/>
    <mergeCell ref="C22:D22"/>
    <mergeCell ref="J22:K22"/>
    <mergeCell ref="L22:M22"/>
    <mergeCell ref="C23:D23"/>
    <mergeCell ref="C15:D15"/>
    <mergeCell ref="B18:C19"/>
    <mergeCell ref="D18:F19"/>
    <mergeCell ref="G18:J18"/>
    <mergeCell ref="C12:D12"/>
    <mergeCell ref="C13:D13"/>
    <mergeCell ref="L13:M13"/>
    <mergeCell ref="C14:D14"/>
    <mergeCell ref="D5:F5"/>
    <mergeCell ref="J11:K11"/>
    <mergeCell ref="D29:F29"/>
    <mergeCell ref="C34:D34"/>
    <mergeCell ref="L34:M34"/>
    <mergeCell ref="B1:N2"/>
    <mergeCell ref="B3:C4"/>
    <mergeCell ref="D3:F4"/>
    <mergeCell ref="G3:J3"/>
    <mergeCell ref="L3:N3"/>
    <mergeCell ref="D6:F6"/>
    <mergeCell ref="D7:F7"/>
    <mergeCell ref="D8:F8"/>
    <mergeCell ref="D9:F9"/>
    <mergeCell ref="C11:D11"/>
    <mergeCell ref="D20:F20"/>
    <mergeCell ref="L11:M11"/>
    <mergeCell ref="L12:M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88278-59DB-4D1E-A552-35F7016E1AF6}">
  <sheetPr>
    <pageSetUpPr fitToPage="1"/>
  </sheetPr>
  <dimension ref="A1:L704"/>
  <sheetViews>
    <sheetView view="pageBreakPreview" topLeftCell="A209" zoomScaleNormal="100" zoomScaleSheetLayoutView="100" workbookViewId="0">
      <selection activeCell="B690" sqref="B690:H704"/>
    </sheetView>
  </sheetViews>
  <sheetFormatPr baseColWidth="10" defaultColWidth="10.88671875" defaultRowHeight="13.2" x14ac:dyDescent="0.25"/>
  <cols>
    <col min="1" max="1" width="6.88671875" style="39" customWidth="1"/>
    <col min="2" max="2" width="39.6640625" style="15" customWidth="1"/>
    <col min="3" max="3" width="13.109375" style="16" customWidth="1"/>
    <col min="4" max="4" width="4.33203125" style="11" customWidth="1"/>
    <col min="5" max="6" width="5.5546875" style="11" customWidth="1"/>
    <col min="7" max="7" width="20.88671875" style="3" customWidth="1"/>
    <col min="8" max="8" width="20.88671875" style="13" customWidth="1"/>
    <col min="9" max="9" width="7.33203125" style="3" customWidth="1"/>
    <col min="10" max="10" width="10.33203125" style="3" customWidth="1"/>
    <col min="11" max="11" width="8.6640625" style="3" customWidth="1"/>
    <col min="12" max="92" width="12.6640625" style="3" customWidth="1"/>
    <col min="93" max="16384" width="10.88671875" style="3"/>
  </cols>
  <sheetData>
    <row r="1" spans="1:8" ht="46.2" customHeight="1" x14ac:dyDescent="0.3">
      <c r="A1" s="246" t="s">
        <v>7</v>
      </c>
      <c r="B1" s="247"/>
      <c r="C1" s="247"/>
      <c r="D1" s="248"/>
      <c r="E1" s="249" t="s">
        <v>200</v>
      </c>
      <c r="F1" s="250"/>
      <c r="G1" s="251"/>
      <c r="H1" s="252"/>
    </row>
    <row r="2" spans="1:8" ht="12.75" customHeight="1" x14ac:dyDescent="0.3">
      <c r="A2" s="14"/>
      <c r="E2" s="253"/>
      <c r="F2" s="254"/>
      <c r="G2" s="254"/>
      <c r="H2" s="254"/>
    </row>
    <row r="3" spans="1:8" ht="12.75" customHeight="1" x14ac:dyDescent="0.3">
      <c r="A3" s="14"/>
      <c r="E3" s="253" t="s">
        <v>149</v>
      </c>
      <c r="F3" s="254"/>
      <c r="G3" s="255"/>
      <c r="H3" s="256"/>
    </row>
    <row r="4" spans="1:8" s="20" customFormat="1" ht="33.6" customHeight="1" x14ac:dyDescent="0.25">
      <c r="A4" s="257" t="s">
        <v>8</v>
      </c>
      <c r="B4" s="258"/>
      <c r="C4" s="259"/>
      <c r="D4" s="17" t="s">
        <v>0</v>
      </c>
      <c r="E4" s="18" t="s">
        <v>5</v>
      </c>
      <c r="F4" s="85" t="s">
        <v>181</v>
      </c>
      <c r="G4" s="17" t="s">
        <v>3</v>
      </c>
      <c r="H4" s="19" t="s">
        <v>4</v>
      </c>
    </row>
    <row r="5" spans="1:8" ht="15" customHeight="1" x14ac:dyDescent="0.25">
      <c r="A5" s="14"/>
      <c r="B5" s="21"/>
      <c r="C5" s="3"/>
      <c r="D5" s="4"/>
      <c r="E5" s="4"/>
      <c r="F5" s="4"/>
      <c r="G5" s="43"/>
      <c r="H5" s="12"/>
    </row>
    <row r="6" spans="1:8" ht="15" customHeight="1" x14ac:dyDescent="0.25">
      <c r="A6" s="14"/>
      <c r="B6" s="21"/>
      <c r="C6" s="3"/>
      <c r="D6" s="4"/>
      <c r="E6" s="4"/>
      <c r="F6" s="4"/>
      <c r="G6" s="43"/>
      <c r="H6" s="12"/>
    </row>
    <row r="7" spans="1:8" s="16" customFormat="1" ht="60" customHeight="1" x14ac:dyDescent="0.25">
      <c r="A7" s="260" t="s">
        <v>25</v>
      </c>
      <c r="B7" s="261"/>
      <c r="C7" s="261"/>
      <c r="D7" s="261"/>
      <c r="E7" s="261"/>
      <c r="F7" s="261"/>
      <c r="G7" s="261"/>
      <c r="H7" s="261"/>
    </row>
    <row r="8" spans="1:8" ht="15" customHeight="1" x14ac:dyDescent="0.25">
      <c r="A8" s="14"/>
      <c r="B8" s="21"/>
      <c r="C8" s="22"/>
      <c r="D8" s="9"/>
      <c r="E8" s="9"/>
      <c r="F8" s="9"/>
      <c r="G8" s="10"/>
      <c r="H8" s="12" t="str">
        <f>IF(E8="","",#REF!*E8)</f>
        <v/>
      </c>
    </row>
    <row r="9" spans="1:8" ht="15" customHeight="1" x14ac:dyDescent="0.25">
      <c r="A9" s="14"/>
      <c r="B9" s="23"/>
      <c r="C9" s="22"/>
      <c r="D9" s="9"/>
      <c r="E9" s="9"/>
      <c r="F9" s="9"/>
      <c r="G9" s="10"/>
      <c r="H9" s="12"/>
    </row>
    <row r="10" spans="1:8" ht="15" customHeight="1" x14ac:dyDescent="0.25">
      <c r="A10" s="24">
        <v>3</v>
      </c>
      <c r="B10" s="40" t="s">
        <v>24</v>
      </c>
      <c r="C10" s="40"/>
      <c r="D10" s="44"/>
      <c r="E10" s="44"/>
      <c r="F10" s="44"/>
      <c r="G10" s="44"/>
      <c r="H10" s="12"/>
    </row>
    <row r="11" spans="1:8" ht="15" customHeight="1" x14ac:dyDescent="0.25">
      <c r="A11" s="14"/>
      <c r="C11" s="22"/>
      <c r="D11" s="9"/>
      <c r="E11" s="9"/>
      <c r="F11" s="9"/>
      <c r="G11" s="10"/>
      <c r="H11" s="12"/>
    </row>
    <row r="12" spans="1:8" s="5" customFormat="1" ht="15" customHeight="1" x14ac:dyDescent="0.3">
      <c r="A12" s="14" t="s">
        <v>111</v>
      </c>
      <c r="B12" s="262" t="s">
        <v>201</v>
      </c>
      <c r="C12" s="263"/>
      <c r="D12" s="28"/>
      <c r="E12" s="28"/>
      <c r="F12" s="28"/>
      <c r="G12" s="29"/>
      <c r="H12" s="30"/>
    </row>
    <row r="13" spans="1:8" ht="15" customHeight="1" x14ac:dyDescent="0.25">
      <c r="A13" s="14"/>
      <c r="C13" s="22"/>
      <c r="D13" s="9"/>
      <c r="E13" s="9"/>
      <c r="F13" s="9"/>
      <c r="G13" s="10"/>
      <c r="H13" s="12"/>
    </row>
    <row r="14" spans="1:8" ht="29.4" customHeight="1" x14ac:dyDescent="0.25">
      <c r="A14" s="14"/>
      <c r="B14" s="1" t="s">
        <v>202</v>
      </c>
      <c r="C14" s="22"/>
      <c r="D14" s="6" t="s">
        <v>6</v>
      </c>
      <c r="E14" s="9">
        <v>1</v>
      </c>
      <c r="F14" s="9"/>
      <c r="G14" s="64">
        <v>2000</v>
      </c>
      <c r="H14" s="65">
        <f>E14*G14</f>
        <v>2000</v>
      </c>
    </row>
    <row r="15" spans="1:8" ht="51" customHeight="1" x14ac:dyDescent="0.25">
      <c r="A15" s="14"/>
      <c r="B15" s="1" t="s">
        <v>203</v>
      </c>
      <c r="C15" s="22"/>
      <c r="D15" s="6" t="s">
        <v>6</v>
      </c>
      <c r="E15" s="9">
        <v>1</v>
      </c>
      <c r="F15" s="9"/>
      <c r="G15" s="64">
        <v>1500</v>
      </c>
      <c r="H15" s="65">
        <f>E15*G15</f>
        <v>1500</v>
      </c>
    </row>
    <row r="16" spans="1:8" ht="15" customHeight="1" x14ac:dyDescent="0.25">
      <c r="A16" s="14"/>
      <c r="C16" s="22"/>
      <c r="D16" s="9"/>
      <c r="E16" s="9"/>
      <c r="F16" s="9"/>
      <c r="G16" s="10"/>
      <c r="H16" s="12"/>
    </row>
    <row r="17" spans="1:9" ht="15" customHeight="1" x14ac:dyDescent="0.25">
      <c r="A17" s="14"/>
      <c r="C17" s="31" t="s">
        <v>1</v>
      </c>
      <c r="D17" s="32"/>
      <c r="E17" s="32"/>
      <c r="F17" s="32"/>
      <c r="G17" s="33"/>
      <c r="H17" s="34">
        <f>SUM(H14:H16)</f>
        <v>3500</v>
      </c>
    </row>
    <row r="18" spans="1:9" ht="15" customHeight="1" x14ac:dyDescent="0.25">
      <c r="A18" s="14"/>
      <c r="C18" s="22"/>
      <c r="D18" s="9"/>
      <c r="E18" s="9"/>
      <c r="F18" s="9"/>
      <c r="G18" s="10"/>
      <c r="H18" s="12"/>
    </row>
    <row r="19" spans="1:9" s="5" customFormat="1" ht="15" customHeight="1" x14ac:dyDescent="0.3">
      <c r="A19" s="14" t="s">
        <v>147</v>
      </c>
      <c r="B19" s="262" t="s">
        <v>10</v>
      </c>
      <c r="C19" s="263"/>
      <c r="D19" s="28"/>
      <c r="E19" s="28"/>
      <c r="F19" s="28"/>
      <c r="G19" s="29"/>
      <c r="H19" s="30"/>
    </row>
    <row r="20" spans="1:9" ht="15" customHeight="1" x14ac:dyDescent="0.25">
      <c r="A20" s="14"/>
      <c r="C20" s="22"/>
      <c r="D20" s="9"/>
      <c r="E20" s="9"/>
      <c r="F20" s="9"/>
      <c r="G20" s="10"/>
      <c r="H20" s="12"/>
    </row>
    <row r="21" spans="1:9" ht="15" customHeight="1" x14ac:dyDescent="0.25">
      <c r="A21" s="14"/>
      <c r="B21" s="1" t="s">
        <v>11</v>
      </c>
      <c r="C21" s="22"/>
      <c r="D21" s="6" t="s">
        <v>6</v>
      </c>
      <c r="E21" s="9">
        <v>1</v>
      </c>
      <c r="F21" s="9"/>
      <c r="G21" s="64">
        <v>800</v>
      </c>
      <c r="H21" s="65">
        <f t="shared" ref="H21:H22" si="0">E21*G21</f>
        <v>800</v>
      </c>
    </row>
    <row r="22" spans="1:9" ht="15" customHeight="1" x14ac:dyDescent="0.25">
      <c r="A22" s="14"/>
      <c r="B22" s="1" t="s">
        <v>12</v>
      </c>
      <c r="C22" s="22"/>
      <c r="D22" s="6" t="s">
        <v>6</v>
      </c>
      <c r="E22" s="9">
        <v>1</v>
      </c>
      <c r="F22" s="9"/>
      <c r="G22" s="64">
        <v>800</v>
      </c>
      <c r="H22" s="65">
        <f t="shared" si="0"/>
        <v>800</v>
      </c>
    </row>
    <row r="23" spans="1:9" ht="15" customHeight="1" x14ac:dyDescent="0.25">
      <c r="A23" s="14"/>
      <c r="C23" s="22"/>
      <c r="D23" s="9"/>
      <c r="E23" s="9"/>
      <c r="F23" s="9"/>
      <c r="G23" s="10"/>
      <c r="H23" s="12"/>
    </row>
    <row r="24" spans="1:9" ht="15" customHeight="1" x14ac:dyDescent="0.25">
      <c r="A24" s="14"/>
      <c r="C24" s="31" t="s">
        <v>1</v>
      </c>
      <c r="D24" s="32"/>
      <c r="E24" s="32"/>
      <c r="F24" s="32"/>
      <c r="G24" s="33"/>
      <c r="H24" s="34">
        <f>SUM(H21:H23)</f>
        <v>1600</v>
      </c>
    </row>
    <row r="25" spans="1:9" ht="15" customHeight="1" x14ac:dyDescent="0.25">
      <c r="A25" s="14"/>
      <c r="C25" s="22"/>
      <c r="D25" s="9"/>
      <c r="E25" s="9"/>
      <c r="F25" s="9"/>
      <c r="G25" s="10"/>
      <c r="H25" s="12"/>
    </row>
    <row r="26" spans="1:9" s="7" customFormat="1" ht="12.75" customHeight="1" x14ac:dyDescent="0.25">
      <c r="A26" s="25"/>
      <c r="B26" s="1"/>
      <c r="C26" s="26"/>
      <c r="D26" s="6"/>
      <c r="E26" s="6"/>
      <c r="F26" s="6"/>
      <c r="G26" s="27"/>
      <c r="H26" s="27"/>
    </row>
    <row r="27" spans="1:9" ht="14.25" customHeight="1" x14ac:dyDescent="0.25">
      <c r="A27" s="14"/>
      <c r="B27" s="1"/>
      <c r="C27" s="26"/>
      <c r="D27" s="9"/>
      <c r="E27" s="9"/>
      <c r="F27" s="9"/>
      <c r="G27" s="10"/>
      <c r="H27" s="12"/>
    </row>
    <row r="28" spans="1:9" ht="18.600000000000001" customHeight="1" x14ac:dyDescent="0.25">
      <c r="A28" s="35" t="s">
        <v>2</v>
      </c>
      <c r="B28" s="262" t="s">
        <v>30</v>
      </c>
      <c r="C28" s="264"/>
      <c r="D28" s="9"/>
      <c r="E28" s="9"/>
      <c r="F28" s="9"/>
      <c r="G28" s="10"/>
      <c r="H28" s="12"/>
    </row>
    <row r="29" spans="1:9" ht="15" x14ac:dyDescent="0.25">
      <c r="A29" s="14"/>
      <c r="C29" s="5"/>
      <c r="D29" s="4"/>
      <c r="E29" s="4"/>
      <c r="F29" s="4"/>
      <c r="G29" s="10"/>
      <c r="H29" s="12"/>
    </row>
    <row r="30" spans="1:9" ht="14.25" customHeight="1" x14ac:dyDescent="0.25">
      <c r="A30" s="50"/>
      <c r="B30" s="45" t="s">
        <v>204</v>
      </c>
      <c r="C30" s="51"/>
      <c r="D30" s="46"/>
      <c r="E30" s="46"/>
      <c r="F30" s="46"/>
      <c r="G30" s="48"/>
      <c r="H30" s="65"/>
    </row>
    <row r="31" spans="1:9" ht="14.25" customHeight="1" x14ac:dyDescent="0.25">
      <c r="A31" s="50"/>
      <c r="B31" s="80" t="s">
        <v>145</v>
      </c>
      <c r="C31" s="51"/>
      <c r="D31" s="46" t="s">
        <v>6</v>
      </c>
      <c r="E31" s="46">
        <v>1</v>
      </c>
      <c r="F31" s="46"/>
      <c r="G31" s="48">
        <v>200</v>
      </c>
      <c r="H31" s="65">
        <f t="shared" ref="H31:H34" si="1">E31*G31</f>
        <v>200</v>
      </c>
    </row>
    <row r="32" spans="1:9" s="7" customFormat="1" ht="15" x14ac:dyDescent="0.25">
      <c r="A32" s="50"/>
      <c r="B32" s="71" t="s">
        <v>144</v>
      </c>
      <c r="C32" s="74" t="s">
        <v>112</v>
      </c>
      <c r="D32" s="46" t="s">
        <v>13</v>
      </c>
      <c r="E32" s="46">
        <v>85</v>
      </c>
      <c r="F32" s="46"/>
      <c r="G32" s="75">
        <v>15</v>
      </c>
      <c r="H32" s="65">
        <f t="shared" si="1"/>
        <v>1275</v>
      </c>
      <c r="I32" s="66"/>
    </row>
    <row r="33" spans="1:9" s="7" customFormat="1" ht="15" x14ac:dyDescent="0.25">
      <c r="A33" s="50"/>
      <c r="B33" s="71" t="s">
        <v>113</v>
      </c>
      <c r="C33" s="74" t="s">
        <v>112</v>
      </c>
      <c r="D33" s="46" t="s">
        <v>6</v>
      </c>
      <c r="E33" s="46">
        <v>1</v>
      </c>
      <c r="F33" s="46"/>
      <c r="G33" s="75">
        <v>200</v>
      </c>
      <c r="H33" s="65">
        <f t="shared" si="1"/>
        <v>200</v>
      </c>
      <c r="I33" s="66"/>
    </row>
    <row r="34" spans="1:9" s="7" customFormat="1" ht="28.2" customHeight="1" x14ac:dyDescent="0.25">
      <c r="A34" s="47"/>
      <c r="B34" s="71" t="s">
        <v>114</v>
      </c>
      <c r="C34" s="81" t="s">
        <v>205</v>
      </c>
      <c r="D34" s="52" t="s">
        <v>0</v>
      </c>
      <c r="E34" s="52">
        <v>1</v>
      </c>
      <c r="F34" s="52"/>
      <c r="G34" s="75">
        <v>80</v>
      </c>
      <c r="H34" s="65">
        <f t="shared" si="1"/>
        <v>80</v>
      </c>
      <c r="I34" s="66"/>
    </row>
    <row r="35" spans="1:9" s="7" customFormat="1" ht="14.25" customHeight="1" x14ac:dyDescent="0.25">
      <c r="A35" s="47"/>
      <c r="B35" s="71" t="s">
        <v>115</v>
      </c>
      <c r="C35" s="49"/>
      <c r="D35" s="52" t="s">
        <v>6</v>
      </c>
      <c r="E35" s="52">
        <v>1</v>
      </c>
      <c r="F35" s="52"/>
      <c r="G35" s="75"/>
      <c r="H35" s="76"/>
      <c r="I35" s="66"/>
    </row>
    <row r="36" spans="1:9" ht="15" x14ac:dyDescent="0.25">
      <c r="A36" s="47"/>
      <c r="B36" s="54" t="s">
        <v>27</v>
      </c>
      <c r="C36" s="49"/>
      <c r="D36" s="52" t="s">
        <v>6</v>
      </c>
      <c r="E36" s="52">
        <v>1</v>
      </c>
      <c r="F36" s="52"/>
      <c r="G36" s="64"/>
      <c r="H36" s="65"/>
    </row>
    <row r="37" spans="1:9" ht="15" x14ac:dyDescent="0.25">
      <c r="A37" s="47"/>
      <c r="B37" s="54"/>
      <c r="C37" s="49"/>
      <c r="D37" s="52"/>
      <c r="E37" s="52"/>
      <c r="F37" s="52"/>
      <c r="G37" s="64"/>
      <c r="H37" s="65"/>
    </row>
    <row r="38" spans="1:9" s="7" customFormat="1" ht="26.4" x14ac:dyDescent="0.25">
      <c r="A38" s="47"/>
      <c r="B38" s="54" t="s">
        <v>116</v>
      </c>
      <c r="C38" s="82" t="s">
        <v>146</v>
      </c>
      <c r="D38" s="52" t="s">
        <v>6</v>
      </c>
      <c r="E38" s="52">
        <v>1</v>
      </c>
      <c r="F38" s="52"/>
      <c r="G38" s="75">
        <v>200</v>
      </c>
      <c r="H38" s="65">
        <f t="shared" ref="H38" si="2">E38*G38</f>
        <v>200</v>
      </c>
      <c r="I38" s="66"/>
    </row>
    <row r="39" spans="1:9" s="7" customFormat="1" ht="15" x14ac:dyDescent="0.25">
      <c r="A39" s="47"/>
      <c r="B39" s="54"/>
      <c r="C39" s="49"/>
      <c r="D39" s="52"/>
      <c r="E39" s="52"/>
      <c r="F39" s="52"/>
      <c r="G39" s="75"/>
      <c r="H39" s="76"/>
      <c r="I39" s="66"/>
    </row>
    <row r="40" spans="1:9" ht="15" customHeight="1" x14ac:dyDescent="0.25">
      <c r="A40" s="8"/>
      <c r="B40" s="54" t="s">
        <v>33</v>
      </c>
      <c r="C40" s="42" t="s">
        <v>206</v>
      </c>
      <c r="D40" s="36" t="s">
        <v>6</v>
      </c>
      <c r="E40" s="36">
        <v>1</v>
      </c>
      <c r="F40" s="36"/>
      <c r="G40" s="64">
        <v>200</v>
      </c>
      <c r="H40" s="65">
        <f t="shared" ref="H40" si="3">E40*G40</f>
        <v>200</v>
      </c>
    </row>
    <row r="41" spans="1:9" ht="15" customHeight="1" x14ac:dyDescent="0.25">
      <c r="A41" s="8"/>
      <c r="B41" s="55"/>
      <c r="C41" s="42"/>
      <c r="D41" s="36"/>
      <c r="E41" s="36"/>
      <c r="F41" s="36"/>
      <c r="G41" s="38"/>
      <c r="H41" s="53"/>
    </row>
    <row r="42" spans="1:9" s="7" customFormat="1" ht="15" customHeight="1" x14ac:dyDescent="0.25">
      <c r="A42" s="63"/>
      <c r="B42" s="73" t="s">
        <v>117</v>
      </c>
      <c r="C42" s="42"/>
      <c r="D42" s="36" t="s">
        <v>9</v>
      </c>
      <c r="E42" s="36" t="s">
        <v>9</v>
      </c>
      <c r="F42" s="36"/>
      <c r="G42" s="78"/>
      <c r="H42" s="77"/>
    </row>
    <row r="43" spans="1:9" s="7" customFormat="1" ht="15" customHeight="1" x14ac:dyDescent="0.25">
      <c r="A43" s="63"/>
      <c r="B43" s="73"/>
      <c r="C43" s="42"/>
      <c r="D43" s="36"/>
      <c r="E43" s="36"/>
      <c r="F43" s="36"/>
      <c r="G43" s="78"/>
      <c r="H43" s="77"/>
    </row>
    <row r="44" spans="1:9" ht="15" x14ac:dyDescent="0.25">
      <c r="A44" s="47"/>
      <c r="B44" s="265" t="s">
        <v>14</v>
      </c>
      <c r="C44" s="266"/>
      <c r="D44" s="52" t="s">
        <v>6</v>
      </c>
      <c r="E44" s="52">
        <v>1</v>
      </c>
      <c r="F44" s="52"/>
      <c r="G44" s="64">
        <v>100</v>
      </c>
      <c r="H44" s="65">
        <f t="shared" ref="H44" si="4">E44*G44</f>
        <v>100</v>
      </c>
    </row>
    <row r="45" spans="1:9" ht="15" customHeight="1" x14ac:dyDescent="0.25">
      <c r="A45" s="8"/>
      <c r="B45" s="41"/>
      <c r="C45" s="42"/>
      <c r="D45" s="37"/>
      <c r="E45" s="37"/>
      <c r="F45" s="37"/>
      <c r="G45" s="38"/>
      <c r="H45" s="53"/>
    </row>
    <row r="46" spans="1:9" ht="15" x14ac:dyDescent="0.25">
      <c r="A46" s="14"/>
      <c r="C46" s="31" t="s">
        <v>1</v>
      </c>
      <c r="D46" s="32"/>
      <c r="E46" s="32"/>
      <c r="F46" s="32"/>
      <c r="G46" s="33"/>
      <c r="H46" s="34">
        <f>SUM(H30:H45)</f>
        <v>2255</v>
      </c>
    </row>
    <row r="47" spans="1:9" ht="14.25" customHeight="1" x14ac:dyDescent="0.25">
      <c r="A47" s="14"/>
      <c r="C47" s="22"/>
      <c r="D47" s="9"/>
      <c r="E47" s="9"/>
      <c r="F47" s="9"/>
      <c r="G47" s="10"/>
      <c r="H47" s="12"/>
    </row>
    <row r="48" spans="1:9" ht="26.25" customHeight="1" x14ac:dyDescent="0.25">
      <c r="A48" s="35" t="s">
        <v>29</v>
      </c>
      <c r="B48" s="267" t="s">
        <v>148</v>
      </c>
      <c r="C48" s="268"/>
      <c r="D48" s="9"/>
      <c r="E48" s="9"/>
      <c r="F48" s="9"/>
      <c r="G48" s="10"/>
      <c r="H48" s="12"/>
    </row>
    <row r="49" spans="1:8" ht="19.2" customHeight="1" x14ac:dyDescent="0.25">
      <c r="A49" s="14"/>
      <c r="B49" s="56" t="s">
        <v>207</v>
      </c>
      <c r="C49" s="22"/>
      <c r="D49" s="9"/>
      <c r="E49" s="9"/>
      <c r="F49" s="9"/>
      <c r="G49" s="10"/>
      <c r="H49" s="12"/>
    </row>
    <row r="50" spans="1:8" ht="16.2" customHeight="1" x14ac:dyDescent="0.25">
      <c r="A50" s="14"/>
      <c r="B50" s="1" t="s">
        <v>208</v>
      </c>
      <c r="C50" s="26" t="s">
        <v>209</v>
      </c>
      <c r="D50" s="6" t="s">
        <v>0</v>
      </c>
      <c r="E50" s="9">
        <v>1</v>
      </c>
      <c r="F50" s="9"/>
      <c r="G50" s="64">
        <v>1200</v>
      </c>
      <c r="H50" s="65">
        <f t="shared" ref="H50" si="5">E50*G50</f>
        <v>1200</v>
      </c>
    </row>
    <row r="51" spans="1:8" ht="14.25" customHeight="1" x14ac:dyDescent="0.25">
      <c r="A51" s="14"/>
      <c r="B51" s="60" t="s">
        <v>16</v>
      </c>
      <c r="C51" s="5"/>
      <c r="D51" s="59"/>
      <c r="E51" s="9"/>
      <c r="F51" s="9"/>
      <c r="G51" s="10"/>
      <c r="H51" s="12"/>
    </row>
    <row r="52" spans="1:8" ht="14.25" customHeight="1" x14ac:dyDescent="0.25">
      <c r="A52" s="14"/>
      <c r="B52" s="60" t="s">
        <v>17</v>
      </c>
      <c r="C52" s="5"/>
      <c r="D52" s="59"/>
      <c r="E52" s="9"/>
      <c r="F52" s="9"/>
      <c r="G52" s="10"/>
      <c r="H52" s="12"/>
    </row>
    <row r="53" spans="1:8" ht="14.25" customHeight="1" x14ac:dyDescent="0.25">
      <c r="A53" s="14"/>
      <c r="B53" s="60" t="s">
        <v>210</v>
      </c>
      <c r="C53" s="5"/>
      <c r="D53" s="59"/>
      <c r="E53" s="9"/>
      <c r="F53" s="9"/>
      <c r="G53" s="10"/>
      <c r="H53" s="12"/>
    </row>
    <row r="54" spans="1:8" ht="14.25" customHeight="1" x14ac:dyDescent="0.25">
      <c r="A54" s="14"/>
      <c r="B54" s="60"/>
      <c r="C54" s="5"/>
      <c r="D54" s="6"/>
      <c r="E54" s="9"/>
      <c r="F54" s="9"/>
      <c r="G54" s="10"/>
      <c r="H54" s="12"/>
    </row>
    <row r="55" spans="1:8" ht="16.5" customHeight="1" x14ac:dyDescent="0.25">
      <c r="A55" s="14"/>
      <c r="B55" s="84" t="s">
        <v>151</v>
      </c>
      <c r="C55" s="22"/>
      <c r="D55" s="9"/>
      <c r="E55" s="9"/>
      <c r="F55" s="9"/>
      <c r="G55" s="10"/>
      <c r="H55" s="12"/>
    </row>
    <row r="56" spans="1:8" ht="18" customHeight="1" x14ac:dyDescent="0.25">
      <c r="A56" s="14"/>
      <c r="B56" s="83" t="s">
        <v>215</v>
      </c>
      <c r="C56" s="26" t="s">
        <v>150</v>
      </c>
      <c r="D56" s="9"/>
      <c r="E56" s="9"/>
      <c r="F56" s="9"/>
      <c r="G56" s="10"/>
      <c r="H56" s="12"/>
    </row>
    <row r="57" spans="1:8" ht="16.5" customHeight="1" x14ac:dyDescent="0.25">
      <c r="A57" s="14"/>
      <c r="B57" s="56"/>
      <c r="C57" s="26" t="s">
        <v>217</v>
      </c>
      <c r="D57" s="6" t="s">
        <v>13</v>
      </c>
      <c r="E57" s="9">
        <v>105</v>
      </c>
      <c r="F57" s="9"/>
      <c r="G57" s="64">
        <v>90</v>
      </c>
      <c r="H57" s="65">
        <f t="shared" ref="H57:H60" si="6">E57*G57</f>
        <v>9450</v>
      </c>
    </row>
    <row r="58" spans="1:8" ht="16.2" customHeight="1" x14ac:dyDescent="0.25">
      <c r="A58" s="14"/>
      <c r="B58" s="56"/>
      <c r="C58" s="7" t="s">
        <v>218</v>
      </c>
      <c r="D58" s="59" t="s">
        <v>13</v>
      </c>
      <c r="E58" s="9">
        <v>105</v>
      </c>
      <c r="F58" s="9"/>
      <c r="G58" s="64">
        <v>15</v>
      </c>
      <c r="H58" s="65">
        <f t="shared" si="6"/>
        <v>1575</v>
      </c>
    </row>
    <row r="59" spans="1:8" ht="16.2" customHeight="1" x14ac:dyDescent="0.25">
      <c r="A59" s="14"/>
      <c r="B59" s="56"/>
      <c r="C59" s="7"/>
      <c r="D59" s="59"/>
      <c r="E59" s="9"/>
      <c r="F59" s="9"/>
      <c r="G59" s="10"/>
      <c r="H59" s="12"/>
    </row>
    <row r="60" spans="1:8" s="7" customFormat="1" ht="12.6" customHeight="1" x14ac:dyDescent="0.25">
      <c r="A60" s="67"/>
      <c r="B60" s="68" t="s">
        <v>211</v>
      </c>
      <c r="C60" s="72" t="s">
        <v>212</v>
      </c>
      <c r="D60" s="69" t="s">
        <v>13</v>
      </c>
      <c r="E60" s="46">
        <v>15</v>
      </c>
      <c r="F60" s="46"/>
      <c r="G60" s="64">
        <v>25</v>
      </c>
      <c r="H60" s="65">
        <f t="shared" si="6"/>
        <v>375</v>
      </c>
    </row>
    <row r="61" spans="1:8" ht="14.25" customHeight="1" x14ac:dyDescent="0.25">
      <c r="A61" s="14"/>
      <c r="B61" s="60" t="s">
        <v>16</v>
      </c>
      <c r="C61" s="5"/>
      <c r="D61" s="59"/>
      <c r="E61" s="9"/>
      <c r="F61" s="9"/>
      <c r="G61" s="10"/>
      <c r="H61" s="12"/>
    </row>
    <row r="62" spans="1:8" ht="14.25" customHeight="1" x14ac:dyDescent="0.25">
      <c r="A62" s="14"/>
      <c r="B62" s="60" t="s">
        <v>17</v>
      </c>
      <c r="C62" s="5"/>
      <c r="D62" s="59"/>
      <c r="E62" s="9"/>
      <c r="F62" s="9"/>
      <c r="G62" s="10"/>
      <c r="H62" s="12"/>
    </row>
    <row r="63" spans="1:8" ht="16.2" customHeight="1" x14ac:dyDescent="0.25">
      <c r="A63" s="14"/>
      <c r="B63" s="56"/>
      <c r="C63" s="7"/>
      <c r="D63" s="59"/>
      <c r="E63" s="9"/>
      <c r="F63" s="9"/>
      <c r="G63" s="10"/>
      <c r="H63" s="12"/>
    </row>
    <row r="64" spans="1:8" s="7" customFormat="1" ht="12.6" customHeight="1" x14ac:dyDescent="0.25">
      <c r="A64" s="67"/>
      <c r="B64" s="68" t="s">
        <v>213</v>
      </c>
      <c r="C64" s="72" t="s">
        <v>214</v>
      </c>
      <c r="D64" s="69" t="s">
        <v>13</v>
      </c>
      <c r="E64" s="46">
        <v>40</v>
      </c>
      <c r="F64" s="46"/>
      <c r="G64" s="64">
        <v>5</v>
      </c>
      <c r="H64" s="65">
        <f t="shared" ref="H64" si="7">E64*G64</f>
        <v>200</v>
      </c>
    </row>
    <row r="65" spans="1:8" s="7" customFormat="1" ht="12.6" customHeight="1" x14ac:dyDescent="0.25">
      <c r="A65" s="67"/>
      <c r="B65" s="68" t="s">
        <v>216</v>
      </c>
      <c r="C65" s="72"/>
      <c r="D65" s="69" t="s">
        <v>9</v>
      </c>
      <c r="E65" s="46" t="s">
        <v>9</v>
      </c>
      <c r="F65" s="46"/>
      <c r="G65" s="48"/>
      <c r="H65" s="70"/>
    </row>
    <row r="66" spans="1:8" ht="15" customHeight="1" x14ac:dyDescent="0.25">
      <c r="A66" s="8"/>
      <c r="B66" s="1"/>
      <c r="C66" s="22"/>
      <c r="D66" s="9"/>
      <c r="E66" s="9"/>
      <c r="F66" s="9"/>
      <c r="G66" s="10"/>
      <c r="H66" s="12"/>
    </row>
    <row r="67" spans="1:8" ht="15" customHeight="1" x14ac:dyDescent="0.25">
      <c r="A67" s="8"/>
      <c r="B67" s="244" t="s">
        <v>14</v>
      </c>
      <c r="C67" s="245"/>
      <c r="D67" s="36" t="s">
        <v>6</v>
      </c>
      <c r="E67" s="37">
        <v>1</v>
      </c>
      <c r="F67" s="37"/>
      <c r="G67" s="64">
        <v>50</v>
      </c>
      <c r="H67" s="65">
        <f t="shared" ref="H67" si="8">E67*G67</f>
        <v>50</v>
      </c>
    </row>
    <row r="68" spans="1:8" ht="15" customHeight="1" x14ac:dyDescent="0.25">
      <c r="A68" s="8"/>
      <c r="B68" s="1"/>
      <c r="C68" s="26"/>
      <c r="D68" s="37"/>
      <c r="E68" s="37"/>
      <c r="F68" s="37"/>
      <c r="G68" s="38"/>
      <c r="H68" s="53"/>
    </row>
    <row r="69" spans="1:8" ht="15" x14ac:dyDescent="0.25">
      <c r="A69" s="14"/>
      <c r="C69" s="31" t="s">
        <v>1</v>
      </c>
      <c r="D69" s="32"/>
      <c r="E69" s="32"/>
      <c r="F69" s="32"/>
      <c r="G69" s="33"/>
      <c r="H69" s="34">
        <f>SUM(H50:H68)</f>
        <v>12850</v>
      </c>
    </row>
    <row r="70" spans="1:8" ht="15" x14ac:dyDescent="0.25">
      <c r="A70" s="14"/>
      <c r="C70" s="5"/>
      <c r="D70" s="79"/>
      <c r="E70" s="79"/>
      <c r="F70" s="79"/>
      <c r="G70" s="62"/>
      <c r="H70" s="12"/>
    </row>
    <row r="71" spans="1:8" ht="26.25" customHeight="1" x14ac:dyDescent="0.25">
      <c r="A71" s="35" t="s">
        <v>143</v>
      </c>
      <c r="B71" s="267" t="s">
        <v>182</v>
      </c>
      <c r="C71" s="268"/>
      <c r="D71" s="9"/>
      <c r="E71" s="9"/>
      <c r="F71" s="9"/>
      <c r="G71" s="10"/>
      <c r="H71" s="12"/>
    </row>
    <row r="72" spans="1:8" ht="15" customHeight="1" x14ac:dyDescent="0.25">
      <c r="A72" s="35"/>
      <c r="B72" s="271" t="s">
        <v>219</v>
      </c>
      <c r="C72" s="272"/>
      <c r="D72" s="9"/>
      <c r="E72" s="9"/>
      <c r="F72" s="9"/>
      <c r="G72" s="10"/>
      <c r="H72" s="12"/>
    </row>
    <row r="73" spans="1:8" ht="15" customHeight="1" x14ac:dyDescent="0.25">
      <c r="A73" s="35"/>
      <c r="B73" s="55" t="s">
        <v>220</v>
      </c>
      <c r="C73" s="73"/>
      <c r="D73" s="4"/>
      <c r="E73" s="9"/>
      <c r="F73" s="9"/>
      <c r="G73" s="10"/>
      <c r="H73" s="12"/>
    </row>
    <row r="74" spans="1:8" ht="16.8" customHeight="1" x14ac:dyDescent="0.25">
      <c r="A74" s="8"/>
      <c r="B74" s="57" t="s">
        <v>221</v>
      </c>
      <c r="C74" s="61"/>
      <c r="D74" s="2" t="s">
        <v>0</v>
      </c>
      <c r="E74" s="36">
        <v>1</v>
      </c>
      <c r="F74" s="36"/>
      <c r="G74" s="64">
        <v>11000</v>
      </c>
      <c r="H74" s="65">
        <f t="shared" ref="H74" si="9">E74*G74</f>
        <v>11000</v>
      </c>
    </row>
    <row r="75" spans="1:8" ht="14.25" customHeight="1" x14ac:dyDescent="0.25">
      <c r="A75" s="14"/>
      <c r="B75" s="60" t="s">
        <v>16</v>
      </c>
      <c r="C75" s="5"/>
      <c r="D75" s="59"/>
      <c r="E75" s="9"/>
      <c r="F75" s="9"/>
      <c r="G75" s="10"/>
      <c r="H75" s="12"/>
    </row>
    <row r="76" spans="1:8" ht="14.25" customHeight="1" x14ac:dyDescent="0.25">
      <c r="A76" s="14"/>
      <c r="B76" s="60" t="s">
        <v>17</v>
      </c>
      <c r="C76" s="5"/>
      <c r="D76" s="59"/>
      <c r="E76" s="9"/>
      <c r="F76" s="9"/>
      <c r="G76" s="10"/>
      <c r="H76" s="12"/>
    </row>
    <row r="77" spans="1:8" ht="14.25" customHeight="1" x14ac:dyDescent="0.25">
      <c r="A77" s="8"/>
      <c r="B77" s="1"/>
      <c r="C77" s="5"/>
      <c r="D77" s="2"/>
      <c r="E77" s="36"/>
      <c r="F77" s="36"/>
      <c r="G77" s="64"/>
      <c r="H77" s="65"/>
    </row>
    <row r="78" spans="1:8" ht="14.25" customHeight="1" x14ac:dyDescent="0.25">
      <c r="A78" s="47"/>
      <c r="B78" s="265" t="s">
        <v>14</v>
      </c>
      <c r="C78" s="265"/>
      <c r="D78" s="58" t="s">
        <v>6</v>
      </c>
      <c r="E78" s="52">
        <v>1</v>
      </c>
      <c r="F78" s="52"/>
      <c r="G78" s="64">
        <v>50</v>
      </c>
      <c r="H78" s="65">
        <f>E78*G78</f>
        <v>50</v>
      </c>
    </row>
    <row r="79" spans="1:8" ht="15" customHeight="1" x14ac:dyDescent="0.25">
      <c r="A79" s="8"/>
      <c r="B79" s="1"/>
      <c r="C79" s="26"/>
      <c r="D79" s="37"/>
      <c r="E79" s="37"/>
      <c r="F79" s="37"/>
      <c r="G79" s="38"/>
      <c r="H79" s="53"/>
    </row>
    <row r="80" spans="1:8" ht="15" customHeight="1" x14ac:dyDescent="0.25">
      <c r="A80" s="8"/>
      <c r="B80" s="41"/>
      <c r="C80" s="42"/>
      <c r="D80" s="37"/>
      <c r="E80" s="37"/>
      <c r="F80" s="37"/>
      <c r="G80" s="38"/>
      <c r="H80" s="53"/>
    </row>
    <row r="81" spans="1:8" ht="15" x14ac:dyDescent="0.25">
      <c r="A81" s="14"/>
      <c r="C81" s="31" t="s">
        <v>1</v>
      </c>
      <c r="D81" s="32"/>
      <c r="E81" s="32"/>
      <c r="F81" s="32"/>
      <c r="G81" s="33"/>
      <c r="H81" s="34">
        <f>SUM(H72:H80)</f>
        <v>11050</v>
      </c>
    </row>
    <row r="82" spans="1:8" ht="14.25" customHeight="1" x14ac:dyDescent="0.25">
      <c r="A82" s="14"/>
      <c r="C82" s="22"/>
      <c r="D82" s="9"/>
      <c r="E82" s="9"/>
      <c r="F82" s="9"/>
      <c r="G82" s="10"/>
      <c r="H82" s="12"/>
    </row>
    <row r="83" spans="1:8" ht="26.25" customHeight="1" x14ac:dyDescent="0.25">
      <c r="A83" s="35" t="s">
        <v>157</v>
      </c>
      <c r="B83" s="267" t="s">
        <v>156</v>
      </c>
      <c r="C83" s="268"/>
      <c r="D83" s="9"/>
      <c r="E83" s="9"/>
      <c r="F83" s="9"/>
      <c r="G83" s="10"/>
      <c r="H83" s="12"/>
    </row>
    <row r="84" spans="1:8" ht="17.399999999999999" customHeight="1" x14ac:dyDescent="0.25">
      <c r="A84" s="35"/>
      <c r="B84" s="271" t="s">
        <v>222</v>
      </c>
      <c r="C84" s="272"/>
      <c r="D84" s="6" t="s">
        <v>6</v>
      </c>
      <c r="E84" s="9">
        <v>1</v>
      </c>
      <c r="F84" s="9"/>
      <c r="G84" s="10">
        <v>800</v>
      </c>
      <c r="H84" s="65">
        <f>E84*G84</f>
        <v>800</v>
      </c>
    </row>
    <row r="85" spans="1:8" ht="25.2" customHeight="1" x14ac:dyDescent="0.25">
      <c r="A85" s="8"/>
      <c r="B85" s="57" t="s">
        <v>223</v>
      </c>
      <c r="C85" s="61"/>
      <c r="D85" s="2"/>
      <c r="E85" s="36"/>
      <c r="F85" s="36"/>
      <c r="G85" s="64"/>
      <c r="H85" s="65"/>
    </row>
    <row r="86" spans="1:8" ht="14.25" customHeight="1" x14ac:dyDescent="0.25">
      <c r="A86" s="14"/>
      <c r="B86" s="60" t="s">
        <v>16</v>
      </c>
      <c r="C86" s="5"/>
      <c r="D86" s="59"/>
      <c r="E86" s="9"/>
      <c r="F86" s="9"/>
      <c r="G86" s="10"/>
      <c r="H86" s="12"/>
    </row>
    <row r="87" spans="1:8" ht="14.25" customHeight="1" x14ac:dyDescent="0.25">
      <c r="A87" s="14"/>
      <c r="B87" s="60" t="s">
        <v>17</v>
      </c>
      <c r="C87" s="5"/>
      <c r="D87" s="59"/>
      <c r="E87" s="9"/>
      <c r="F87" s="9"/>
      <c r="G87" s="10"/>
      <c r="H87" s="12"/>
    </row>
    <row r="88" spans="1:8" ht="15" customHeight="1" x14ac:dyDescent="0.25">
      <c r="A88" s="8"/>
      <c r="B88" s="1"/>
      <c r="C88" s="22"/>
      <c r="D88" s="9"/>
      <c r="E88" s="9"/>
      <c r="F88" s="9"/>
      <c r="G88" s="10"/>
      <c r="H88" s="12"/>
    </row>
    <row r="89" spans="1:8" ht="15" customHeight="1" x14ac:dyDescent="0.25">
      <c r="A89" s="8"/>
      <c r="B89" s="244" t="s">
        <v>14</v>
      </c>
      <c r="C89" s="245"/>
      <c r="D89" s="36" t="s">
        <v>6</v>
      </c>
      <c r="E89" s="37">
        <v>1</v>
      </c>
      <c r="F89" s="37"/>
      <c r="G89" s="64"/>
      <c r="H89" s="65"/>
    </row>
    <row r="90" spans="1:8" ht="49.2" customHeight="1" x14ac:dyDescent="0.25">
      <c r="A90" s="35"/>
      <c r="B90" s="271" t="s">
        <v>224</v>
      </c>
      <c r="C90" s="272"/>
      <c r="D90" s="9"/>
      <c r="E90" s="9"/>
      <c r="F90" s="9"/>
      <c r="G90" s="10"/>
      <c r="H90" s="12"/>
    </row>
    <row r="91" spans="1:8" ht="29.4" customHeight="1" x14ac:dyDescent="0.25">
      <c r="A91" s="8"/>
      <c r="B91" s="57" t="s">
        <v>372</v>
      </c>
      <c r="C91" s="61" t="s">
        <v>179</v>
      </c>
      <c r="D91" s="2" t="s">
        <v>9</v>
      </c>
      <c r="E91" s="36" t="s">
        <v>9</v>
      </c>
      <c r="F91" s="36"/>
      <c r="G91" s="64"/>
      <c r="H91" s="65"/>
    </row>
    <row r="92" spans="1:8" ht="14.25" customHeight="1" x14ac:dyDescent="0.25">
      <c r="A92" s="14"/>
      <c r="B92" s="60" t="s">
        <v>16</v>
      </c>
      <c r="C92" s="5"/>
      <c r="D92" s="59"/>
      <c r="E92" s="9"/>
      <c r="F92" s="9"/>
      <c r="G92" s="10"/>
      <c r="H92" s="12"/>
    </row>
    <row r="93" spans="1:8" ht="14.25" customHeight="1" x14ac:dyDescent="0.25">
      <c r="A93" s="14"/>
      <c r="B93" s="60" t="s">
        <v>17</v>
      </c>
      <c r="C93" s="5"/>
      <c r="D93" s="59"/>
      <c r="E93" s="9"/>
      <c r="F93" s="9"/>
      <c r="G93" s="10"/>
      <c r="H93" s="12"/>
    </row>
    <row r="94" spans="1:8" ht="15" customHeight="1" x14ac:dyDescent="0.25">
      <c r="A94" s="8"/>
      <c r="B94" s="1"/>
      <c r="C94" s="22"/>
      <c r="D94" s="9"/>
      <c r="E94" s="9"/>
      <c r="F94" s="9"/>
      <c r="G94" s="10"/>
      <c r="H94" s="12"/>
    </row>
    <row r="95" spans="1:8" ht="15" customHeight="1" x14ac:dyDescent="0.25">
      <c r="A95" s="8"/>
      <c r="B95" s="244" t="s">
        <v>14</v>
      </c>
      <c r="C95" s="245"/>
      <c r="D95" s="36" t="s">
        <v>6</v>
      </c>
      <c r="E95" s="37">
        <v>1</v>
      </c>
      <c r="F95" s="37"/>
      <c r="G95" s="64">
        <v>200</v>
      </c>
      <c r="H95" s="65">
        <f>E95*G95</f>
        <v>200</v>
      </c>
    </row>
    <row r="96" spans="1:8" ht="15" customHeight="1" x14ac:dyDescent="0.25">
      <c r="A96" s="8"/>
      <c r="B96" s="41"/>
      <c r="C96" s="42"/>
      <c r="D96" s="37"/>
      <c r="E96" s="37"/>
      <c r="F96" s="37"/>
      <c r="G96" s="38"/>
      <c r="H96" s="53"/>
    </row>
    <row r="97" spans="1:12" ht="15" x14ac:dyDescent="0.25">
      <c r="A97" s="14"/>
      <c r="C97" s="31" t="s">
        <v>1</v>
      </c>
      <c r="D97" s="32"/>
      <c r="E97" s="32"/>
      <c r="F97" s="32"/>
      <c r="G97" s="33"/>
      <c r="H97" s="34">
        <f>SUM(H83:H96)</f>
        <v>1000</v>
      </c>
    </row>
    <row r="98" spans="1:12" ht="14.25" customHeight="1" x14ac:dyDescent="0.25">
      <c r="A98" s="14"/>
      <c r="C98" s="22"/>
      <c r="D98" s="9"/>
      <c r="E98" s="9"/>
      <c r="F98" s="9"/>
      <c r="G98" s="10"/>
      <c r="H98" s="12"/>
    </row>
    <row r="99" spans="1:12" ht="14.25" customHeight="1" x14ac:dyDescent="0.25">
      <c r="A99" s="14" t="s">
        <v>375</v>
      </c>
      <c r="B99" s="23" t="s">
        <v>158</v>
      </c>
      <c r="C99" s="3"/>
      <c r="D99" s="4"/>
      <c r="E99" s="9"/>
      <c r="F99" s="9"/>
      <c r="G99" s="10"/>
      <c r="H99" s="12"/>
    </row>
    <row r="100" spans="1:12" ht="14.25" customHeight="1" x14ac:dyDescent="0.25">
      <c r="A100" s="14"/>
      <c r="C100" s="3"/>
      <c r="D100" s="4"/>
      <c r="E100" s="9"/>
      <c r="F100" s="9"/>
      <c r="G100" s="10"/>
      <c r="H100" s="12"/>
    </row>
    <row r="101" spans="1:12" s="88" customFormat="1" ht="14.25" customHeight="1" x14ac:dyDescent="0.3">
      <c r="A101" s="87"/>
      <c r="B101" s="56" t="s">
        <v>34</v>
      </c>
      <c r="D101" s="89"/>
      <c r="E101" s="90"/>
      <c r="F101" s="90"/>
      <c r="G101" s="91"/>
      <c r="H101" s="92"/>
      <c r="I101" s="93"/>
      <c r="L101" s="93"/>
    </row>
    <row r="102" spans="1:12" s="7" customFormat="1" ht="14.25" customHeight="1" x14ac:dyDescent="0.25">
      <c r="A102" s="14"/>
      <c r="B102" s="1" t="s">
        <v>35</v>
      </c>
      <c r="C102" s="5" t="s">
        <v>119</v>
      </c>
      <c r="D102" s="59" t="s">
        <v>0</v>
      </c>
      <c r="E102" s="6">
        <v>11</v>
      </c>
      <c r="F102" s="6"/>
      <c r="G102" s="64">
        <v>150</v>
      </c>
      <c r="H102" s="65">
        <f>E102*G102</f>
        <v>1650</v>
      </c>
      <c r="I102" s="66"/>
    </row>
    <row r="103" spans="1:12" s="7" customFormat="1" ht="14.25" customHeight="1" x14ac:dyDescent="0.25">
      <c r="A103" s="14"/>
      <c r="B103" s="94" t="s">
        <v>36</v>
      </c>
      <c r="C103" s="5"/>
      <c r="D103" s="59"/>
      <c r="E103" s="6"/>
      <c r="F103" s="6"/>
      <c r="G103" s="10"/>
      <c r="H103" s="12"/>
      <c r="I103" s="66"/>
    </row>
    <row r="104" spans="1:12" s="7" customFormat="1" ht="14.25" customHeight="1" x14ac:dyDescent="0.25">
      <c r="A104" s="14"/>
      <c r="B104" s="94" t="s">
        <v>37</v>
      </c>
      <c r="C104" s="5"/>
      <c r="D104" s="59"/>
      <c r="E104" s="6"/>
      <c r="F104" s="6"/>
      <c r="G104" s="10"/>
      <c r="H104" s="12"/>
      <c r="I104" s="66"/>
    </row>
    <row r="105" spans="1:12" s="7" customFormat="1" ht="14.25" customHeight="1" x14ac:dyDescent="0.25">
      <c r="A105" s="14"/>
      <c r="B105" s="1" t="s">
        <v>35</v>
      </c>
      <c r="C105" s="5" t="s">
        <v>38</v>
      </c>
      <c r="D105" s="59" t="s">
        <v>0</v>
      </c>
      <c r="E105" s="6">
        <v>2</v>
      </c>
      <c r="F105" s="6"/>
      <c r="G105" s="64">
        <v>150</v>
      </c>
      <c r="H105" s="65">
        <f>E105*G105</f>
        <v>300</v>
      </c>
      <c r="I105" s="66"/>
    </row>
    <row r="106" spans="1:12" s="7" customFormat="1" ht="14.25" customHeight="1" x14ac:dyDescent="0.25">
      <c r="A106" s="14"/>
      <c r="B106" s="94" t="s">
        <v>36</v>
      </c>
      <c r="C106" s="5"/>
      <c r="D106" s="59"/>
      <c r="E106" s="6"/>
      <c r="F106" s="6"/>
      <c r="G106" s="10"/>
      <c r="H106" s="12"/>
      <c r="I106" s="66"/>
    </row>
    <row r="107" spans="1:12" s="7" customFormat="1" ht="14.25" customHeight="1" x14ac:dyDescent="0.25">
      <c r="A107" s="14"/>
      <c r="B107" s="94" t="s">
        <v>37</v>
      </c>
      <c r="C107" s="5"/>
      <c r="D107" s="59"/>
      <c r="E107" s="6"/>
      <c r="F107" s="6"/>
      <c r="G107" s="10"/>
      <c r="H107" s="12"/>
      <c r="I107" s="66"/>
    </row>
    <row r="108" spans="1:12" s="7" customFormat="1" ht="14.25" customHeight="1" x14ac:dyDescent="0.25">
      <c r="A108" s="14"/>
      <c r="B108" s="1" t="s">
        <v>35</v>
      </c>
      <c r="C108" s="5" t="s">
        <v>39</v>
      </c>
      <c r="D108" s="59" t="s">
        <v>0</v>
      </c>
      <c r="E108" s="6">
        <v>17</v>
      </c>
      <c r="F108" s="6"/>
      <c r="G108" s="64">
        <v>70</v>
      </c>
      <c r="H108" s="65">
        <f>E108*G108</f>
        <v>1190</v>
      </c>
      <c r="I108" s="66"/>
    </row>
    <row r="109" spans="1:12" s="7" customFormat="1" ht="14.25" customHeight="1" x14ac:dyDescent="0.25">
      <c r="A109" s="14"/>
      <c r="B109" s="94" t="s">
        <v>36</v>
      </c>
      <c r="C109" s="5"/>
      <c r="D109" s="59"/>
      <c r="E109" s="6"/>
      <c r="F109" s="6"/>
      <c r="G109" s="10"/>
      <c r="H109" s="65"/>
      <c r="I109" s="66"/>
    </row>
    <row r="110" spans="1:12" s="7" customFormat="1" ht="14.25" customHeight="1" x14ac:dyDescent="0.25">
      <c r="A110" s="14"/>
      <c r="B110" s="94" t="s">
        <v>37</v>
      </c>
      <c r="C110" s="5"/>
      <c r="D110" s="59"/>
      <c r="E110" s="6"/>
      <c r="F110" s="6"/>
      <c r="G110" s="10"/>
      <c r="H110" s="12"/>
      <c r="I110" s="66"/>
    </row>
    <row r="111" spans="1:12" s="7" customFormat="1" ht="14.25" customHeight="1" x14ac:dyDescent="0.25">
      <c r="A111" s="14"/>
      <c r="B111" s="1" t="s">
        <v>35</v>
      </c>
      <c r="C111" s="5" t="s">
        <v>40</v>
      </c>
      <c r="D111" s="59" t="s">
        <v>0</v>
      </c>
      <c r="E111" s="6">
        <v>7</v>
      </c>
      <c r="F111" s="6"/>
      <c r="G111" s="64">
        <v>90</v>
      </c>
      <c r="H111" s="65">
        <f>E111*G111</f>
        <v>630</v>
      </c>
      <c r="I111" s="66"/>
    </row>
    <row r="112" spans="1:12" s="7" customFormat="1" ht="14.25" customHeight="1" x14ac:dyDescent="0.25">
      <c r="A112" s="14"/>
      <c r="B112" s="94" t="s">
        <v>36</v>
      </c>
      <c r="C112" s="5"/>
      <c r="D112" s="59"/>
      <c r="E112" s="6"/>
      <c r="F112" s="6"/>
      <c r="G112" s="10"/>
      <c r="H112" s="12"/>
      <c r="I112" s="66"/>
    </row>
    <row r="113" spans="1:9" s="7" customFormat="1" ht="14.25" customHeight="1" x14ac:dyDescent="0.25">
      <c r="A113" s="14"/>
      <c r="B113" s="94" t="s">
        <v>37</v>
      </c>
      <c r="C113" s="5"/>
      <c r="D113" s="59"/>
      <c r="E113" s="6"/>
      <c r="F113" s="6"/>
      <c r="G113" s="10"/>
      <c r="H113" s="12"/>
      <c r="I113" s="66"/>
    </row>
    <row r="114" spans="1:9" s="7" customFormat="1" ht="14.25" customHeight="1" x14ac:dyDescent="0.25">
      <c r="A114" s="14"/>
      <c r="B114" s="1" t="s">
        <v>35</v>
      </c>
      <c r="C114" s="5" t="s">
        <v>41</v>
      </c>
      <c r="D114" s="59" t="s">
        <v>0</v>
      </c>
      <c r="E114" s="6">
        <v>20</v>
      </c>
      <c r="F114" s="6"/>
      <c r="G114" s="64">
        <v>110</v>
      </c>
      <c r="H114" s="65">
        <f>E114*G114</f>
        <v>2200</v>
      </c>
      <c r="I114" s="66"/>
    </row>
    <row r="115" spans="1:9" s="7" customFormat="1" ht="14.25" customHeight="1" x14ac:dyDescent="0.25">
      <c r="A115" s="14"/>
      <c r="B115" s="94" t="s">
        <v>36</v>
      </c>
      <c r="C115" s="5"/>
      <c r="D115" s="59"/>
      <c r="E115" s="6"/>
      <c r="F115" s="6"/>
      <c r="G115" s="10"/>
      <c r="H115" s="12"/>
      <c r="I115" s="66"/>
    </row>
    <row r="116" spans="1:9" s="7" customFormat="1" ht="14.25" customHeight="1" x14ac:dyDescent="0.25">
      <c r="A116" s="14"/>
      <c r="B116" s="94" t="s">
        <v>37</v>
      </c>
      <c r="C116" s="5"/>
      <c r="D116" s="59"/>
      <c r="E116" s="6"/>
      <c r="F116" s="6"/>
      <c r="G116" s="10"/>
      <c r="H116" s="12"/>
      <c r="I116" s="66"/>
    </row>
    <row r="117" spans="1:9" s="7" customFormat="1" ht="14.25" customHeight="1" x14ac:dyDescent="0.25">
      <c r="A117" s="14"/>
      <c r="B117" s="1" t="s">
        <v>35</v>
      </c>
      <c r="C117" s="5" t="s">
        <v>42</v>
      </c>
      <c r="D117" s="59" t="s">
        <v>0</v>
      </c>
      <c r="E117" s="6">
        <v>2</v>
      </c>
      <c r="F117" s="6"/>
      <c r="G117" s="64">
        <v>70</v>
      </c>
      <c r="H117" s="65">
        <f>E117*G117</f>
        <v>140</v>
      </c>
      <c r="I117" s="66"/>
    </row>
    <row r="118" spans="1:9" s="7" customFormat="1" ht="14.25" customHeight="1" x14ac:dyDescent="0.25">
      <c r="A118" s="14"/>
      <c r="B118" s="94" t="s">
        <v>36</v>
      </c>
      <c r="C118" s="5"/>
      <c r="D118" s="59"/>
      <c r="E118" s="6"/>
      <c r="F118" s="6"/>
      <c r="G118" s="10"/>
      <c r="H118" s="12"/>
      <c r="I118" s="66"/>
    </row>
    <row r="119" spans="1:9" s="7" customFormat="1" ht="14.25" customHeight="1" x14ac:dyDescent="0.25">
      <c r="A119" s="14"/>
      <c r="B119" s="94" t="s">
        <v>37</v>
      </c>
      <c r="C119" s="5"/>
      <c r="D119" s="59"/>
      <c r="E119" s="6"/>
      <c r="F119" s="6"/>
      <c r="G119" s="10"/>
      <c r="H119" s="12"/>
      <c r="I119" s="66"/>
    </row>
    <row r="120" spans="1:9" s="7" customFormat="1" ht="14.25" customHeight="1" x14ac:dyDescent="0.25">
      <c r="A120" s="14"/>
      <c r="B120" s="1" t="s">
        <v>35</v>
      </c>
      <c r="C120" s="5" t="s">
        <v>120</v>
      </c>
      <c r="D120" s="59" t="s">
        <v>13</v>
      </c>
      <c r="E120" s="6">
        <v>20</v>
      </c>
      <c r="F120" s="6"/>
      <c r="G120" s="64">
        <v>20</v>
      </c>
      <c r="H120" s="65">
        <f>E120*G120</f>
        <v>400</v>
      </c>
      <c r="I120" s="66"/>
    </row>
    <row r="121" spans="1:9" s="7" customFormat="1" ht="14.25" customHeight="1" x14ac:dyDescent="0.25">
      <c r="A121" s="14"/>
      <c r="B121" s="94" t="s">
        <v>36</v>
      </c>
      <c r="C121" s="5"/>
      <c r="D121" s="59"/>
      <c r="E121" s="6"/>
      <c r="F121" s="6"/>
      <c r="G121" s="10"/>
      <c r="H121" s="12"/>
      <c r="I121" s="66"/>
    </row>
    <row r="122" spans="1:9" s="7" customFormat="1" ht="14.25" customHeight="1" x14ac:dyDescent="0.25">
      <c r="A122" s="14"/>
      <c r="B122" s="94" t="s">
        <v>37</v>
      </c>
      <c r="C122" s="5"/>
      <c r="D122" s="59"/>
      <c r="E122" s="6"/>
      <c r="F122" s="6"/>
      <c r="G122" s="10"/>
      <c r="H122" s="12"/>
      <c r="I122" s="66"/>
    </row>
    <row r="123" spans="1:9" s="7" customFormat="1" ht="15" customHeight="1" x14ac:dyDescent="0.25">
      <c r="A123" s="95"/>
      <c r="B123" s="41"/>
      <c r="C123" s="41"/>
      <c r="D123" s="59"/>
      <c r="E123" s="6"/>
      <c r="F123" s="6"/>
      <c r="G123" s="10"/>
      <c r="H123" s="12"/>
      <c r="I123" s="66"/>
    </row>
    <row r="124" spans="1:9" s="7" customFormat="1" ht="15" customHeight="1" x14ac:dyDescent="0.25">
      <c r="A124" s="63"/>
      <c r="B124" s="1" t="s">
        <v>14</v>
      </c>
      <c r="C124" s="96"/>
      <c r="D124" s="36" t="s">
        <v>6</v>
      </c>
      <c r="E124" s="36">
        <v>1</v>
      </c>
      <c r="F124" s="36"/>
      <c r="G124" s="64">
        <v>100</v>
      </c>
      <c r="H124" s="65">
        <f>E124*G124</f>
        <v>100</v>
      </c>
    </row>
    <row r="125" spans="1:9" s="7" customFormat="1" ht="14.25" customHeight="1" x14ac:dyDescent="0.25">
      <c r="A125" s="14"/>
      <c r="B125" s="1"/>
      <c r="C125" s="26"/>
      <c r="D125" s="6"/>
      <c r="E125" s="6"/>
      <c r="F125" s="6"/>
      <c r="G125" s="10"/>
      <c r="H125" s="12"/>
      <c r="I125" s="66"/>
    </row>
    <row r="126" spans="1:9" s="7" customFormat="1" ht="15" x14ac:dyDescent="0.25">
      <c r="A126" s="14"/>
      <c r="B126" s="1"/>
      <c r="C126" s="31" t="s">
        <v>15</v>
      </c>
      <c r="D126" s="97"/>
      <c r="E126" s="97"/>
      <c r="F126" s="97"/>
      <c r="G126" s="33"/>
      <c r="H126" s="34">
        <f>SUM(H102:H124)</f>
        <v>6610</v>
      </c>
      <c r="I126" s="66"/>
    </row>
    <row r="127" spans="1:9" s="7" customFormat="1" ht="15" customHeight="1" x14ac:dyDescent="0.25">
      <c r="A127" s="63"/>
      <c r="B127" s="1"/>
      <c r="C127" s="26"/>
      <c r="D127" s="36"/>
      <c r="E127" s="36"/>
      <c r="F127" s="36"/>
      <c r="G127" s="38"/>
      <c r="H127" s="53"/>
    </row>
    <row r="128" spans="1:9" s="7" customFormat="1" ht="14.25" customHeight="1" x14ac:dyDescent="0.25">
      <c r="A128" s="14"/>
      <c r="B128" s="98" t="s">
        <v>43</v>
      </c>
      <c r="D128" s="59"/>
      <c r="E128" s="6"/>
      <c r="F128" s="6"/>
      <c r="G128" s="10"/>
      <c r="H128" s="12"/>
      <c r="I128" s="66"/>
    </row>
    <row r="129" spans="1:9" s="7" customFormat="1" ht="14.25" customHeight="1" x14ac:dyDescent="0.25">
      <c r="A129" s="14"/>
      <c r="B129" s="94" t="s">
        <v>44</v>
      </c>
      <c r="D129" s="59"/>
      <c r="E129" s="6"/>
      <c r="F129" s="6"/>
      <c r="G129" s="10"/>
      <c r="H129" s="12"/>
      <c r="I129" s="66"/>
    </row>
    <row r="130" spans="1:9" s="7" customFormat="1" ht="14.25" customHeight="1" x14ac:dyDescent="0.25">
      <c r="A130" s="14"/>
      <c r="B130" s="94" t="s">
        <v>45</v>
      </c>
      <c r="C130" s="5" t="s">
        <v>46</v>
      </c>
      <c r="D130" s="59" t="s">
        <v>0</v>
      </c>
      <c r="E130" s="6">
        <v>11</v>
      </c>
      <c r="F130" s="6"/>
      <c r="G130" s="64">
        <v>90</v>
      </c>
      <c r="H130" s="65">
        <f>E130*G130</f>
        <v>990</v>
      </c>
      <c r="I130" s="66"/>
    </row>
    <row r="131" spans="1:9" s="7" customFormat="1" ht="14.25" customHeight="1" x14ac:dyDescent="0.25">
      <c r="A131" s="14"/>
      <c r="B131" s="94" t="s">
        <v>47</v>
      </c>
      <c r="C131" s="5"/>
      <c r="D131" s="59"/>
      <c r="E131" s="6"/>
      <c r="F131" s="6"/>
      <c r="G131" s="10"/>
      <c r="H131" s="65"/>
      <c r="I131" s="66"/>
    </row>
    <row r="132" spans="1:9" s="7" customFormat="1" ht="14.25" customHeight="1" x14ac:dyDescent="0.25">
      <c r="A132" s="14"/>
      <c r="B132" s="94" t="s">
        <v>48</v>
      </c>
      <c r="C132" s="5"/>
      <c r="D132" s="59"/>
      <c r="E132" s="6"/>
      <c r="F132" s="6"/>
      <c r="G132" s="10"/>
      <c r="H132" s="12"/>
      <c r="I132" s="66"/>
    </row>
    <row r="133" spans="1:9" s="7" customFormat="1" ht="14.25" customHeight="1" x14ac:dyDescent="0.25">
      <c r="A133" s="14"/>
      <c r="B133" s="94" t="s">
        <v>49</v>
      </c>
      <c r="D133" s="59" t="s">
        <v>0</v>
      </c>
      <c r="E133" s="6">
        <v>1</v>
      </c>
      <c r="F133" s="6"/>
      <c r="G133" s="64">
        <v>250</v>
      </c>
      <c r="H133" s="65">
        <f>E133*G133</f>
        <v>250</v>
      </c>
      <c r="I133" s="66"/>
    </row>
    <row r="134" spans="1:9" s="7" customFormat="1" ht="14.25" customHeight="1" x14ac:dyDescent="0.25">
      <c r="A134" s="14"/>
      <c r="B134" s="94" t="s">
        <v>36</v>
      </c>
      <c r="D134" s="59"/>
      <c r="E134" s="6"/>
      <c r="F134" s="6"/>
      <c r="G134" s="10"/>
      <c r="H134" s="12"/>
      <c r="I134" s="66"/>
    </row>
    <row r="135" spans="1:9" s="7" customFormat="1" ht="14.25" customHeight="1" x14ac:dyDescent="0.25">
      <c r="A135" s="14"/>
      <c r="B135" s="94" t="s">
        <v>37</v>
      </c>
      <c r="D135" s="59"/>
      <c r="E135" s="6"/>
      <c r="F135" s="6"/>
      <c r="G135" s="10"/>
      <c r="H135" s="12"/>
      <c r="I135" s="66"/>
    </row>
    <row r="136" spans="1:9" s="7" customFormat="1" ht="14.25" customHeight="1" x14ac:dyDescent="0.25">
      <c r="A136" s="14"/>
      <c r="B136" s="1" t="s">
        <v>50</v>
      </c>
      <c r="D136" s="59" t="s">
        <v>0</v>
      </c>
      <c r="E136" s="6">
        <v>1</v>
      </c>
      <c r="F136" s="6"/>
      <c r="G136" s="64"/>
      <c r="H136" s="65"/>
      <c r="I136" s="66"/>
    </row>
    <row r="137" spans="1:9" s="7" customFormat="1" ht="14.25" customHeight="1" x14ac:dyDescent="0.25">
      <c r="A137" s="14"/>
      <c r="B137" s="94" t="s">
        <v>36</v>
      </c>
      <c r="D137" s="59"/>
      <c r="E137" s="6"/>
      <c r="F137" s="6"/>
      <c r="G137" s="10"/>
      <c r="H137" s="12"/>
      <c r="I137" s="66"/>
    </row>
    <row r="138" spans="1:9" s="7" customFormat="1" ht="14.25" customHeight="1" x14ac:dyDescent="0.25">
      <c r="A138" s="14"/>
      <c r="B138" s="94" t="s">
        <v>37</v>
      </c>
      <c r="D138" s="59"/>
      <c r="E138" s="6"/>
      <c r="F138" s="6"/>
      <c r="G138" s="10"/>
      <c r="H138" s="12"/>
      <c r="I138" s="66"/>
    </row>
    <row r="139" spans="1:9" s="7" customFormat="1" ht="14.25" customHeight="1" x14ac:dyDescent="0.25">
      <c r="A139" s="14"/>
      <c r="B139" s="1" t="s">
        <v>51</v>
      </c>
      <c r="D139" s="59" t="s">
        <v>6</v>
      </c>
      <c r="E139" s="6">
        <v>1</v>
      </c>
      <c r="F139" s="6"/>
      <c r="G139" s="64"/>
      <c r="H139" s="65"/>
      <c r="I139" s="66"/>
    </row>
    <row r="140" spans="1:9" s="7" customFormat="1" ht="14.25" customHeight="1" x14ac:dyDescent="0.25">
      <c r="A140" s="14"/>
      <c r="B140" s="1" t="s">
        <v>52</v>
      </c>
      <c r="D140" s="59" t="s">
        <v>6</v>
      </c>
      <c r="E140" s="6">
        <v>1</v>
      </c>
      <c r="F140" s="6"/>
      <c r="G140" s="64"/>
      <c r="H140" s="65"/>
      <c r="I140" s="66"/>
    </row>
    <row r="141" spans="1:9" s="7" customFormat="1" ht="14.25" customHeight="1" x14ac:dyDescent="0.25">
      <c r="A141" s="14"/>
      <c r="B141" s="1"/>
      <c r="D141" s="59"/>
      <c r="E141" s="6"/>
      <c r="F141" s="6"/>
      <c r="G141" s="10"/>
      <c r="H141" s="12"/>
      <c r="I141" s="66"/>
    </row>
    <row r="142" spans="1:9" s="7" customFormat="1" ht="14.25" customHeight="1" x14ac:dyDescent="0.25">
      <c r="A142" s="14"/>
      <c r="B142" s="56" t="s">
        <v>53</v>
      </c>
      <c r="C142" s="7" t="s">
        <v>54</v>
      </c>
      <c r="D142" s="59"/>
      <c r="E142" s="6"/>
      <c r="F142" s="6"/>
      <c r="G142" s="10"/>
      <c r="H142" s="12"/>
      <c r="I142" s="66"/>
    </row>
    <row r="143" spans="1:9" s="7" customFormat="1" ht="14.25" customHeight="1" x14ac:dyDescent="0.25">
      <c r="A143" s="14"/>
      <c r="B143" s="94" t="s">
        <v>55</v>
      </c>
      <c r="C143" s="5" t="s">
        <v>56</v>
      </c>
      <c r="D143" s="59" t="s">
        <v>13</v>
      </c>
      <c r="E143" s="6">
        <v>190</v>
      </c>
      <c r="F143" s="6"/>
      <c r="G143" s="64">
        <v>5.16</v>
      </c>
      <c r="H143" s="65">
        <f>E143*G143</f>
        <v>980.4</v>
      </c>
      <c r="I143" s="66"/>
    </row>
    <row r="144" spans="1:9" s="7" customFormat="1" ht="15" customHeight="1" x14ac:dyDescent="0.25">
      <c r="A144" s="67"/>
      <c r="B144" s="68" t="s">
        <v>57</v>
      </c>
      <c r="C144" s="5"/>
      <c r="D144" s="69"/>
      <c r="E144" s="46"/>
      <c r="F144" s="46"/>
      <c r="G144" s="48"/>
      <c r="H144" s="65"/>
    </row>
    <row r="145" spans="1:9" s="7" customFormat="1" ht="37.200000000000003" customHeight="1" x14ac:dyDescent="0.25">
      <c r="A145" s="67"/>
      <c r="B145" s="68" t="s">
        <v>58</v>
      </c>
      <c r="C145" s="165" t="s">
        <v>59</v>
      </c>
      <c r="D145" s="69" t="s">
        <v>9</v>
      </c>
      <c r="E145" s="46" t="s">
        <v>9</v>
      </c>
      <c r="F145" s="46"/>
      <c r="G145" s="48"/>
      <c r="H145" s="70"/>
    </row>
    <row r="146" spans="1:9" s="7" customFormat="1" ht="15" customHeight="1" x14ac:dyDescent="0.25">
      <c r="A146" s="67"/>
      <c r="B146" s="68" t="s">
        <v>60</v>
      </c>
      <c r="C146" s="166"/>
      <c r="D146" s="69"/>
      <c r="E146" s="46"/>
      <c r="F146" s="46"/>
      <c r="G146" s="48"/>
      <c r="H146" s="70"/>
    </row>
    <row r="147" spans="1:9" s="7" customFormat="1" ht="15" customHeight="1" x14ac:dyDescent="0.25">
      <c r="A147" s="67"/>
      <c r="B147" s="68" t="s">
        <v>61</v>
      </c>
      <c r="C147" s="166"/>
      <c r="D147" s="69" t="s">
        <v>13</v>
      </c>
      <c r="E147" s="46">
        <v>30</v>
      </c>
      <c r="F147" s="46"/>
      <c r="G147" s="64">
        <v>1.45</v>
      </c>
      <c r="H147" s="65">
        <f>E147*G147</f>
        <v>43.5</v>
      </c>
    </row>
    <row r="148" spans="1:9" s="7" customFormat="1" ht="15" customHeight="1" x14ac:dyDescent="0.25">
      <c r="A148" s="95"/>
      <c r="B148" s="57" t="s">
        <v>62</v>
      </c>
      <c r="C148" s="42"/>
      <c r="D148" s="6" t="s">
        <v>6</v>
      </c>
      <c r="E148" s="6">
        <v>1</v>
      </c>
      <c r="F148" s="6"/>
      <c r="G148" s="64"/>
      <c r="H148" s="65"/>
      <c r="I148" s="66"/>
    </row>
    <row r="149" spans="1:9" s="7" customFormat="1" ht="15" customHeight="1" x14ac:dyDescent="0.25">
      <c r="A149" s="95"/>
      <c r="B149" s="57"/>
      <c r="C149" s="42"/>
      <c r="D149" s="6"/>
      <c r="E149" s="6"/>
      <c r="F149" s="6"/>
      <c r="G149" s="10"/>
      <c r="H149" s="12"/>
      <c r="I149" s="66"/>
    </row>
    <row r="150" spans="1:9" s="7" customFormat="1" ht="15" customHeight="1" x14ac:dyDescent="0.25">
      <c r="A150" s="63"/>
      <c r="B150" s="1" t="s">
        <v>14</v>
      </c>
      <c r="C150" s="96"/>
      <c r="D150" s="36" t="s">
        <v>6</v>
      </c>
      <c r="E150" s="36">
        <v>1</v>
      </c>
      <c r="F150" s="36"/>
      <c r="G150" s="64"/>
      <c r="H150" s="65"/>
    </row>
    <row r="151" spans="1:9" s="7" customFormat="1" ht="14.25" customHeight="1" x14ac:dyDescent="0.25">
      <c r="A151" s="14"/>
      <c r="B151" s="1"/>
      <c r="C151" s="26"/>
      <c r="D151" s="6"/>
      <c r="E151" s="6"/>
      <c r="F151" s="6"/>
      <c r="G151" s="10"/>
      <c r="H151" s="12"/>
      <c r="I151" s="66"/>
    </row>
    <row r="152" spans="1:9" s="7" customFormat="1" ht="15" x14ac:dyDescent="0.25">
      <c r="A152" s="14"/>
      <c r="B152" s="1"/>
      <c r="C152" s="31" t="s">
        <v>15</v>
      </c>
      <c r="D152" s="97"/>
      <c r="E152" s="97"/>
      <c r="F152" s="97"/>
      <c r="G152" s="33"/>
      <c r="H152" s="34">
        <f>SUM(H129:H151)</f>
        <v>2263.9</v>
      </c>
      <c r="I152" s="66"/>
    </row>
    <row r="153" spans="1:9" s="7" customFormat="1" ht="15" customHeight="1" x14ac:dyDescent="0.25">
      <c r="A153" s="63"/>
      <c r="B153" s="1"/>
      <c r="D153" s="167"/>
      <c r="E153" s="36"/>
      <c r="F153" s="36"/>
      <c r="G153" s="38"/>
      <c r="H153" s="53"/>
    </row>
    <row r="154" spans="1:9" s="7" customFormat="1" ht="15" customHeight="1" x14ac:dyDescent="0.25">
      <c r="A154" s="63"/>
      <c r="B154" s="56" t="s">
        <v>63</v>
      </c>
      <c r="D154" s="2"/>
      <c r="E154" s="36"/>
      <c r="F154" s="36"/>
      <c r="G154" s="38"/>
      <c r="H154" s="53"/>
    </row>
    <row r="155" spans="1:9" s="7" customFormat="1" ht="15" customHeight="1" x14ac:dyDescent="0.25">
      <c r="A155" s="63"/>
      <c r="B155" s="1" t="s">
        <v>64</v>
      </c>
      <c r="D155" s="2" t="s">
        <v>6</v>
      </c>
      <c r="E155" s="36">
        <v>1</v>
      </c>
      <c r="F155" s="36"/>
      <c r="G155" s="38"/>
      <c r="H155" s="53"/>
    </row>
    <row r="156" spans="1:9" s="7" customFormat="1" ht="15" customHeight="1" x14ac:dyDescent="0.25">
      <c r="A156" s="63"/>
      <c r="B156" s="1" t="s">
        <v>65</v>
      </c>
      <c r="D156" s="2"/>
      <c r="E156" s="36"/>
      <c r="F156" s="36"/>
      <c r="G156" s="38"/>
      <c r="H156" s="53"/>
    </row>
    <row r="157" spans="1:9" s="7" customFormat="1" ht="15" customHeight="1" x14ac:dyDescent="0.25">
      <c r="A157" s="63"/>
      <c r="B157" s="94" t="s">
        <v>66</v>
      </c>
      <c r="C157" s="5" t="s">
        <v>67</v>
      </c>
      <c r="D157" s="2"/>
      <c r="E157" s="36"/>
      <c r="F157" s="36"/>
      <c r="G157" s="38"/>
      <c r="H157" s="53"/>
    </row>
    <row r="158" spans="1:9" s="7" customFormat="1" ht="15" customHeight="1" x14ac:dyDescent="0.25">
      <c r="A158" s="63"/>
      <c r="B158" s="94" t="s">
        <v>47</v>
      </c>
      <c r="D158" s="2"/>
      <c r="E158" s="36"/>
      <c r="F158" s="36"/>
      <c r="G158" s="38"/>
      <c r="H158" s="53"/>
    </row>
    <row r="159" spans="1:9" s="7" customFormat="1" ht="15" customHeight="1" x14ac:dyDescent="0.25">
      <c r="A159" s="63"/>
      <c r="B159" s="94" t="s">
        <v>48</v>
      </c>
      <c r="D159" s="2"/>
      <c r="E159" s="36"/>
      <c r="F159" s="36"/>
      <c r="G159" s="38"/>
      <c r="H159" s="53"/>
    </row>
    <row r="160" spans="1:9" s="7" customFormat="1" ht="15" customHeight="1" x14ac:dyDescent="0.25">
      <c r="A160" s="63"/>
      <c r="B160" s="94" t="s">
        <v>68</v>
      </c>
      <c r="D160" s="2" t="s">
        <v>0</v>
      </c>
      <c r="E160" s="36">
        <v>11</v>
      </c>
      <c r="F160" s="36"/>
      <c r="G160" s="64">
        <v>30</v>
      </c>
      <c r="H160" s="65">
        <f t="shared" ref="H160:H161" si="10">E160*G160</f>
        <v>330</v>
      </c>
    </row>
    <row r="161" spans="1:9" s="7" customFormat="1" ht="15" customHeight="1" x14ac:dyDescent="0.25">
      <c r="A161" s="63"/>
      <c r="B161" s="94" t="s">
        <v>69</v>
      </c>
      <c r="D161" s="2" t="s">
        <v>0</v>
      </c>
      <c r="E161" s="36">
        <v>82</v>
      </c>
      <c r="F161" s="36"/>
      <c r="G161" s="64">
        <v>40</v>
      </c>
      <c r="H161" s="65">
        <f t="shared" si="10"/>
        <v>3280</v>
      </c>
    </row>
    <row r="162" spans="1:9" s="7" customFormat="1" ht="15" customHeight="1" x14ac:dyDescent="0.25">
      <c r="A162" s="63"/>
      <c r="B162" s="94" t="s">
        <v>66</v>
      </c>
      <c r="C162" s="5" t="s">
        <v>70</v>
      </c>
      <c r="D162" s="2"/>
      <c r="E162" s="36"/>
      <c r="F162" s="36"/>
      <c r="G162" s="38"/>
      <c r="H162" s="53"/>
    </row>
    <row r="163" spans="1:9" s="7" customFormat="1" ht="15" customHeight="1" x14ac:dyDescent="0.25">
      <c r="A163" s="63"/>
      <c r="B163" s="94" t="s">
        <v>47</v>
      </c>
      <c r="D163" s="2"/>
      <c r="E163" s="36"/>
      <c r="F163" s="36"/>
      <c r="G163" s="38"/>
      <c r="H163" s="53"/>
    </row>
    <row r="164" spans="1:9" s="7" customFormat="1" ht="15" customHeight="1" x14ac:dyDescent="0.25">
      <c r="A164" s="63"/>
      <c r="B164" s="94" t="s">
        <v>48</v>
      </c>
      <c r="D164" s="2"/>
      <c r="E164" s="36"/>
      <c r="F164" s="36"/>
      <c r="G164" s="38"/>
      <c r="H164" s="53"/>
    </row>
    <row r="165" spans="1:9" s="7" customFormat="1" ht="15" customHeight="1" x14ac:dyDescent="0.25">
      <c r="A165" s="63"/>
      <c r="B165" s="94" t="s">
        <v>69</v>
      </c>
      <c r="D165" s="2" t="s">
        <v>0</v>
      </c>
      <c r="E165" s="36">
        <v>2</v>
      </c>
      <c r="F165" s="36"/>
      <c r="G165" s="64">
        <v>40</v>
      </c>
      <c r="H165" s="65">
        <f t="shared" ref="H165" si="11">E165*G165</f>
        <v>80</v>
      </c>
    </row>
    <row r="166" spans="1:9" s="7" customFormat="1" ht="15" customHeight="1" x14ac:dyDescent="0.25">
      <c r="A166" s="168"/>
      <c r="B166" s="94"/>
      <c r="D166" s="2"/>
      <c r="E166" s="36"/>
      <c r="F166" s="36"/>
      <c r="G166" s="64"/>
      <c r="H166" s="65"/>
    </row>
    <row r="167" spans="1:9" s="7" customFormat="1" ht="15" customHeight="1" x14ac:dyDescent="0.25">
      <c r="A167" s="169"/>
      <c r="B167" s="71" t="s">
        <v>71</v>
      </c>
      <c r="C167" s="5" t="s">
        <v>46</v>
      </c>
      <c r="D167" s="58" t="s">
        <v>0</v>
      </c>
      <c r="E167" s="52">
        <v>9</v>
      </c>
      <c r="F167" s="52"/>
      <c r="G167" s="64">
        <v>90</v>
      </c>
      <c r="H167" s="65">
        <f t="shared" ref="H167:H169" si="12">E167*G167</f>
        <v>810</v>
      </c>
    </row>
    <row r="168" spans="1:9" s="7" customFormat="1" ht="15" customHeight="1" x14ac:dyDescent="0.25">
      <c r="A168" s="169"/>
      <c r="B168" s="71" t="s">
        <v>72</v>
      </c>
      <c r="C168" s="5" t="s">
        <v>183</v>
      </c>
      <c r="D168" s="58" t="s">
        <v>0</v>
      </c>
      <c r="E168" s="52">
        <v>4</v>
      </c>
      <c r="F168" s="52"/>
      <c r="G168" s="64">
        <v>180</v>
      </c>
      <c r="H168" s="65">
        <f t="shared" si="12"/>
        <v>720</v>
      </c>
    </row>
    <row r="169" spans="1:9" s="7" customFormat="1" ht="15" customHeight="1" x14ac:dyDescent="0.25">
      <c r="A169" s="169"/>
      <c r="B169" s="71" t="s">
        <v>48</v>
      </c>
      <c r="C169" s="5" t="s">
        <v>257</v>
      </c>
      <c r="D169" s="58" t="s">
        <v>0</v>
      </c>
      <c r="E169" s="52">
        <v>5</v>
      </c>
      <c r="F169" s="52"/>
      <c r="G169" s="170">
        <v>120</v>
      </c>
      <c r="H169" s="65">
        <f t="shared" si="12"/>
        <v>600</v>
      </c>
    </row>
    <row r="170" spans="1:9" s="7" customFormat="1" ht="15" customHeight="1" x14ac:dyDescent="0.25">
      <c r="A170" s="169"/>
      <c r="B170" s="71"/>
      <c r="C170" s="5"/>
      <c r="D170" s="58"/>
      <c r="E170" s="52"/>
      <c r="F170" s="52"/>
      <c r="G170" s="170"/>
      <c r="H170" s="65"/>
    </row>
    <row r="171" spans="1:9" s="7" customFormat="1" ht="15" customHeight="1" x14ac:dyDescent="0.25">
      <c r="A171" s="63"/>
      <c r="B171" s="1" t="s">
        <v>14</v>
      </c>
      <c r="C171" s="96"/>
      <c r="D171" s="36" t="s">
        <v>6</v>
      </c>
      <c r="E171" s="36">
        <v>1</v>
      </c>
      <c r="F171" s="36"/>
      <c r="G171" s="64">
        <v>200</v>
      </c>
      <c r="H171" s="65">
        <f t="shared" ref="H171" si="13">E171*G171</f>
        <v>200</v>
      </c>
    </row>
    <row r="172" spans="1:9" s="7" customFormat="1" ht="14.25" customHeight="1" x14ac:dyDescent="0.25">
      <c r="A172" s="14"/>
      <c r="B172" s="1"/>
      <c r="C172" s="26"/>
      <c r="D172" s="6"/>
      <c r="E172" s="6"/>
      <c r="F172" s="6"/>
      <c r="G172" s="10"/>
      <c r="H172" s="12"/>
      <c r="I172" s="66"/>
    </row>
    <row r="173" spans="1:9" s="7" customFormat="1" ht="15" x14ac:dyDescent="0.25">
      <c r="A173" s="14"/>
      <c r="B173" s="1"/>
      <c r="C173" s="31" t="s">
        <v>15</v>
      </c>
      <c r="D173" s="97"/>
      <c r="E173" s="97"/>
      <c r="F173" s="97"/>
      <c r="G173" s="33"/>
      <c r="H173" s="34">
        <f>SUM(H156:H172)</f>
        <v>6020</v>
      </c>
      <c r="I173" s="66"/>
    </row>
    <row r="174" spans="1:9" s="7" customFormat="1" ht="15" customHeight="1" x14ac:dyDescent="0.25">
      <c r="A174" s="63"/>
      <c r="B174" s="73" t="s">
        <v>85</v>
      </c>
      <c r="D174" s="2"/>
      <c r="E174" s="36"/>
      <c r="F174" s="36"/>
      <c r="G174" s="38"/>
      <c r="H174" s="53"/>
    </row>
    <row r="175" spans="1:9" s="7" customFormat="1" ht="15" customHeight="1" x14ac:dyDescent="0.25">
      <c r="A175" s="63"/>
      <c r="B175" s="73" t="s">
        <v>118</v>
      </c>
      <c r="D175" s="2"/>
      <c r="E175" s="36"/>
      <c r="F175" s="36"/>
      <c r="G175" s="38"/>
      <c r="H175" s="53"/>
    </row>
    <row r="176" spans="1:9" s="7" customFormat="1" ht="15" customHeight="1" x14ac:dyDescent="0.25">
      <c r="A176" s="63"/>
      <c r="B176" s="73"/>
      <c r="D176" s="2"/>
      <c r="E176" s="36"/>
      <c r="F176" s="36"/>
      <c r="G176" s="38"/>
      <c r="H176" s="53"/>
    </row>
    <row r="177" spans="1:8" s="7" customFormat="1" ht="15" customHeight="1" x14ac:dyDescent="0.25">
      <c r="A177" s="63"/>
      <c r="B177" s="172" t="s">
        <v>258</v>
      </c>
      <c r="D177" s="2" t="s">
        <v>6</v>
      </c>
      <c r="E177" s="36">
        <v>1</v>
      </c>
      <c r="F177" s="36"/>
      <c r="G177" s="64">
        <v>100</v>
      </c>
      <c r="H177" s="65">
        <f t="shared" ref="H177:H192" si="14">E177*G177</f>
        <v>100</v>
      </c>
    </row>
    <row r="178" spans="1:8" s="7" customFormat="1" ht="15" customHeight="1" x14ac:dyDescent="0.25">
      <c r="A178" s="63"/>
      <c r="B178" s="172" t="s">
        <v>259</v>
      </c>
      <c r="D178" s="2" t="s">
        <v>6</v>
      </c>
      <c r="E178" s="36">
        <v>6</v>
      </c>
      <c r="F178" s="36"/>
      <c r="G178" s="64">
        <v>100</v>
      </c>
      <c r="H178" s="65">
        <f t="shared" si="14"/>
        <v>600</v>
      </c>
    </row>
    <row r="179" spans="1:8" s="7" customFormat="1" ht="15" customHeight="1" x14ac:dyDescent="0.25">
      <c r="A179" s="63"/>
      <c r="B179" s="171" t="s">
        <v>260</v>
      </c>
      <c r="D179" s="2" t="s">
        <v>6</v>
      </c>
      <c r="E179" s="36">
        <v>1</v>
      </c>
      <c r="F179" s="36"/>
      <c r="G179" s="64">
        <v>100</v>
      </c>
      <c r="H179" s="65">
        <f t="shared" si="14"/>
        <v>100</v>
      </c>
    </row>
    <row r="180" spans="1:8" s="7" customFormat="1" ht="15" customHeight="1" x14ac:dyDescent="0.25">
      <c r="A180" s="63"/>
      <c r="B180" s="171" t="s">
        <v>261</v>
      </c>
      <c r="D180" s="2" t="s">
        <v>6</v>
      </c>
      <c r="E180" s="36">
        <v>1</v>
      </c>
      <c r="F180" s="36"/>
      <c r="G180" s="64">
        <v>100</v>
      </c>
      <c r="H180" s="65">
        <f t="shared" si="14"/>
        <v>100</v>
      </c>
    </row>
    <row r="181" spans="1:8" s="7" customFormat="1" ht="15" customHeight="1" x14ac:dyDescent="0.25">
      <c r="A181" s="63"/>
      <c r="B181" s="171" t="s">
        <v>262</v>
      </c>
      <c r="D181" s="2" t="s">
        <v>6</v>
      </c>
      <c r="E181" s="36">
        <v>1</v>
      </c>
      <c r="F181" s="36"/>
      <c r="G181" s="64">
        <v>100</v>
      </c>
      <c r="H181" s="65">
        <f t="shared" si="14"/>
        <v>100</v>
      </c>
    </row>
    <row r="182" spans="1:8" s="7" customFormat="1" ht="15" customHeight="1" x14ac:dyDescent="0.25">
      <c r="A182" s="63"/>
      <c r="B182" s="171" t="s">
        <v>263</v>
      </c>
      <c r="D182" s="2" t="s">
        <v>6</v>
      </c>
      <c r="E182" s="36">
        <v>3</v>
      </c>
      <c r="F182" s="36"/>
      <c r="G182" s="64">
        <v>100</v>
      </c>
      <c r="H182" s="65">
        <f t="shared" si="14"/>
        <v>300</v>
      </c>
    </row>
    <row r="183" spans="1:8" s="7" customFormat="1" ht="15" customHeight="1" x14ac:dyDescent="0.25">
      <c r="A183" s="63"/>
      <c r="B183" s="171" t="s">
        <v>264</v>
      </c>
      <c r="D183" s="2" t="s">
        <v>6</v>
      </c>
      <c r="E183" s="36">
        <v>1</v>
      </c>
      <c r="F183" s="36"/>
      <c r="G183" s="64">
        <v>100</v>
      </c>
      <c r="H183" s="65">
        <f t="shared" si="14"/>
        <v>100</v>
      </c>
    </row>
    <row r="184" spans="1:8" s="7" customFormat="1" ht="15" customHeight="1" x14ac:dyDescent="0.25">
      <c r="A184" s="63"/>
      <c r="B184" s="171" t="s">
        <v>265</v>
      </c>
      <c r="D184" s="2" t="s">
        <v>6</v>
      </c>
      <c r="E184" s="36">
        <v>1</v>
      </c>
      <c r="F184" s="36"/>
      <c r="G184" s="64">
        <v>100</v>
      </c>
      <c r="H184" s="65">
        <f t="shared" si="14"/>
        <v>100</v>
      </c>
    </row>
    <row r="185" spans="1:8" s="7" customFormat="1" ht="15" customHeight="1" x14ac:dyDescent="0.25">
      <c r="A185" s="63"/>
      <c r="B185" s="171" t="s">
        <v>266</v>
      </c>
      <c r="D185" s="2" t="s">
        <v>6</v>
      </c>
      <c r="E185" s="36">
        <v>1</v>
      </c>
      <c r="F185" s="36"/>
      <c r="G185" s="64">
        <v>100</v>
      </c>
      <c r="H185" s="65">
        <f t="shared" si="14"/>
        <v>100</v>
      </c>
    </row>
    <row r="186" spans="1:8" s="7" customFormat="1" ht="15" customHeight="1" x14ac:dyDescent="0.25">
      <c r="A186" s="63"/>
      <c r="B186" s="171" t="s">
        <v>267</v>
      </c>
      <c r="D186" s="2" t="s">
        <v>6</v>
      </c>
      <c r="E186" s="36">
        <v>1</v>
      </c>
      <c r="F186" s="36"/>
      <c r="G186" s="64">
        <v>100</v>
      </c>
      <c r="H186" s="65">
        <f t="shared" si="14"/>
        <v>100</v>
      </c>
    </row>
    <row r="187" spans="1:8" s="7" customFormat="1" ht="15" customHeight="1" x14ac:dyDescent="0.25">
      <c r="A187" s="63"/>
      <c r="B187" s="171" t="s">
        <v>268</v>
      </c>
      <c r="D187" s="2" t="s">
        <v>6</v>
      </c>
      <c r="E187" s="36">
        <v>2</v>
      </c>
      <c r="F187" s="36"/>
      <c r="G187" s="64">
        <v>100</v>
      </c>
      <c r="H187" s="65">
        <f t="shared" si="14"/>
        <v>200</v>
      </c>
    </row>
    <row r="188" spans="1:8" s="7" customFormat="1" ht="15" customHeight="1" x14ac:dyDescent="0.25">
      <c r="A188" s="63"/>
      <c r="B188" s="171" t="s">
        <v>269</v>
      </c>
      <c r="D188" s="2" t="s">
        <v>6</v>
      </c>
      <c r="E188" s="36">
        <v>1</v>
      </c>
      <c r="F188" s="36"/>
      <c r="G188" s="64">
        <v>100</v>
      </c>
      <c r="H188" s="65">
        <f t="shared" si="14"/>
        <v>100</v>
      </c>
    </row>
    <row r="189" spans="1:8" s="7" customFormat="1" ht="15" customHeight="1" x14ac:dyDescent="0.25">
      <c r="A189" s="63"/>
      <c r="B189" s="171" t="s">
        <v>270</v>
      </c>
      <c r="D189" s="2" t="s">
        <v>6</v>
      </c>
      <c r="E189" s="36">
        <v>1</v>
      </c>
      <c r="F189" s="36"/>
      <c r="G189" s="64">
        <v>100</v>
      </c>
      <c r="H189" s="65">
        <f t="shared" si="14"/>
        <v>100</v>
      </c>
    </row>
    <row r="190" spans="1:8" s="7" customFormat="1" ht="15" customHeight="1" x14ac:dyDescent="0.25">
      <c r="A190" s="63"/>
      <c r="B190" s="171" t="s">
        <v>271</v>
      </c>
      <c r="D190" s="2" t="s">
        <v>6</v>
      </c>
      <c r="E190" s="36">
        <v>1</v>
      </c>
      <c r="F190" s="36"/>
      <c r="G190" s="64">
        <v>100</v>
      </c>
      <c r="H190" s="65">
        <f t="shared" si="14"/>
        <v>100</v>
      </c>
    </row>
    <row r="191" spans="1:8" s="7" customFormat="1" ht="15" customHeight="1" x14ac:dyDescent="0.25">
      <c r="A191" s="63"/>
      <c r="B191" s="171" t="s">
        <v>184</v>
      </c>
      <c r="D191" s="2" t="s">
        <v>6</v>
      </c>
      <c r="E191" s="36">
        <v>1</v>
      </c>
      <c r="F191" s="36"/>
      <c r="G191" s="64">
        <v>100</v>
      </c>
      <c r="H191" s="65">
        <f t="shared" si="14"/>
        <v>100</v>
      </c>
    </row>
    <row r="192" spans="1:8" s="7" customFormat="1" ht="15" customHeight="1" x14ac:dyDescent="0.25">
      <c r="A192" s="63"/>
      <c r="B192" s="171" t="s">
        <v>185</v>
      </c>
      <c r="D192" s="2" t="s">
        <v>6</v>
      </c>
      <c r="E192" s="36">
        <v>1</v>
      </c>
      <c r="F192" s="36"/>
      <c r="G192" s="64">
        <v>100</v>
      </c>
      <c r="H192" s="65">
        <f t="shared" si="14"/>
        <v>100</v>
      </c>
    </row>
    <row r="193" spans="1:9" s="7" customFormat="1" ht="14.4" customHeight="1" x14ac:dyDescent="0.25">
      <c r="A193" s="63"/>
      <c r="B193" s="41"/>
      <c r="D193" s="2"/>
      <c r="E193" s="36"/>
      <c r="F193" s="36"/>
      <c r="G193" s="38"/>
      <c r="H193" s="53"/>
    </row>
    <row r="194" spans="1:9" s="7" customFormat="1" ht="15" customHeight="1" x14ac:dyDescent="0.25">
      <c r="A194" s="63"/>
      <c r="B194" s="94" t="s">
        <v>66</v>
      </c>
      <c r="C194" s="5" t="s">
        <v>177</v>
      </c>
      <c r="D194" s="2"/>
      <c r="E194" s="36"/>
      <c r="F194" s="36"/>
      <c r="G194" s="38"/>
      <c r="H194" s="53"/>
    </row>
    <row r="195" spans="1:9" s="7" customFormat="1" ht="15" customHeight="1" x14ac:dyDescent="0.25">
      <c r="A195" s="63"/>
      <c r="B195" s="94" t="s">
        <v>47</v>
      </c>
      <c r="D195" s="2"/>
      <c r="E195" s="36"/>
      <c r="F195" s="36"/>
      <c r="G195" s="38"/>
      <c r="H195" s="53"/>
    </row>
    <row r="196" spans="1:9" s="7" customFormat="1" ht="15" customHeight="1" x14ac:dyDescent="0.25">
      <c r="A196" s="63"/>
      <c r="B196" s="94" t="s">
        <v>48</v>
      </c>
      <c r="D196" s="2"/>
      <c r="E196" s="36"/>
      <c r="F196" s="36"/>
      <c r="G196" s="38"/>
      <c r="H196" s="53"/>
    </row>
    <row r="197" spans="1:9" s="7" customFormat="1" ht="29.4" customHeight="1" x14ac:dyDescent="0.25">
      <c r="A197" s="63"/>
      <c r="B197" s="94" t="s">
        <v>69</v>
      </c>
      <c r="C197" s="72" t="s">
        <v>272</v>
      </c>
      <c r="D197" s="2" t="s">
        <v>9</v>
      </c>
      <c r="E197" s="36" t="s">
        <v>9</v>
      </c>
      <c r="F197" s="36"/>
      <c r="G197" s="64"/>
      <c r="H197" s="65"/>
    </row>
    <row r="198" spans="1:9" s="7" customFormat="1" ht="15" customHeight="1" x14ac:dyDescent="0.25">
      <c r="A198" s="63"/>
      <c r="B198" s="1" t="s">
        <v>152</v>
      </c>
      <c r="C198" s="7" t="s">
        <v>154</v>
      </c>
      <c r="D198" s="2" t="s">
        <v>9</v>
      </c>
      <c r="E198" s="36" t="s">
        <v>9</v>
      </c>
      <c r="F198" s="36"/>
      <c r="G198" s="38"/>
      <c r="H198" s="53"/>
    </row>
    <row r="199" spans="1:9" s="7" customFormat="1" ht="15" customHeight="1" x14ac:dyDescent="0.25">
      <c r="A199" s="63"/>
      <c r="B199" s="1" t="s">
        <v>153</v>
      </c>
      <c r="C199" s="7" t="s">
        <v>154</v>
      </c>
      <c r="D199" s="2" t="s">
        <v>9</v>
      </c>
      <c r="E199" s="36" t="s">
        <v>9</v>
      </c>
      <c r="F199" s="36"/>
      <c r="G199" s="38"/>
      <c r="H199" s="53"/>
    </row>
    <row r="200" spans="1:9" s="7" customFormat="1" ht="14.25" customHeight="1" x14ac:dyDescent="0.25">
      <c r="A200" s="14"/>
      <c r="B200" s="94"/>
      <c r="C200" s="5"/>
      <c r="D200" s="59"/>
      <c r="E200" s="6"/>
      <c r="F200" s="6"/>
      <c r="G200" s="10"/>
      <c r="H200" s="12"/>
      <c r="I200" s="66"/>
    </row>
    <row r="201" spans="1:9" s="7" customFormat="1" ht="15" customHeight="1" x14ac:dyDescent="0.25">
      <c r="A201" s="63"/>
      <c r="B201" s="1" t="s">
        <v>14</v>
      </c>
      <c r="C201" s="96"/>
      <c r="D201" s="36" t="s">
        <v>6</v>
      </c>
      <c r="E201" s="36">
        <v>1</v>
      </c>
      <c r="F201" s="36"/>
      <c r="G201" s="64">
        <v>200</v>
      </c>
      <c r="H201" s="65">
        <f t="shared" ref="H201" si="15">E201*G201</f>
        <v>200</v>
      </c>
    </row>
    <row r="202" spans="1:9" s="7" customFormat="1" ht="14.25" customHeight="1" x14ac:dyDescent="0.25">
      <c r="A202" s="14"/>
      <c r="B202" s="1"/>
      <c r="D202" s="173"/>
      <c r="E202" s="6"/>
      <c r="F202" s="6"/>
      <c r="G202" s="10"/>
      <c r="H202" s="12"/>
      <c r="I202" s="66"/>
    </row>
    <row r="203" spans="1:9" s="7" customFormat="1" ht="15" x14ac:dyDescent="0.25">
      <c r="A203" s="14"/>
      <c r="B203" s="1"/>
      <c r="C203" s="31" t="s">
        <v>15</v>
      </c>
      <c r="D203" s="97"/>
      <c r="E203" s="97"/>
      <c r="F203" s="97"/>
      <c r="G203" s="33"/>
      <c r="H203" s="34">
        <f>SUM(H177:H202)</f>
        <v>2600</v>
      </c>
      <c r="I203" s="66"/>
    </row>
    <row r="204" spans="1:9" s="7" customFormat="1" ht="14.25" customHeight="1" x14ac:dyDescent="0.25">
      <c r="A204" s="14"/>
      <c r="B204" s="1"/>
      <c r="D204" s="59"/>
      <c r="E204" s="6"/>
      <c r="F204" s="6"/>
      <c r="G204" s="10"/>
      <c r="H204" s="12"/>
      <c r="I204" s="66"/>
    </row>
    <row r="205" spans="1:9" s="7" customFormat="1" ht="14.25" customHeight="1" x14ac:dyDescent="0.25">
      <c r="A205" s="14"/>
      <c r="B205" s="174" t="s">
        <v>186</v>
      </c>
      <c r="D205" s="59"/>
      <c r="E205" s="6"/>
      <c r="F205" s="6"/>
      <c r="G205" s="175"/>
      <c r="H205" s="176"/>
      <c r="I205" s="66"/>
    </row>
    <row r="206" spans="1:9" s="7" customFormat="1" ht="14.25" customHeight="1" x14ac:dyDescent="0.25">
      <c r="A206" s="14"/>
      <c r="B206" s="1" t="s">
        <v>35</v>
      </c>
      <c r="C206" s="5" t="s">
        <v>187</v>
      </c>
      <c r="D206" s="59" t="s">
        <v>0</v>
      </c>
      <c r="E206" s="6">
        <v>2</v>
      </c>
      <c r="F206" s="6"/>
      <c r="G206" s="64">
        <v>110</v>
      </c>
      <c r="H206" s="65">
        <f t="shared" ref="H206" si="16">E206*G206</f>
        <v>220</v>
      </c>
      <c r="I206" s="66"/>
    </row>
    <row r="207" spans="1:9" s="7" customFormat="1" ht="14.25" customHeight="1" x14ac:dyDescent="0.25">
      <c r="A207" s="14"/>
      <c r="B207" s="94" t="s">
        <v>36</v>
      </c>
      <c r="C207" s="5"/>
      <c r="D207" s="59"/>
      <c r="E207" s="6"/>
      <c r="F207" s="6"/>
      <c r="G207" s="10"/>
      <c r="H207" s="12"/>
      <c r="I207" s="66"/>
    </row>
    <row r="208" spans="1:9" s="7" customFormat="1" ht="14.25" customHeight="1" x14ac:dyDescent="0.25">
      <c r="A208" s="14"/>
      <c r="B208" s="94" t="s">
        <v>37</v>
      </c>
      <c r="C208" s="5"/>
      <c r="D208" s="59"/>
      <c r="E208" s="6"/>
      <c r="F208" s="6"/>
      <c r="G208" s="10"/>
      <c r="H208" s="12"/>
      <c r="I208" s="66"/>
    </row>
    <row r="209" spans="1:9" s="7" customFormat="1" ht="14.25" customHeight="1" x14ac:dyDescent="0.25">
      <c r="A209" s="14"/>
      <c r="B209" s="1" t="s">
        <v>35</v>
      </c>
      <c r="C209" s="5" t="s">
        <v>273</v>
      </c>
      <c r="D209" s="59" t="s">
        <v>0</v>
      </c>
      <c r="E209" s="6">
        <v>6</v>
      </c>
      <c r="F209" s="6"/>
      <c r="G209" s="64">
        <v>2500</v>
      </c>
      <c r="H209" s="65">
        <f t="shared" ref="H209" si="17">E209*G209</f>
        <v>15000</v>
      </c>
      <c r="I209" s="66"/>
    </row>
    <row r="210" spans="1:9" s="7" customFormat="1" ht="14.25" customHeight="1" x14ac:dyDescent="0.25">
      <c r="A210" s="14"/>
      <c r="B210" s="94" t="s">
        <v>36</v>
      </c>
      <c r="C210" s="5"/>
      <c r="D210" s="59"/>
      <c r="E210" s="6"/>
      <c r="F210" s="6"/>
      <c r="G210" s="10"/>
      <c r="H210" s="12"/>
      <c r="I210" s="66"/>
    </row>
    <row r="211" spans="1:9" s="7" customFormat="1" ht="14.25" customHeight="1" x14ac:dyDescent="0.25">
      <c r="A211" s="14"/>
      <c r="B211" s="94" t="s">
        <v>37</v>
      </c>
      <c r="C211" s="5"/>
      <c r="D211" s="59"/>
      <c r="E211" s="6"/>
      <c r="F211" s="6"/>
      <c r="H211" s="12"/>
      <c r="I211" s="66"/>
    </row>
    <row r="212" spans="1:9" s="7" customFormat="1" ht="14.25" customHeight="1" x14ac:dyDescent="0.25">
      <c r="A212" s="14"/>
      <c r="B212" s="1" t="s">
        <v>35</v>
      </c>
      <c r="C212" s="5" t="s">
        <v>274</v>
      </c>
      <c r="D212" s="59" t="s">
        <v>0</v>
      </c>
      <c r="E212" s="6">
        <v>6</v>
      </c>
      <c r="F212" s="6"/>
      <c r="G212" s="64">
        <v>600</v>
      </c>
      <c r="H212" s="65">
        <f t="shared" ref="H212" si="18">E212*G212</f>
        <v>3600</v>
      </c>
      <c r="I212" s="66"/>
    </row>
    <row r="213" spans="1:9" s="7" customFormat="1" ht="14.25" customHeight="1" x14ac:dyDescent="0.25">
      <c r="A213" s="14"/>
      <c r="B213" s="94" t="s">
        <v>36</v>
      </c>
      <c r="C213" s="5"/>
      <c r="D213" s="59"/>
      <c r="E213" s="6"/>
      <c r="F213" s="6"/>
      <c r="G213" s="10"/>
      <c r="H213" s="12"/>
      <c r="I213" s="66"/>
    </row>
    <row r="214" spans="1:9" s="7" customFormat="1" ht="14.25" customHeight="1" x14ac:dyDescent="0.25">
      <c r="A214" s="14"/>
      <c r="B214" s="94" t="s">
        <v>37</v>
      </c>
      <c r="C214" s="5"/>
      <c r="D214" s="59"/>
      <c r="E214" s="6"/>
      <c r="F214" s="6"/>
      <c r="G214" s="10"/>
      <c r="H214" s="12"/>
      <c r="I214" s="66"/>
    </row>
    <row r="215" spans="1:9" s="7" customFormat="1" ht="15" customHeight="1" x14ac:dyDescent="0.25">
      <c r="A215" s="63"/>
      <c r="B215" s="94" t="s">
        <v>155</v>
      </c>
      <c r="C215" s="7" t="s">
        <v>154</v>
      </c>
      <c r="D215" s="2" t="s">
        <v>9</v>
      </c>
      <c r="E215" s="36" t="s">
        <v>9</v>
      </c>
      <c r="F215" s="36"/>
      <c r="G215" s="64"/>
      <c r="H215" s="65"/>
    </row>
    <row r="216" spans="1:9" s="7" customFormat="1" ht="14.25" customHeight="1" x14ac:dyDescent="0.25">
      <c r="A216" s="14"/>
      <c r="B216" s="60" t="s">
        <v>90</v>
      </c>
      <c r="C216" s="7" t="s">
        <v>54</v>
      </c>
      <c r="D216" s="59"/>
      <c r="E216" s="6"/>
      <c r="F216" s="6"/>
      <c r="G216" s="175"/>
      <c r="H216" s="176"/>
      <c r="I216" s="66"/>
    </row>
    <row r="217" spans="1:9" s="7" customFormat="1" ht="16.5" customHeight="1" x14ac:dyDescent="0.25">
      <c r="A217" s="14"/>
      <c r="B217" s="60" t="s">
        <v>122</v>
      </c>
      <c r="C217" s="5" t="s">
        <v>188</v>
      </c>
      <c r="D217" s="59" t="s">
        <v>121</v>
      </c>
      <c r="E217" s="6">
        <v>280</v>
      </c>
      <c r="F217" s="6"/>
      <c r="G217" s="75">
        <v>4</v>
      </c>
      <c r="H217" s="65">
        <f t="shared" ref="H217:H218" si="19">E217*G217</f>
        <v>1120</v>
      </c>
      <c r="I217" s="66"/>
    </row>
    <row r="218" spans="1:9" s="7" customFormat="1" ht="16.5" customHeight="1" x14ac:dyDescent="0.25">
      <c r="A218" s="14"/>
      <c r="B218" s="60"/>
      <c r="C218" s="5" t="s">
        <v>189</v>
      </c>
      <c r="D218" s="59" t="s">
        <v>13</v>
      </c>
      <c r="E218" s="6">
        <v>105</v>
      </c>
      <c r="F218" s="6"/>
      <c r="G218" s="75">
        <v>4.8</v>
      </c>
      <c r="H218" s="65">
        <f t="shared" si="19"/>
        <v>504</v>
      </c>
      <c r="I218" s="66"/>
    </row>
    <row r="219" spans="1:9" s="7" customFormat="1" ht="16.5" customHeight="1" x14ac:dyDescent="0.25">
      <c r="A219" s="14"/>
      <c r="B219" s="60" t="s">
        <v>63</v>
      </c>
      <c r="C219" s="5"/>
      <c r="D219" s="59"/>
      <c r="E219" s="6"/>
      <c r="F219" s="6"/>
      <c r="G219" s="75"/>
      <c r="H219" s="76"/>
      <c r="I219" s="66"/>
    </row>
    <row r="220" spans="1:9" s="7" customFormat="1" ht="16.5" customHeight="1" x14ac:dyDescent="0.25">
      <c r="A220" s="14"/>
      <c r="B220" s="60" t="s">
        <v>198</v>
      </c>
      <c r="C220" s="5" t="s">
        <v>199</v>
      </c>
      <c r="D220" s="59"/>
      <c r="E220" s="6"/>
      <c r="F220" s="6"/>
      <c r="G220" s="75"/>
      <c r="H220" s="76"/>
      <c r="I220" s="66"/>
    </row>
    <row r="221" spans="1:9" s="7" customFormat="1" ht="14.25" customHeight="1" x14ac:dyDescent="0.25">
      <c r="A221" s="14"/>
      <c r="B221" s="177" t="s">
        <v>81</v>
      </c>
      <c r="C221" s="5"/>
      <c r="D221" s="59"/>
      <c r="E221" s="6"/>
      <c r="F221" s="6"/>
      <c r="G221" s="175"/>
      <c r="H221" s="176"/>
      <c r="I221" s="66"/>
    </row>
    <row r="222" spans="1:9" s="7" customFormat="1" ht="36" customHeight="1" x14ac:dyDescent="0.25">
      <c r="A222" s="14"/>
      <c r="B222" s="60" t="s">
        <v>19</v>
      </c>
      <c r="C222" s="165" t="s">
        <v>59</v>
      </c>
      <c r="D222" s="59" t="s">
        <v>9</v>
      </c>
      <c r="E222" s="6" t="s">
        <v>9</v>
      </c>
      <c r="F222" s="6"/>
      <c r="G222" s="175"/>
      <c r="H222" s="176"/>
      <c r="I222" s="66"/>
    </row>
    <row r="223" spans="1:9" s="7" customFormat="1" ht="14.25" customHeight="1" x14ac:dyDescent="0.25">
      <c r="A223" s="14"/>
      <c r="B223" s="60" t="s">
        <v>16</v>
      </c>
      <c r="C223" s="5"/>
      <c r="D223" s="59"/>
      <c r="E223" s="6"/>
      <c r="F223" s="6"/>
      <c r="G223" s="175"/>
      <c r="H223" s="176"/>
      <c r="I223" s="66"/>
    </row>
    <row r="224" spans="1:9" s="7" customFormat="1" ht="14.25" customHeight="1" x14ac:dyDescent="0.25">
      <c r="A224" s="14"/>
      <c r="B224" s="60" t="s">
        <v>17</v>
      </c>
      <c r="C224" s="5"/>
      <c r="D224" s="59"/>
      <c r="E224" s="6"/>
      <c r="F224" s="6"/>
      <c r="G224" s="175"/>
      <c r="H224" s="176"/>
      <c r="I224" s="66"/>
    </row>
    <row r="225" spans="1:9" s="7" customFormat="1" ht="14.25" customHeight="1" x14ac:dyDescent="0.25">
      <c r="A225" s="14"/>
      <c r="B225" s="60" t="s">
        <v>83</v>
      </c>
      <c r="D225" s="59"/>
      <c r="E225" s="6"/>
      <c r="F225" s="6"/>
      <c r="G225" s="175"/>
      <c r="H225" s="176"/>
      <c r="I225" s="66"/>
    </row>
    <row r="226" spans="1:9" s="7" customFormat="1" ht="14.25" customHeight="1" x14ac:dyDescent="0.25">
      <c r="A226" s="14"/>
      <c r="B226" s="60" t="s">
        <v>84</v>
      </c>
      <c r="C226" s="5"/>
      <c r="D226" s="59" t="s">
        <v>13</v>
      </c>
      <c r="E226" s="6">
        <v>40</v>
      </c>
      <c r="F226" s="6"/>
      <c r="G226" s="75">
        <v>1.4</v>
      </c>
      <c r="H226" s="65">
        <f t="shared" ref="H226" si="20">E226*G226</f>
        <v>56</v>
      </c>
      <c r="I226" s="66"/>
    </row>
    <row r="227" spans="1:9" s="7" customFormat="1" ht="15" customHeight="1" x14ac:dyDescent="0.25">
      <c r="A227" s="95"/>
      <c r="B227" s="41"/>
      <c r="C227" s="42"/>
      <c r="D227" s="6"/>
      <c r="E227" s="6"/>
      <c r="F227" s="6"/>
      <c r="G227" s="175"/>
      <c r="H227" s="176"/>
      <c r="I227" s="66"/>
    </row>
    <row r="228" spans="1:9" s="7" customFormat="1" ht="15" customHeight="1" x14ac:dyDescent="0.25">
      <c r="A228" s="63"/>
      <c r="B228" s="1" t="s">
        <v>14</v>
      </c>
      <c r="C228" s="96"/>
      <c r="D228" s="36" t="s">
        <v>6</v>
      </c>
      <c r="E228" s="36">
        <v>1</v>
      </c>
      <c r="F228" s="36"/>
      <c r="G228" s="75">
        <v>100</v>
      </c>
      <c r="H228" s="65">
        <f t="shared" ref="H228" si="21">E228*G228</f>
        <v>100</v>
      </c>
    </row>
    <row r="229" spans="1:9" s="7" customFormat="1" ht="14.25" customHeight="1" x14ac:dyDescent="0.25">
      <c r="A229" s="14"/>
      <c r="B229" s="1"/>
      <c r="C229" s="26"/>
      <c r="D229" s="6"/>
      <c r="E229" s="6"/>
      <c r="F229" s="6"/>
      <c r="G229" s="175"/>
      <c r="H229" s="176"/>
      <c r="I229" s="66"/>
    </row>
    <row r="230" spans="1:9" s="7" customFormat="1" ht="14.25" customHeight="1" x14ac:dyDescent="0.25">
      <c r="A230" s="14"/>
      <c r="B230" s="1"/>
      <c r="C230" s="26"/>
      <c r="D230" s="6"/>
      <c r="E230" s="6"/>
      <c r="F230" s="6"/>
      <c r="G230" s="10"/>
      <c r="H230" s="12"/>
      <c r="I230" s="66"/>
    </row>
    <row r="231" spans="1:9" s="7" customFormat="1" ht="15" x14ac:dyDescent="0.25">
      <c r="A231" s="14"/>
      <c r="B231" s="1"/>
      <c r="C231" s="31" t="s">
        <v>15</v>
      </c>
      <c r="D231" s="97"/>
      <c r="E231" s="97"/>
      <c r="F231" s="97"/>
      <c r="G231" s="33"/>
      <c r="H231" s="34">
        <f>SUM(H205:H230)</f>
        <v>20600</v>
      </c>
      <c r="I231" s="66"/>
    </row>
    <row r="232" spans="1:9" s="7" customFormat="1" ht="14.25" customHeight="1" x14ac:dyDescent="0.25">
      <c r="A232" s="14"/>
      <c r="B232" s="174" t="s">
        <v>86</v>
      </c>
      <c r="D232" s="59"/>
      <c r="E232" s="6"/>
      <c r="F232" s="6"/>
      <c r="G232" s="10"/>
      <c r="H232" s="12"/>
      <c r="I232" s="66"/>
    </row>
    <row r="233" spans="1:9" s="7" customFormat="1" ht="14.25" customHeight="1" x14ac:dyDescent="0.25">
      <c r="A233" s="14"/>
      <c r="B233" s="177" t="s">
        <v>275</v>
      </c>
      <c r="D233" s="59"/>
      <c r="E233" s="6"/>
      <c r="F233" s="6"/>
      <c r="G233" s="10"/>
      <c r="H233" s="12"/>
      <c r="I233" s="66"/>
    </row>
    <row r="234" spans="1:9" s="7" customFormat="1" ht="14.25" customHeight="1" x14ac:dyDescent="0.25">
      <c r="A234" s="14"/>
      <c r="B234" s="60" t="s">
        <v>87</v>
      </c>
      <c r="D234" s="59" t="s">
        <v>0</v>
      </c>
      <c r="E234" s="6">
        <v>1</v>
      </c>
      <c r="F234" s="6"/>
      <c r="G234" s="64">
        <v>140</v>
      </c>
      <c r="H234" s="65">
        <f t="shared" ref="H234" si="22">E234*G234</f>
        <v>140</v>
      </c>
      <c r="I234" s="66"/>
    </row>
    <row r="235" spans="1:9" s="7" customFormat="1" ht="14.25" customHeight="1" x14ac:dyDescent="0.25">
      <c r="A235" s="14"/>
      <c r="B235" s="60" t="s">
        <v>47</v>
      </c>
      <c r="D235" s="59"/>
      <c r="E235" s="6"/>
      <c r="F235" s="6"/>
      <c r="G235" s="10"/>
      <c r="H235" s="12"/>
      <c r="I235" s="66"/>
    </row>
    <row r="236" spans="1:9" s="7" customFormat="1" ht="14.25" customHeight="1" x14ac:dyDescent="0.25">
      <c r="A236" s="14"/>
      <c r="B236" s="60" t="s">
        <v>48</v>
      </c>
      <c r="D236" s="59"/>
      <c r="E236" s="6"/>
      <c r="F236" s="6"/>
      <c r="G236" s="10"/>
      <c r="H236" s="12"/>
      <c r="I236" s="66"/>
    </row>
    <row r="237" spans="1:9" s="7" customFormat="1" ht="32.25" customHeight="1" x14ac:dyDescent="0.25">
      <c r="A237" s="14"/>
      <c r="B237" s="60" t="s">
        <v>88</v>
      </c>
      <c r="C237" s="72" t="s">
        <v>89</v>
      </c>
      <c r="D237" s="59" t="s">
        <v>9</v>
      </c>
      <c r="E237" s="6" t="s">
        <v>9</v>
      </c>
      <c r="F237" s="6"/>
      <c r="G237" s="10"/>
      <c r="H237" s="12"/>
      <c r="I237" s="66"/>
    </row>
    <row r="238" spans="1:9" s="7" customFormat="1" ht="14.25" customHeight="1" x14ac:dyDescent="0.25">
      <c r="A238" s="14"/>
      <c r="B238" s="60" t="s">
        <v>90</v>
      </c>
      <c r="C238" s="7" t="s">
        <v>54</v>
      </c>
      <c r="D238" s="59"/>
      <c r="E238" s="6"/>
      <c r="F238" s="6"/>
      <c r="G238" s="10"/>
      <c r="H238" s="12"/>
      <c r="I238" s="66"/>
    </row>
    <row r="239" spans="1:9" s="7" customFormat="1" ht="15" customHeight="1" x14ac:dyDescent="0.25">
      <c r="A239" s="14"/>
      <c r="B239" s="60"/>
      <c r="C239" s="5" t="s">
        <v>56</v>
      </c>
      <c r="D239" s="59" t="s">
        <v>13</v>
      </c>
      <c r="E239" s="6">
        <v>25</v>
      </c>
      <c r="F239" s="6"/>
      <c r="G239" s="64">
        <v>4.5999999999999996</v>
      </c>
      <c r="H239" s="65">
        <f t="shared" ref="H239" si="23">E239*G239</f>
        <v>114.99999999999999</v>
      </c>
      <c r="I239" s="66"/>
    </row>
    <row r="240" spans="1:9" s="7" customFormat="1" ht="43.95" customHeight="1" x14ac:dyDescent="0.25">
      <c r="A240" s="14"/>
      <c r="B240" s="177" t="s">
        <v>81</v>
      </c>
      <c r="C240" s="165"/>
      <c r="D240" s="59"/>
      <c r="E240" s="6"/>
      <c r="F240" s="6"/>
      <c r="G240" s="10"/>
      <c r="H240" s="12"/>
      <c r="I240" s="66"/>
    </row>
    <row r="241" spans="1:9" s="7" customFormat="1" ht="36" customHeight="1" x14ac:dyDescent="0.25">
      <c r="A241" s="14"/>
      <c r="B241" s="60" t="s">
        <v>19</v>
      </c>
      <c r="C241" s="165" t="s">
        <v>59</v>
      </c>
      <c r="D241" s="59" t="s">
        <v>9</v>
      </c>
      <c r="E241" s="6" t="s">
        <v>9</v>
      </c>
      <c r="F241" s="6"/>
      <c r="G241" s="10"/>
      <c r="H241" s="12"/>
      <c r="I241" s="66"/>
    </row>
    <row r="242" spans="1:9" s="7" customFormat="1" ht="14.25" customHeight="1" x14ac:dyDescent="0.25">
      <c r="A242" s="14"/>
      <c r="B242" s="60" t="s">
        <v>16</v>
      </c>
      <c r="C242" s="5"/>
      <c r="D242" s="59"/>
      <c r="E242" s="6"/>
      <c r="F242" s="6"/>
      <c r="G242" s="10"/>
      <c r="H242" s="12"/>
      <c r="I242" s="66"/>
    </row>
    <row r="243" spans="1:9" s="7" customFormat="1" ht="14.25" customHeight="1" x14ac:dyDescent="0.25">
      <c r="A243" s="14"/>
      <c r="B243" s="60" t="s">
        <v>17</v>
      </c>
      <c r="C243" s="5"/>
      <c r="D243" s="59"/>
      <c r="E243" s="6"/>
      <c r="F243" s="6"/>
      <c r="G243" s="10"/>
      <c r="H243" s="12"/>
      <c r="I243" s="66"/>
    </row>
    <row r="244" spans="1:9" s="7" customFormat="1" ht="14.25" customHeight="1" x14ac:dyDescent="0.25">
      <c r="A244" s="14"/>
      <c r="B244" s="60" t="s">
        <v>83</v>
      </c>
      <c r="D244" s="59"/>
      <c r="E244" s="6"/>
      <c r="F244" s="6"/>
      <c r="G244" s="10"/>
      <c r="H244" s="12"/>
      <c r="I244" s="66"/>
    </row>
    <row r="245" spans="1:9" s="7" customFormat="1" ht="14.25" customHeight="1" x14ac:dyDescent="0.25">
      <c r="A245" s="14"/>
      <c r="B245" s="60" t="s">
        <v>84</v>
      </c>
      <c r="C245" s="5"/>
      <c r="D245" s="59" t="s">
        <v>13</v>
      </c>
      <c r="E245" s="6">
        <v>5</v>
      </c>
      <c r="F245" s="6"/>
      <c r="G245" s="64">
        <v>1.4</v>
      </c>
      <c r="H245" s="65">
        <f t="shared" ref="H245" si="24">E245*G245</f>
        <v>7</v>
      </c>
      <c r="I245" s="66"/>
    </row>
    <row r="246" spans="1:9" s="7" customFormat="1" ht="14.25" customHeight="1" x14ac:dyDescent="0.25">
      <c r="A246" s="14"/>
      <c r="B246" s="177"/>
      <c r="D246" s="59"/>
      <c r="E246" s="6"/>
      <c r="F246" s="6"/>
      <c r="G246" s="10"/>
      <c r="H246" s="12"/>
      <c r="I246" s="66"/>
    </row>
    <row r="247" spans="1:9" s="7" customFormat="1" ht="15" customHeight="1" x14ac:dyDescent="0.25">
      <c r="A247" s="95"/>
      <c r="B247" s="41"/>
      <c r="C247" s="42"/>
      <c r="D247" s="6"/>
      <c r="E247" s="6"/>
      <c r="F247" s="6"/>
      <c r="G247" s="10"/>
      <c r="H247" s="12"/>
      <c r="I247" s="66"/>
    </row>
    <row r="248" spans="1:9" s="7" customFormat="1" ht="15" customHeight="1" x14ac:dyDescent="0.25">
      <c r="A248" s="63"/>
      <c r="B248" s="1" t="s">
        <v>14</v>
      </c>
      <c r="C248" s="96"/>
      <c r="D248" s="36" t="s">
        <v>6</v>
      </c>
      <c r="E248" s="36">
        <v>1</v>
      </c>
      <c r="F248" s="36"/>
      <c r="G248" s="64">
        <v>100</v>
      </c>
      <c r="H248" s="65">
        <f t="shared" ref="H248" si="25">E248*G248</f>
        <v>100</v>
      </c>
    </row>
    <row r="249" spans="1:9" s="7" customFormat="1" ht="14.25" customHeight="1" x14ac:dyDescent="0.25">
      <c r="A249" s="14"/>
      <c r="B249" s="1"/>
      <c r="C249" s="26"/>
      <c r="D249" s="6"/>
      <c r="E249" s="6"/>
      <c r="F249" s="6"/>
      <c r="G249" s="10"/>
      <c r="H249" s="12"/>
      <c r="I249" s="66"/>
    </row>
    <row r="250" spans="1:9" s="7" customFormat="1" ht="15" x14ac:dyDescent="0.25">
      <c r="A250" s="14"/>
      <c r="B250" s="1"/>
      <c r="C250" s="31" t="s">
        <v>15</v>
      </c>
      <c r="D250" s="97"/>
      <c r="E250" s="97"/>
      <c r="F250" s="97"/>
      <c r="G250" s="33"/>
      <c r="H250" s="34">
        <f>SUM(H234:H248)</f>
        <v>362</v>
      </c>
      <c r="I250" s="66"/>
    </row>
    <row r="251" spans="1:9" ht="14.25" customHeight="1" x14ac:dyDescent="0.25">
      <c r="A251" s="14"/>
      <c r="B251" s="1"/>
      <c r="C251" s="26"/>
      <c r="D251" s="9"/>
      <c r="E251" s="9"/>
      <c r="F251" s="9"/>
      <c r="G251" s="10"/>
      <c r="H251" s="12"/>
    </row>
    <row r="252" spans="1:9" ht="15" x14ac:dyDescent="0.25">
      <c r="A252" s="14"/>
      <c r="C252" s="31" t="s">
        <v>1</v>
      </c>
      <c r="D252" s="32"/>
      <c r="E252" s="32"/>
      <c r="F252" s="32"/>
      <c r="G252" s="33"/>
      <c r="H252" s="34">
        <f>H250+H231+H203+H173+H152+H126</f>
        <v>38455.9</v>
      </c>
    </row>
    <row r="253" spans="1:9" s="7" customFormat="1" ht="15" customHeight="1" x14ac:dyDescent="0.25">
      <c r="A253" s="63"/>
      <c r="B253" s="1"/>
      <c r="D253" s="167"/>
      <c r="E253" s="36"/>
      <c r="F253" s="36"/>
      <c r="G253" s="38"/>
      <c r="H253" s="53"/>
    </row>
    <row r="254" spans="1:9" s="7" customFormat="1" ht="14.25" customHeight="1" x14ac:dyDescent="0.25">
      <c r="A254" s="14" t="s">
        <v>160</v>
      </c>
      <c r="B254" s="178" t="s">
        <v>159</v>
      </c>
      <c r="D254" s="59"/>
      <c r="E254" s="6"/>
      <c r="F254" s="6"/>
      <c r="G254" s="10"/>
      <c r="H254" s="12"/>
      <c r="I254" s="66"/>
    </row>
    <row r="255" spans="1:9" s="7" customFormat="1" ht="14.25" customHeight="1" x14ac:dyDescent="0.25">
      <c r="A255" s="14"/>
      <c r="B255" s="178"/>
      <c r="D255" s="59"/>
      <c r="E255" s="6"/>
      <c r="F255" s="6"/>
      <c r="G255" s="10"/>
      <c r="H255" s="12"/>
      <c r="I255" s="66"/>
    </row>
    <row r="256" spans="1:9" s="7" customFormat="1" ht="14.25" customHeight="1" x14ac:dyDescent="0.25">
      <c r="A256" s="14"/>
      <c r="B256" s="177" t="s">
        <v>73</v>
      </c>
      <c r="D256" s="59"/>
      <c r="E256" s="6"/>
      <c r="F256" s="6"/>
      <c r="G256" s="10"/>
      <c r="H256" s="12"/>
      <c r="I256" s="66"/>
    </row>
    <row r="257" spans="1:9" s="7" customFormat="1" ht="14.25" customHeight="1" x14ac:dyDescent="0.25">
      <c r="A257" s="14"/>
      <c r="B257" s="60" t="s">
        <v>74</v>
      </c>
      <c r="C257" s="7" t="s">
        <v>75</v>
      </c>
      <c r="D257" s="59"/>
      <c r="E257" s="6"/>
      <c r="F257" s="6"/>
      <c r="G257" s="10"/>
      <c r="H257" s="12"/>
      <c r="I257" s="66"/>
    </row>
    <row r="258" spans="1:9" s="7" customFormat="1" ht="14.25" customHeight="1" x14ac:dyDescent="0.25">
      <c r="A258" s="14"/>
      <c r="B258" s="177" t="s">
        <v>76</v>
      </c>
      <c r="C258" s="5" t="s">
        <v>77</v>
      </c>
      <c r="D258" s="179" t="s">
        <v>13</v>
      </c>
      <c r="E258" s="59">
        <v>570</v>
      </c>
      <c r="F258" s="6"/>
      <c r="G258" s="64">
        <v>4</v>
      </c>
      <c r="H258" s="65">
        <f t="shared" ref="H258:H261" si="26">E258*G258</f>
        <v>2280</v>
      </c>
      <c r="I258" s="66"/>
    </row>
    <row r="259" spans="1:9" s="7" customFormat="1" ht="14.25" customHeight="1" x14ac:dyDescent="0.25">
      <c r="A259" s="14"/>
      <c r="B259" s="177"/>
      <c r="C259" s="5" t="s">
        <v>78</v>
      </c>
      <c r="D259" s="179" t="s">
        <v>13</v>
      </c>
      <c r="E259" s="59">
        <v>680</v>
      </c>
      <c r="F259" s="6"/>
      <c r="G259" s="64">
        <v>4.2</v>
      </c>
      <c r="H259" s="65">
        <f t="shared" si="26"/>
        <v>2856</v>
      </c>
      <c r="I259" s="66"/>
    </row>
    <row r="260" spans="1:9" s="7" customFormat="1" ht="14.25" customHeight="1" x14ac:dyDescent="0.25">
      <c r="A260" s="14"/>
      <c r="B260" s="177"/>
      <c r="C260" s="5" t="s">
        <v>79</v>
      </c>
      <c r="D260" s="179" t="s">
        <v>13</v>
      </c>
      <c r="E260" s="59">
        <v>210</v>
      </c>
      <c r="F260" s="6"/>
      <c r="G260" s="64">
        <v>2.5</v>
      </c>
      <c r="H260" s="65">
        <f t="shared" si="26"/>
        <v>525</v>
      </c>
      <c r="I260" s="66"/>
    </row>
    <row r="261" spans="1:9" s="7" customFormat="1" ht="14.25" customHeight="1" x14ac:dyDescent="0.25">
      <c r="A261" s="14"/>
      <c r="B261" s="177"/>
      <c r="C261" s="5" t="s">
        <v>80</v>
      </c>
      <c r="D261" s="179" t="s">
        <v>13</v>
      </c>
      <c r="E261" s="59">
        <v>100</v>
      </c>
      <c r="F261" s="6"/>
      <c r="G261" s="64">
        <v>2.4</v>
      </c>
      <c r="H261" s="65">
        <f t="shared" si="26"/>
        <v>240</v>
      </c>
      <c r="I261" s="66"/>
    </row>
    <row r="262" spans="1:9" s="7" customFormat="1" ht="14.25" customHeight="1" x14ac:dyDescent="0.25">
      <c r="A262" s="14"/>
      <c r="B262" s="177"/>
      <c r="C262" s="5"/>
      <c r="D262" s="59"/>
      <c r="E262" s="6"/>
      <c r="F262" s="6"/>
      <c r="G262" s="64"/>
      <c r="H262" s="65"/>
      <c r="I262" s="66"/>
    </row>
    <row r="263" spans="1:9" s="7" customFormat="1" ht="14.25" customHeight="1" x14ac:dyDescent="0.25">
      <c r="A263" s="14"/>
      <c r="B263" s="177"/>
      <c r="C263" s="5"/>
      <c r="D263" s="59"/>
      <c r="E263" s="6"/>
      <c r="F263" s="6"/>
      <c r="G263" s="10"/>
      <c r="H263" s="65"/>
      <c r="I263" s="66"/>
    </row>
    <row r="264" spans="1:9" s="7" customFormat="1" ht="14.25" customHeight="1" x14ac:dyDescent="0.25">
      <c r="A264" s="14"/>
      <c r="B264" s="60" t="s">
        <v>62</v>
      </c>
      <c r="D264" s="59" t="s">
        <v>6</v>
      </c>
      <c r="E264" s="6">
        <v>1</v>
      </c>
      <c r="F264" s="6"/>
      <c r="G264" s="64"/>
      <c r="H264" s="65"/>
      <c r="I264" s="66"/>
    </row>
    <row r="265" spans="1:9" s="7" customFormat="1" ht="14.25" customHeight="1" x14ac:dyDescent="0.25">
      <c r="A265" s="14"/>
      <c r="B265" s="60" t="s">
        <v>81</v>
      </c>
      <c r="D265" s="59"/>
      <c r="E265" s="6"/>
      <c r="F265" s="6"/>
      <c r="G265" s="10"/>
      <c r="H265" s="12"/>
      <c r="I265" s="66"/>
    </row>
    <row r="266" spans="1:9" s="7" customFormat="1" ht="14.25" customHeight="1" x14ac:dyDescent="0.25">
      <c r="A266" s="14"/>
      <c r="B266" s="177" t="s">
        <v>18</v>
      </c>
      <c r="D266" s="59"/>
      <c r="E266" s="6"/>
      <c r="F266" s="6"/>
      <c r="G266" s="10"/>
      <c r="H266" s="12"/>
      <c r="I266" s="66"/>
    </row>
    <row r="267" spans="1:9" s="7" customFormat="1" ht="21" customHeight="1" x14ac:dyDescent="0.25">
      <c r="A267" s="14"/>
      <c r="B267" s="60" t="s">
        <v>19</v>
      </c>
      <c r="C267" s="165" t="s">
        <v>82</v>
      </c>
      <c r="D267" s="59" t="s">
        <v>13</v>
      </c>
      <c r="E267" s="6">
        <v>50</v>
      </c>
      <c r="F267" s="6"/>
      <c r="G267" s="64">
        <v>25</v>
      </c>
      <c r="H267" s="65">
        <f t="shared" ref="H267" si="27">E267*G267</f>
        <v>1250</v>
      </c>
      <c r="I267" s="66"/>
    </row>
    <row r="268" spans="1:9" s="7" customFormat="1" ht="14.25" customHeight="1" x14ac:dyDescent="0.25">
      <c r="A268" s="14"/>
      <c r="B268" s="60" t="s">
        <v>16</v>
      </c>
      <c r="C268" s="5"/>
      <c r="D268" s="59"/>
      <c r="E268" s="6"/>
      <c r="F268" s="6"/>
      <c r="G268" s="64"/>
      <c r="H268" s="65"/>
      <c r="I268" s="66"/>
    </row>
    <row r="269" spans="1:9" s="7" customFormat="1" ht="14.25" customHeight="1" x14ac:dyDescent="0.25">
      <c r="A269" s="14"/>
      <c r="B269" s="60" t="s">
        <v>17</v>
      </c>
      <c r="C269" s="5"/>
      <c r="D269" s="59"/>
      <c r="E269" s="6"/>
      <c r="F269" s="6"/>
      <c r="G269" s="10"/>
      <c r="H269" s="12"/>
      <c r="I269" s="66"/>
    </row>
    <row r="270" spans="1:9" s="7" customFormat="1" ht="30" customHeight="1" x14ac:dyDescent="0.25">
      <c r="A270" s="14"/>
      <c r="B270" s="60" t="s">
        <v>276</v>
      </c>
      <c r="D270" s="59" t="s">
        <v>13</v>
      </c>
      <c r="E270" s="6">
        <v>25</v>
      </c>
      <c r="F270" s="6"/>
      <c r="G270" s="64">
        <v>30</v>
      </c>
      <c r="H270" s="65">
        <f t="shared" ref="H270:H271" si="28">E270*G270</f>
        <v>750</v>
      </c>
      <c r="I270" s="66"/>
    </row>
    <row r="271" spans="1:9" s="7" customFormat="1" ht="21" customHeight="1" x14ac:dyDescent="0.25">
      <c r="A271" s="14"/>
      <c r="B271" s="60" t="s">
        <v>277</v>
      </c>
      <c r="C271" s="165"/>
      <c r="D271" s="59" t="s">
        <v>13</v>
      </c>
      <c r="E271" s="6">
        <v>30</v>
      </c>
      <c r="F271" s="6"/>
      <c r="G271" s="64">
        <v>90</v>
      </c>
      <c r="H271" s="65">
        <f t="shared" si="28"/>
        <v>2700</v>
      </c>
      <c r="I271" s="66"/>
    </row>
    <row r="272" spans="1:9" s="7" customFormat="1" ht="14.25" customHeight="1" x14ac:dyDescent="0.25">
      <c r="A272" s="14"/>
      <c r="B272" s="60" t="s">
        <v>16</v>
      </c>
      <c r="C272" s="5"/>
      <c r="D272" s="59"/>
      <c r="E272" s="6"/>
      <c r="F272" s="6"/>
      <c r="G272" s="64"/>
      <c r="H272" s="65"/>
      <c r="I272" s="66"/>
    </row>
    <row r="273" spans="1:9" s="7" customFormat="1" ht="14.25" customHeight="1" x14ac:dyDescent="0.25">
      <c r="A273" s="14"/>
      <c r="B273" s="60" t="s">
        <v>17</v>
      </c>
      <c r="C273" s="5"/>
      <c r="D273" s="59"/>
      <c r="E273" s="6"/>
      <c r="F273" s="6"/>
      <c r="G273" s="10"/>
      <c r="H273" s="12"/>
      <c r="I273" s="66"/>
    </row>
    <row r="274" spans="1:9" s="7" customFormat="1" ht="21" customHeight="1" x14ac:dyDescent="0.25">
      <c r="A274" s="14"/>
      <c r="B274" s="60" t="s">
        <v>289</v>
      </c>
      <c r="C274" s="165"/>
      <c r="D274" s="59" t="s">
        <v>0</v>
      </c>
      <c r="E274" s="6">
        <v>2</v>
      </c>
      <c r="F274" s="6"/>
      <c r="G274" s="64">
        <v>1200</v>
      </c>
      <c r="H274" s="65">
        <f t="shared" ref="H274" si="29">E274*G274</f>
        <v>2400</v>
      </c>
      <c r="I274" s="66"/>
    </row>
    <row r="275" spans="1:9" s="7" customFormat="1" ht="14.25" customHeight="1" x14ac:dyDescent="0.25">
      <c r="A275" s="14"/>
      <c r="B275" s="60" t="s">
        <v>16</v>
      </c>
      <c r="C275" s="5"/>
      <c r="D275" s="59"/>
      <c r="E275" s="6"/>
      <c r="F275" s="6"/>
      <c r="G275" s="64"/>
      <c r="H275" s="65"/>
      <c r="I275" s="66"/>
    </row>
    <row r="276" spans="1:9" s="7" customFormat="1" ht="14.25" customHeight="1" x14ac:dyDescent="0.25">
      <c r="A276" s="14"/>
      <c r="B276" s="60" t="s">
        <v>17</v>
      </c>
      <c r="C276" s="5"/>
      <c r="D276" s="59"/>
      <c r="E276" s="6"/>
      <c r="F276" s="6"/>
      <c r="G276" s="10"/>
      <c r="H276" s="12"/>
      <c r="I276" s="66"/>
    </row>
    <row r="277" spans="1:9" s="7" customFormat="1" ht="14.25" customHeight="1" x14ac:dyDescent="0.25">
      <c r="A277" s="14"/>
      <c r="B277" s="60" t="s">
        <v>83</v>
      </c>
      <c r="D277" s="59"/>
      <c r="E277" s="6"/>
      <c r="F277" s="6"/>
      <c r="G277" s="10"/>
      <c r="H277" s="12"/>
      <c r="I277" s="66"/>
    </row>
    <row r="278" spans="1:9" s="7" customFormat="1" ht="28.2" customHeight="1" x14ac:dyDescent="0.25">
      <c r="A278" s="14"/>
      <c r="B278" s="60" t="s">
        <v>84</v>
      </c>
      <c r="C278" s="5"/>
      <c r="D278" s="59" t="s">
        <v>13</v>
      </c>
      <c r="E278" s="6">
        <v>860</v>
      </c>
      <c r="F278" s="6"/>
      <c r="G278" s="64">
        <v>1.4</v>
      </c>
      <c r="H278" s="65">
        <f t="shared" ref="H278" si="30">E278*G278</f>
        <v>1204</v>
      </c>
      <c r="I278" s="66"/>
    </row>
    <row r="279" spans="1:9" s="7" customFormat="1" ht="14.25" customHeight="1" x14ac:dyDescent="0.25">
      <c r="A279" s="14"/>
      <c r="B279" s="60"/>
      <c r="C279" s="5"/>
      <c r="D279" s="59"/>
      <c r="E279" s="6"/>
      <c r="F279" s="6"/>
      <c r="G279" s="64"/>
      <c r="H279" s="65"/>
      <c r="I279" s="66"/>
    </row>
    <row r="280" spans="1:9" s="7" customFormat="1" ht="14.25" customHeight="1" x14ac:dyDescent="0.25">
      <c r="A280" s="14"/>
      <c r="B280" s="60"/>
      <c r="C280" s="5"/>
      <c r="D280" s="59"/>
      <c r="E280" s="6"/>
      <c r="F280" s="6"/>
      <c r="G280" s="10"/>
      <c r="H280" s="12"/>
      <c r="I280" s="66"/>
    </row>
    <row r="281" spans="1:9" s="7" customFormat="1" ht="15" customHeight="1" x14ac:dyDescent="0.25">
      <c r="A281" s="63"/>
      <c r="B281" s="1" t="s">
        <v>14</v>
      </c>
      <c r="C281" s="96"/>
      <c r="D281" s="36" t="s">
        <v>6</v>
      </c>
      <c r="E281" s="36">
        <v>1</v>
      </c>
      <c r="F281" s="36"/>
      <c r="G281" s="64">
        <v>100</v>
      </c>
      <c r="H281" s="65">
        <f t="shared" ref="H281" si="31">E281*G281</f>
        <v>100</v>
      </c>
    </row>
    <row r="282" spans="1:9" s="7" customFormat="1" ht="15" customHeight="1" x14ac:dyDescent="0.25">
      <c r="A282" s="63"/>
      <c r="B282" s="1"/>
      <c r="C282" s="26"/>
      <c r="D282" s="36"/>
      <c r="E282" s="36"/>
      <c r="F282" s="36"/>
      <c r="G282" s="38"/>
      <c r="H282" s="53"/>
    </row>
    <row r="283" spans="1:9" ht="14.25" customHeight="1" x14ac:dyDescent="0.25">
      <c r="A283" s="14"/>
      <c r="B283" s="1"/>
      <c r="C283" s="26"/>
      <c r="D283" s="9"/>
      <c r="E283" s="9"/>
      <c r="F283" s="9"/>
      <c r="G283" s="10"/>
      <c r="H283" s="12"/>
    </row>
    <row r="284" spans="1:9" ht="15" x14ac:dyDescent="0.25">
      <c r="A284" s="14"/>
      <c r="C284" s="31" t="s">
        <v>1</v>
      </c>
      <c r="D284" s="32"/>
      <c r="E284" s="32"/>
      <c r="F284" s="32"/>
      <c r="G284" s="33"/>
      <c r="H284" s="34">
        <f>SUM(H256:H283)</f>
        <v>14305</v>
      </c>
    </row>
    <row r="285" spans="1:9" s="7" customFormat="1" ht="15" customHeight="1" x14ac:dyDescent="0.25">
      <c r="A285" s="63"/>
      <c r="B285" s="1"/>
      <c r="D285" s="167"/>
      <c r="E285" s="36"/>
      <c r="F285" s="36"/>
      <c r="G285" s="38"/>
      <c r="H285" s="53"/>
    </row>
    <row r="286" spans="1:9" s="7" customFormat="1" ht="14.25" customHeight="1" x14ac:dyDescent="0.25">
      <c r="A286" s="14" t="s">
        <v>376</v>
      </c>
      <c r="B286" s="178" t="s">
        <v>278</v>
      </c>
      <c r="D286" s="59"/>
      <c r="E286" s="6"/>
      <c r="F286" s="6"/>
      <c r="G286" s="10"/>
      <c r="H286" s="12"/>
      <c r="I286" s="66"/>
    </row>
    <row r="287" spans="1:9" s="7" customFormat="1" ht="21" customHeight="1" x14ac:dyDescent="0.25">
      <c r="A287" s="14"/>
      <c r="B287" s="180" t="s">
        <v>281</v>
      </c>
      <c r="C287" s="165" t="s">
        <v>279</v>
      </c>
      <c r="D287" s="59" t="s">
        <v>0</v>
      </c>
      <c r="E287" s="6">
        <v>1</v>
      </c>
      <c r="F287" s="6"/>
      <c r="G287" s="64">
        <v>5400</v>
      </c>
      <c r="H287" s="65">
        <f t="shared" ref="H287" si="32">E287*G287</f>
        <v>5400</v>
      </c>
      <c r="I287" s="66"/>
    </row>
    <row r="288" spans="1:9" s="7" customFormat="1" ht="14.25" customHeight="1" x14ac:dyDescent="0.25">
      <c r="A288" s="14"/>
      <c r="B288" s="60" t="s">
        <v>16</v>
      </c>
      <c r="C288" s="5"/>
      <c r="D288" s="59"/>
      <c r="E288" s="6"/>
      <c r="F288" s="6"/>
      <c r="G288" s="64"/>
      <c r="H288" s="65"/>
      <c r="I288" s="66"/>
    </row>
    <row r="289" spans="1:9" s="7" customFormat="1" ht="14.25" customHeight="1" x14ac:dyDescent="0.25">
      <c r="A289" s="14"/>
      <c r="B289" s="60" t="s">
        <v>17</v>
      </c>
      <c r="C289" s="5"/>
      <c r="D289" s="59"/>
      <c r="E289" s="6"/>
      <c r="F289" s="6"/>
      <c r="G289" s="10"/>
      <c r="H289" s="12"/>
      <c r="I289" s="66"/>
    </row>
    <row r="290" spans="1:9" s="7" customFormat="1" ht="21" customHeight="1" x14ac:dyDescent="0.25">
      <c r="A290" s="14"/>
      <c r="B290" s="180" t="s">
        <v>280</v>
      </c>
      <c r="C290" s="165"/>
      <c r="D290" s="59"/>
      <c r="E290" s="6"/>
      <c r="F290" s="6"/>
      <c r="G290" s="64"/>
      <c r="H290" s="65"/>
      <c r="I290" s="66"/>
    </row>
    <row r="291" spans="1:9" s="7" customFormat="1" ht="14.25" customHeight="1" x14ac:dyDescent="0.25">
      <c r="A291" s="14"/>
      <c r="B291" s="177" t="s">
        <v>282</v>
      </c>
      <c r="D291" s="59"/>
      <c r="E291" s="6"/>
      <c r="F291" s="6"/>
      <c r="G291" s="10"/>
      <c r="H291" s="12"/>
      <c r="I291" s="66"/>
    </row>
    <row r="292" spans="1:9" s="7" customFormat="1" ht="14.25" customHeight="1" x14ac:dyDescent="0.25">
      <c r="A292" s="14"/>
      <c r="B292" s="60" t="s">
        <v>87</v>
      </c>
      <c r="D292" s="59" t="s">
        <v>0</v>
      </c>
      <c r="E292" s="6">
        <v>3</v>
      </c>
      <c r="F292" s="6"/>
      <c r="G292" s="64">
        <v>140</v>
      </c>
      <c r="H292" s="65">
        <f t="shared" ref="H292" si="33">E292*G292</f>
        <v>420</v>
      </c>
      <c r="I292" s="66"/>
    </row>
    <row r="293" spans="1:9" s="7" customFormat="1" ht="14.25" customHeight="1" x14ac:dyDescent="0.25">
      <c r="A293" s="14"/>
      <c r="B293" s="60" t="s">
        <v>47</v>
      </c>
      <c r="D293" s="59"/>
      <c r="E293" s="6"/>
      <c r="F293" s="6"/>
      <c r="G293" s="10"/>
      <c r="H293" s="12"/>
      <c r="I293" s="66"/>
    </row>
    <row r="294" spans="1:9" s="7" customFormat="1" ht="14.25" customHeight="1" x14ac:dyDescent="0.25">
      <c r="A294" s="14"/>
      <c r="B294" s="60" t="s">
        <v>48</v>
      </c>
      <c r="D294" s="59"/>
      <c r="E294" s="6"/>
      <c r="F294" s="6"/>
      <c r="G294" s="10"/>
      <c r="H294" s="12"/>
      <c r="I294" s="66"/>
    </row>
    <row r="295" spans="1:9" s="7" customFormat="1" ht="32.25" customHeight="1" x14ac:dyDescent="0.25">
      <c r="A295" s="14"/>
      <c r="B295" s="60" t="s">
        <v>88</v>
      </c>
      <c r="C295" s="72" t="s">
        <v>89</v>
      </c>
      <c r="D295" s="59" t="s">
        <v>9</v>
      </c>
      <c r="E295" s="6" t="s">
        <v>9</v>
      </c>
      <c r="F295" s="6"/>
      <c r="G295" s="10"/>
      <c r="H295" s="12"/>
      <c r="I295" s="66"/>
    </row>
    <row r="296" spans="1:9" s="7" customFormat="1" ht="14.25" customHeight="1" x14ac:dyDescent="0.25">
      <c r="A296" s="14"/>
      <c r="B296" s="60" t="s">
        <v>90</v>
      </c>
      <c r="C296" s="7" t="s">
        <v>54</v>
      </c>
      <c r="D296" s="59"/>
      <c r="E296" s="6"/>
      <c r="F296" s="6"/>
      <c r="G296" s="10"/>
      <c r="H296" s="12"/>
      <c r="I296" s="66"/>
    </row>
    <row r="297" spans="1:9" s="7" customFormat="1" ht="15" customHeight="1" x14ac:dyDescent="0.25">
      <c r="A297" s="14"/>
      <c r="B297" s="60"/>
      <c r="C297" s="5" t="s">
        <v>56</v>
      </c>
      <c r="D297" s="59" t="s">
        <v>13</v>
      </c>
      <c r="E297" s="6">
        <v>30</v>
      </c>
      <c r="F297" s="6"/>
      <c r="G297" s="64">
        <v>3.7</v>
      </c>
      <c r="H297" s="65">
        <f t="shared" ref="H297" si="34">E297*G297</f>
        <v>111</v>
      </c>
      <c r="I297" s="66"/>
    </row>
    <row r="298" spans="1:9" s="7" customFormat="1" ht="43.95" customHeight="1" x14ac:dyDescent="0.25">
      <c r="A298" s="14"/>
      <c r="B298" s="177" t="s">
        <v>81</v>
      </c>
      <c r="C298" s="165"/>
      <c r="D298" s="59"/>
      <c r="E298" s="6"/>
      <c r="F298" s="6"/>
      <c r="G298" s="10"/>
      <c r="H298" s="12"/>
      <c r="I298" s="66"/>
    </row>
    <row r="299" spans="1:9" s="7" customFormat="1" ht="36" customHeight="1" x14ac:dyDescent="0.25">
      <c r="A299" s="14"/>
      <c r="B299" s="60" t="s">
        <v>19</v>
      </c>
      <c r="C299" s="165" t="s">
        <v>59</v>
      </c>
      <c r="D299" s="59" t="s">
        <v>9</v>
      </c>
      <c r="E299" s="6" t="s">
        <v>9</v>
      </c>
      <c r="F299" s="6"/>
      <c r="G299" s="10"/>
      <c r="H299" s="12"/>
      <c r="I299" s="66"/>
    </row>
    <row r="300" spans="1:9" s="7" customFormat="1" ht="14.25" customHeight="1" x14ac:dyDescent="0.25">
      <c r="A300" s="14"/>
      <c r="B300" s="60" t="s">
        <v>16</v>
      </c>
      <c r="C300" s="5"/>
      <c r="D300" s="59"/>
      <c r="E300" s="6"/>
      <c r="F300" s="6"/>
      <c r="G300" s="10"/>
      <c r="H300" s="12"/>
      <c r="I300" s="66"/>
    </row>
    <row r="301" spans="1:9" s="7" customFormat="1" ht="14.25" customHeight="1" x14ac:dyDescent="0.25">
      <c r="A301" s="14"/>
      <c r="B301" s="60" t="s">
        <v>17</v>
      </c>
      <c r="C301" s="5"/>
      <c r="D301" s="59"/>
      <c r="E301" s="6"/>
      <c r="F301" s="6"/>
      <c r="G301" s="10"/>
      <c r="H301" s="12"/>
      <c r="I301" s="66"/>
    </row>
    <row r="302" spans="1:9" s="7" customFormat="1" ht="14.25" customHeight="1" x14ac:dyDescent="0.25">
      <c r="A302" s="14"/>
      <c r="B302" s="60" t="s">
        <v>83</v>
      </c>
      <c r="D302" s="59"/>
      <c r="E302" s="6"/>
      <c r="F302" s="6"/>
      <c r="G302" s="10"/>
      <c r="H302" s="12"/>
      <c r="I302" s="66"/>
    </row>
    <row r="303" spans="1:9" s="7" customFormat="1" ht="14.25" customHeight="1" x14ac:dyDescent="0.25">
      <c r="A303" s="14"/>
      <c r="B303" s="60" t="s">
        <v>84</v>
      </c>
      <c r="C303" s="5"/>
      <c r="D303" s="59" t="s">
        <v>13</v>
      </c>
      <c r="E303" s="6">
        <v>5</v>
      </c>
      <c r="F303" s="6"/>
      <c r="G303" s="64">
        <v>1.4</v>
      </c>
      <c r="H303" s="65">
        <f t="shared" ref="H303" si="35">E303*G303</f>
        <v>7</v>
      </c>
      <c r="I303" s="66"/>
    </row>
    <row r="304" spans="1:9" s="7" customFormat="1" ht="14.25" customHeight="1" x14ac:dyDescent="0.25">
      <c r="A304" s="14"/>
      <c r="B304" s="60" t="s">
        <v>16</v>
      </c>
      <c r="C304" s="5"/>
      <c r="D304" s="59"/>
      <c r="E304" s="6"/>
      <c r="F304" s="6"/>
      <c r="G304" s="64"/>
      <c r="H304" s="65"/>
      <c r="I304" s="66"/>
    </row>
    <row r="305" spans="1:9" s="7" customFormat="1" ht="14.25" customHeight="1" x14ac:dyDescent="0.25">
      <c r="A305" s="14"/>
      <c r="B305" s="60" t="s">
        <v>17</v>
      </c>
      <c r="C305" s="5"/>
      <c r="D305" s="59"/>
      <c r="E305" s="6"/>
      <c r="F305" s="6"/>
      <c r="G305" s="10"/>
      <c r="H305" s="12"/>
      <c r="I305" s="66"/>
    </row>
    <row r="306" spans="1:9" s="7" customFormat="1" ht="14.25" customHeight="1" x14ac:dyDescent="0.25">
      <c r="A306" s="14"/>
      <c r="B306" s="180" t="s">
        <v>283</v>
      </c>
      <c r="C306" s="5"/>
      <c r="D306" s="59"/>
      <c r="E306" s="6"/>
      <c r="F306" s="6"/>
      <c r="G306" s="10"/>
      <c r="H306" s="12"/>
      <c r="I306" s="66"/>
    </row>
    <row r="307" spans="1:9" s="7" customFormat="1" ht="14.25" customHeight="1" x14ac:dyDescent="0.25">
      <c r="A307" s="14"/>
      <c r="B307" s="60" t="s">
        <v>284</v>
      </c>
      <c r="D307" s="59" t="s">
        <v>0</v>
      </c>
      <c r="E307" s="6">
        <v>8</v>
      </c>
      <c r="F307" s="6"/>
      <c r="G307" s="64">
        <v>40</v>
      </c>
      <c r="H307" s="65">
        <f t="shared" ref="H307" si="36">E307*G307</f>
        <v>320</v>
      </c>
      <c r="I307" s="66"/>
    </row>
    <row r="308" spans="1:9" s="7" customFormat="1" ht="14.25" customHeight="1" x14ac:dyDescent="0.25">
      <c r="A308" s="14"/>
      <c r="B308" s="60" t="s">
        <v>47</v>
      </c>
      <c r="D308" s="59"/>
      <c r="E308" s="6"/>
      <c r="F308" s="6"/>
      <c r="G308" s="10"/>
      <c r="H308" s="12"/>
      <c r="I308" s="66"/>
    </row>
    <row r="309" spans="1:9" s="7" customFormat="1" ht="14.25" customHeight="1" x14ac:dyDescent="0.25">
      <c r="A309" s="14"/>
      <c r="B309" s="60" t="s">
        <v>48</v>
      </c>
      <c r="D309" s="59"/>
      <c r="E309" s="6"/>
      <c r="F309" s="6"/>
      <c r="G309" s="10"/>
      <c r="H309" s="12"/>
      <c r="I309" s="66"/>
    </row>
    <row r="310" spans="1:9" s="7" customFormat="1" ht="14.25" customHeight="1" x14ac:dyDescent="0.25">
      <c r="A310" s="14"/>
      <c r="B310" s="60" t="s">
        <v>90</v>
      </c>
      <c r="C310" s="7" t="s">
        <v>54</v>
      </c>
      <c r="D310" s="59"/>
      <c r="E310" s="6"/>
      <c r="F310" s="6"/>
      <c r="G310" s="10"/>
      <c r="H310" s="12"/>
      <c r="I310" s="66"/>
    </row>
    <row r="311" spans="1:9" s="7" customFormat="1" ht="15" customHeight="1" x14ac:dyDescent="0.25">
      <c r="A311" s="14"/>
      <c r="B311" s="60"/>
      <c r="C311" s="5" t="s">
        <v>188</v>
      </c>
      <c r="D311" s="59" t="s">
        <v>13</v>
      </c>
      <c r="E311" s="6">
        <v>40</v>
      </c>
      <c r="F311" s="6"/>
      <c r="G311" s="64">
        <v>4</v>
      </c>
      <c r="H311" s="65">
        <f t="shared" ref="H311" si="37">E311*G311</f>
        <v>160</v>
      </c>
      <c r="I311" s="66"/>
    </row>
    <row r="312" spans="1:9" s="7" customFormat="1" ht="43.95" customHeight="1" x14ac:dyDescent="0.25">
      <c r="A312" s="14"/>
      <c r="B312" s="177" t="s">
        <v>81</v>
      </c>
      <c r="C312" s="165"/>
      <c r="D312" s="59"/>
      <c r="E312" s="6"/>
      <c r="F312" s="6"/>
      <c r="G312" s="10"/>
      <c r="H312" s="12"/>
      <c r="I312" s="66"/>
    </row>
    <row r="313" spans="1:9" s="7" customFormat="1" ht="36" customHeight="1" x14ac:dyDescent="0.25">
      <c r="A313" s="14"/>
      <c r="B313" s="60" t="s">
        <v>19</v>
      </c>
      <c r="C313" s="165" t="s">
        <v>59</v>
      </c>
      <c r="D313" s="59" t="s">
        <v>9</v>
      </c>
      <c r="E313" s="6" t="s">
        <v>9</v>
      </c>
      <c r="F313" s="6"/>
      <c r="G313" s="10"/>
      <c r="H313" s="12"/>
      <c r="I313" s="66"/>
    </row>
    <row r="314" spans="1:9" s="7" customFormat="1" ht="14.25" customHeight="1" x14ac:dyDescent="0.25">
      <c r="A314" s="14"/>
      <c r="B314" s="60" t="s">
        <v>16</v>
      </c>
      <c r="C314" s="5"/>
      <c r="D314" s="59"/>
      <c r="E314" s="6"/>
      <c r="F314" s="6"/>
      <c r="G314" s="10"/>
      <c r="H314" s="12"/>
      <c r="I314" s="66"/>
    </row>
    <row r="315" spans="1:9" s="7" customFormat="1" ht="14.25" customHeight="1" x14ac:dyDescent="0.25">
      <c r="A315" s="14"/>
      <c r="B315" s="60" t="s">
        <v>17</v>
      </c>
      <c r="C315" s="5"/>
      <c r="D315" s="59"/>
      <c r="E315" s="6"/>
      <c r="F315" s="6"/>
      <c r="G315" s="10"/>
      <c r="H315" s="12"/>
      <c r="I315" s="66"/>
    </row>
    <row r="316" spans="1:9" s="7" customFormat="1" ht="14.25" customHeight="1" x14ac:dyDescent="0.25">
      <c r="A316" s="14"/>
      <c r="B316" s="60" t="s">
        <v>83</v>
      </c>
      <c r="D316" s="59"/>
      <c r="E316" s="6"/>
      <c r="F316" s="6"/>
      <c r="G316" s="10"/>
      <c r="H316" s="12"/>
      <c r="I316" s="66"/>
    </row>
    <row r="317" spans="1:9" s="7" customFormat="1" ht="14.25" customHeight="1" x14ac:dyDescent="0.25">
      <c r="A317" s="14"/>
      <c r="B317" s="60" t="s">
        <v>84</v>
      </c>
      <c r="C317" s="5"/>
      <c r="D317" s="59" t="s">
        <v>13</v>
      </c>
      <c r="E317" s="6">
        <v>10</v>
      </c>
      <c r="F317" s="6"/>
      <c r="G317" s="64">
        <v>1.4</v>
      </c>
      <c r="H317" s="65">
        <f t="shared" ref="H317" si="38">E317*G317</f>
        <v>14</v>
      </c>
      <c r="I317" s="66"/>
    </row>
    <row r="318" spans="1:9" s="7" customFormat="1" ht="14.25" customHeight="1" x14ac:dyDescent="0.25">
      <c r="A318" s="14"/>
      <c r="B318" s="60" t="s">
        <v>16</v>
      </c>
      <c r="C318" s="5"/>
      <c r="D318" s="59"/>
      <c r="E318" s="6"/>
      <c r="F318" s="6"/>
      <c r="G318" s="64"/>
      <c r="H318" s="65"/>
      <c r="I318" s="66"/>
    </row>
    <row r="319" spans="1:9" s="7" customFormat="1" ht="14.25" customHeight="1" x14ac:dyDescent="0.25">
      <c r="A319" s="14"/>
      <c r="B319" s="60" t="s">
        <v>17</v>
      </c>
      <c r="C319" s="5"/>
      <c r="D319" s="59"/>
      <c r="E319" s="6"/>
      <c r="F319" s="6"/>
      <c r="G319" s="10"/>
      <c r="H319" s="12"/>
      <c r="I319" s="66"/>
    </row>
    <row r="320" spans="1:9" s="7" customFormat="1" ht="14.25" customHeight="1" x14ac:dyDescent="0.25">
      <c r="A320" s="14"/>
      <c r="B320" s="180" t="s">
        <v>285</v>
      </c>
      <c r="C320" s="5"/>
      <c r="D320" s="59"/>
      <c r="E320" s="6"/>
      <c r="F320" s="6"/>
      <c r="G320" s="10"/>
      <c r="H320" s="12"/>
      <c r="I320" s="66"/>
    </row>
    <row r="321" spans="1:9" s="7" customFormat="1" ht="14.25" customHeight="1" x14ac:dyDescent="0.25">
      <c r="A321" s="14"/>
      <c r="B321" s="60" t="s">
        <v>286</v>
      </c>
      <c r="D321" s="59" t="s">
        <v>0</v>
      </c>
      <c r="E321" s="6">
        <v>1</v>
      </c>
      <c r="F321" s="6"/>
      <c r="G321" s="64">
        <v>170</v>
      </c>
      <c r="H321" s="65">
        <f t="shared" ref="H321" si="39">E321*G321</f>
        <v>170</v>
      </c>
      <c r="I321" s="66"/>
    </row>
    <row r="322" spans="1:9" s="7" customFormat="1" ht="14.25" customHeight="1" x14ac:dyDescent="0.25">
      <c r="A322" s="14"/>
      <c r="B322" s="60" t="s">
        <v>47</v>
      </c>
      <c r="D322" s="59"/>
      <c r="E322" s="6"/>
      <c r="F322" s="6"/>
      <c r="G322" s="10"/>
      <c r="H322" s="12"/>
      <c r="I322" s="66"/>
    </row>
    <row r="323" spans="1:9" s="7" customFormat="1" ht="14.25" customHeight="1" x14ac:dyDescent="0.25">
      <c r="A323" s="14"/>
      <c r="B323" s="60" t="s">
        <v>48</v>
      </c>
      <c r="D323" s="59"/>
      <c r="E323" s="6"/>
      <c r="F323" s="6"/>
      <c r="G323" s="10"/>
      <c r="H323" s="12"/>
      <c r="I323" s="66"/>
    </row>
    <row r="324" spans="1:9" s="7" customFormat="1" ht="14.25" customHeight="1" x14ac:dyDescent="0.25">
      <c r="A324" s="14"/>
      <c r="B324" s="60" t="s">
        <v>90</v>
      </c>
      <c r="C324" s="7" t="s">
        <v>54</v>
      </c>
      <c r="D324" s="59"/>
      <c r="E324" s="6"/>
      <c r="F324" s="6"/>
      <c r="G324" s="10"/>
      <c r="H324" s="12"/>
      <c r="I324" s="66"/>
    </row>
    <row r="325" spans="1:9" s="7" customFormat="1" ht="15" customHeight="1" x14ac:dyDescent="0.25">
      <c r="A325" s="14"/>
      <c r="B325" s="60"/>
      <c r="C325" s="5" t="s">
        <v>287</v>
      </c>
      <c r="D325" s="59" t="s">
        <v>13</v>
      </c>
      <c r="E325" s="6">
        <v>25</v>
      </c>
      <c r="F325" s="6"/>
      <c r="G325" s="64">
        <v>5.3</v>
      </c>
      <c r="H325" s="65">
        <f t="shared" ref="H325" si="40">E325*G325</f>
        <v>132.5</v>
      </c>
      <c r="I325" s="66"/>
    </row>
    <row r="326" spans="1:9" s="7" customFormat="1" ht="43.95" customHeight="1" x14ac:dyDescent="0.25">
      <c r="A326" s="14"/>
      <c r="B326" s="177" t="s">
        <v>81</v>
      </c>
      <c r="C326" s="165"/>
      <c r="D326" s="59"/>
      <c r="E326" s="6"/>
      <c r="F326" s="6"/>
      <c r="G326" s="10"/>
      <c r="H326" s="12"/>
      <c r="I326" s="66"/>
    </row>
    <row r="327" spans="1:9" s="7" customFormat="1" ht="36" customHeight="1" x14ac:dyDescent="0.25">
      <c r="A327" s="14"/>
      <c r="B327" s="60" t="s">
        <v>19</v>
      </c>
      <c r="C327" s="165" t="s">
        <v>59</v>
      </c>
      <c r="D327" s="59" t="s">
        <v>9</v>
      </c>
      <c r="E327" s="6" t="s">
        <v>9</v>
      </c>
      <c r="F327" s="6"/>
      <c r="G327" s="10"/>
      <c r="H327" s="12"/>
      <c r="I327" s="66"/>
    </row>
    <row r="328" spans="1:9" s="7" customFormat="1" ht="14.25" customHeight="1" x14ac:dyDescent="0.25">
      <c r="A328" s="14"/>
      <c r="B328" s="60" t="s">
        <v>16</v>
      </c>
      <c r="C328" s="5"/>
      <c r="D328" s="59"/>
      <c r="E328" s="6"/>
      <c r="F328" s="6"/>
      <c r="G328" s="10"/>
      <c r="H328" s="12"/>
      <c r="I328" s="66"/>
    </row>
    <row r="329" spans="1:9" s="7" customFormat="1" ht="14.25" customHeight="1" x14ac:dyDescent="0.25">
      <c r="A329" s="14"/>
      <c r="B329" s="60" t="s">
        <v>17</v>
      </c>
      <c r="C329" s="5"/>
      <c r="D329" s="59"/>
      <c r="E329" s="6"/>
      <c r="F329" s="6"/>
      <c r="G329" s="10"/>
      <c r="H329" s="12"/>
      <c r="I329" s="66"/>
    </row>
    <row r="330" spans="1:9" s="7" customFormat="1" ht="14.25" customHeight="1" x14ac:dyDescent="0.25">
      <c r="A330" s="14"/>
      <c r="B330" s="60" t="s">
        <v>83</v>
      </c>
      <c r="D330" s="59"/>
      <c r="E330" s="6"/>
      <c r="F330" s="6"/>
      <c r="G330" s="10"/>
      <c r="H330" s="12"/>
      <c r="I330" s="66"/>
    </row>
    <row r="331" spans="1:9" s="7" customFormat="1" ht="14.25" customHeight="1" x14ac:dyDescent="0.25">
      <c r="A331" s="14"/>
      <c r="B331" s="60" t="s">
        <v>84</v>
      </c>
      <c r="C331" s="5"/>
      <c r="D331" s="59" t="s">
        <v>13</v>
      </c>
      <c r="E331" s="6">
        <v>5</v>
      </c>
      <c r="F331" s="6"/>
      <c r="G331" s="64">
        <v>1.4</v>
      </c>
      <c r="H331" s="65">
        <f t="shared" ref="H331" si="41">E331*G331</f>
        <v>7</v>
      </c>
      <c r="I331" s="66"/>
    </row>
    <row r="332" spans="1:9" s="7" customFormat="1" ht="14.25" customHeight="1" x14ac:dyDescent="0.25">
      <c r="A332" s="14"/>
      <c r="B332" s="60" t="s">
        <v>16</v>
      </c>
      <c r="C332" s="5"/>
      <c r="D332" s="59"/>
      <c r="E332" s="6"/>
      <c r="F332" s="6"/>
      <c r="G332" s="64"/>
      <c r="H332" s="65"/>
      <c r="I332" s="66"/>
    </row>
    <row r="333" spans="1:9" s="7" customFormat="1" ht="14.25" customHeight="1" x14ac:dyDescent="0.25">
      <c r="A333" s="14"/>
      <c r="B333" s="60" t="s">
        <v>17</v>
      </c>
      <c r="C333" s="5"/>
      <c r="D333" s="59"/>
      <c r="E333" s="6"/>
      <c r="F333" s="6"/>
      <c r="G333" s="10"/>
      <c r="H333" s="12"/>
      <c r="I333" s="66"/>
    </row>
    <row r="334" spans="1:9" s="7" customFormat="1" ht="15" customHeight="1" x14ac:dyDescent="0.25">
      <c r="A334" s="63"/>
      <c r="B334" s="1" t="s">
        <v>14</v>
      </c>
      <c r="C334" s="96"/>
      <c r="D334" s="36" t="s">
        <v>6</v>
      </c>
      <c r="E334" s="36">
        <v>1</v>
      </c>
      <c r="F334" s="36"/>
      <c r="G334" s="64">
        <v>100</v>
      </c>
      <c r="H334" s="65">
        <f t="shared" ref="H334" si="42">E334*G334</f>
        <v>100</v>
      </c>
    </row>
    <row r="335" spans="1:9" ht="14.25" customHeight="1" x14ac:dyDescent="0.25">
      <c r="A335" s="14"/>
      <c r="B335" s="1"/>
      <c r="C335" s="26"/>
      <c r="D335" s="9"/>
      <c r="E335" s="9"/>
      <c r="F335" s="9"/>
      <c r="G335" s="10"/>
      <c r="H335" s="12"/>
    </row>
    <row r="336" spans="1:9" ht="15" x14ac:dyDescent="0.25">
      <c r="A336" s="14"/>
      <c r="C336" s="31" t="s">
        <v>1</v>
      </c>
      <c r="D336" s="32"/>
      <c r="E336" s="32"/>
      <c r="F336" s="32"/>
      <c r="G336" s="33"/>
      <c r="H336" s="34">
        <f>SUM(H286:H335)</f>
        <v>6841.5</v>
      </c>
    </row>
    <row r="337" spans="1:10" s="7" customFormat="1" ht="15" customHeight="1" x14ac:dyDescent="0.25">
      <c r="A337" s="63"/>
      <c r="B337" s="1"/>
      <c r="D337" s="167"/>
      <c r="E337" s="36"/>
      <c r="F337" s="36"/>
      <c r="G337" s="38"/>
      <c r="H337" s="53"/>
    </row>
    <row r="338" spans="1:10" s="7" customFormat="1" ht="14.25" customHeight="1" x14ac:dyDescent="0.25">
      <c r="A338" s="14" t="s">
        <v>377</v>
      </c>
      <c r="B338" s="178" t="s">
        <v>161</v>
      </c>
      <c r="D338" s="59"/>
      <c r="E338" s="6"/>
      <c r="F338" s="6"/>
      <c r="G338" s="10"/>
      <c r="H338" s="12"/>
      <c r="I338" s="66"/>
    </row>
    <row r="339" spans="1:10" s="7" customFormat="1" ht="14.25" customHeight="1" x14ac:dyDescent="0.25">
      <c r="A339" s="14"/>
      <c r="B339" s="178"/>
      <c r="D339" s="59"/>
      <c r="E339" s="6"/>
      <c r="F339" s="6"/>
      <c r="G339" s="10"/>
      <c r="H339" s="12"/>
      <c r="I339" s="66"/>
    </row>
    <row r="340" spans="1:10" s="7" customFormat="1" ht="15" customHeight="1" x14ac:dyDescent="0.25">
      <c r="A340" s="63"/>
      <c r="B340" s="1" t="s">
        <v>14</v>
      </c>
      <c r="C340" s="96"/>
      <c r="D340" s="36" t="s">
        <v>6</v>
      </c>
      <c r="E340" s="36">
        <v>1</v>
      </c>
      <c r="F340" s="36"/>
      <c r="G340" s="64">
        <v>600</v>
      </c>
      <c r="H340" s="65">
        <f t="shared" ref="H340" si="43">E340*G340</f>
        <v>600</v>
      </c>
    </row>
    <row r="341" spans="1:10" ht="14.25" customHeight="1" x14ac:dyDescent="0.25">
      <c r="A341" s="14"/>
      <c r="B341" s="1"/>
      <c r="C341" s="26"/>
      <c r="D341" s="9"/>
      <c r="E341" s="9"/>
      <c r="F341" s="9"/>
      <c r="G341" s="10"/>
      <c r="H341" s="12"/>
    </row>
    <row r="342" spans="1:10" ht="15" x14ac:dyDescent="0.25">
      <c r="A342" s="14"/>
      <c r="C342" s="31" t="s">
        <v>1</v>
      </c>
      <c r="D342" s="32"/>
      <c r="E342" s="32"/>
      <c r="F342" s="32"/>
      <c r="G342" s="33"/>
      <c r="H342" s="34">
        <f>SUM(H340:H341)</f>
        <v>600</v>
      </c>
    </row>
    <row r="343" spans="1:10" ht="15" customHeight="1" x14ac:dyDescent="0.25">
      <c r="A343" s="8"/>
      <c r="B343" s="1"/>
      <c r="C343" s="26"/>
      <c r="D343" s="37"/>
      <c r="E343" s="37"/>
      <c r="F343" s="37"/>
      <c r="G343" s="38"/>
      <c r="H343" s="53"/>
    </row>
    <row r="344" spans="1:10" ht="15" x14ac:dyDescent="0.25">
      <c r="A344" s="14"/>
      <c r="C344" s="31" t="s">
        <v>20</v>
      </c>
      <c r="D344" s="32"/>
      <c r="E344" s="32"/>
      <c r="F344" s="32"/>
      <c r="G344" s="33"/>
      <c r="H344" s="34">
        <f>H342+H336+H284+H252+H97+H81+H69+H46+H24+H17</f>
        <v>92457.4</v>
      </c>
    </row>
    <row r="345" spans="1:10" ht="14.25" customHeight="1" x14ac:dyDescent="0.25">
      <c r="A345" s="14"/>
      <c r="C345" s="22"/>
      <c r="D345" s="9"/>
      <c r="E345" s="9"/>
      <c r="F345" s="9"/>
      <c r="G345" s="10"/>
      <c r="H345" s="12"/>
    </row>
    <row r="346" spans="1:10" ht="15" customHeight="1" x14ac:dyDescent="0.25">
      <c r="A346" s="24">
        <v>4</v>
      </c>
      <c r="B346" s="273" t="s">
        <v>176</v>
      </c>
      <c r="C346" s="274"/>
      <c r="D346" s="274"/>
      <c r="E346" s="274"/>
      <c r="F346" s="274"/>
      <c r="G346" s="274"/>
      <c r="H346" s="12"/>
    </row>
    <row r="347" spans="1:10" ht="15" customHeight="1" x14ac:dyDescent="0.25">
      <c r="A347" s="24"/>
      <c r="B347" s="40"/>
      <c r="C347" s="181"/>
      <c r="D347" s="181"/>
      <c r="E347" s="181"/>
      <c r="F347" s="181"/>
      <c r="G347" s="44"/>
      <c r="H347" s="12"/>
    </row>
    <row r="348" spans="1:10" s="5" customFormat="1" ht="28.95" customHeight="1" x14ac:dyDescent="0.3">
      <c r="A348" s="182" t="s">
        <v>163</v>
      </c>
      <c r="B348" s="269" t="s">
        <v>164</v>
      </c>
      <c r="C348" s="270"/>
      <c r="D348" s="28"/>
      <c r="E348" s="28"/>
      <c r="F348" s="28"/>
      <c r="G348" s="183"/>
      <c r="H348" s="184"/>
      <c r="I348" s="185"/>
      <c r="J348" s="186"/>
    </row>
    <row r="349" spans="1:10" s="5" customFormat="1" ht="13.8" customHeight="1" x14ac:dyDescent="0.3">
      <c r="A349" s="182"/>
      <c r="B349" s="187" t="s">
        <v>288</v>
      </c>
      <c r="C349" s="188"/>
      <c r="D349" s="59" t="s">
        <v>6</v>
      </c>
      <c r="E349" s="6">
        <v>1</v>
      </c>
      <c r="F349" s="28"/>
      <c r="G349" s="64">
        <v>300</v>
      </c>
      <c r="H349" s="65">
        <f t="shared" ref="H349:H350" si="44">E349*G349</f>
        <v>300</v>
      </c>
      <c r="I349" s="185"/>
      <c r="J349" s="186"/>
    </row>
    <row r="350" spans="1:10" s="7" customFormat="1" ht="32.4" customHeight="1" x14ac:dyDescent="0.25">
      <c r="A350" s="14"/>
      <c r="B350" s="1" t="s">
        <v>123</v>
      </c>
      <c r="C350" s="5" t="s">
        <v>168</v>
      </c>
      <c r="D350" s="59" t="s">
        <v>0</v>
      </c>
      <c r="E350" s="6">
        <v>1</v>
      </c>
      <c r="F350" s="6"/>
      <c r="G350" s="64">
        <v>60</v>
      </c>
      <c r="H350" s="65">
        <f t="shared" si="44"/>
        <v>60</v>
      </c>
      <c r="I350" s="66"/>
    </row>
    <row r="351" spans="1:10" s="7" customFormat="1" ht="15" customHeight="1" x14ac:dyDescent="0.25">
      <c r="A351" s="63"/>
      <c r="B351" s="94" t="s">
        <v>96</v>
      </c>
      <c r="C351" s="5"/>
      <c r="D351" s="2"/>
      <c r="E351" s="36"/>
      <c r="F351" s="36"/>
      <c r="G351" s="64"/>
      <c r="H351" s="65"/>
    </row>
    <row r="352" spans="1:10" s="7" customFormat="1" ht="15" customHeight="1" x14ac:dyDescent="0.25">
      <c r="A352" s="63"/>
      <c r="B352" s="94" t="s">
        <v>97</v>
      </c>
      <c r="C352" s="5"/>
      <c r="D352" s="2"/>
      <c r="E352" s="36"/>
      <c r="F352" s="36"/>
      <c r="G352" s="64"/>
      <c r="H352" s="65"/>
    </row>
    <row r="353" spans="1:10" s="7" customFormat="1" ht="14.25" customHeight="1" x14ac:dyDescent="0.25">
      <c r="A353" s="14"/>
      <c r="B353" s="189" t="s">
        <v>53</v>
      </c>
      <c r="D353" s="59"/>
      <c r="E353" s="6"/>
      <c r="F353" s="6"/>
      <c r="G353" s="10"/>
      <c r="H353" s="12"/>
      <c r="I353" s="66"/>
    </row>
    <row r="354" spans="1:10" s="7" customFormat="1" ht="17.399999999999999" customHeight="1" x14ac:dyDescent="0.25">
      <c r="A354" s="190"/>
      <c r="B354" s="187" t="s">
        <v>165</v>
      </c>
      <c r="C354" s="191"/>
      <c r="D354" s="59" t="s">
        <v>6</v>
      </c>
      <c r="E354" s="6">
        <v>1</v>
      </c>
      <c r="F354" s="6"/>
      <c r="G354" s="64">
        <v>50</v>
      </c>
      <c r="H354" s="65">
        <f t="shared" ref="H354:H358" si="45">E354*G354</f>
        <v>50</v>
      </c>
      <c r="I354" s="192"/>
      <c r="J354" s="66"/>
    </row>
    <row r="355" spans="1:10" s="5" customFormat="1" ht="16.2" customHeight="1" x14ac:dyDescent="0.3">
      <c r="A355" s="182"/>
      <c r="B355" s="187" t="s">
        <v>166</v>
      </c>
      <c r="C355" s="188"/>
      <c r="D355" s="59" t="s">
        <v>6</v>
      </c>
      <c r="E355" s="6">
        <v>1</v>
      </c>
      <c r="F355" s="6"/>
      <c r="G355" s="64">
        <v>10</v>
      </c>
      <c r="H355" s="65">
        <f t="shared" si="45"/>
        <v>10</v>
      </c>
      <c r="I355" s="185"/>
      <c r="J355" s="186"/>
    </row>
    <row r="356" spans="1:10" s="7" customFormat="1" ht="21" customHeight="1" x14ac:dyDescent="0.25">
      <c r="A356" s="14"/>
      <c r="B356" s="60" t="s">
        <v>196</v>
      </c>
      <c r="C356" s="165"/>
      <c r="D356" s="59" t="s">
        <v>13</v>
      </c>
      <c r="E356" s="6">
        <v>5</v>
      </c>
      <c r="F356" s="6"/>
      <c r="G356" s="64">
        <v>45</v>
      </c>
      <c r="H356" s="65">
        <f t="shared" si="45"/>
        <v>225</v>
      </c>
      <c r="I356" s="66"/>
    </row>
    <row r="357" spans="1:10" s="7" customFormat="1" ht="15" customHeight="1" x14ac:dyDescent="0.25">
      <c r="A357" s="95"/>
      <c r="B357" s="41" t="s">
        <v>180</v>
      </c>
      <c r="C357" s="86" t="s">
        <v>197</v>
      </c>
      <c r="D357" s="6" t="s">
        <v>13</v>
      </c>
      <c r="E357" s="6">
        <v>20</v>
      </c>
      <c r="F357" s="6"/>
      <c r="G357" s="64">
        <v>15</v>
      </c>
      <c r="H357" s="65">
        <f t="shared" si="45"/>
        <v>300</v>
      </c>
      <c r="I357" s="66"/>
    </row>
    <row r="358" spans="1:10" s="7" customFormat="1" ht="15" customHeight="1" x14ac:dyDescent="0.25">
      <c r="A358" s="63"/>
      <c r="B358" s="244" t="s">
        <v>14</v>
      </c>
      <c r="C358" s="245"/>
      <c r="D358" s="36" t="s">
        <v>6</v>
      </c>
      <c r="E358" s="36">
        <v>1</v>
      </c>
      <c r="F358" s="36"/>
      <c r="G358" s="64">
        <v>50</v>
      </c>
      <c r="H358" s="65">
        <f t="shared" si="45"/>
        <v>50</v>
      </c>
    </row>
    <row r="359" spans="1:10" s="7" customFormat="1" ht="15" customHeight="1" x14ac:dyDescent="0.25">
      <c r="A359" s="63"/>
      <c r="B359" s="94"/>
      <c r="D359" s="193"/>
      <c r="E359" s="193"/>
      <c r="F359" s="193"/>
      <c r="G359" s="64"/>
      <c r="H359" s="53"/>
    </row>
    <row r="360" spans="1:10" ht="15" x14ac:dyDescent="0.25">
      <c r="A360" s="14"/>
      <c r="C360" s="31" t="s">
        <v>1</v>
      </c>
      <c r="D360" s="32"/>
      <c r="E360" s="32"/>
      <c r="F360" s="32"/>
      <c r="G360" s="33"/>
      <c r="H360" s="34">
        <f>SUM(H348:H359)</f>
        <v>995</v>
      </c>
    </row>
    <row r="361" spans="1:10" s="5" customFormat="1" ht="16.2" customHeight="1" x14ac:dyDescent="0.3">
      <c r="A361" s="182"/>
      <c r="B361" s="187"/>
      <c r="C361" s="188"/>
      <c r="D361" s="59"/>
      <c r="E361" s="6"/>
      <c r="F361" s="6"/>
      <c r="G361" s="183"/>
      <c r="H361" s="184"/>
      <c r="I361" s="185"/>
      <c r="J361" s="186"/>
    </row>
    <row r="362" spans="1:10" s="5" customFormat="1" ht="18" customHeight="1" x14ac:dyDescent="0.3">
      <c r="A362" s="182" t="s">
        <v>31</v>
      </c>
      <c r="B362" s="269" t="s">
        <v>167</v>
      </c>
      <c r="C362" s="270"/>
      <c r="D362" s="28"/>
      <c r="E362" s="28"/>
      <c r="F362" s="28"/>
      <c r="G362" s="183"/>
      <c r="H362" s="184"/>
      <c r="I362" s="185"/>
      <c r="J362" s="186"/>
    </row>
    <row r="363" spans="1:10" s="7" customFormat="1" ht="29.25" customHeight="1" x14ac:dyDescent="0.25">
      <c r="A363" s="14"/>
      <c r="B363" s="56" t="s">
        <v>92</v>
      </c>
      <c r="D363" s="59"/>
      <c r="E363" s="6"/>
      <c r="F363" s="6"/>
      <c r="G363" s="10"/>
      <c r="H363" s="12"/>
      <c r="I363" s="66"/>
    </row>
    <row r="364" spans="1:10" s="7" customFormat="1" ht="14.25" customHeight="1" x14ac:dyDescent="0.25">
      <c r="A364" s="14"/>
      <c r="B364" s="178" t="s">
        <v>190</v>
      </c>
      <c r="D364" s="275" t="s">
        <v>6</v>
      </c>
      <c r="E364" s="275">
        <v>1</v>
      </c>
      <c r="F364" s="275"/>
      <c r="G364" s="10"/>
      <c r="H364" s="12"/>
      <c r="I364" s="66"/>
    </row>
    <row r="365" spans="1:10" s="7" customFormat="1" ht="14.25" customHeight="1" x14ac:dyDescent="0.25">
      <c r="A365" s="14"/>
      <c r="B365" s="195" t="s">
        <v>192</v>
      </c>
      <c r="D365" s="276"/>
      <c r="E365" s="276"/>
      <c r="F365" s="276"/>
      <c r="G365" s="10"/>
      <c r="H365" s="12"/>
      <c r="I365" s="66"/>
    </row>
    <row r="366" spans="1:10" s="7" customFormat="1" ht="14.25" customHeight="1" x14ac:dyDescent="0.25">
      <c r="A366" s="14"/>
      <c r="B366" s="195" t="s">
        <v>191</v>
      </c>
      <c r="D366" s="276"/>
      <c r="E366" s="276"/>
      <c r="F366" s="276"/>
      <c r="G366" s="10"/>
      <c r="H366" s="12"/>
      <c r="I366" s="66"/>
    </row>
    <row r="367" spans="1:10" s="7" customFormat="1" ht="27.75" customHeight="1" x14ac:dyDescent="0.25">
      <c r="A367" s="14"/>
      <c r="B367" s="195" t="s">
        <v>93</v>
      </c>
      <c r="D367" s="276"/>
      <c r="E367" s="276"/>
      <c r="F367" s="276"/>
      <c r="G367" s="64">
        <v>7000</v>
      </c>
      <c r="H367" s="65">
        <f>E364*G367</f>
        <v>7000</v>
      </c>
      <c r="I367" s="66"/>
    </row>
    <row r="368" spans="1:10" s="7" customFormat="1" ht="22.5" customHeight="1" x14ac:dyDescent="0.25">
      <c r="A368" s="14"/>
      <c r="B368" s="195" t="s">
        <v>94</v>
      </c>
      <c r="D368" s="276"/>
      <c r="E368" s="276"/>
      <c r="F368" s="276"/>
      <c r="G368" s="10"/>
      <c r="H368" s="12"/>
      <c r="I368" s="66"/>
    </row>
    <row r="369" spans="1:9" s="7" customFormat="1" ht="14.25" customHeight="1" x14ac:dyDescent="0.25">
      <c r="A369" s="14"/>
      <c r="B369" s="195" t="s">
        <v>95</v>
      </c>
      <c r="D369" s="276"/>
      <c r="E369" s="276"/>
      <c r="F369" s="276"/>
      <c r="G369" s="10"/>
      <c r="H369" s="12"/>
      <c r="I369" s="66"/>
    </row>
    <row r="370" spans="1:9" s="7" customFormat="1" ht="17.25" customHeight="1" x14ac:dyDescent="0.25">
      <c r="A370" s="14"/>
      <c r="B370" s="189" t="s">
        <v>98</v>
      </c>
      <c r="C370" s="5" t="s">
        <v>32</v>
      </c>
      <c r="D370" s="59"/>
      <c r="E370" s="6"/>
      <c r="F370" s="6"/>
      <c r="G370" s="10"/>
      <c r="H370" s="12"/>
      <c r="I370" s="66"/>
    </row>
    <row r="371" spans="1:9" s="7" customFormat="1" ht="15" customHeight="1" x14ac:dyDescent="0.25">
      <c r="A371" s="63"/>
      <c r="B371" s="94" t="s">
        <v>66</v>
      </c>
      <c r="C371" s="5" t="s">
        <v>67</v>
      </c>
      <c r="D371" s="2" t="s">
        <v>0</v>
      </c>
      <c r="E371" s="36">
        <v>34</v>
      </c>
      <c r="F371" s="36"/>
      <c r="G371" s="64">
        <v>25</v>
      </c>
      <c r="H371" s="65">
        <f t="shared" ref="H371" si="46">E371*G371</f>
        <v>850</v>
      </c>
    </row>
    <row r="372" spans="1:9" s="7" customFormat="1" ht="15" customHeight="1" x14ac:dyDescent="0.25">
      <c r="A372" s="63"/>
      <c r="B372" s="94" t="s">
        <v>47</v>
      </c>
      <c r="C372" s="5"/>
      <c r="D372" s="2"/>
      <c r="E372" s="36"/>
      <c r="F372" s="36"/>
      <c r="G372" s="38"/>
      <c r="H372" s="53"/>
    </row>
    <row r="373" spans="1:9" s="7" customFormat="1" ht="15" customHeight="1" x14ac:dyDescent="0.25">
      <c r="A373" s="63"/>
      <c r="B373" s="94" t="s">
        <v>48</v>
      </c>
      <c r="D373" s="2"/>
      <c r="E373" s="36"/>
      <c r="F373" s="36"/>
      <c r="G373" s="38"/>
      <c r="H373" s="53"/>
    </row>
    <row r="374" spans="1:9" s="7" customFormat="1" ht="15" customHeight="1" x14ac:dyDescent="0.25">
      <c r="A374" s="63"/>
      <c r="B374" s="94" t="s">
        <v>99</v>
      </c>
      <c r="D374" s="2"/>
      <c r="E374" s="36"/>
      <c r="F374" s="36"/>
      <c r="G374" s="38"/>
      <c r="H374" s="53"/>
    </row>
    <row r="375" spans="1:9" s="7" customFormat="1" ht="47.4" customHeight="1" x14ac:dyDescent="0.25">
      <c r="A375" s="63"/>
      <c r="B375" s="94"/>
      <c r="C375" s="165" t="s">
        <v>290</v>
      </c>
      <c r="D375" s="2" t="s">
        <v>0</v>
      </c>
      <c r="E375" s="36">
        <v>12</v>
      </c>
      <c r="F375" s="36"/>
      <c r="G375" s="64">
        <v>10</v>
      </c>
      <c r="H375" s="65">
        <f t="shared" ref="H375" si="47">E375*G375</f>
        <v>120</v>
      </c>
    </row>
    <row r="376" spans="1:9" s="7" customFormat="1" ht="15" customHeight="1" x14ac:dyDescent="0.25">
      <c r="A376" s="63"/>
      <c r="B376" s="94" t="s">
        <v>47</v>
      </c>
      <c r="C376" s="5"/>
      <c r="D376" s="2"/>
      <c r="E376" s="36"/>
      <c r="F376" s="36"/>
      <c r="G376" s="38"/>
      <c r="H376" s="53"/>
    </row>
    <row r="377" spans="1:9" s="7" customFormat="1" ht="15" customHeight="1" x14ac:dyDescent="0.25">
      <c r="A377" s="63"/>
      <c r="B377" s="94" t="s">
        <v>48</v>
      </c>
      <c r="D377" s="2"/>
      <c r="E377" s="36"/>
      <c r="F377" s="36"/>
      <c r="G377" s="38"/>
      <c r="H377" s="53"/>
    </row>
    <row r="378" spans="1:9" s="7" customFormat="1" ht="15" customHeight="1" x14ac:dyDescent="0.25">
      <c r="A378" s="63"/>
      <c r="B378" s="94" t="s">
        <v>99</v>
      </c>
      <c r="D378" s="2"/>
      <c r="E378" s="36"/>
      <c r="F378" s="36"/>
      <c r="G378" s="38"/>
      <c r="H378" s="53"/>
    </row>
    <row r="379" spans="1:9" s="7" customFormat="1" ht="15" customHeight="1" x14ac:dyDescent="0.25">
      <c r="A379" s="63"/>
      <c r="B379" s="94"/>
      <c r="D379" s="2"/>
      <c r="E379" s="36"/>
      <c r="F379" s="36"/>
      <c r="G379" s="38"/>
      <c r="H379" s="53"/>
    </row>
    <row r="380" spans="1:9" s="7" customFormat="1" ht="14.25" customHeight="1" x14ac:dyDescent="0.25">
      <c r="A380" s="14"/>
      <c r="B380" s="189" t="s">
        <v>53</v>
      </c>
      <c r="D380" s="59"/>
      <c r="E380" s="6"/>
      <c r="F380" s="6"/>
      <c r="G380" s="10"/>
      <c r="H380" s="12"/>
      <c r="I380" s="66"/>
    </row>
    <row r="381" spans="1:9" s="7" customFormat="1" ht="14.25" customHeight="1" x14ac:dyDescent="0.25">
      <c r="A381" s="14"/>
      <c r="B381" s="60" t="s">
        <v>100</v>
      </c>
      <c r="D381" s="59" t="s">
        <v>9</v>
      </c>
      <c r="E381" s="6" t="s">
        <v>9</v>
      </c>
      <c r="F381" s="6"/>
      <c r="G381" s="10"/>
      <c r="H381" s="12"/>
      <c r="I381" s="66"/>
    </row>
    <row r="382" spans="1:9" s="7" customFormat="1" ht="14.25" customHeight="1" x14ac:dyDescent="0.25">
      <c r="A382" s="14"/>
      <c r="B382" s="60" t="s">
        <v>101</v>
      </c>
      <c r="D382" s="59"/>
      <c r="E382" s="6"/>
      <c r="F382" s="6"/>
      <c r="G382" s="10"/>
      <c r="H382" s="12"/>
      <c r="I382" s="66"/>
    </row>
    <row r="383" spans="1:9" s="7" customFormat="1" ht="17.25" customHeight="1" x14ac:dyDescent="0.25">
      <c r="A383" s="14"/>
      <c r="B383" s="60" t="s">
        <v>103</v>
      </c>
      <c r="D383" s="59"/>
      <c r="E383" s="6"/>
      <c r="F383" s="6"/>
      <c r="G383" s="10"/>
      <c r="H383" s="12"/>
      <c r="I383" s="66"/>
    </row>
    <row r="384" spans="1:9" s="7" customFormat="1" ht="14.25" customHeight="1" x14ac:dyDescent="0.25">
      <c r="A384" s="14"/>
      <c r="B384" s="94" t="s">
        <v>102</v>
      </c>
      <c r="C384" s="165" t="s">
        <v>104</v>
      </c>
      <c r="D384" s="59"/>
      <c r="E384" s="6"/>
      <c r="F384" s="6"/>
      <c r="G384" s="10"/>
      <c r="H384" s="12"/>
      <c r="I384" s="66"/>
    </row>
    <row r="385" spans="1:9" s="7" customFormat="1" ht="14.25" customHeight="1" x14ac:dyDescent="0.25">
      <c r="A385" s="14"/>
      <c r="B385" s="94" t="s">
        <v>105</v>
      </c>
      <c r="C385" s="165" t="s">
        <v>193</v>
      </c>
      <c r="D385" s="59" t="s">
        <v>13</v>
      </c>
      <c r="E385" s="36">
        <v>1560</v>
      </c>
      <c r="F385" s="6"/>
      <c r="G385" s="64">
        <v>1.9</v>
      </c>
      <c r="H385" s="65">
        <f t="shared" ref="H385" si="48">E385*G385</f>
        <v>2964</v>
      </c>
      <c r="I385" s="66"/>
    </row>
    <row r="386" spans="1:9" s="7" customFormat="1" ht="15" customHeight="1" x14ac:dyDescent="0.25">
      <c r="A386" s="63"/>
      <c r="B386" s="94" t="s">
        <v>96</v>
      </c>
      <c r="C386" s="5"/>
      <c r="D386" s="59"/>
      <c r="E386" s="36"/>
      <c r="F386" s="36"/>
      <c r="G386" s="64"/>
      <c r="H386" s="65"/>
    </row>
    <row r="387" spans="1:9" s="7" customFormat="1" ht="15" customHeight="1" x14ac:dyDescent="0.25">
      <c r="A387" s="63"/>
      <c r="B387" s="94" t="s">
        <v>97</v>
      </c>
      <c r="C387" s="5"/>
      <c r="D387" s="2"/>
      <c r="E387" s="36"/>
      <c r="F387" s="36"/>
      <c r="G387" s="38"/>
      <c r="H387" s="65"/>
    </row>
    <row r="388" spans="1:9" s="7" customFormat="1" ht="17.25" customHeight="1" x14ac:dyDescent="0.25">
      <c r="A388" s="14"/>
      <c r="B388" s="60" t="s">
        <v>103</v>
      </c>
      <c r="D388" s="59"/>
      <c r="E388" s="6"/>
      <c r="F388" s="6"/>
      <c r="G388" s="10"/>
      <c r="H388" s="12"/>
      <c r="I388" s="66"/>
    </row>
    <row r="389" spans="1:9" s="7" customFormat="1" ht="14.25" customHeight="1" x14ac:dyDescent="0.25">
      <c r="A389" s="14"/>
      <c r="B389" s="94" t="s">
        <v>102</v>
      </c>
      <c r="C389" s="165" t="s">
        <v>104</v>
      </c>
      <c r="D389" s="59"/>
      <c r="E389" s="6"/>
      <c r="F389" s="6"/>
      <c r="G389" s="10"/>
      <c r="H389" s="12"/>
      <c r="I389" s="66"/>
    </row>
    <row r="390" spans="1:9" s="7" customFormat="1" ht="14.4" customHeight="1" x14ac:dyDescent="0.25">
      <c r="A390" s="14"/>
      <c r="B390" s="94" t="s">
        <v>105</v>
      </c>
      <c r="C390" s="165" t="s">
        <v>193</v>
      </c>
      <c r="D390" s="59" t="s">
        <v>13</v>
      </c>
      <c r="E390" s="36">
        <v>410</v>
      </c>
      <c r="F390" s="6"/>
      <c r="G390" s="64">
        <v>1.9</v>
      </c>
      <c r="H390" s="65">
        <f t="shared" ref="H390" si="49">E390*G390</f>
        <v>779</v>
      </c>
      <c r="I390" s="66"/>
    </row>
    <row r="391" spans="1:9" s="7" customFormat="1" ht="30.6" customHeight="1" x14ac:dyDescent="0.25">
      <c r="A391" s="63"/>
      <c r="B391" s="94" t="s">
        <v>96</v>
      </c>
      <c r="C391" s="165" t="s">
        <v>291</v>
      </c>
      <c r="D391" s="59"/>
      <c r="E391" s="36"/>
      <c r="F391" s="36"/>
      <c r="G391" s="64"/>
      <c r="H391" s="65"/>
    </row>
    <row r="392" spans="1:9" s="7" customFormat="1" ht="15" customHeight="1" x14ac:dyDescent="0.25">
      <c r="A392" s="63"/>
      <c r="B392" s="94" t="s">
        <v>97</v>
      </c>
      <c r="C392" s="5"/>
      <c r="D392" s="2"/>
      <c r="E392" s="36"/>
      <c r="F392" s="36"/>
      <c r="G392" s="38"/>
      <c r="H392" s="65"/>
    </row>
    <row r="393" spans="1:9" s="7" customFormat="1" ht="17.25" customHeight="1" x14ac:dyDescent="0.25">
      <c r="A393" s="14"/>
      <c r="B393" s="60" t="s">
        <v>106</v>
      </c>
      <c r="C393" s="5" t="s">
        <v>107</v>
      </c>
      <c r="D393" s="59" t="s">
        <v>13</v>
      </c>
      <c r="E393" s="6">
        <v>10</v>
      </c>
      <c r="F393" s="6"/>
      <c r="G393" s="64">
        <v>4.2</v>
      </c>
      <c r="H393" s="65">
        <f t="shared" ref="H393" si="50">E393*G393</f>
        <v>42</v>
      </c>
      <c r="I393" s="66"/>
    </row>
    <row r="394" spans="1:9" s="7" customFormat="1" ht="14.25" customHeight="1" x14ac:dyDescent="0.25">
      <c r="A394" s="14"/>
      <c r="B394" s="60" t="s">
        <v>57</v>
      </c>
      <c r="D394" s="59"/>
      <c r="E394" s="6"/>
      <c r="F394" s="6"/>
      <c r="G394" s="10"/>
      <c r="H394" s="12"/>
      <c r="I394" s="66"/>
    </row>
    <row r="395" spans="1:9" s="7" customFormat="1" ht="14.25" customHeight="1" x14ac:dyDescent="0.25">
      <c r="A395" s="14"/>
      <c r="B395" s="60" t="s">
        <v>108</v>
      </c>
      <c r="C395" s="165" t="s">
        <v>82</v>
      </c>
      <c r="D395" s="59" t="s">
        <v>13</v>
      </c>
      <c r="E395" s="6">
        <v>50</v>
      </c>
      <c r="F395" s="6"/>
      <c r="G395" s="64">
        <v>45</v>
      </c>
      <c r="H395" s="65">
        <f t="shared" ref="H395" si="51">E395*G395</f>
        <v>2250</v>
      </c>
      <c r="I395" s="66"/>
    </row>
    <row r="396" spans="1:9" s="7" customFormat="1" ht="14.25" customHeight="1" x14ac:dyDescent="0.25">
      <c r="A396" s="14"/>
      <c r="B396" s="60" t="s">
        <v>16</v>
      </c>
      <c r="C396" s="5"/>
      <c r="D396" s="59"/>
      <c r="E396" s="6"/>
      <c r="F396" s="6"/>
      <c r="G396" s="64"/>
      <c r="H396" s="65"/>
      <c r="I396" s="66"/>
    </row>
    <row r="397" spans="1:9" s="7" customFormat="1" ht="14.25" customHeight="1" x14ac:dyDescent="0.25">
      <c r="A397" s="14"/>
      <c r="B397" s="60" t="s">
        <v>17</v>
      </c>
      <c r="C397" s="5"/>
      <c r="D397" s="59"/>
      <c r="E397" s="6"/>
      <c r="F397" s="6"/>
      <c r="G397" s="10"/>
      <c r="H397" s="12"/>
      <c r="I397" s="66"/>
    </row>
    <row r="398" spans="1:9" s="7" customFormat="1" ht="14.25" customHeight="1" x14ac:dyDescent="0.25">
      <c r="A398" s="14"/>
      <c r="B398" s="60" t="s">
        <v>109</v>
      </c>
      <c r="C398" s="5"/>
      <c r="D398" s="59"/>
      <c r="E398" s="6"/>
      <c r="F398" s="6"/>
      <c r="G398" s="10"/>
      <c r="H398" s="12"/>
      <c r="I398" s="66"/>
    </row>
    <row r="399" spans="1:9" s="7" customFormat="1" ht="14.25" customHeight="1" x14ac:dyDescent="0.25">
      <c r="A399" s="14"/>
      <c r="B399" s="60" t="s">
        <v>110</v>
      </c>
      <c r="C399" s="5"/>
      <c r="D399" s="59" t="s">
        <v>13</v>
      </c>
      <c r="E399" s="6">
        <v>530</v>
      </c>
      <c r="F399" s="6"/>
      <c r="G399" s="64">
        <v>1.4</v>
      </c>
      <c r="H399" s="65">
        <f t="shared" ref="H399:H400" si="52">E399*G399</f>
        <v>742</v>
      </c>
      <c r="I399" s="66"/>
    </row>
    <row r="400" spans="1:9" s="7" customFormat="1" ht="14.25" customHeight="1" x14ac:dyDescent="0.25">
      <c r="A400" s="14"/>
      <c r="B400" s="60" t="s">
        <v>21</v>
      </c>
      <c r="D400" s="59" t="s">
        <v>6</v>
      </c>
      <c r="E400" s="6">
        <v>1</v>
      </c>
      <c r="F400" s="6"/>
      <c r="G400" s="64">
        <v>200</v>
      </c>
      <c r="H400" s="65">
        <f t="shared" si="52"/>
        <v>200</v>
      </c>
      <c r="I400" s="66"/>
    </row>
    <row r="401" spans="1:10" s="7" customFormat="1" ht="14.25" customHeight="1" x14ac:dyDescent="0.25">
      <c r="A401" s="14"/>
      <c r="B401" s="60" t="s">
        <v>26</v>
      </c>
      <c r="D401" s="59"/>
      <c r="E401" s="6"/>
      <c r="F401" s="6"/>
      <c r="G401" s="10"/>
      <c r="H401" s="12"/>
      <c r="I401" s="66"/>
    </row>
    <row r="402" spans="1:10" s="7" customFormat="1" ht="14.25" customHeight="1" x14ac:dyDescent="0.25">
      <c r="A402" s="14"/>
      <c r="B402" s="60" t="s">
        <v>22</v>
      </c>
      <c r="D402" s="59" t="s">
        <v>6</v>
      </c>
      <c r="E402" s="6">
        <v>1</v>
      </c>
      <c r="F402" s="6"/>
      <c r="G402" s="64">
        <v>100</v>
      </c>
      <c r="H402" s="65">
        <f t="shared" ref="H402:H403" si="53">E402*G402</f>
        <v>100</v>
      </c>
      <c r="I402" s="66"/>
    </row>
    <row r="403" spans="1:10" s="7" customFormat="1" ht="14.25" customHeight="1" x14ac:dyDescent="0.25">
      <c r="A403" s="14"/>
      <c r="B403" s="60" t="s">
        <v>23</v>
      </c>
      <c r="D403" s="59" t="s">
        <v>6</v>
      </c>
      <c r="E403" s="6">
        <v>1</v>
      </c>
      <c r="F403" s="6"/>
      <c r="G403" s="64">
        <v>100</v>
      </c>
      <c r="H403" s="65">
        <f t="shared" si="53"/>
        <v>100</v>
      </c>
      <c r="I403" s="66"/>
    </row>
    <row r="404" spans="1:10" s="7" customFormat="1" ht="15" customHeight="1" x14ac:dyDescent="0.25">
      <c r="A404" s="95"/>
      <c r="B404" s="41"/>
      <c r="C404" s="42"/>
      <c r="D404" s="6"/>
      <c r="E404" s="6"/>
      <c r="F404" s="6"/>
      <c r="G404" s="10"/>
      <c r="H404" s="12"/>
      <c r="I404" s="66"/>
    </row>
    <row r="405" spans="1:10" s="7" customFormat="1" ht="15" customHeight="1" x14ac:dyDescent="0.25">
      <c r="A405" s="63"/>
      <c r="B405" s="244" t="s">
        <v>14</v>
      </c>
      <c r="C405" s="245"/>
      <c r="D405" s="36" t="s">
        <v>6</v>
      </c>
      <c r="E405" s="36">
        <v>1</v>
      </c>
      <c r="F405" s="36"/>
      <c r="G405" s="64">
        <v>100</v>
      </c>
      <c r="H405" s="65">
        <f t="shared" ref="H405" si="54">E405*G405</f>
        <v>100</v>
      </c>
    </row>
    <row r="406" spans="1:10" s="7" customFormat="1" ht="15" customHeight="1" x14ac:dyDescent="0.25">
      <c r="A406" s="63"/>
      <c r="B406" s="1"/>
      <c r="C406" s="26"/>
      <c r="D406" s="36"/>
      <c r="E406" s="36"/>
      <c r="F406" s="36"/>
      <c r="G406" s="38"/>
      <c r="H406" s="53"/>
    </row>
    <row r="407" spans="1:10" ht="15" x14ac:dyDescent="0.25">
      <c r="A407" s="14"/>
      <c r="C407" s="31" t="s">
        <v>1</v>
      </c>
      <c r="D407" s="32"/>
      <c r="E407" s="32"/>
      <c r="F407" s="32"/>
      <c r="G407" s="33"/>
      <c r="H407" s="34">
        <f>SUM(H363:H406)</f>
        <v>15247</v>
      </c>
    </row>
    <row r="408" spans="1:10" s="7" customFormat="1" ht="15" customHeight="1" x14ac:dyDescent="0.25">
      <c r="A408" s="14"/>
      <c r="B408" s="1"/>
      <c r="C408" s="26"/>
      <c r="D408" s="6"/>
      <c r="E408" s="6"/>
      <c r="F408" s="6"/>
      <c r="G408" s="10"/>
      <c r="H408" s="12"/>
      <c r="I408" s="66"/>
    </row>
    <row r="409" spans="1:10" s="5" customFormat="1" ht="15" customHeight="1" x14ac:dyDescent="0.3">
      <c r="A409" s="182" t="s">
        <v>138</v>
      </c>
      <c r="B409" s="269" t="s">
        <v>169</v>
      </c>
      <c r="C409" s="270"/>
      <c r="D409" s="28"/>
      <c r="E409" s="28"/>
      <c r="F409" s="28"/>
      <c r="G409" s="183"/>
      <c r="H409" s="184"/>
      <c r="I409" s="185"/>
      <c r="J409" s="186"/>
    </row>
    <row r="410" spans="1:10" s="7" customFormat="1" ht="14.25" customHeight="1" x14ac:dyDescent="0.25">
      <c r="A410" s="182"/>
      <c r="B410" s="191"/>
      <c r="C410" s="191"/>
      <c r="D410" s="59"/>
      <c r="E410" s="6"/>
      <c r="F410" s="6"/>
      <c r="G410" s="175"/>
      <c r="H410" s="176"/>
      <c r="I410" s="192"/>
      <c r="J410" s="66"/>
    </row>
    <row r="411" spans="1:10" ht="14.25" customHeight="1" x14ac:dyDescent="0.25">
      <c r="A411" s="14"/>
      <c r="B411" s="174" t="s">
        <v>126</v>
      </c>
      <c r="C411" s="3"/>
      <c r="D411" s="4"/>
      <c r="E411" s="9"/>
      <c r="F411" s="9"/>
      <c r="G411" s="10"/>
      <c r="H411" s="12"/>
    </row>
    <row r="412" spans="1:10" s="7" customFormat="1" ht="15" customHeight="1" x14ac:dyDescent="0.25">
      <c r="A412" s="63"/>
      <c r="B412" s="94" t="s">
        <v>124</v>
      </c>
      <c r="C412" s="5"/>
      <c r="D412" s="2" t="s">
        <v>0</v>
      </c>
      <c r="E412" s="36">
        <v>1</v>
      </c>
      <c r="F412" s="36"/>
      <c r="G412" s="64">
        <v>800</v>
      </c>
      <c r="H412" s="65">
        <f t="shared" ref="H412" si="55">E412*G412</f>
        <v>800</v>
      </c>
    </row>
    <row r="413" spans="1:10" s="7" customFormat="1" ht="15" customHeight="1" x14ac:dyDescent="0.25">
      <c r="A413" s="63"/>
      <c r="B413" s="94" t="s">
        <v>47</v>
      </c>
      <c r="C413" s="5"/>
      <c r="D413" s="2"/>
      <c r="E413" s="36"/>
      <c r="F413" s="36"/>
      <c r="G413" s="38"/>
      <c r="H413" s="53"/>
    </row>
    <row r="414" spans="1:10" s="7" customFormat="1" ht="15" customHeight="1" x14ac:dyDescent="0.25">
      <c r="A414" s="63"/>
      <c r="B414" s="94" t="s">
        <v>48</v>
      </c>
      <c r="D414" s="2"/>
      <c r="E414" s="36"/>
      <c r="F414" s="36"/>
      <c r="G414" s="38"/>
      <c r="H414" s="53"/>
    </row>
    <row r="415" spans="1:10" ht="14.25" customHeight="1" x14ac:dyDescent="0.25">
      <c r="A415" s="14"/>
      <c r="B415" s="177"/>
      <c r="C415" s="3"/>
      <c r="D415" s="4"/>
      <c r="E415" s="9"/>
      <c r="F415" s="9"/>
      <c r="G415" s="10"/>
      <c r="H415" s="12"/>
    </row>
    <row r="416" spans="1:10" s="7" customFormat="1" ht="15" customHeight="1" x14ac:dyDescent="0.25">
      <c r="A416" s="63"/>
      <c r="B416" s="94" t="s">
        <v>125</v>
      </c>
      <c r="C416" s="5"/>
      <c r="D416" s="2" t="s">
        <v>0</v>
      </c>
      <c r="E416" s="36">
        <v>1</v>
      </c>
      <c r="F416" s="36"/>
      <c r="G416" s="64">
        <v>600</v>
      </c>
      <c r="H416" s="65">
        <f t="shared" ref="H416" si="56">E416*G416</f>
        <v>600</v>
      </c>
    </row>
    <row r="417" spans="1:8" s="7" customFormat="1" ht="15" customHeight="1" x14ac:dyDescent="0.25">
      <c r="A417" s="63"/>
      <c r="B417" s="94" t="s">
        <v>47</v>
      </c>
      <c r="C417" s="5"/>
      <c r="D417" s="2"/>
      <c r="E417" s="36"/>
      <c r="F417" s="36"/>
      <c r="G417" s="38"/>
      <c r="H417" s="53"/>
    </row>
    <row r="418" spans="1:8" s="7" customFormat="1" ht="15" customHeight="1" x14ac:dyDescent="0.25">
      <c r="A418" s="63"/>
      <c r="B418" s="94" t="s">
        <v>48</v>
      </c>
      <c r="D418" s="2"/>
      <c r="E418" s="36"/>
      <c r="F418" s="36"/>
      <c r="G418" s="38"/>
      <c r="H418" s="53"/>
    </row>
    <row r="419" spans="1:8" s="7" customFormat="1" ht="15" customHeight="1" x14ac:dyDescent="0.25">
      <c r="A419" s="63"/>
      <c r="B419" s="94"/>
      <c r="D419" s="2"/>
      <c r="E419" s="36"/>
      <c r="F419" s="36"/>
      <c r="G419" s="38"/>
      <c r="H419" s="53"/>
    </row>
    <row r="420" spans="1:8" ht="14.25" customHeight="1" x14ac:dyDescent="0.25">
      <c r="A420" s="14"/>
      <c r="B420" s="174" t="s">
        <v>127</v>
      </c>
      <c r="C420" s="3"/>
      <c r="D420" s="4"/>
      <c r="E420" s="9"/>
      <c r="F420" s="9"/>
      <c r="G420" s="10"/>
      <c r="H420" s="12"/>
    </row>
    <row r="421" spans="1:8" s="7" customFormat="1" ht="15" customHeight="1" x14ac:dyDescent="0.25">
      <c r="A421" s="63"/>
      <c r="B421" s="94" t="s">
        <v>128</v>
      </c>
      <c r="C421" s="5" t="s">
        <v>292</v>
      </c>
      <c r="D421" s="2" t="s">
        <v>0</v>
      </c>
      <c r="E421" s="36">
        <v>1</v>
      </c>
      <c r="F421" s="36"/>
      <c r="G421" s="64">
        <v>1500</v>
      </c>
      <c r="H421" s="65">
        <f t="shared" ref="H421" si="57">E421*G421</f>
        <v>1500</v>
      </c>
    </row>
    <row r="422" spans="1:8" s="7" customFormat="1" ht="15" customHeight="1" x14ac:dyDescent="0.25">
      <c r="A422" s="63"/>
      <c r="B422" s="94" t="s">
        <v>47</v>
      </c>
      <c r="C422" s="5"/>
      <c r="D422" s="2"/>
      <c r="E422" s="36"/>
      <c r="F422" s="36"/>
      <c r="G422" s="38"/>
      <c r="H422" s="53"/>
    </row>
    <row r="423" spans="1:8" s="7" customFormat="1" ht="15" customHeight="1" x14ac:dyDescent="0.25">
      <c r="A423" s="63"/>
      <c r="B423" s="94" t="s">
        <v>48</v>
      </c>
      <c r="D423" s="2"/>
      <c r="E423" s="36"/>
      <c r="F423" s="36"/>
      <c r="G423" s="38"/>
      <c r="H423" s="53"/>
    </row>
    <row r="424" spans="1:8" ht="14.25" customHeight="1" x14ac:dyDescent="0.25">
      <c r="A424" s="14"/>
      <c r="B424" s="177"/>
      <c r="C424" s="3"/>
      <c r="D424" s="4"/>
      <c r="E424" s="9"/>
      <c r="F424" s="9"/>
      <c r="G424" s="10"/>
      <c r="H424" s="12"/>
    </row>
    <row r="425" spans="1:8" s="7" customFormat="1" ht="15" customHeight="1" x14ac:dyDescent="0.25">
      <c r="A425" s="63"/>
      <c r="B425" s="94" t="s">
        <v>129</v>
      </c>
      <c r="C425" s="277" t="s">
        <v>294</v>
      </c>
      <c r="D425" s="2" t="s">
        <v>9</v>
      </c>
      <c r="E425" s="36" t="s">
        <v>9</v>
      </c>
      <c r="F425" s="36"/>
      <c r="G425" s="64"/>
      <c r="H425" s="65"/>
    </row>
    <row r="426" spans="1:8" s="7" customFormat="1" ht="15" customHeight="1" x14ac:dyDescent="0.25">
      <c r="A426" s="63"/>
      <c r="B426" s="94" t="s">
        <v>47</v>
      </c>
      <c r="C426" s="278"/>
      <c r="D426" s="2"/>
      <c r="E426" s="36"/>
      <c r="F426" s="36"/>
      <c r="G426" s="38"/>
      <c r="H426" s="53"/>
    </row>
    <row r="427" spans="1:8" s="7" customFormat="1" ht="15" customHeight="1" x14ac:dyDescent="0.25">
      <c r="A427" s="63"/>
      <c r="B427" s="94" t="s">
        <v>48</v>
      </c>
      <c r="C427" s="278"/>
      <c r="D427" s="2"/>
      <c r="E427" s="36"/>
      <c r="F427" s="36"/>
      <c r="G427" s="38"/>
      <c r="H427" s="53"/>
    </row>
    <row r="428" spans="1:8" s="7" customFormat="1" ht="15" customHeight="1" x14ac:dyDescent="0.25">
      <c r="A428" s="63"/>
      <c r="B428" s="94"/>
      <c r="C428" s="278"/>
      <c r="D428" s="2"/>
      <c r="E428" s="36"/>
      <c r="F428" s="36"/>
      <c r="G428" s="38"/>
      <c r="H428" s="53"/>
    </row>
    <row r="429" spans="1:8" s="7" customFormat="1" ht="15" customHeight="1" x14ac:dyDescent="0.25">
      <c r="A429" s="63"/>
      <c r="B429" s="94" t="s">
        <v>171</v>
      </c>
      <c r="C429" s="277" t="s">
        <v>194</v>
      </c>
      <c r="D429" s="2" t="s">
        <v>9</v>
      </c>
      <c r="E429" s="36" t="s">
        <v>9</v>
      </c>
      <c r="F429" s="36"/>
      <c r="G429" s="64"/>
      <c r="H429" s="65"/>
    </row>
    <row r="430" spans="1:8" s="7" customFormat="1" ht="15" customHeight="1" x14ac:dyDescent="0.25">
      <c r="A430" s="63"/>
      <c r="B430" s="94" t="s">
        <v>47</v>
      </c>
      <c r="C430" s="278"/>
      <c r="D430" s="2"/>
      <c r="E430" s="36"/>
      <c r="F430" s="36"/>
      <c r="G430" s="38"/>
      <c r="H430" s="53"/>
    </row>
    <row r="431" spans="1:8" s="7" customFormat="1" ht="15" customHeight="1" x14ac:dyDescent="0.25">
      <c r="A431" s="63"/>
      <c r="B431" s="94" t="s">
        <v>48</v>
      </c>
      <c r="C431" s="278"/>
      <c r="D431" s="2"/>
      <c r="E431" s="36"/>
      <c r="F431" s="36"/>
      <c r="G431" s="38"/>
      <c r="H431" s="53"/>
    </row>
    <row r="432" spans="1:8" s="7" customFormat="1" ht="15" customHeight="1" x14ac:dyDescent="0.25">
      <c r="A432" s="63"/>
      <c r="B432" s="94"/>
      <c r="C432" s="278"/>
      <c r="D432" s="2"/>
      <c r="E432" s="36"/>
      <c r="F432" s="36"/>
      <c r="G432" s="38"/>
      <c r="H432" s="53"/>
    </row>
    <row r="433" spans="1:8" s="7" customFormat="1" ht="15" customHeight="1" x14ac:dyDescent="0.25">
      <c r="A433" s="63"/>
      <c r="B433" s="94" t="s">
        <v>130</v>
      </c>
      <c r="C433" s="5"/>
      <c r="D433" s="2" t="s">
        <v>0</v>
      </c>
      <c r="E433" s="36">
        <v>1</v>
      </c>
      <c r="F433" s="36"/>
      <c r="G433" s="64">
        <v>90</v>
      </c>
      <c r="H433" s="65">
        <f t="shared" ref="H433" si="58">E433*G433</f>
        <v>90</v>
      </c>
    </row>
    <row r="434" spans="1:8" s="7" customFormat="1" ht="15" customHeight="1" x14ac:dyDescent="0.25">
      <c r="A434" s="63"/>
      <c r="B434" s="94" t="s">
        <v>47</v>
      </c>
      <c r="C434" s="5"/>
      <c r="D434" s="2"/>
      <c r="E434" s="36"/>
      <c r="F434" s="36"/>
      <c r="G434" s="38"/>
      <c r="H434" s="53"/>
    </row>
    <row r="435" spans="1:8" s="7" customFormat="1" ht="15" customHeight="1" x14ac:dyDescent="0.25">
      <c r="A435" s="63"/>
      <c r="B435" s="94" t="s">
        <v>48</v>
      </c>
      <c r="D435" s="2"/>
      <c r="E435" s="36"/>
      <c r="F435" s="36"/>
      <c r="G435" s="38"/>
      <c r="H435" s="53"/>
    </row>
    <row r="436" spans="1:8" s="7" customFormat="1" ht="15" customHeight="1" x14ac:dyDescent="0.25">
      <c r="A436" s="63"/>
      <c r="B436" s="94" t="s">
        <v>293</v>
      </c>
      <c r="C436" s="5"/>
      <c r="D436" s="2" t="s">
        <v>0</v>
      </c>
      <c r="E436" s="36">
        <v>1</v>
      </c>
      <c r="F436" s="36"/>
      <c r="G436" s="64"/>
      <c r="H436" s="65"/>
    </row>
    <row r="437" spans="1:8" s="7" customFormat="1" ht="15" customHeight="1" x14ac:dyDescent="0.25">
      <c r="A437" s="63"/>
      <c r="B437" s="94" t="s">
        <v>47</v>
      </c>
      <c r="C437" s="5"/>
      <c r="D437" s="2"/>
      <c r="E437" s="36"/>
      <c r="F437" s="36"/>
      <c r="G437" s="38"/>
      <c r="H437" s="53"/>
    </row>
    <row r="438" spans="1:8" s="7" customFormat="1" ht="15" customHeight="1" x14ac:dyDescent="0.25">
      <c r="A438" s="63"/>
      <c r="B438" s="94" t="s">
        <v>48</v>
      </c>
      <c r="D438" s="2"/>
      <c r="E438" s="36"/>
      <c r="F438" s="36"/>
      <c r="G438" s="38"/>
      <c r="H438" s="53"/>
    </row>
    <row r="439" spans="1:8" s="7" customFormat="1" ht="15" customHeight="1" x14ac:dyDescent="0.25">
      <c r="A439" s="63"/>
      <c r="B439" s="94"/>
      <c r="D439" s="2"/>
      <c r="E439" s="36"/>
      <c r="F439" s="36"/>
      <c r="G439" s="38"/>
      <c r="H439" s="53"/>
    </row>
    <row r="440" spans="1:8" s="7" customFormat="1" ht="26.4" customHeight="1" x14ac:dyDescent="0.25">
      <c r="A440" s="63"/>
      <c r="B440" s="94" t="s">
        <v>131</v>
      </c>
      <c r="D440" s="2"/>
      <c r="E440" s="36"/>
      <c r="F440" s="36"/>
      <c r="G440" s="38"/>
      <c r="H440" s="53"/>
    </row>
    <row r="441" spans="1:8" s="7" customFormat="1" ht="15" customHeight="1" x14ac:dyDescent="0.25">
      <c r="A441" s="63"/>
      <c r="B441" s="94" t="s">
        <v>132</v>
      </c>
      <c r="C441" s="5"/>
      <c r="D441" s="2" t="s">
        <v>0</v>
      </c>
      <c r="E441" s="36">
        <v>1</v>
      </c>
      <c r="F441" s="36"/>
      <c r="G441" s="64">
        <v>500</v>
      </c>
      <c r="H441" s="65">
        <f t="shared" ref="H441" si="59">E441*G441</f>
        <v>500</v>
      </c>
    </row>
    <row r="442" spans="1:8" s="7" customFormat="1" ht="15" customHeight="1" x14ac:dyDescent="0.25">
      <c r="A442" s="63"/>
      <c r="B442" s="94" t="s">
        <v>47</v>
      </c>
      <c r="C442" s="5"/>
      <c r="D442" s="2"/>
      <c r="E442" s="36"/>
      <c r="F442" s="36"/>
      <c r="G442" s="38"/>
      <c r="H442" s="53"/>
    </row>
    <row r="443" spans="1:8" s="7" customFormat="1" ht="15" customHeight="1" x14ac:dyDescent="0.25">
      <c r="A443" s="63"/>
      <c r="B443" s="94" t="s">
        <v>48</v>
      </c>
      <c r="D443" s="2"/>
      <c r="E443" s="36"/>
      <c r="F443" s="36"/>
      <c r="G443" s="38"/>
      <c r="H443" s="53"/>
    </row>
    <row r="444" spans="1:8" s="7" customFormat="1" ht="15" customHeight="1" x14ac:dyDescent="0.25">
      <c r="A444" s="63"/>
      <c r="B444" s="94" t="s">
        <v>133</v>
      </c>
      <c r="C444" s="5"/>
      <c r="D444" s="2" t="s">
        <v>0</v>
      </c>
      <c r="E444" s="36">
        <v>1</v>
      </c>
      <c r="F444" s="36"/>
      <c r="G444" s="64">
        <v>2100</v>
      </c>
      <c r="H444" s="65">
        <f t="shared" ref="H444" si="60">E444*G444</f>
        <v>2100</v>
      </c>
    </row>
    <row r="445" spans="1:8" s="7" customFormat="1" ht="15" customHeight="1" x14ac:dyDescent="0.25">
      <c r="A445" s="63"/>
      <c r="B445" s="94" t="s">
        <v>47</v>
      </c>
      <c r="C445" s="5"/>
      <c r="D445" s="2"/>
      <c r="E445" s="36"/>
      <c r="F445" s="36"/>
      <c r="G445" s="38"/>
      <c r="H445" s="53"/>
    </row>
    <row r="446" spans="1:8" s="7" customFormat="1" ht="15" customHeight="1" x14ac:dyDescent="0.25">
      <c r="A446" s="63"/>
      <c r="B446" s="94" t="s">
        <v>48</v>
      </c>
      <c r="D446" s="2"/>
      <c r="E446" s="36"/>
      <c r="F446" s="36"/>
      <c r="G446" s="38"/>
      <c r="H446" s="53"/>
    </row>
    <row r="447" spans="1:8" s="7" customFormat="1" ht="15" customHeight="1" x14ac:dyDescent="0.25">
      <c r="A447" s="63"/>
      <c r="B447" s="94" t="s">
        <v>195</v>
      </c>
      <c r="C447" s="5"/>
      <c r="D447" s="2" t="s">
        <v>0</v>
      </c>
      <c r="E447" s="36">
        <v>1</v>
      </c>
      <c r="F447" s="36"/>
      <c r="G447" s="64">
        <v>500</v>
      </c>
      <c r="H447" s="65">
        <f t="shared" ref="H447" si="61">E447*G447</f>
        <v>500</v>
      </c>
    </row>
    <row r="448" spans="1:8" s="7" customFormat="1" ht="15" customHeight="1" x14ac:dyDescent="0.25">
      <c r="A448" s="63"/>
      <c r="B448" s="94" t="s">
        <v>47</v>
      </c>
      <c r="C448" s="5"/>
      <c r="D448" s="2"/>
      <c r="E448" s="36"/>
      <c r="F448" s="36"/>
      <c r="G448" s="38"/>
      <c r="H448" s="53"/>
    </row>
    <row r="449" spans="1:8" s="7" customFormat="1" ht="15" customHeight="1" x14ac:dyDescent="0.25">
      <c r="A449" s="63"/>
      <c r="B449" s="94" t="s">
        <v>48</v>
      </c>
      <c r="D449" s="2"/>
      <c r="E449" s="36"/>
      <c r="F449" s="36"/>
      <c r="G449" s="38"/>
      <c r="H449" s="53"/>
    </row>
    <row r="450" spans="1:8" ht="15" customHeight="1" x14ac:dyDescent="0.25">
      <c r="A450" s="8"/>
      <c r="B450" s="1"/>
      <c r="C450" s="26"/>
      <c r="D450" s="37"/>
      <c r="E450" s="37"/>
      <c r="F450" s="37"/>
      <c r="G450" s="38"/>
      <c r="H450" s="53"/>
    </row>
    <row r="451" spans="1:8" s="7" customFormat="1" ht="15" customHeight="1" x14ac:dyDescent="0.25">
      <c r="A451" s="63"/>
      <c r="B451" s="94" t="s">
        <v>134</v>
      </c>
      <c r="C451" s="5"/>
      <c r="D451" s="2" t="s">
        <v>0</v>
      </c>
      <c r="E451" s="36">
        <v>1</v>
      </c>
      <c r="F451" s="36"/>
      <c r="G451" s="64">
        <v>230</v>
      </c>
      <c r="H451" s="65">
        <f t="shared" ref="H451" si="62">E451*G451</f>
        <v>230</v>
      </c>
    </row>
    <row r="452" spans="1:8" s="7" customFormat="1" ht="15" customHeight="1" x14ac:dyDescent="0.25">
      <c r="A452" s="63"/>
      <c r="B452" s="94" t="s">
        <v>47</v>
      </c>
      <c r="C452" s="5"/>
      <c r="D452" s="2"/>
      <c r="E452" s="36"/>
      <c r="F452" s="36"/>
      <c r="G452" s="38"/>
      <c r="H452" s="53"/>
    </row>
    <row r="453" spans="1:8" s="7" customFormat="1" ht="15" customHeight="1" x14ac:dyDescent="0.25">
      <c r="A453" s="63"/>
      <c r="B453" s="94" t="s">
        <v>48</v>
      </c>
      <c r="D453" s="2"/>
      <c r="E453" s="36"/>
      <c r="F453" s="36"/>
      <c r="G453" s="38"/>
      <c r="H453" s="53"/>
    </row>
    <row r="454" spans="1:8" ht="15" customHeight="1" x14ac:dyDescent="0.25">
      <c r="A454" s="8"/>
      <c r="B454" s="1"/>
      <c r="C454" s="26"/>
      <c r="D454" s="37"/>
      <c r="E454" s="37"/>
      <c r="F454" s="37"/>
      <c r="G454" s="38"/>
      <c r="H454" s="53"/>
    </row>
    <row r="455" spans="1:8" s="7" customFormat="1" ht="15" customHeight="1" x14ac:dyDescent="0.25">
      <c r="A455" s="63"/>
      <c r="B455" s="94" t="s">
        <v>172</v>
      </c>
      <c r="C455" s="5"/>
      <c r="D455" s="2" t="s">
        <v>9</v>
      </c>
      <c r="E455" s="36" t="s">
        <v>9</v>
      </c>
      <c r="F455" s="36"/>
      <c r="G455" s="64"/>
      <c r="H455" s="65"/>
    </row>
    <row r="456" spans="1:8" s="7" customFormat="1" ht="15" customHeight="1" x14ac:dyDescent="0.25">
      <c r="A456" s="63"/>
      <c r="B456" s="94" t="s">
        <v>47</v>
      </c>
      <c r="C456" s="5"/>
      <c r="D456" s="2"/>
      <c r="E456" s="36"/>
      <c r="F456" s="36"/>
      <c r="G456" s="38"/>
      <c r="H456" s="53"/>
    </row>
    <row r="457" spans="1:8" s="7" customFormat="1" ht="15" customHeight="1" x14ac:dyDescent="0.25">
      <c r="A457" s="63"/>
      <c r="B457" s="94" t="s">
        <v>48</v>
      </c>
      <c r="D457" s="2"/>
      <c r="E457" s="36"/>
      <c r="F457" s="36"/>
      <c r="G457" s="38"/>
      <c r="H457" s="53"/>
    </row>
    <row r="458" spans="1:8" ht="15" customHeight="1" x14ac:dyDescent="0.25">
      <c r="A458" s="8"/>
      <c r="B458" s="1"/>
      <c r="C458" s="26"/>
      <c r="D458" s="37"/>
      <c r="E458" s="37"/>
      <c r="F458" s="37"/>
      <c r="G458" s="38"/>
      <c r="H458" s="53"/>
    </row>
    <row r="459" spans="1:8" s="7" customFormat="1" ht="15" customHeight="1" x14ac:dyDescent="0.25">
      <c r="A459" s="63"/>
      <c r="B459" s="94" t="s">
        <v>173</v>
      </c>
      <c r="C459" s="5"/>
      <c r="D459" s="2" t="s">
        <v>0</v>
      </c>
      <c r="E459" s="36">
        <v>20</v>
      </c>
      <c r="F459" s="36"/>
      <c r="G459" s="64">
        <v>5</v>
      </c>
      <c r="H459" s="65">
        <f t="shared" ref="H459" si="63">E459*G459</f>
        <v>100</v>
      </c>
    </row>
    <row r="460" spans="1:8" s="7" customFormat="1" ht="15" customHeight="1" x14ac:dyDescent="0.25">
      <c r="A460" s="63"/>
      <c r="B460" s="94" t="s">
        <v>47</v>
      </c>
      <c r="C460" s="5"/>
      <c r="D460" s="2"/>
      <c r="E460" s="36"/>
      <c r="F460" s="36"/>
      <c r="G460" s="38"/>
      <c r="H460" s="53"/>
    </row>
    <row r="461" spans="1:8" s="7" customFormat="1" ht="15" customHeight="1" x14ac:dyDescent="0.25">
      <c r="A461" s="63"/>
      <c r="B461" s="94" t="s">
        <v>48</v>
      </c>
      <c r="D461" s="2"/>
      <c r="E461" s="36"/>
      <c r="F461" s="36"/>
      <c r="G461" s="38"/>
      <c r="H461" s="53"/>
    </row>
    <row r="462" spans="1:8" ht="15" customHeight="1" x14ac:dyDescent="0.25">
      <c r="A462" s="8"/>
      <c r="B462" s="1"/>
      <c r="C462" s="26"/>
      <c r="D462" s="37"/>
      <c r="E462" s="37"/>
      <c r="F462" s="37"/>
      <c r="G462" s="38"/>
      <c r="H462" s="53"/>
    </row>
    <row r="463" spans="1:8" s="7" customFormat="1" ht="15" customHeight="1" x14ac:dyDescent="0.25">
      <c r="A463" s="63"/>
      <c r="B463" s="94" t="s">
        <v>174</v>
      </c>
      <c r="C463" s="5"/>
      <c r="D463" s="2" t="s">
        <v>0</v>
      </c>
      <c r="E463" s="36">
        <v>1</v>
      </c>
      <c r="F463" s="36"/>
      <c r="G463" s="64">
        <v>200</v>
      </c>
      <c r="H463" s="65">
        <f t="shared" ref="H463" si="64">E463*G463</f>
        <v>200</v>
      </c>
    </row>
    <row r="464" spans="1:8" s="7" customFormat="1" ht="15" customHeight="1" x14ac:dyDescent="0.25">
      <c r="A464" s="63"/>
      <c r="B464" s="94" t="s">
        <v>47</v>
      </c>
      <c r="C464" s="5"/>
      <c r="D464" s="2"/>
      <c r="E464" s="36"/>
      <c r="F464" s="36"/>
      <c r="G464" s="38"/>
      <c r="H464" s="53"/>
    </row>
    <row r="465" spans="1:9" s="7" customFormat="1" ht="15" customHeight="1" x14ac:dyDescent="0.25">
      <c r="A465" s="63"/>
      <c r="B465" s="94" t="s">
        <v>48</v>
      </c>
      <c r="D465" s="2"/>
      <c r="E465" s="36"/>
      <c r="F465" s="36"/>
      <c r="G465" s="38"/>
      <c r="H465" s="53"/>
    </row>
    <row r="466" spans="1:9" s="7" customFormat="1" ht="15" customHeight="1" x14ac:dyDescent="0.25">
      <c r="A466" s="63"/>
      <c r="B466" s="94"/>
      <c r="D466" s="2"/>
      <c r="E466" s="36"/>
      <c r="F466" s="36"/>
      <c r="G466" s="38"/>
      <c r="H466" s="53"/>
    </row>
    <row r="467" spans="1:9" s="7" customFormat="1" ht="14.25" customHeight="1" x14ac:dyDescent="0.25">
      <c r="A467" s="14"/>
      <c r="B467" s="189" t="s">
        <v>53</v>
      </c>
      <c r="D467" s="59"/>
      <c r="E467" s="6"/>
      <c r="F467" s="6"/>
      <c r="G467" s="10"/>
      <c r="H467" s="12"/>
      <c r="I467" s="66"/>
    </row>
    <row r="468" spans="1:9" s="7" customFormat="1" ht="14.25" customHeight="1" x14ac:dyDescent="0.25">
      <c r="A468" s="14"/>
      <c r="B468" s="60" t="s">
        <v>100</v>
      </c>
      <c r="D468" s="59" t="s">
        <v>9</v>
      </c>
      <c r="E468" s="6" t="s">
        <v>9</v>
      </c>
      <c r="F468" s="6"/>
      <c r="G468" s="10"/>
      <c r="H468" s="12"/>
      <c r="I468" s="66"/>
    </row>
    <row r="469" spans="1:9" s="7" customFormat="1" ht="14.25" customHeight="1" x14ac:dyDescent="0.25">
      <c r="A469" s="14"/>
      <c r="B469" s="60" t="s">
        <v>101</v>
      </c>
      <c r="D469" s="59"/>
      <c r="E469" s="6"/>
      <c r="F469" s="6"/>
      <c r="G469" s="10"/>
      <c r="H469" s="12"/>
      <c r="I469" s="66"/>
    </row>
    <row r="470" spans="1:9" s="7" customFormat="1" ht="29.4" customHeight="1" x14ac:dyDescent="0.25">
      <c r="A470" s="14"/>
      <c r="B470" s="60" t="s">
        <v>178</v>
      </c>
      <c r="C470" s="165" t="s">
        <v>135</v>
      </c>
      <c r="D470" s="59"/>
      <c r="E470" s="6"/>
      <c r="F470" s="6"/>
      <c r="G470" s="10"/>
      <c r="H470" s="12"/>
      <c r="I470" s="66"/>
    </row>
    <row r="471" spans="1:9" s="7" customFormat="1" ht="18" customHeight="1" x14ac:dyDescent="0.25">
      <c r="A471" s="14"/>
      <c r="B471" s="94" t="s">
        <v>102</v>
      </c>
      <c r="C471" s="165"/>
      <c r="D471" s="59" t="s">
        <v>6</v>
      </c>
      <c r="E471" s="6">
        <v>1</v>
      </c>
      <c r="F471" s="6"/>
      <c r="G471" s="64">
        <v>980</v>
      </c>
      <c r="H471" s="65">
        <f t="shared" ref="H471" si="65">E471*G471</f>
        <v>980</v>
      </c>
      <c r="I471" s="66"/>
    </row>
    <row r="472" spans="1:9" s="7" customFormat="1" ht="15" customHeight="1" x14ac:dyDescent="0.25">
      <c r="A472" s="63"/>
      <c r="B472" s="94" t="s">
        <v>96</v>
      </c>
      <c r="C472" s="5"/>
      <c r="D472" s="2"/>
      <c r="E472" s="36"/>
      <c r="F472" s="36"/>
      <c r="G472" s="38"/>
      <c r="H472" s="53"/>
    </row>
    <row r="473" spans="1:9" s="7" customFormat="1" ht="15" customHeight="1" x14ac:dyDescent="0.25">
      <c r="A473" s="63"/>
      <c r="B473" s="94" t="s">
        <v>97</v>
      </c>
      <c r="C473" s="5"/>
      <c r="D473" s="2"/>
      <c r="E473" s="36"/>
      <c r="F473" s="36"/>
      <c r="G473" s="38"/>
      <c r="H473" s="53"/>
    </row>
    <row r="474" spans="1:9" s="7" customFormat="1" ht="16.5" customHeight="1" x14ac:dyDescent="0.25">
      <c r="A474" s="14"/>
      <c r="B474" s="60" t="s">
        <v>136</v>
      </c>
      <c r="C474" s="5" t="s">
        <v>104</v>
      </c>
      <c r="D474" s="59"/>
      <c r="E474" s="6"/>
      <c r="F474" s="6"/>
      <c r="G474" s="10"/>
      <c r="H474" s="12"/>
      <c r="I474" s="66"/>
    </row>
    <row r="475" spans="1:9" s="7" customFormat="1" ht="15" customHeight="1" x14ac:dyDescent="0.25">
      <c r="A475" s="14"/>
      <c r="B475" s="94" t="s">
        <v>102</v>
      </c>
      <c r="D475" s="59" t="s">
        <v>6</v>
      </c>
      <c r="E475" s="6">
        <v>1</v>
      </c>
      <c r="F475" s="6"/>
      <c r="G475" s="64">
        <v>880</v>
      </c>
      <c r="H475" s="65">
        <f t="shared" ref="H475" si="66">E475*G475</f>
        <v>880</v>
      </c>
      <c r="I475" s="66"/>
    </row>
    <row r="476" spans="1:9" s="7" customFormat="1" ht="15" customHeight="1" x14ac:dyDescent="0.25">
      <c r="A476" s="63"/>
      <c r="B476" s="94" t="s">
        <v>96</v>
      </c>
      <c r="C476" s="5"/>
      <c r="D476" s="2"/>
      <c r="E476" s="36"/>
      <c r="F476" s="36"/>
      <c r="G476" s="38"/>
      <c r="H476" s="53"/>
    </row>
    <row r="477" spans="1:9" s="7" customFormat="1" ht="15" customHeight="1" x14ac:dyDescent="0.25">
      <c r="A477" s="63"/>
      <c r="B477" s="94" t="s">
        <v>97</v>
      </c>
      <c r="C477" s="5"/>
      <c r="D477" s="2"/>
      <c r="E477" s="36"/>
      <c r="F477" s="36"/>
      <c r="G477" s="38"/>
      <c r="H477" s="53"/>
    </row>
    <row r="478" spans="1:9" s="7" customFormat="1" ht="17.25" customHeight="1" x14ac:dyDescent="0.25">
      <c r="A478" s="14"/>
      <c r="B478" s="60" t="s">
        <v>137</v>
      </c>
      <c r="C478" s="5"/>
      <c r="D478" s="59" t="s">
        <v>6</v>
      </c>
      <c r="E478" s="6">
        <v>1</v>
      </c>
      <c r="F478" s="6"/>
      <c r="G478" s="64">
        <v>400</v>
      </c>
      <c r="H478" s="65">
        <f t="shared" ref="H478" si="67">E478*G478</f>
        <v>400</v>
      </c>
      <c r="I478" s="66"/>
    </row>
    <row r="479" spans="1:9" s="7" customFormat="1" ht="14.25" customHeight="1" x14ac:dyDescent="0.25">
      <c r="A479" s="14"/>
      <c r="B479" s="60" t="s">
        <v>57</v>
      </c>
      <c r="D479" s="59"/>
      <c r="E479" s="6"/>
      <c r="F479" s="6"/>
      <c r="G479" s="10"/>
      <c r="H479" s="12"/>
      <c r="I479" s="66"/>
    </row>
    <row r="480" spans="1:9" s="7" customFormat="1" ht="14.25" customHeight="1" x14ac:dyDescent="0.25">
      <c r="A480" s="14"/>
      <c r="B480" s="60" t="s">
        <v>108</v>
      </c>
      <c r="C480" s="165" t="s">
        <v>82</v>
      </c>
      <c r="D480" s="59" t="s">
        <v>9</v>
      </c>
      <c r="E480" s="6" t="s">
        <v>9</v>
      </c>
      <c r="F480" s="6"/>
      <c r="G480" s="64"/>
      <c r="H480" s="65"/>
      <c r="I480" s="66"/>
    </row>
    <row r="481" spans="1:10" s="7" customFormat="1" ht="14.25" customHeight="1" x14ac:dyDescent="0.25">
      <c r="A481" s="14"/>
      <c r="B481" s="60" t="s">
        <v>16</v>
      </c>
      <c r="C481" s="5"/>
      <c r="D481" s="59"/>
      <c r="E481" s="6"/>
      <c r="F481" s="6"/>
      <c r="G481" s="64"/>
      <c r="H481" s="65"/>
      <c r="I481" s="66"/>
    </row>
    <row r="482" spans="1:10" s="7" customFormat="1" ht="14.25" customHeight="1" x14ac:dyDescent="0.25">
      <c r="A482" s="14"/>
      <c r="B482" s="60" t="s">
        <v>17</v>
      </c>
      <c r="C482" s="5"/>
      <c r="D482" s="59"/>
      <c r="E482" s="6"/>
      <c r="F482" s="6"/>
      <c r="G482" s="10"/>
      <c r="H482" s="12"/>
      <c r="I482" s="66"/>
    </row>
    <row r="483" spans="1:10" s="7" customFormat="1" ht="14.25" customHeight="1" x14ac:dyDescent="0.25">
      <c r="A483" s="14"/>
      <c r="B483" s="60" t="s">
        <v>109</v>
      </c>
      <c r="C483" s="5"/>
      <c r="D483" s="59"/>
      <c r="E483" s="6"/>
      <c r="F483" s="6"/>
      <c r="G483" s="10"/>
      <c r="H483" s="12"/>
      <c r="I483" s="66"/>
    </row>
    <row r="484" spans="1:10" s="7" customFormat="1" ht="14.25" customHeight="1" x14ac:dyDescent="0.25">
      <c r="A484" s="14"/>
      <c r="B484" s="60" t="s">
        <v>110</v>
      </c>
      <c r="C484" s="5"/>
      <c r="D484" s="59" t="s">
        <v>6</v>
      </c>
      <c r="E484" s="6">
        <v>1</v>
      </c>
      <c r="F484" s="6"/>
      <c r="G484" s="64"/>
      <c r="H484" s="65"/>
      <c r="I484" s="66"/>
    </row>
    <row r="485" spans="1:10" s="7" customFormat="1" ht="14.25" customHeight="1" x14ac:dyDescent="0.25">
      <c r="A485" s="14"/>
      <c r="B485" s="60" t="s">
        <v>21</v>
      </c>
      <c r="D485" s="59" t="s">
        <v>6</v>
      </c>
      <c r="E485" s="6">
        <v>1</v>
      </c>
      <c r="F485" s="6"/>
      <c r="G485" s="64"/>
      <c r="H485" s="65"/>
      <c r="I485" s="66"/>
    </row>
    <row r="486" spans="1:10" s="7" customFormat="1" ht="14.25" customHeight="1" x14ac:dyDescent="0.25">
      <c r="A486" s="14"/>
      <c r="B486" s="60"/>
      <c r="D486" s="59"/>
      <c r="E486" s="6"/>
      <c r="F486" s="6"/>
      <c r="G486" s="64"/>
      <c r="H486" s="65"/>
      <c r="I486" s="66"/>
    </row>
    <row r="487" spans="1:10" s="7" customFormat="1" ht="14.25" customHeight="1" x14ac:dyDescent="0.25">
      <c r="A487" s="14"/>
      <c r="B487" s="60" t="s">
        <v>175</v>
      </c>
      <c r="D487" s="59" t="s">
        <v>6</v>
      </c>
      <c r="E487" s="6">
        <v>1</v>
      </c>
      <c r="F487" s="6"/>
      <c r="G487" s="64">
        <v>1100</v>
      </c>
      <c r="H487" s="65">
        <f t="shared" ref="H487" si="68">E487*G487</f>
        <v>1100</v>
      </c>
      <c r="I487" s="66"/>
    </row>
    <row r="488" spans="1:10" s="7" customFormat="1" ht="15" customHeight="1" x14ac:dyDescent="0.25">
      <c r="A488" s="95"/>
      <c r="B488" s="41"/>
      <c r="C488" s="42"/>
      <c r="D488" s="6"/>
      <c r="E488" s="6"/>
      <c r="F488" s="6"/>
      <c r="G488" s="10"/>
      <c r="H488" s="12"/>
      <c r="I488" s="66"/>
    </row>
    <row r="489" spans="1:10" s="7" customFormat="1" ht="15" customHeight="1" x14ac:dyDescent="0.25">
      <c r="A489" s="63"/>
      <c r="B489" s="244" t="s">
        <v>14</v>
      </c>
      <c r="C489" s="245"/>
      <c r="D489" s="36" t="s">
        <v>6</v>
      </c>
      <c r="E489" s="36">
        <v>1</v>
      </c>
      <c r="F489" s="36"/>
      <c r="G489" s="64"/>
      <c r="H489" s="65"/>
    </row>
    <row r="490" spans="1:10" s="7" customFormat="1" ht="15" customHeight="1" x14ac:dyDescent="0.25">
      <c r="A490" s="63"/>
      <c r="B490" s="94"/>
      <c r="D490" s="193"/>
      <c r="E490" s="193"/>
      <c r="F490" s="193"/>
      <c r="G490" s="194"/>
      <c r="H490" s="53"/>
    </row>
    <row r="491" spans="1:10" ht="15" x14ac:dyDescent="0.25">
      <c r="A491" s="14"/>
      <c r="C491" s="31" t="s">
        <v>1</v>
      </c>
      <c r="D491" s="32"/>
      <c r="E491" s="32"/>
      <c r="F491" s="32"/>
      <c r="G491" s="33"/>
      <c r="H491" s="34">
        <f>SUM(H410:H490)</f>
        <v>9980</v>
      </c>
    </row>
    <row r="492" spans="1:10" s="7" customFormat="1" ht="15" customHeight="1" x14ac:dyDescent="0.25">
      <c r="A492" s="14"/>
      <c r="B492" s="1"/>
      <c r="C492" s="26"/>
      <c r="D492" s="6"/>
      <c r="E492" s="6"/>
      <c r="F492" s="6"/>
      <c r="G492" s="10"/>
      <c r="H492" s="12"/>
      <c r="I492" s="66"/>
    </row>
    <row r="493" spans="1:10" s="5" customFormat="1" ht="15" customHeight="1" x14ac:dyDescent="0.3">
      <c r="A493" s="182" t="s">
        <v>28</v>
      </c>
      <c r="B493" s="269" t="s">
        <v>300</v>
      </c>
      <c r="C493" s="270"/>
      <c r="D493" s="28"/>
      <c r="E493" s="28"/>
      <c r="F493" s="28"/>
      <c r="G493" s="183"/>
      <c r="H493" s="184"/>
      <c r="I493" s="185"/>
      <c r="J493" s="186"/>
    </row>
    <row r="494" spans="1:10" s="7" customFormat="1" ht="14.25" customHeight="1" x14ac:dyDescent="0.25">
      <c r="A494" s="182"/>
      <c r="B494" s="191"/>
      <c r="C494" s="191"/>
      <c r="D494" s="59"/>
      <c r="E494" s="6"/>
      <c r="F494" s="6"/>
      <c r="G494" s="175"/>
      <c r="H494" s="176"/>
      <c r="I494" s="192"/>
      <c r="J494" s="66"/>
    </row>
    <row r="495" spans="1:10" s="7" customFormat="1" ht="14.25" customHeight="1" x14ac:dyDescent="0.25">
      <c r="A495" s="182"/>
      <c r="B495" s="191" t="s">
        <v>301</v>
      </c>
      <c r="C495" s="191"/>
      <c r="D495" s="59" t="s">
        <v>6</v>
      </c>
      <c r="E495" s="6">
        <v>1</v>
      </c>
      <c r="F495" s="6"/>
      <c r="G495" s="175">
        <v>150</v>
      </c>
      <c r="H495" s="65">
        <f t="shared" ref="H495:H496" si="69">E495*G495</f>
        <v>150</v>
      </c>
      <c r="I495" s="192"/>
      <c r="J495" s="66"/>
    </row>
    <row r="496" spans="1:10" s="7" customFormat="1" ht="15" customHeight="1" x14ac:dyDescent="0.25">
      <c r="A496" s="63"/>
      <c r="B496" s="94" t="s">
        <v>302</v>
      </c>
      <c r="C496" s="5"/>
      <c r="D496" s="2" t="s">
        <v>0</v>
      </c>
      <c r="E496" s="36">
        <v>2</v>
      </c>
      <c r="F496" s="36"/>
      <c r="G496" s="64">
        <v>160</v>
      </c>
      <c r="H496" s="65">
        <f t="shared" si="69"/>
        <v>320</v>
      </c>
    </row>
    <row r="497" spans="1:9" s="7" customFormat="1" ht="15" customHeight="1" x14ac:dyDescent="0.25">
      <c r="A497" s="63"/>
      <c r="B497" s="94" t="s">
        <v>47</v>
      </c>
      <c r="C497" s="5"/>
      <c r="D497" s="2"/>
      <c r="E497" s="36"/>
      <c r="F497" s="36"/>
      <c r="G497" s="38"/>
      <c r="H497" s="53"/>
    </row>
    <row r="498" spans="1:9" s="7" customFormat="1" ht="15" customHeight="1" x14ac:dyDescent="0.25">
      <c r="A498" s="63"/>
      <c r="B498" s="94" t="s">
        <v>48</v>
      </c>
      <c r="D498" s="2"/>
      <c r="E498" s="36"/>
      <c r="F498" s="36"/>
      <c r="G498" s="38"/>
      <c r="H498" s="53"/>
    </row>
    <row r="499" spans="1:9" ht="14.25" customHeight="1" x14ac:dyDescent="0.25">
      <c r="A499" s="14"/>
      <c r="B499" s="177"/>
      <c r="C499" s="3"/>
      <c r="D499" s="4"/>
      <c r="E499" s="9"/>
      <c r="F499" s="9"/>
      <c r="G499" s="10"/>
      <c r="H499" s="12"/>
    </row>
    <row r="500" spans="1:9" s="7" customFormat="1" ht="15" customHeight="1" x14ac:dyDescent="0.25">
      <c r="A500" s="63"/>
      <c r="B500" s="94" t="s">
        <v>303</v>
      </c>
      <c r="C500" s="5"/>
      <c r="D500" s="2" t="s">
        <v>0</v>
      </c>
      <c r="E500" s="36">
        <v>8</v>
      </c>
      <c r="F500" s="36"/>
      <c r="G500" s="64">
        <v>70</v>
      </c>
      <c r="H500" s="65">
        <f t="shared" ref="H500" si="70">E500*G500</f>
        <v>560</v>
      </c>
    </row>
    <row r="501" spans="1:9" s="7" customFormat="1" ht="15" customHeight="1" x14ac:dyDescent="0.25">
      <c r="A501" s="63"/>
      <c r="B501" s="94" t="s">
        <v>47</v>
      </c>
      <c r="C501" s="5"/>
      <c r="D501" s="2"/>
      <c r="E501" s="36"/>
      <c r="F501" s="36"/>
      <c r="G501" s="38"/>
      <c r="H501" s="53"/>
    </row>
    <row r="502" spans="1:9" s="7" customFormat="1" ht="15" customHeight="1" x14ac:dyDescent="0.25">
      <c r="A502" s="63"/>
      <c r="B502" s="94" t="s">
        <v>48</v>
      </c>
      <c r="D502" s="2"/>
      <c r="E502" s="36"/>
      <c r="F502" s="36"/>
      <c r="G502" s="38"/>
      <c r="H502" s="53"/>
    </row>
    <row r="503" spans="1:9" s="7" customFormat="1" ht="15" customHeight="1" x14ac:dyDescent="0.25">
      <c r="A503" s="63"/>
      <c r="B503" s="94"/>
      <c r="D503" s="2"/>
      <c r="E503" s="36"/>
      <c r="F503" s="36"/>
      <c r="G503" s="38"/>
      <c r="H503" s="53"/>
    </row>
    <row r="504" spans="1:9" s="7" customFormat="1" ht="14.25" customHeight="1" x14ac:dyDescent="0.25">
      <c r="A504" s="14"/>
      <c r="B504" s="189" t="s">
        <v>53</v>
      </c>
      <c r="D504" s="59"/>
      <c r="E504" s="6"/>
      <c r="F504" s="6"/>
      <c r="G504" s="10"/>
      <c r="H504" s="12"/>
      <c r="I504" s="66"/>
    </row>
    <row r="505" spans="1:9" s="7" customFormat="1" ht="14.25" customHeight="1" x14ac:dyDescent="0.25">
      <c r="A505" s="14"/>
      <c r="B505" s="60" t="s">
        <v>100</v>
      </c>
      <c r="D505" s="59" t="s">
        <v>9</v>
      </c>
      <c r="E505" s="6"/>
      <c r="F505" s="6"/>
      <c r="G505" s="10"/>
      <c r="H505" s="12"/>
      <c r="I505" s="66"/>
    </row>
    <row r="506" spans="1:9" s="7" customFormat="1" ht="14.25" customHeight="1" x14ac:dyDescent="0.25">
      <c r="A506" s="14"/>
      <c r="B506" s="60" t="s">
        <v>101</v>
      </c>
      <c r="D506" s="59"/>
      <c r="E506" s="6"/>
      <c r="F506" s="6"/>
      <c r="G506" s="10"/>
      <c r="H506" s="12"/>
      <c r="I506" s="66"/>
    </row>
    <row r="507" spans="1:9" s="7" customFormat="1" ht="29.4" customHeight="1" x14ac:dyDescent="0.25">
      <c r="A507" s="14"/>
      <c r="B507" s="60" t="s">
        <v>304</v>
      </c>
      <c r="C507" s="165"/>
      <c r="D507" s="59"/>
      <c r="E507" s="6"/>
      <c r="F507" s="6"/>
      <c r="G507" s="10"/>
      <c r="H507" s="12"/>
      <c r="I507" s="66"/>
    </row>
    <row r="508" spans="1:9" s="7" customFormat="1" ht="18" customHeight="1" x14ac:dyDescent="0.25">
      <c r="A508" s="14"/>
      <c r="B508" s="94" t="s">
        <v>102</v>
      </c>
      <c r="C508" s="165"/>
      <c r="D508" s="59" t="s">
        <v>6</v>
      </c>
      <c r="E508" s="6">
        <v>1</v>
      </c>
      <c r="F508" s="6"/>
      <c r="G508" s="64">
        <v>800</v>
      </c>
      <c r="H508" s="65">
        <f t="shared" ref="H508" si="71">E508*G508</f>
        <v>800</v>
      </c>
      <c r="I508" s="66"/>
    </row>
    <row r="509" spans="1:9" s="7" customFormat="1" ht="15" customHeight="1" x14ac:dyDescent="0.25">
      <c r="A509" s="63"/>
      <c r="B509" s="94" t="s">
        <v>96</v>
      </c>
      <c r="C509" s="5"/>
      <c r="D509" s="2"/>
      <c r="E509" s="36"/>
      <c r="F509" s="36"/>
      <c r="G509" s="38"/>
      <c r="H509" s="53"/>
    </row>
    <row r="510" spans="1:9" s="7" customFormat="1" ht="15" customHeight="1" x14ac:dyDescent="0.25">
      <c r="A510" s="63"/>
      <c r="B510" s="94" t="s">
        <v>97</v>
      </c>
      <c r="C510" s="5"/>
      <c r="D510" s="2"/>
      <c r="E510" s="36"/>
      <c r="F510" s="36"/>
      <c r="G510" s="38"/>
      <c r="H510" s="53"/>
    </row>
    <row r="511" spans="1:9" s="7" customFormat="1" ht="17.25" customHeight="1" x14ac:dyDescent="0.25">
      <c r="A511" s="14"/>
      <c r="B511" s="60" t="s">
        <v>137</v>
      </c>
      <c r="C511" s="5"/>
      <c r="D511" s="59" t="s">
        <v>6</v>
      </c>
      <c r="E511" s="6">
        <v>1</v>
      </c>
      <c r="F511" s="6"/>
      <c r="G511" s="64">
        <v>110</v>
      </c>
      <c r="H511" s="65">
        <f t="shared" ref="H511" si="72">E511*G511</f>
        <v>110</v>
      </c>
      <c r="I511" s="66"/>
    </row>
    <row r="512" spans="1:9" s="7" customFormat="1" ht="14.25" customHeight="1" x14ac:dyDescent="0.25">
      <c r="A512" s="14"/>
      <c r="B512" s="60" t="s">
        <v>57</v>
      </c>
      <c r="D512" s="59"/>
      <c r="E512" s="6"/>
      <c r="F512" s="6"/>
      <c r="G512" s="10"/>
      <c r="H512" s="12"/>
      <c r="I512" s="66"/>
    </row>
    <row r="513" spans="1:10" s="7" customFormat="1" ht="14.25" customHeight="1" x14ac:dyDescent="0.25">
      <c r="A513" s="14"/>
      <c r="B513" s="60" t="s">
        <v>108</v>
      </c>
      <c r="C513" s="165" t="s">
        <v>82</v>
      </c>
      <c r="D513" s="59" t="s">
        <v>9</v>
      </c>
      <c r="E513" s="6" t="s">
        <v>9</v>
      </c>
      <c r="F513" s="6"/>
      <c r="G513" s="64"/>
      <c r="H513" s="65"/>
      <c r="I513" s="66"/>
    </row>
    <row r="514" spans="1:10" s="7" customFormat="1" ht="14.25" customHeight="1" x14ac:dyDescent="0.25">
      <c r="A514" s="14"/>
      <c r="B514" s="60" t="s">
        <v>16</v>
      </c>
      <c r="C514" s="5"/>
      <c r="D514" s="59"/>
      <c r="E514" s="6"/>
      <c r="F514" s="6"/>
      <c r="G514" s="64"/>
      <c r="H514" s="65"/>
      <c r="I514" s="66"/>
    </row>
    <row r="515" spans="1:10" s="7" customFormat="1" ht="14.25" customHeight="1" x14ac:dyDescent="0.25">
      <c r="A515" s="14"/>
      <c r="B515" s="60" t="s">
        <v>17</v>
      </c>
      <c r="C515" s="5"/>
      <c r="D515" s="59"/>
      <c r="E515" s="6"/>
      <c r="F515" s="6"/>
      <c r="G515" s="10"/>
      <c r="H515" s="12"/>
      <c r="I515" s="66"/>
    </row>
    <row r="516" spans="1:10" s="7" customFormat="1" ht="14.25" customHeight="1" x14ac:dyDescent="0.25">
      <c r="A516" s="14"/>
      <c r="B516" s="60" t="s">
        <v>109</v>
      </c>
      <c r="C516" s="5"/>
      <c r="D516" s="59"/>
      <c r="E516" s="6"/>
      <c r="F516" s="6"/>
      <c r="G516" s="10"/>
      <c r="H516" s="12"/>
      <c r="I516" s="66"/>
    </row>
    <row r="517" spans="1:10" s="7" customFormat="1" ht="14.25" customHeight="1" x14ac:dyDescent="0.25">
      <c r="A517" s="14"/>
      <c r="B517" s="60" t="s">
        <v>110</v>
      </c>
      <c r="C517" s="5"/>
      <c r="D517" s="59" t="s">
        <v>6</v>
      </c>
      <c r="E517" s="6">
        <v>1</v>
      </c>
      <c r="F517" s="6"/>
      <c r="G517" s="64">
        <v>50</v>
      </c>
      <c r="H517" s="65">
        <f t="shared" ref="H517:H518" si="73">E517*G517</f>
        <v>50</v>
      </c>
      <c r="I517" s="66"/>
    </row>
    <row r="518" spans="1:10" s="7" customFormat="1" ht="14.25" customHeight="1" x14ac:dyDescent="0.25">
      <c r="A518" s="14"/>
      <c r="B518" s="60" t="s">
        <v>21</v>
      </c>
      <c r="D518" s="59" t="s">
        <v>6</v>
      </c>
      <c r="E518" s="6">
        <v>1</v>
      </c>
      <c r="F518" s="6"/>
      <c r="G518" s="64">
        <v>50</v>
      </c>
      <c r="H518" s="65">
        <f t="shared" si="73"/>
        <v>50</v>
      </c>
      <c r="I518" s="66"/>
    </row>
    <row r="519" spans="1:10" s="7" customFormat="1" ht="14.25" customHeight="1" x14ac:dyDescent="0.25">
      <c r="A519" s="14"/>
      <c r="B519" s="60"/>
      <c r="D519" s="59"/>
      <c r="E519" s="6"/>
      <c r="F519" s="6"/>
      <c r="G519" s="64"/>
      <c r="H519" s="65"/>
      <c r="I519" s="66"/>
    </row>
    <row r="520" spans="1:10" s="7" customFormat="1" ht="14.25" customHeight="1" x14ac:dyDescent="0.25">
      <c r="A520" s="14"/>
      <c r="B520" s="60" t="s">
        <v>175</v>
      </c>
      <c r="D520" s="59" t="s">
        <v>6</v>
      </c>
      <c r="E520" s="6">
        <v>1</v>
      </c>
      <c r="F520" s="6"/>
      <c r="G520" s="10">
        <v>150</v>
      </c>
      <c r="H520" s="65">
        <f t="shared" ref="H520" si="74">E520*G520</f>
        <v>150</v>
      </c>
      <c r="I520" s="66"/>
    </row>
    <row r="521" spans="1:10" s="7" customFormat="1" ht="15" customHeight="1" x14ac:dyDescent="0.25">
      <c r="A521" s="95"/>
      <c r="B521" s="41"/>
      <c r="C521" s="42"/>
      <c r="D521" s="6"/>
      <c r="E521" s="6"/>
      <c r="F521" s="6"/>
      <c r="G521" s="10"/>
      <c r="H521" s="12"/>
      <c r="I521" s="66"/>
    </row>
    <row r="522" spans="1:10" s="7" customFormat="1" ht="15" customHeight="1" x14ac:dyDescent="0.25">
      <c r="A522" s="63"/>
      <c r="B522" s="244" t="s">
        <v>14</v>
      </c>
      <c r="C522" s="245"/>
      <c r="D522" s="36" t="s">
        <v>6</v>
      </c>
      <c r="E522" s="36">
        <v>1</v>
      </c>
      <c r="F522" s="36"/>
      <c r="G522" s="64">
        <v>50</v>
      </c>
      <c r="H522" s="65">
        <f t="shared" ref="H522" si="75">E522*G522</f>
        <v>50</v>
      </c>
    </row>
    <row r="523" spans="1:10" s="7" customFormat="1" ht="15" customHeight="1" x14ac:dyDescent="0.25">
      <c r="A523" s="63"/>
      <c r="B523" s="94"/>
      <c r="D523" s="193"/>
      <c r="E523" s="193"/>
      <c r="F523" s="193"/>
      <c r="G523" s="194"/>
      <c r="H523" s="53"/>
    </row>
    <row r="524" spans="1:10" ht="15" x14ac:dyDescent="0.25">
      <c r="A524" s="14"/>
      <c r="C524" s="31" t="s">
        <v>1</v>
      </c>
      <c r="D524" s="32"/>
      <c r="E524" s="32"/>
      <c r="F524" s="32"/>
      <c r="G524" s="33"/>
      <c r="H524" s="34">
        <f>SUM(H494:H523)</f>
        <v>2240</v>
      </c>
    </row>
    <row r="525" spans="1:10" s="7" customFormat="1" ht="15" customHeight="1" x14ac:dyDescent="0.25">
      <c r="A525" s="14"/>
      <c r="B525" s="1"/>
      <c r="C525" s="26"/>
      <c r="D525" s="6"/>
      <c r="E525" s="6"/>
      <c r="F525" s="6"/>
      <c r="G525" s="10"/>
      <c r="H525" s="12"/>
      <c r="I525" s="66"/>
    </row>
    <row r="526" spans="1:10" s="5" customFormat="1" ht="15" customHeight="1" x14ac:dyDescent="0.3">
      <c r="A526" s="182" t="s">
        <v>378</v>
      </c>
      <c r="B526" s="269" t="s">
        <v>297</v>
      </c>
      <c r="C526" s="270"/>
      <c r="D526" s="28"/>
      <c r="E526" s="28"/>
      <c r="F526" s="28"/>
      <c r="G526" s="183"/>
      <c r="H526" s="184"/>
      <c r="I526" s="185"/>
      <c r="J526" s="186"/>
    </row>
    <row r="527" spans="1:10" s="7" customFormat="1" ht="14.25" customHeight="1" x14ac:dyDescent="0.25">
      <c r="A527" s="182"/>
      <c r="B527" s="191"/>
      <c r="C527" s="191"/>
      <c r="D527" s="59"/>
      <c r="E527" s="6"/>
      <c r="F527" s="6"/>
      <c r="G527" s="175"/>
      <c r="H527" s="176"/>
      <c r="I527" s="192"/>
      <c r="J527" s="66"/>
    </row>
    <row r="528" spans="1:10" s="7" customFormat="1" ht="14.25" customHeight="1" x14ac:dyDescent="0.25">
      <c r="A528" s="182"/>
      <c r="B528" s="196" t="s">
        <v>298</v>
      </c>
      <c r="C528" s="191"/>
      <c r="D528" s="59"/>
      <c r="E528" s="6"/>
      <c r="F528" s="6"/>
      <c r="G528" s="175"/>
      <c r="H528" s="176"/>
      <c r="I528" s="192"/>
      <c r="J528" s="66"/>
    </row>
    <row r="529" spans="1:9" s="7" customFormat="1" ht="15" customHeight="1" x14ac:dyDescent="0.25">
      <c r="A529" s="63"/>
      <c r="B529" s="94" t="s">
        <v>295</v>
      </c>
      <c r="C529" s="5"/>
      <c r="D529" s="2" t="s">
        <v>0</v>
      </c>
      <c r="E529" s="36">
        <v>1</v>
      </c>
      <c r="F529" s="36"/>
      <c r="G529" s="64">
        <v>700</v>
      </c>
      <c r="H529" s="65">
        <f t="shared" ref="H529" si="76">E529*G529</f>
        <v>700</v>
      </c>
    </row>
    <row r="530" spans="1:9" s="7" customFormat="1" ht="15" customHeight="1" x14ac:dyDescent="0.25">
      <c r="A530" s="63"/>
      <c r="B530" s="94" t="s">
        <v>47</v>
      </c>
      <c r="C530" s="5"/>
      <c r="D530" s="2"/>
      <c r="E530" s="36"/>
      <c r="F530" s="36"/>
      <c r="G530" s="38"/>
      <c r="H530" s="53"/>
    </row>
    <row r="531" spans="1:9" s="7" customFormat="1" ht="15" customHeight="1" x14ac:dyDescent="0.25">
      <c r="A531" s="63"/>
      <c r="B531" s="94" t="s">
        <v>48</v>
      </c>
      <c r="D531" s="2"/>
      <c r="E531" s="36"/>
      <c r="F531" s="36"/>
      <c r="G531" s="38"/>
      <c r="H531" s="53"/>
    </row>
    <row r="532" spans="1:9" ht="14.25" customHeight="1" x14ac:dyDescent="0.25">
      <c r="A532" s="14"/>
      <c r="B532" s="177"/>
      <c r="C532" s="3"/>
      <c r="D532" s="4"/>
      <c r="E532" s="9"/>
      <c r="F532" s="9"/>
      <c r="G532" s="10"/>
      <c r="H532" s="12"/>
    </row>
    <row r="533" spans="1:9" s="7" customFormat="1" ht="15" customHeight="1" x14ac:dyDescent="0.25">
      <c r="A533" s="63"/>
      <c r="B533" s="94" t="s">
        <v>296</v>
      </c>
      <c r="C533" s="5"/>
      <c r="D533" s="2" t="s">
        <v>0</v>
      </c>
      <c r="E533" s="36">
        <v>1</v>
      </c>
      <c r="F533" s="36"/>
      <c r="G533" s="64">
        <v>300</v>
      </c>
      <c r="H533" s="65">
        <f t="shared" ref="H533" si="77">E533*G533</f>
        <v>300</v>
      </c>
    </row>
    <row r="534" spans="1:9" s="7" customFormat="1" ht="15" customHeight="1" x14ac:dyDescent="0.25">
      <c r="A534" s="63"/>
      <c r="B534" s="94" t="s">
        <v>47</v>
      </c>
      <c r="C534" s="5"/>
      <c r="D534" s="2"/>
      <c r="E534" s="36"/>
      <c r="F534" s="36"/>
      <c r="G534" s="38"/>
      <c r="H534" s="65">
        <f t="shared" ref="H534" si="78">E534*G534</f>
        <v>0</v>
      </c>
    </row>
    <row r="535" spans="1:9" s="7" customFormat="1" ht="15" customHeight="1" x14ac:dyDescent="0.25">
      <c r="A535" s="63"/>
      <c r="B535" s="94" t="s">
        <v>48</v>
      </c>
      <c r="D535" s="2"/>
      <c r="E535" s="36"/>
      <c r="F535" s="36"/>
      <c r="G535" s="38"/>
      <c r="H535" s="53"/>
    </row>
    <row r="536" spans="1:9" s="7" customFormat="1" ht="15" customHeight="1" x14ac:dyDescent="0.25">
      <c r="A536" s="63"/>
      <c r="B536" s="94"/>
      <c r="D536" s="2"/>
      <c r="E536" s="36"/>
      <c r="F536" s="36"/>
      <c r="G536" s="38"/>
      <c r="H536" s="53"/>
    </row>
    <row r="537" spans="1:9" s="7" customFormat="1" ht="14.25" customHeight="1" x14ac:dyDescent="0.25">
      <c r="A537" s="14"/>
      <c r="B537" s="189" t="s">
        <v>53</v>
      </c>
      <c r="D537" s="59"/>
      <c r="E537" s="6"/>
      <c r="F537" s="6"/>
      <c r="G537" s="10"/>
      <c r="H537" s="12"/>
      <c r="I537" s="66"/>
    </row>
    <row r="538" spans="1:9" s="7" customFormat="1" ht="14.25" customHeight="1" x14ac:dyDescent="0.25">
      <c r="A538" s="14"/>
      <c r="B538" s="60" t="s">
        <v>100</v>
      </c>
      <c r="D538" s="59" t="s">
        <v>9</v>
      </c>
      <c r="E538" s="6"/>
      <c r="F538" s="6"/>
      <c r="G538" s="10"/>
      <c r="H538" s="12"/>
      <c r="I538" s="66"/>
    </row>
    <row r="539" spans="1:9" s="7" customFormat="1" ht="14.25" customHeight="1" x14ac:dyDescent="0.25">
      <c r="A539" s="14"/>
      <c r="B539" s="60" t="s">
        <v>101</v>
      </c>
      <c r="D539" s="59"/>
      <c r="E539" s="6"/>
      <c r="F539" s="6"/>
      <c r="G539" s="10"/>
      <c r="H539" s="12"/>
      <c r="I539" s="66"/>
    </row>
    <row r="540" spans="1:9" s="7" customFormat="1" ht="29.4" customHeight="1" x14ac:dyDescent="0.25">
      <c r="A540" s="14"/>
      <c r="B540" s="60" t="s">
        <v>299</v>
      </c>
      <c r="C540" s="165"/>
      <c r="D540" s="59"/>
      <c r="E540" s="6"/>
      <c r="F540" s="6"/>
      <c r="G540" s="10"/>
      <c r="H540" s="12"/>
      <c r="I540" s="66"/>
    </row>
    <row r="541" spans="1:9" s="7" customFormat="1" ht="18" customHeight="1" x14ac:dyDescent="0.25">
      <c r="A541" s="14"/>
      <c r="B541" s="94" t="s">
        <v>102</v>
      </c>
      <c r="C541" s="165"/>
      <c r="D541" s="59" t="s">
        <v>6</v>
      </c>
      <c r="E541" s="6">
        <v>1</v>
      </c>
      <c r="F541" s="6"/>
      <c r="G541" s="64">
        <v>150</v>
      </c>
      <c r="H541" s="65">
        <f t="shared" ref="H541" si="79">E541*G541</f>
        <v>150</v>
      </c>
      <c r="I541" s="66"/>
    </row>
    <row r="542" spans="1:9" s="7" customFormat="1" ht="15" customHeight="1" x14ac:dyDescent="0.25">
      <c r="A542" s="63"/>
      <c r="B542" s="94" t="s">
        <v>96</v>
      </c>
      <c r="C542" s="5"/>
      <c r="D542" s="2"/>
      <c r="E542" s="36"/>
      <c r="F542" s="36"/>
      <c r="G542" s="38"/>
      <c r="H542" s="53"/>
    </row>
    <row r="543" spans="1:9" s="7" customFormat="1" ht="15" customHeight="1" x14ac:dyDescent="0.25">
      <c r="A543" s="63"/>
      <c r="B543" s="94" t="s">
        <v>97</v>
      </c>
      <c r="C543" s="5"/>
      <c r="D543" s="2"/>
      <c r="E543" s="36"/>
      <c r="F543" s="36"/>
      <c r="G543" s="38"/>
      <c r="H543" s="53"/>
    </row>
    <row r="544" spans="1:9" s="7" customFormat="1" ht="17.25" customHeight="1" x14ac:dyDescent="0.25">
      <c r="A544" s="14"/>
      <c r="B544" s="60" t="s">
        <v>137</v>
      </c>
      <c r="C544" s="5"/>
      <c r="D544" s="59" t="s">
        <v>6</v>
      </c>
      <c r="E544" s="6">
        <v>1</v>
      </c>
      <c r="F544" s="6"/>
      <c r="G544" s="64">
        <v>120</v>
      </c>
      <c r="H544" s="65">
        <f t="shared" ref="H544" si="80">E544*G544</f>
        <v>120</v>
      </c>
      <c r="I544" s="66"/>
    </row>
    <row r="545" spans="1:9" s="7" customFormat="1" ht="14.25" customHeight="1" x14ac:dyDescent="0.25">
      <c r="A545" s="14"/>
      <c r="B545" s="60" t="s">
        <v>57</v>
      </c>
      <c r="D545" s="59"/>
      <c r="E545" s="6"/>
      <c r="F545" s="6"/>
      <c r="G545" s="10"/>
      <c r="H545" s="12"/>
      <c r="I545" s="66"/>
    </row>
    <row r="546" spans="1:9" s="7" customFormat="1" ht="14.25" customHeight="1" x14ac:dyDescent="0.25">
      <c r="A546" s="14"/>
      <c r="B546" s="60" t="s">
        <v>108</v>
      </c>
      <c r="C546" s="165" t="s">
        <v>82</v>
      </c>
      <c r="D546" s="59" t="s">
        <v>9</v>
      </c>
      <c r="E546" s="6" t="s">
        <v>9</v>
      </c>
      <c r="F546" s="6"/>
      <c r="G546" s="64"/>
      <c r="H546" s="65"/>
      <c r="I546" s="66"/>
    </row>
    <row r="547" spans="1:9" s="7" customFormat="1" ht="14.25" customHeight="1" x14ac:dyDescent="0.25">
      <c r="A547" s="14"/>
      <c r="B547" s="60" t="s">
        <v>16</v>
      </c>
      <c r="C547" s="5"/>
      <c r="D547" s="59"/>
      <c r="E547" s="6"/>
      <c r="F547" s="6"/>
      <c r="G547" s="64"/>
      <c r="H547" s="65"/>
      <c r="I547" s="66"/>
    </row>
    <row r="548" spans="1:9" s="7" customFormat="1" ht="14.25" customHeight="1" x14ac:dyDescent="0.25">
      <c r="A548" s="14"/>
      <c r="B548" s="60" t="s">
        <v>17</v>
      </c>
      <c r="C548" s="5"/>
      <c r="D548" s="59"/>
      <c r="E548" s="6"/>
      <c r="F548" s="6"/>
      <c r="G548" s="10"/>
      <c r="H548" s="12"/>
      <c r="I548" s="66"/>
    </row>
    <row r="549" spans="1:9" s="7" customFormat="1" ht="14.25" customHeight="1" x14ac:dyDescent="0.25">
      <c r="A549" s="14"/>
      <c r="B549" s="60" t="s">
        <v>109</v>
      </c>
      <c r="C549" s="5"/>
      <c r="D549" s="59"/>
      <c r="E549" s="6"/>
      <c r="F549" s="6"/>
      <c r="G549" s="10"/>
      <c r="H549" s="12"/>
      <c r="I549" s="66"/>
    </row>
    <row r="550" spans="1:9" s="7" customFormat="1" ht="14.25" customHeight="1" x14ac:dyDescent="0.25">
      <c r="A550" s="14"/>
      <c r="B550" s="60" t="s">
        <v>110</v>
      </c>
      <c r="C550" s="5"/>
      <c r="D550" s="59" t="s">
        <v>6</v>
      </c>
      <c r="E550" s="6">
        <v>1</v>
      </c>
      <c r="F550" s="6"/>
      <c r="G550" s="64">
        <v>30</v>
      </c>
      <c r="H550" s="65">
        <f t="shared" ref="H550:H551" si="81">E550*G550</f>
        <v>30</v>
      </c>
      <c r="I550" s="66"/>
    </row>
    <row r="551" spans="1:9" s="7" customFormat="1" ht="14.25" customHeight="1" x14ac:dyDescent="0.25">
      <c r="A551" s="14"/>
      <c r="B551" s="60" t="s">
        <v>21</v>
      </c>
      <c r="D551" s="59" t="s">
        <v>6</v>
      </c>
      <c r="E551" s="6">
        <v>1</v>
      </c>
      <c r="F551" s="6"/>
      <c r="G551" s="64">
        <v>30</v>
      </c>
      <c r="H551" s="65">
        <f t="shared" si="81"/>
        <v>30</v>
      </c>
      <c r="I551" s="66"/>
    </row>
    <row r="552" spans="1:9" s="7" customFormat="1" ht="14.25" customHeight="1" x14ac:dyDescent="0.25">
      <c r="A552" s="14"/>
      <c r="B552" s="60"/>
      <c r="D552" s="59"/>
      <c r="E552" s="6"/>
      <c r="F552" s="6"/>
      <c r="G552" s="64"/>
      <c r="H552" s="65"/>
      <c r="I552" s="66"/>
    </row>
    <row r="553" spans="1:9" s="7" customFormat="1" ht="14.25" customHeight="1" x14ac:dyDescent="0.25">
      <c r="A553" s="14"/>
      <c r="B553" s="60" t="s">
        <v>175</v>
      </c>
      <c r="D553" s="59" t="s">
        <v>6</v>
      </c>
      <c r="E553" s="6">
        <v>1</v>
      </c>
      <c r="F553" s="6"/>
      <c r="G553" s="10">
        <v>200</v>
      </c>
      <c r="H553" s="65">
        <f t="shared" ref="H553" si="82">E553*G553</f>
        <v>200</v>
      </c>
      <c r="I553" s="66"/>
    </row>
    <row r="554" spans="1:9" s="7" customFormat="1" ht="15" customHeight="1" x14ac:dyDescent="0.25">
      <c r="A554" s="95"/>
      <c r="B554" s="41"/>
      <c r="C554" s="42"/>
      <c r="D554" s="6"/>
      <c r="E554" s="6"/>
      <c r="F554" s="6"/>
      <c r="G554" s="10"/>
      <c r="H554" s="12"/>
      <c r="I554" s="66"/>
    </row>
    <row r="555" spans="1:9" s="7" customFormat="1" ht="15" customHeight="1" x14ac:dyDescent="0.25">
      <c r="A555" s="63"/>
      <c r="B555" s="244" t="s">
        <v>14</v>
      </c>
      <c r="C555" s="245"/>
      <c r="D555" s="36" t="s">
        <v>6</v>
      </c>
      <c r="E555" s="36">
        <v>1</v>
      </c>
      <c r="F555" s="36"/>
      <c r="G555" s="64">
        <v>100</v>
      </c>
      <c r="H555" s="65">
        <f t="shared" ref="H555" si="83">E555*G555</f>
        <v>100</v>
      </c>
    </row>
    <row r="556" spans="1:9" s="7" customFormat="1" ht="15" customHeight="1" x14ac:dyDescent="0.25">
      <c r="A556" s="63"/>
      <c r="B556" s="94"/>
      <c r="D556" s="193"/>
      <c r="E556" s="193"/>
      <c r="F556" s="193"/>
      <c r="G556" s="194"/>
      <c r="H556" s="53"/>
    </row>
    <row r="557" spans="1:9" ht="15" x14ac:dyDescent="0.25">
      <c r="A557" s="14"/>
      <c r="C557" s="31" t="s">
        <v>1</v>
      </c>
      <c r="D557" s="32"/>
      <c r="E557" s="32"/>
      <c r="F557" s="32"/>
      <c r="G557" s="33"/>
      <c r="H557" s="34">
        <f>SUM(H527:H556)</f>
        <v>1630</v>
      </c>
    </row>
    <row r="558" spans="1:9" s="218" customFormat="1" ht="15" x14ac:dyDescent="0.25">
      <c r="A558" s="213"/>
      <c r="B558" s="219"/>
      <c r="D558" s="58"/>
      <c r="E558" s="52"/>
      <c r="F558" s="52"/>
      <c r="G558" s="52"/>
      <c r="H558" s="220"/>
    </row>
    <row r="559" spans="1:9" s="218" customFormat="1" ht="15" x14ac:dyDescent="0.25">
      <c r="A559" s="213"/>
      <c r="B559" s="214"/>
      <c r="C559" s="215" t="s">
        <v>373</v>
      </c>
      <c r="D559" s="216"/>
      <c r="E559" s="216"/>
      <c r="F559" s="216"/>
      <c r="G559" s="216"/>
      <c r="H559" s="217">
        <f>H557+H524+H491+H407+H360</f>
        <v>30092</v>
      </c>
    </row>
    <row r="560" spans="1:9" ht="17.399999999999999" x14ac:dyDescent="0.25">
      <c r="A560" s="14"/>
      <c r="C560" s="197"/>
      <c r="D560" s="44"/>
      <c r="E560" s="44"/>
      <c r="F560" s="44"/>
      <c r="G560" s="62"/>
      <c r="H560" s="12"/>
    </row>
    <row r="561" spans="1:9" ht="15" customHeight="1" x14ac:dyDescent="0.25">
      <c r="A561" s="24">
        <v>5</v>
      </c>
      <c r="B561" s="279" t="s">
        <v>170</v>
      </c>
      <c r="C561" s="282"/>
      <c r="D561" s="44"/>
      <c r="E561" s="44"/>
      <c r="F561" s="44"/>
      <c r="G561" s="44"/>
      <c r="H561" s="12"/>
    </row>
    <row r="562" spans="1:9" ht="15" x14ac:dyDescent="0.25">
      <c r="A562" s="14"/>
      <c r="C562" s="5"/>
      <c r="D562" s="4"/>
      <c r="E562" s="4"/>
      <c r="F562" s="4"/>
      <c r="G562" s="62"/>
      <c r="H562" s="12"/>
    </row>
    <row r="563" spans="1:9" ht="19.95" customHeight="1" x14ac:dyDescent="0.25">
      <c r="A563" s="14" t="s">
        <v>162</v>
      </c>
      <c r="B563" s="199" t="s">
        <v>305</v>
      </c>
      <c r="C563" s="3"/>
      <c r="D563" s="59"/>
      <c r="E563" s="6"/>
      <c r="F563" s="6"/>
      <c r="G563" s="10"/>
      <c r="H563" s="10"/>
    </row>
    <row r="564" spans="1:9" s="7" customFormat="1" ht="14.25" customHeight="1" x14ac:dyDescent="0.25">
      <c r="A564" s="182"/>
      <c r="B564" s="196" t="s">
        <v>307</v>
      </c>
      <c r="C564" s="191"/>
      <c r="D564" s="59" t="s">
        <v>9</v>
      </c>
      <c r="E564" s="6" t="s">
        <v>9</v>
      </c>
      <c r="F564" s="175"/>
      <c r="G564" s="176"/>
      <c r="H564" s="192"/>
      <c r="I564" s="66"/>
    </row>
    <row r="565" spans="1:9" s="7" customFormat="1" ht="14.25" customHeight="1" x14ac:dyDescent="0.25">
      <c r="A565" s="182"/>
      <c r="B565" s="196" t="s">
        <v>306</v>
      </c>
      <c r="C565" s="191"/>
      <c r="D565" s="59" t="s">
        <v>9</v>
      </c>
      <c r="E565" s="6" t="s">
        <v>9</v>
      </c>
      <c r="F565" s="175"/>
      <c r="G565" s="176"/>
      <c r="H565" s="192"/>
      <c r="I565" s="66"/>
    </row>
    <row r="566" spans="1:9" s="7" customFormat="1" ht="14.25" customHeight="1" x14ac:dyDescent="0.25">
      <c r="A566" s="182"/>
      <c r="B566" s="196" t="s">
        <v>308</v>
      </c>
      <c r="C566" s="191"/>
      <c r="D566" s="59"/>
      <c r="E566" s="6"/>
      <c r="F566" s="175"/>
      <c r="G566" s="176"/>
      <c r="H566" s="192"/>
      <c r="I566" s="66"/>
    </row>
    <row r="567" spans="1:9" s="7" customFormat="1" ht="14.25" customHeight="1" x14ac:dyDescent="0.25">
      <c r="A567" s="182"/>
      <c r="B567" s="191" t="s">
        <v>309</v>
      </c>
      <c r="C567" s="191"/>
      <c r="D567" s="59" t="s">
        <v>6</v>
      </c>
      <c r="E567" s="6">
        <v>1</v>
      </c>
      <c r="F567" s="64"/>
      <c r="G567" s="65">
        <v>390</v>
      </c>
      <c r="H567" s="65">
        <f t="shared" ref="H567:H569" si="84">E567*G567</f>
        <v>390</v>
      </c>
      <c r="I567" s="66"/>
    </row>
    <row r="568" spans="1:9" s="7" customFormat="1" ht="14.25" customHeight="1" x14ac:dyDescent="0.25">
      <c r="A568" s="182"/>
      <c r="B568" s="191" t="s">
        <v>310</v>
      </c>
      <c r="C568" s="191"/>
      <c r="D568" s="59" t="s">
        <v>6</v>
      </c>
      <c r="E568" s="6">
        <v>1</v>
      </c>
      <c r="F568" s="64"/>
      <c r="G568" s="65">
        <v>400</v>
      </c>
      <c r="H568" s="65">
        <f t="shared" si="84"/>
        <v>400</v>
      </c>
      <c r="I568" s="66"/>
    </row>
    <row r="569" spans="1:9" s="7" customFormat="1" ht="14.25" customHeight="1" x14ac:dyDescent="0.25">
      <c r="A569" s="182"/>
      <c r="B569" s="191" t="s">
        <v>311</v>
      </c>
      <c r="C569" s="191"/>
      <c r="D569" s="59" t="s">
        <v>6</v>
      </c>
      <c r="E569" s="6">
        <v>1</v>
      </c>
      <c r="F569" s="64"/>
      <c r="G569" s="65">
        <v>400</v>
      </c>
      <c r="H569" s="65">
        <f t="shared" si="84"/>
        <v>400</v>
      </c>
      <c r="I569" s="66"/>
    </row>
    <row r="570" spans="1:9" s="7" customFormat="1" ht="14.25" customHeight="1" x14ac:dyDescent="0.25">
      <c r="A570" s="182"/>
      <c r="B570" s="191"/>
      <c r="C570" s="191"/>
      <c r="D570" s="59"/>
      <c r="E570" s="6"/>
      <c r="F570" s="175"/>
      <c r="G570" s="176"/>
      <c r="H570" s="192"/>
      <c r="I570" s="66"/>
    </row>
    <row r="571" spans="1:9" s="7" customFormat="1" ht="14.25" customHeight="1" x14ac:dyDescent="0.25">
      <c r="A571" s="182"/>
      <c r="B571" s="196" t="s">
        <v>312</v>
      </c>
      <c r="C571" s="191"/>
      <c r="D571" s="59" t="s">
        <v>9</v>
      </c>
      <c r="E571" s="6" t="s">
        <v>9</v>
      </c>
      <c r="F571" s="64"/>
      <c r="G571" s="65"/>
      <c r="H571" s="192"/>
      <c r="I571" s="66"/>
    </row>
    <row r="572" spans="1:9" s="7" customFormat="1" ht="14.25" customHeight="1" x14ac:dyDescent="0.25">
      <c r="A572" s="182"/>
      <c r="B572" s="191" t="s">
        <v>313</v>
      </c>
      <c r="C572" s="191"/>
      <c r="D572" s="59"/>
      <c r="E572" s="6"/>
      <c r="F572" s="175"/>
      <c r="G572" s="176"/>
      <c r="H572" s="192"/>
      <c r="I572" s="66"/>
    </row>
    <row r="573" spans="1:9" s="7" customFormat="1" ht="14.25" customHeight="1" x14ac:dyDescent="0.25">
      <c r="A573" s="182"/>
      <c r="B573" s="191" t="s">
        <v>314</v>
      </c>
      <c r="C573" s="191"/>
      <c r="D573" s="59"/>
      <c r="E573" s="6"/>
      <c r="F573" s="175"/>
      <c r="G573" s="176"/>
      <c r="H573" s="192"/>
      <c r="I573" s="66"/>
    </row>
    <row r="574" spans="1:9" s="7" customFormat="1" ht="14.25" customHeight="1" x14ac:dyDescent="0.25">
      <c r="A574" s="182"/>
      <c r="B574" s="191" t="s">
        <v>315</v>
      </c>
      <c r="C574" s="191"/>
      <c r="D574" s="59"/>
      <c r="E574" s="6"/>
      <c r="F574" s="175"/>
      <c r="G574" s="176"/>
      <c r="H574" s="192"/>
      <c r="I574" s="66"/>
    </row>
    <row r="575" spans="1:9" s="7" customFormat="1" ht="14.25" customHeight="1" x14ac:dyDescent="0.25">
      <c r="A575" s="182"/>
      <c r="B575" s="191" t="s">
        <v>316</v>
      </c>
      <c r="C575" s="191"/>
      <c r="D575" s="59"/>
      <c r="E575" s="6"/>
      <c r="F575" s="175"/>
      <c r="G575" s="176"/>
      <c r="H575" s="192"/>
      <c r="I575" s="66"/>
    </row>
    <row r="576" spans="1:9" s="7" customFormat="1" ht="14.25" customHeight="1" x14ac:dyDescent="0.25">
      <c r="A576" s="182"/>
      <c r="B576" s="200" t="s">
        <v>47</v>
      </c>
      <c r="C576" s="191"/>
      <c r="D576" s="59"/>
      <c r="E576" s="6"/>
      <c r="F576" s="175"/>
      <c r="G576" s="176"/>
      <c r="H576" s="192"/>
      <c r="I576" s="66"/>
    </row>
    <row r="577" spans="1:9" s="7" customFormat="1" ht="14.25" customHeight="1" x14ac:dyDescent="0.25">
      <c r="A577" s="182"/>
      <c r="B577" s="200" t="s">
        <v>48</v>
      </c>
      <c r="C577" s="191"/>
      <c r="D577" s="59"/>
      <c r="E577" s="6"/>
      <c r="F577" s="175"/>
      <c r="G577" s="176"/>
      <c r="H577" s="192"/>
      <c r="I577" s="66"/>
    </row>
    <row r="578" spans="1:9" s="7" customFormat="1" ht="14.25" customHeight="1" x14ac:dyDescent="0.25">
      <c r="A578" s="182"/>
      <c r="B578" s="191"/>
      <c r="C578" s="191"/>
      <c r="D578" s="59"/>
      <c r="E578" s="6"/>
      <c r="F578" s="175"/>
      <c r="G578" s="176"/>
      <c r="H578" s="192"/>
      <c r="I578" s="66"/>
    </row>
    <row r="579" spans="1:9" s="7" customFormat="1" ht="14.25" customHeight="1" x14ac:dyDescent="0.25">
      <c r="A579" s="182"/>
      <c r="B579" s="196" t="s">
        <v>317</v>
      </c>
      <c r="C579" s="191"/>
      <c r="D579" s="59"/>
      <c r="E579" s="6"/>
      <c r="F579" s="175"/>
      <c r="G579" s="176"/>
      <c r="H579" s="192"/>
      <c r="I579" s="66"/>
    </row>
    <row r="580" spans="1:9" s="7" customFormat="1" ht="14.25" customHeight="1" x14ac:dyDescent="0.25">
      <c r="A580" s="182"/>
      <c r="B580" s="191" t="s">
        <v>318</v>
      </c>
      <c r="C580" s="191"/>
      <c r="D580" s="59" t="s">
        <v>0</v>
      </c>
      <c r="E580" s="6">
        <v>23</v>
      </c>
      <c r="F580" s="64"/>
      <c r="G580" s="65">
        <v>90</v>
      </c>
      <c r="H580" s="65">
        <f t="shared" ref="H580" si="85">E580*G580</f>
        <v>2070</v>
      </c>
      <c r="I580" s="66"/>
    </row>
    <row r="581" spans="1:9" s="7" customFormat="1" ht="14.25" customHeight="1" x14ac:dyDescent="0.25">
      <c r="A581" s="182"/>
      <c r="B581" s="200" t="s">
        <v>47</v>
      </c>
      <c r="C581" s="191"/>
      <c r="D581" s="59"/>
      <c r="E581" s="6"/>
      <c r="F581" s="175"/>
      <c r="G581" s="176"/>
      <c r="H581" s="192"/>
      <c r="I581" s="66"/>
    </row>
    <row r="582" spans="1:9" s="7" customFormat="1" ht="14.25" customHeight="1" x14ac:dyDescent="0.25">
      <c r="A582" s="182"/>
      <c r="B582" s="200" t="s">
        <v>48</v>
      </c>
      <c r="C582" s="191"/>
      <c r="D582" s="59"/>
      <c r="E582" s="6"/>
      <c r="F582" s="175"/>
      <c r="G582" s="176"/>
      <c r="H582" s="192"/>
      <c r="I582" s="66"/>
    </row>
    <row r="583" spans="1:9" s="7" customFormat="1" ht="14.25" customHeight="1" x14ac:dyDescent="0.25">
      <c r="A583" s="182"/>
      <c r="B583" s="191" t="s">
        <v>319</v>
      </c>
      <c r="C583" s="191"/>
      <c r="D583" s="59" t="s">
        <v>9</v>
      </c>
      <c r="E583" s="6" t="s">
        <v>9</v>
      </c>
      <c r="F583" s="64"/>
      <c r="G583" s="65"/>
      <c r="H583" s="192"/>
      <c r="I583" s="66"/>
    </row>
    <row r="584" spans="1:9" s="7" customFormat="1" ht="14.25" customHeight="1" x14ac:dyDescent="0.25">
      <c r="A584" s="182"/>
      <c r="B584" s="200" t="s">
        <v>47</v>
      </c>
      <c r="C584" s="191"/>
      <c r="D584" s="59"/>
      <c r="E584" s="6"/>
      <c r="F584" s="175"/>
      <c r="G584" s="176"/>
      <c r="H584" s="192"/>
      <c r="I584" s="66"/>
    </row>
    <row r="585" spans="1:9" s="7" customFormat="1" ht="14.25" customHeight="1" x14ac:dyDescent="0.25">
      <c r="A585" s="182"/>
      <c r="B585" s="200" t="s">
        <v>48</v>
      </c>
      <c r="C585" s="191"/>
      <c r="D585" s="59"/>
      <c r="E585" s="6"/>
      <c r="F585" s="175"/>
      <c r="G585" s="176"/>
      <c r="H585" s="192"/>
      <c r="I585" s="66"/>
    </row>
    <row r="586" spans="1:9" s="7" customFormat="1" ht="14.25" customHeight="1" x14ac:dyDescent="0.25">
      <c r="A586" s="182"/>
      <c r="B586" s="191" t="s">
        <v>91</v>
      </c>
      <c r="C586" s="191"/>
      <c r="D586" s="59" t="s">
        <v>0</v>
      </c>
      <c r="E586" s="6">
        <v>2</v>
      </c>
      <c r="F586" s="64"/>
      <c r="G586" s="65">
        <v>80</v>
      </c>
      <c r="H586" s="65">
        <f t="shared" ref="H586" si="86">E586*G586</f>
        <v>160</v>
      </c>
      <c r="I586" s="66"/>
    </row>
    <row r="587" spans="1:9" s="7" customFormat="1" ht="14.25" customHeight="1" x14ac:dyDescent="0.25">
      <c r="A587" s="182"/>
      <c r="B587" s="200" t="s">
        <v>47</v>
      </c>
      <c r="C587" s="191"/>
      <c r="D587" s="59"/>
      <c r="E587" s="6"/>
      <c r="F587" s="175"/>
      <c r="G587" s="176"/>
      <c r="H587" s="192"/>
      <c r="I587" s="66"/>
    </row>
    <row r="588" spans="1:9" s="7" customFormat="1" ht="14.25" customHeight="1" x14ac:dyDescent="0.25">
      <c r="A588" s="182"/>
      <c r="B588" s="200" t="s">
        <v>48</v>
      </c>
      <c r="C588" s="191"/>
      <c r="D588" s="59"/>
      <c r="E588" s="6"/>
      <c r="F588" s="175"/>
      <c r="G588" s="176"/>
      <c r="H588" s="192"/>
      <c r="I588" s="66"/>
    </row>
    <row r="589" spans="1:9" s="7" customFormat="1" ht="14.25" customHeight="1" x14ac:dyDescent="0.25">
      <c r="A589" s="182"/>
      <c r="B589" s="191" t="s">
        <v>320</v>
      </c>
      <c r="C589" s="191"/>
      <c r="D589" s="59" t="s">
        <v>0</v>
      </c>
      <c r="E589" s="6">
        <v>1</v>
      </c>
      <c r="F589" s="64"/>
      <c r="G589" s="65">
        <v>590</v>
      </c>
      <c r="H589" s="65">
        <f t="shared" ref="H589" si="87">E589*G589</f>
        <v>590</v>
      </c>
      <c r="I589" s="66"/>
    </row>
    <row r="590" spans="1:9" s="7" customFormat="1" ht="14.25" customHeight="1" x14ac:dyDescent="0.25">
      <c r="A590" s="182"/>
      <c r="B590" s="200" t="s">
        <v>47</v>
      </c>
      <c r="C590" s="191"/>
      <c r="D590" s="59"/>
      <c r="E590" s="6"/>
      <c r="F590" s="175"/>
      <c r="G590" s="176"/>
      <c r="H590" s="192"/>
      <c r="I590" s="66"/>
    </row>
    <row r="591" spans="1:9" s="7" customFormat="1" ht="14.25" customHeight="1" x14ac:dyDescent="0.25">
      <c r="A591" s="182"/>
      <c r="B591" s="200" t="s">
        <v>48</v>
      </c>
      <c r="C591" s="191"/>
      <c r="D591" s="59"/>
      <c r="E591" s="6"/>
      <c r="F591" s="175"/>
      <c r="G591" s="176"/>
      <c r="H591" s="192"/>
      <c r="I591" s="66"/>
    </row>
    <row r="592" spans="1:9" s="7" customFormat="1" ht="14.25" customHeight="1" x14ac:dyDescent="0.25">
      <c r="A592" s="182"/>
      <c r="B592" s="200"/>
      <c r="C592" s="191"/>
      <c r="D592" s="59"/>
      <c r="E592" s="6"/>
      <c r="F592" s="175"/>
      <c r="G592" s="176"/>
      <c r="H592" s="192"/>
      <c r="I592" s="66"/>
    </row>
    <row r="593" spans="1:9" s="7" customFormat="1" ht="14.25" customHeight="1" x14ac:dyDescent="0.25">
      <c r="A593" s="182"/>
      <c r="B593" s="196" t="s">
        <v>321</v>
      </c>
      <c r="C593" s="191"/>
      <c r="D593" s="59"/>
      <c r="E593" s="6"/>
      <c r="F593" s="175"/>
      <c r="G593" s="176"/>
      <c r="H593" s="192"/>
      <c r="I593" s="66"/>
    </row>
    <row r="594" spans="1:9" s="7" customFormat="1" ht="14.25" customHeight="1" x14ac:dyDescent="0.25">
      <c r="A594" s="182"/>
      <c r="B594" s="191" t="s">
        <v>322</v>
      </c>
      <c r="C594" s="191"/>
      <c r="D594" s="59" t="s">
        <v>9</v>
      </c>
      <c r="E594" s="6" t="s">
        <v>9</v>
      </c>
      <c r="F594" s="175"/>
      <c r="G594" s="176"/>
      <c r="H594" s="192"/>
      <c r="I594" s="66"/>
    </row>
    <row r="595" spans="1:9" s="7" customFormat="1" ht="14.25" customHeight="1" x14ac:dyDescent="0.25">
      <c r="A595" s="182"/>
      <c r="B595" s="191" t="s">
        <v>323</v>
      </c>
      <c r="C595" s="191"/>
      <c r="D595" s="59" t="s">
        <v>9</v>
      </c>
      <c r="E595" s="6" t="s">
        <v>9</v>
      </c>
      <c r="F595" s="175"/>
      <c r="G595" s="176"/>
      <c r="H595" s="192"/>
      <c r="I595" s="66"/>
    </row>
    <row r="596" spans="1:9" s="7" customFormat="1" ht="14.25" customHeight="1" x14ac:dyDescent="0.25">
      <c r="A596" s="182"/>
      <c r="B596" s="191" t="s">
        <v>324</v>
      </c>
      <c r="C596" s="191"/>
      <c r="D596" s="59" t="s">
        <v>9</v>
      </c>
      <c r="E596" s="6" t="s">
        <v>9</v>
      </c>
      <c r="F596" s="175"/>
      <c r="G596" s="176"/>
      <c r="H596" s="192"/>
      <c r="I596" s="66"/>
    </row>
    <row r="597" spans="1:9" s="7" customFormat="1" ht="14.25" customHeight="1" x14ac:dyDescent="0.25">
      <c r="A597" s="182"/>
      <c r="B597" s="191"/>
      <c r="C597" s="191"/>
      <c r="D597" s="59"/>
      <c r="E597" s="6"/>
      <c r="F597" s="175"/>
      <c r="G597" s="176"/>
      <c r="H597" s="192"/>
      <c r="I597" s="66"/>
    </row>
    <row r="598" spans="1:9" s="7" customFormat="1" ht="14.25" customHeight="1" x14ac:dyDescent="0.25">
      <c r="A598" s="182"/>
      <c r="B598" s="191" t="s">
        <v>325</v>
      </c>
      <c r="C598" s="191"/>
      <c r="D598" s="59" t="s">
        <v>6</v>
      </c>
      <c r="E598" s="6">
        <v>1</v>
      </c>
      <c r="F598" s="64"/>
      <c r="G598" s="65">
        <v>650</v>
      </c>
      <c r="H598" s="65">
        <f t="shared" ref="H598" si="88">E598*G598</f>
        <v>650</v>
      </c>
      <c r="I598" s="66"/>
    </row>
    <row r="599" spans="1:9" s="7" customFormat="1" ht="14.25" customHeight="1" x14ac:dyDescent="0.25">
      <c r="A599" s="182"/>
      <c r="B599" s="191" t="s">
        <v>370</v>
      </c>
      <c r="C599" s="191"/>
      <c r="D599" s="59"/>
      <c r="E599" s="6"/>
      <c r="F599" s="64"/>
      <c r="G599" s="65"/>
      <c r="H599" s="192"/>
      <c r="I599" s="66"/>
    </row>
    <row r="600" spans="1:9" s="7" customFormat="1" ht="14.25" customHeight="1" x14ac:dyDescent="0.25">
      <c r="A600" s="182"/>
      <c r="B600" s="200" t="s">
        <v>47</v>
      </c>
      <c r="C600" s="191"/>
      <c r="D600" s="59"/>
      <c r="E600" s="6"/>
      <c r="F600" s="175"/>
      <c r="G600" s="176"/>
      <c r="H600" s="192"/>
      <c r="I600" s="66"/>
    </row>
    <row r="601" spans="1:9" s="7" customFormat="1" ht="14.25" customHeight="1" x14ac:dyDescent="0.25">
      <c r="A601" s="182"/>
      <c r="B601" s="200" t="s">
        <v>48</v>
      </c>
      <c r="C601" s="191"/>
      <c r="D601" s="59"/>
      <c r="E601" s="6"/>
      <c r="F601" s="175"/>
      <c r="G601" s="176"/>
      <c r="H601" s="192"/>
      <c r="I601" s="66"/>
    </row>
    <row r="602" spans="1:9" s="7" customFormat="1" ht="14.25" customHeight="1" x14ac:dyDescent="0.25">
      <c r="A602" s="182"/>
      <c r="B602" s="200"/>
      <c r="C602" s="191"/>
      <c r="D602" s="59"/>
      <c r="E602" s="6"/>
      <c r="F602" s="175"/>
      <c r="G602" s="176"/>
      <c r="H602" s="192"/>
      <c r="I602" s="66"/>
    </row>
    <row r="603" spans="1:9" s="7" customFormat="1" ht="14.25" customHeight="1" x14ac:dyDescent="0.25">
      <c r="A603" s="182"/>
      <c r="B603" s="191" t="s">
        <v>326</v>
      </c>
      <c r="C603" s="191"/>
      <c r="D603" s="59"/>
      <c r="E603" s="6"/>
      <c r="F603" s="175"/>
      <c r="G603" s="176"/>
      <c r="H603" s="192"/>
      <c r="I603" s="66"/>
    </row>
    <row r="604" spans="1:9" s="7" customFormat="1" ht="14.25" customHeight="1" x14ac:dyDescent="0.25">
      <c r="A604" s="182"/>
      <c r="B604" s="191" t="s">
        <v>327</v>
      </c>
      <c r="C604" s="191"/>
      <c r="D604" s="59" t="s">
        <v>9</v>
      </c>
      <c r="E604" s="6" t="s">
        <v>9</v>
      </c>
      <c r="F604" s="175"/>
      <c r="G604" s="176"/>
      <c r="H604" s="192"/>
      <c r="I604" s="66"/>
    </row>
    <row r="605" spans="1:9" s="7" customFormat="1" ht="14.25" customHeight="1" x14ac:dyDescent="0.25">
      <c r="A605" s="182"/>
      <c r="B605" s="191" t="s">
        <v>328</v>
      </c>
      <c r="C605" s="191"/>
      <c r="D605" s="59" t="s">
        <v>0</v>
      </c>
      <c r="E605" s="6">
        <v>3</v>
      </c>
      <c r="F605" s="64"/>
      <c r="G605" s="65">
        <v>90</v>
      </c>
      <c r="H605" s="65">
        <f t="shared" ref="H605" si="89">E605*G605</f>
        <v>270</v>
      </c>
      <c r="I605" s="66"/>
    </row>
    <row r="606" spans="1:9" s="7" customFormat="1" ht="14.25" customHeight="1" x14ac:dyDescent="0.25">
      <c r="A606" s="182"/>
      <c r="B606" s="200" t="s">
        <v>47</v>
      </c>
      <c r="C606" s="191"/>
      <c r="D606" s="59"/>
      <c r="E606" s="6"/>
      <c r="F606" s="175"/>
      <c r="G606" s="176"/>
      <c r="H606" s="192"/>
      <c r="I606" s="66"/>
    </row>
    <row r="607" spans="1:9" s="7" customFormat="1" ht="14.25" customHeight="1" x14ac:dyDescent="0.25">
      <c r="A607" s="182"/>
      <c r="B607" s="200" t="s">
        <v>48</v>
      </c>
      <c r="C607" s="191"/>
      <c r="D607" s="59"/>
      <c r="E607" s="6"/>
      <c r="F607" s="175"/>
      <c r="G607" s="176"/>
      <c r="H607" s="192"/>
      <c r="I607" s="66"/>
    </row>
    <row r="608" spans="1:9" s="7" customFormat="1" ht="14.25" customHeight="1" x14ac:dyDescent="0.25">
      <c r="A608" s="182"/>
      <c r="B608" s="191" t="s">
        <v>329</v>
      </c>
      <c r="C608" s="191"/>
      <c r="D608" s="59" t="s">
        <v>0</v>
      </c>
      <c r="E608" s="6">
        <v>4</v>
      </c>
      <c r="F608" s="64"/>
      <c r="G608" s="65">
        <v>70</v>
      </c>
      <c r="H608" s="65">
        <f t="shared" ref="H608" si="90">E608*G608</f>
        <v>280</v>
      </c>
      <c r="I608" s="66"/>
    </row>
    <row r="609" spans="1:9" s="7" customFormat="1" ht="14.25" customHeight="1" x14ac:dyDescent="0.25">
      <c r="A609" s="182"/>
      <c r="B609" s="200" t="s">
        <v>47</v>
      </c>
      <c r="C609" s="191"/>
      <c r="D609" s="59"/>
      <c r="E609" s="6"/>
      <c r="F609" s="175"/>
      <c r="G609" s="176"/>
      <c r="H609" s="192"/>
      <c r="I609" s="66"/>
    </row>
    <row r="610" spans="1:9" s="7" customFormat="1" ht="14.25" customHeight="1" x14ac:dyDescent="0.25">
      <c r="A610" s="182"/>
      <c r="B610" s="200" t="s">
        <v>48</v>
      </c>
      <c r="C610" s="191"/>
      <c r="D610" s="59"/>
      <c r="E610" s="6"/>
      <c r="F610" s="175"/>
      <c r="G610" s="176"/>
      <c r="H610" s="192"/>
      <c r="I610" s="66"/>
    </row>
    <row r="611" spans="1:9" s="7" customFormat="1" ht="14.25" customHeight="1" x14ac:dyDescent="0.25">
      <c r="A611" s="182"/>
      <c r="B611" s="191"/>
      <c r="C611" s="191"/>
      <c r="D611" s="59"/>
      <c r="E611" s="6"/>
      <c r="F611" s="175"/>
      <c r="G611" s="176"/>
      <c r="H611" s="192"/>
      <c r="I611" s="66"/>
    </row>
    <row r="612" spans="1:9" s="7" customFormat="1" ht="14.25" customHeight="1" x14ac:dyDescent="0.25">
      <c r="A612" s="182"/>
      <c r="B612" s="196" t="s">
        <v>330</v>
      </c>
      <c r="C612" s="191"/>
      <c r="D612" s="59"/>
      <c r="E612" s="6"/>
      <c r="F612" s="175"/>
      <c r="G612" s="176"/>
      <c r="H612" s="192"/>
      <c r="I612" s="66"/>
    </row>
    <row r="613" spans="1:9" s="205" customFormat="1" ht="32.25" customHeight="1" x14ac:dyDescent="0.3">
      <c r="A613" s="201"/>
      <c r="B613" s="202" t="s">
        <v>331</v>
      </c>
      <c r="C613" s="198"/>
      <c r="D613" s="59" t="s">
        <v>9</v>
      </c>
      <c r="E613" s="6" t="s">
        <v>9</v>
      </c>
      <c r="F613" s="64"/>
      <c r="G613" s="65"/>
      <c r="H613" s="203"/>
      <c r="I613" s="204"/>
    </row>
    <row r="614" spans="1:9" s="205" customFormat="1" ht="32.25" customHeight="1" x14ac:dyDescent="0.25">
      <c r="A614" s="201"/>
      <c r="B614" s="202" t="s">
        <v>332</v>
      </c>
      <c r="C614" s="198"/>
      <c r="D614" s="59" t="s">
        <v>0</v>
      </c>
      <c r="E614" s="6">
        <v>1</v>
      </c>
      <c r="F614" s="64"/>
      <c r="G614" s="65">
        <v>30</v>
      </c>
      <c r="H614" s="65">
        <f t="shared" ref="H614" si="91">E614*G614</f>
        <v>30</v>
      </c>
      <c r="I614" s="204"/>
    </row>
    <row r="615" spans="1:9" s="205" customFormat="1" ht="14.25" customHeight="1" x14ac:dyDescent="0.3">
      <c r="A615" s="201"/>
      <c r="B615" s="191" t="s">
        <v>333</v>
      </c>
      <c r="C615" s="198"/>
      <c r="D615" s="59" t="s">
        <v>9</v>
      </c>
      <c r="E615" s="6" t="s">
        <v>9</v>
      </c>
      <c r="F615" s="175"/>
      <c r="G615" s="176"/>
      <c r="H615" s="203"/>
      <c r="I615" s="204"/>
    </row>
    <row r="616" spans="1:9" s="7" customFormat="1" ht="14.25" customHeight="1" x14ac:dyDescent="0.25">
      <c r="A616" s="182"/>
      <c r="B616" s="200"/>
      <c r="C616" s="191"/>
      <c r="D616" s="59"/>
      <c r="E616" s="6"/>
      <c r="F616" s="175"/>
      <c r="G616" s="176"/>
      <c r="H616" s="192"/>
      <c r="I616" s="66"/>
    </row>
    <row r="617" spans="1:9" s="7" customFormat="1" ht="14.25" customHeight="1" x14ac:dyDescent="0.25">
      <c r="A617" s="182"/>
      <c r="B617" s="196" t="s">
        <v>334</v>
      </c>
      <c r="C617" s="191"/>
      <c r="D617" s="59"/>
      <c r="E617" s="6"/>
      <c r="F617" s="175"/>
      <c r="G617" s="176"/>
      <c r="H617" s="192"/>
      <c r="I617" s="66"/>
    </row>
    <row r="618" spans="1:9" s="7" customFormat="1" ht="14.25" customHeight="1" x14ac:dyDescent="0.25">
      <c r="A618" s="182"/>
      <c r="B618" s="198" t="s">
        <v>335</v>
      </c>
      <c r="C618" s="191"/>
      <c r="D618" s="59"/>
      <c r="E618" s="6"/>
      <c r="F618" s="175"/>
      <c r="G618" s="176"/>
      <c r="H618" s="192"/>
      <c r="I618" s="66"/>
    </row>
    <row r="619" spans="1:9" s="7" customFormat="1" ht="15" customHeight="1" x14ac:dyDescent="0.25">
      <c r="A619" s="190"/>
      <c r="B619" s="283" t="s">
        <v>336</v>
      </c>
      <c r="C619" s="284"/>
      <c r="D619" s="59" t="s">
        <v>6</v>
      </c>
      <c r="E619" s="59">
        <v>1</v>
      </c>
      <c r="F619" s="206"/>
      <c r="G619" s="65">
        <v>30</v>
      </c>
      <c r="H619" s="65">
        <f t="shared" ref="H619" si="92">E619*G619</f>
        <v>30</v>
      </c>
    </row>
    <row r="620" spans="1:9" s="7" customFormat="1" ht="14.25" customHeight="1" x14ac:dyDescent="0.25">
      <c r="A620" s="182"/>
      <c r="B620" s="198" t="s">
        <v>337</v>
      </c>
      <c r="C620" s="191"/>
      <c r="D620" s="59"/>
      <c r="E620" s="6"/>
      <c r="F620" s="175"/>
      <c r="G620" s="176"/>
      <c r="H620" s="192"/>
      <c r="I620" s="66"/>
    </row>
    <row r="621" spans="1:9" s="205" customFormat="1" ht="27" customHeight="1" x14ac:dyDescent="0.25">
      <c r="A621" s="201"/>
      <c r="B621" s="202" t="s">
        <v>338</v>
      </c>
      <c r="C621" s="198"/>
      <c r="D621" s="59" t="s">
        <v>0</v>
      </c>
      <c r="E621" s="6">
        <v>1</v>
      </c>
      <c r="F621" s="64"/>
      <c r="G621" s="65">
        <v>30</v>
      </c>
      <c r="H621" s="65">
        <f t="shared" ref="H621:H622" si="93">E621*G621</f>
        <v>30</v>
      </c>
      <c r="I621" s="204"/>
    </row>
    <row r="622" spans="1:9" s="205" customFormat="1" ht="14.25" customHeight="1" x14ac:dyDescent="0.25">
      <c r="A622" s="201"/>
      <c r="B622" s="191" t="s">
        <v>339</v>
      </c>
      <c r="C622" s="198"/>
      <c r="D622" s="59" t="s">
        <v>0</v>
      </c>
      <c r="E622" s="6">
        <v>1</v>
      </c>
      <c r="F622" s="64"/>
      <c r="G622" s="65">
        <v>80</v>
      </c>
      <c r="H622" s="65">
        <f t="shared" si="93"/>
        <v>80</v>
      </c>
      <c r="I622" s="204"/>
    </row>
    <row r="623" spans="1:9" s="205" customFormat="1" ht="14.25" customHeight="1" x14ac:dyDescent="0.3">
      <c r="A623" s="201"/>
      <c r="B623" s="191"/>
      <c r="C623" s="198"/>
      <c r="D623" s="59"/>
      <c r="E623" s="6"/>
      <c r="F623" s="175"/>
      <c r="G623" s="176"/>
      <c r="H623" s="203"/>
      <c r="I623" s="204"/>
    </row>
    <row r="624" spans="1:9" s="7" customFormat="1" ht="14.25" customHeight="1" x14ac:dyDescent="0.25">
      <c r="A624" s="182"/>
      <c r="B624" s="196" t="s">
        <v>340</v>
      </c>
      <c r="C624" s="191"/>
      <c r="D624" s="59" t="s">
        <v>369</v>
      </c>
      <c r="E624" s="6" t="s">
        <v>369</v>
      </c>
      <c r="F624" s="175"/>
      <c r="G624" s="176"/>
      <c r="H624" s="192"/>
      <c r="I624" s="66"/>
    </row>
    <row r="625" spans="1:9" s="205" customFormat="1" ht="14.25" customHeight="1" x14ac:dyDescent="0.3">
      <c r="A625" s="201"/>
      <c r="B625" s="191"/>
      <c r="C625" s="198"/>
      <c r="D625" s="59"/>
      <c r="E625" s="6"/>
      <c r="F625" s="175"/>
      <c r="G625" s="176"/>
      <c r="H625" s="203"/>
      <c r="I625" s="204"/>
    </row>
    <row r="626" spans="1:9" s="7" customFormat="1" ht="14.25" customHeight="1" x14ac:dyDescent="0.25">
      <c r="A626" s="182"/>
      <c r="B626" s="196" t="s">
        <v>341</v>
      </c>
      <c r="C626" s="191"/>
      <c r="D626" s="59"/>
      <c r="E626" s="6"/>
      <c r="F626" s="175"/>
      <c r="G626" s="176"/>
      <c r="H626" s="192"/>
      <c r="I626" s="66"/>
    </row>
    <row r="627" spans="1:9" s="7" customFormat="1" ht="14.25" customHeight="1" x14ac:dyDescent="0.25">
      <c r="A627" s="182"/>
      <c r="B627" s="196"/>
      <c r="C627" s="191"/>
      <c r="D627" s="59"/>
      <c r="E627" s="6"/>
      <c r="F627" s="175"/>
      <c r="G627" s="176"/>
      <c r="H627" s="192"/>
      <c r="I627" s="66"/>
    </row>
    <row r="628" spans="1:9" s="7" customFormat="1" ht="14.25" customHeight="1" x14ac:dyDescent="0.25">
      <c r="A628" s="182"/>
      <c r="B628" s="207" t="s">
        <v>342</v>
      </c>
      <c r="C628" s="208"/>
      <c r="D628" s="59"/>
      <c r="E628" s="6"/>
      <c r="F628" s="175"/>
      <c r="G628" s="176"/>
      <c r="H628" s="192"/>
      <c r="I628" s="66"/>
    </row>
    <row r="629" spans="1:9" s="7" customFormat="1" ht="12.75" customHeight="1" x14ac:dyDescent="0.25">
      <c r="A629" s="182"/>
      <c r="B629" s="208" t="s">
        <v>343</v>
      </c>
      <c r="C629" s="209" t="s">
        <v>344</v>
      </c>
      <c r="D629" s="6" t="s">
        <v>6</v>
      </c>
      <c r="E629" s="6">
        <v>1</v>
      </c>
      <c r="F629" s="175"/>
      <c r="G629" s="176"/>
      <c r="H629" s="192"/>
      <c r="I629" s="66"/>
    </row>
    <row r="630" spans="1:9" s="7" customFormat="1" ht="14.25" customHeight="1" x14ac:dyDescent="0.25">
      <c r="A630" s="182"/>
      <c r="B630" s="208" t="s">
        <v>345</v>
      </c>
      <c r="C630" s="209" t="s">
        <v>344</v>
      </c>
      <c r="D630" s="6" t="s">
        <v>6</v>
      </c>
      <c r="E630" s="6">
        <v>1</v>
      </c>
      <c r="F630" s="175"/>
      <c r="G630" s="176"/>
      <c r="H630" s="192"/>
      <c r="I630" s="66"/>
    </row>
    <row r="631" spans="1:9" s="7" customFormat="1" ht="14.25" customHeight="1" x14ac:dyDescent="0.25">
      <c r="A631" s="182"/>
      <c r="B631" s="208" t="s">
        <v>346</v>
      </c>
      <c r="C631" s="209" t="s">
        <v>347</v>
      </c>
      <c r="D631" s="6" t="s">
        <v>6</v>
      </c>
      <c r="E631" s="6">
        <v>1</v>
      </c>
      <c r="F631" s="175"/>
      <c r="G631" s="65">
        <v>850</v>
      </c>
      <c r="H631" s="65">
        <f t="shared" ref="H631:H632" si="94">E631*G631</f>
        <v>850</v>
      </c>
      <c r="I631" s="66"/>
    </row>
    <row r="632" spans="1:9" s="7" customFormat="1" ht="14.25" customHeight="1" x14ac:dyDescent="0.25">
      <c r="A632" s="182"/>
      <c r="B632" s="208" t="s">
        <v>348</v>
      </c>
      <c r="C632" s="209" t="s">
        <v>347</v>
      </c>
      <c r="D632" s="6" t="s">
        <v>6</v>
      </c>
      <c r="E632" s="6">
        <v>1</v>
      </c>
      <c r="F632" s="175"/>
      <c r="G632" s="65">
        <v>150</v>
      </c>
      <c r="H632" s="65">
        <f t="shared" si="94"/>
        <v>150</v>
      </c>
      <c r="I632" s="66"/>
    </row>
    <row r="633" spans="1:9" s="7" customFormat="1" ht="14.25" customHeight="1" x14ac:dyDescent="0.25">
      <c r="A633" s="182"/>
      <c r="B633" s="208"/>
      <c r="C633" s="209"/>
      <c r="D633" s="6"/>
      <c r="E633" s="6"/>
      <c r="F633" s="175"/>
      <c r="G633" s="176"/>
      <c r="H633" s="192"/>
      <c r="I633" s="66"/>
    </row>
    <row r="634" spans="1:9" s="7" customFormat="1" ht="14.25" customHeight="1" x14ac:dyDescent="0.25">
      <c r="A634" s="182"/>
      <c r="B634" s="207" t="s">
        <v>349</v>
      </c>
      <c r="C634" s="209"/>
      <c r="D634" s="6"/>
      <c r="E634" s="6"/>
      <c r="F634" s="175"/>
      <c r="G634" s="176"/>
      <c r="H634" s="192"/>
      <c r="I634" s="66"/>
    </row>
    <row r="635" spans="1:9" s="7" customFormat="1" ht="14.25" customHeight="1" x14ac:dyDescent="0.25">
      <c r="A635" s="182"/>
      <c r="B635" s="208" t="s">
        <v>350</v>
      </c>
      <c r="C635" s="209" t="s">
        <v>351</v>
      </c>
      <c r="D635" s="6" t="s">
        <v>6</v>
      </c>
      <c r="E635" s="6">
        <v>1</v>
      </c>
      <c r="F635" s="175"/>
      <c r="G635" s="65">
        <v>500</v>
      </c>
      <c r="H635" s="65">
        <f t="shared" ref="H635" si="95">E635*G635</f>
        <v>500</v>
      </c>
      <c r="I635" s="66"/>
    </row>
    <row r="636" spans="1:9" s="7" customFormat="1" ht="14.25" customHeight="1" x14ac:dyDescent="0.25">
      <c r="A636" s="182"/>
      <c r="B636" s="208" t="s">
        <v>352</v>
      </c>
      <c r="C636" s="209" t="s">
        <v>353</v>
      </c>
      <c r="D636" s="6" t="s">
        <v>6</v>
      </c>
      <c r="E636" s="6">
        <v>1</v>
      </c>
      <c r="F636" s="175"/>
      <c r="G636" s="65"/>
      <c r="H636" s="192"/>
      <c r="I636" s="66"/>
    </row>
    <row r="637" spans="1:9" s="7" customFormat="1" ht="14.25" customHeight="1" x14ac:dyDescent="0.25">
      <c r="A637" s="182"/>
      <c r="B637" s="208"/>
      <c r="C637" s="209"/>
      <c r="D637" s="6"/>
      <c r="E637" s="6"/>
      <c r="F637" s="175"/>
      <c r="G637" s="176"/>
      <c r="H637" s="192"/>
      <c r="I637" s="66"/>
    </row>
    <row r="638" spans="1:9" s="7" customFormat="1" ht="14.25" customHeight="1" x14ac:dyDescent="0.25">
      <c r="A638" s="182"/>
      <c r="B638" s="207" t="s">
        <v>354</v>
      </c>
      <c r="C638" s="209"/>
      <c r="D638" s="6"/>
      <c r="E638" s="6"/>
      <c r="F638" s="175"/>
      <c r="G638" s="176"/>
      <c r="H638" s="192"/>
      <c r="I638" s="66"/>
    </row>
    <row r="639" spans="1:9" s="7" customFormat="1" ht="23.25" customHeight="1" x14ac:dyDescent="0.25">
      <c r="A639" s="182"/>
      <c r="B639" s="208" t="s">
        <v>355</v>
      </c>
      <c r="C639" s="209" t="s">
        <v>356</v>
      </c>
      <c r="D639" s="6" t="s">
        <v>6</v>
      </c>
      <c r="E639" s="6">
        <v>1</v>
      </c>
      <c r="F639" s="175"/>
      <c r="G639" s="65">
        <v>150</v>
      </c>
      <c r="H639" s="65">
        <f t="shared" ref="H639" si="96">E639*G639</f>
        <v>150</v>
      </c>
      <c r="I639" s="66"/>
    </row>
    <row r="640" spans="1:9" s="7" customFormat="1" ht="14.25" customHeight="1" x14ac:dyDescent="0.25">
      <c r="A640" s="182"/>
      <c r="B640" s="208" t="s">
        <v>357</v>
      </c>
      <c r="C640" s="209" t="s">
        <v>358</v>
      </c>
      <c r="D640" s="6" t="s">
        <v>9</v>
      </c>
      <c r="E640" s="6" t="s">
        <v>9</v>
      </c>
      <c r="F640" s="175"/>
      <c r="G640" s="176"/>
      <c r="H640" s="192"/>
      <c r="I640" s="66"/>
    </row>
    <row r="641" spans="1:9" s="7" customFormat="1" ht="14.25" customHeight="1" x14ac:dyDescent="0.25">
      <c r="A641" s="182"/>
      <c r="B641" s="208" t="s">
        <v>359</v>
      </c>
      <c r="C641" s="209"/>
      <c r="D641" s="6"/>
      <c r="E641" s="6"/>
      <c r="F641" s="175"/>
      <c r="G641" s="65"/>
      <c r="H641" s="192"/>
      <c r="I641" s="66"/>
    </row>
    <row r="642" spans="1:9" s="7" customFormat="1" ht="29.25" customHeight="1" x14ac:dyDescent="0.25">
      <c r="A642" s="182"/>
      <c r="B642" s="208" t="s">
        <v>360</v>
      </c>
      <c r="C642" s="209" t="s">
        <v>361</v>
      </c>
      <c r="D642" s="6" t="s">
        <v>9</v>
      </c>
      <c r="E642" s="6" t="s">
        <v>9</v>
      </c>
      <c r="F642" s="175"/>
      <c r="G642" s="176"/>
      <c r="H642" s="192"/>
      <c r="I642" s="66"/>
    </row>
    <row r="643" spans="1:9" s="7" customFormat="1" ht="16.5" customHeight="1" x14ac:dyDescent="0.25">
      <c r="A643" s="182"/>
      <c r="B643" s="208" t="s">
        <v>362</v>
      </c>
      <c r="C643" s="209" t="s">
        <v>361</v>
      </c>
      <c r="D643" s="6" t="s">
        <v>9</v>
      </c>
      <c r="E643" s="6" t="s">
        <v>9</v>
      </c>
      <c r="F643" s="175"/>
      <c r="G643" s="176"/>
      <c r="H643" s="192"/>
      <c r="I643" s="66"/>
    </row>
    <row r="644" spans="1:9" s="7" customFormat="1" ht="38.25" customHeight="1" x14ac:dyDescent="0.25">
      <c r="A644" s="182"/>
      <c r="B644" s="208" t="s">
        <v>363</v>
      </c>
      <c r="C644" s="209" t="s">
        <v>356</v>
      </c>
      <c r="D644" s="6" t="s">
        <v>6</v>
      </c>
      <c r="E644" s="6">
        <v>1</v>
      </c>
      <c r="F644" s="175"/>
      <c r="G644" s="65">
        <v>150</v>
      </c>
      <c r="H644" s="65">
        <f t="shared" ref="H644" si="97">E644*G644</f>
        <v>150</v>
      </c>
      <c r="I644" s="66"/>
    </row>
    <row r="645" spans="1:9" s="7" customFormat="1" ht="14.25" customHeight="1" x14ac:dyDescent="0.25">
      <c r="A645" s="182"/>
      <c r="B645" s="208"/>
      <c r="C645" s="209"/>
      <c r="D645" s="6"/>
      <c r="E645" s="6"/>
      <c r="F645" s="175"/>
      <c r="G645" s="176"/>
      <c r="H645" s="192"/>
      <c r="I645" s="66"/>
    </row>
    <row r="646" spans="1:9" s="7" customFormat="1" ht="18" customHeight="1" x14ac:dyDescent="0.25">
      <c r="A646" s="182"/>
      <c r="B646" s="208"/>
      <c r="C646" s="208"/>
      <c r="D646" s="59"/>
      <c r="E646" s="6"/>
      <c r="F646" s="175"/>
      <c r="G646" s="176"/>
      <c r="H646" s="192"/>
      <c r="I646" s="66"/>
    </row>
    <row r="647" spans="1:9" s="7" customFormat="1" ht="18.75" customHeight="1" x14ac:dyDescent="0.25">
      <c r="A647" s="182"/>
      <c r="B647" s="207" t="s">
        <v>364</v>
      </c>
      <c r="C647" s="208"/>
      <c r="D647" s="59"/>
      <c r="E647" s="6"/>
      <c r="F647" s="175"/>
      <c r="G647" s="176"/>
      <c r="H647" s="192"/>
      <c r="I647" s="66"/>
    </row>
    <row r="648" spans="1:9" s="7" customFormat="1" ht="13.5" customHeight="1" x14ac:dyDescent="0.25">
      <c r="A648" s="182"/>
      <c r="B648" s="208" t="s">
        <v>365</v>
      </c>
      <c r="C648" s="208"/>
      <c r="D648" s="59" t="s">
        <v>9</v>
      </c>
      <c r="E648" s="6" t="s">
        <v>9</v>
      </c>
      <c r="F648" s="175"/>
      <c r="G648" s="176"/>
      <c r="H648" s="192"/>
      <c r="I648" s="66"/>
    </row>
    <row r="649" spans="1:9" s="7" customFormat="1" ht="18" customHeight="1" x14ac:dyDescent="0.25">
      <c r="A649" s="182"/>
      <c r="B649" s="208" t="s">
        <v>366</v>
      </c>
      <c r="C649" s="208"/>
      <c r="D649" s="59" t="s">
        <v>6</v>
      </c>
      <c r="E649" s="6">
        <v>1</v>
      </c>
      <c r="F649" s="175"/>
      <c r="G649" s="65">
        <v>50</v>
      </c>
      <c r="H649" s="65">
        <f t="shared" ref="H649" si="98">E649*G649</f>
        <v>50</v>
      </c>
      <c r="I649" s="66"/>
    </row>
    <row r="650" spans="1:9" s="7" customFormat="1" ht="18" customHeight="1" x14ac:dyDescent="0.25">
      <c r="A650" s="182"/>
      <c r="B650" s="208"/>
      <c r="C650" s="208"/>
      <c r="D650" s="59"/>
      <c r="E650" s="6"/>
      <c r="F650" s="175"/>
      <c r="G650" s="176"/>
      <c r="H650" s="192"/>
      <c r="I650" s="66"/>
    </row>
    <row r="651" spans="1:9" s="7" customFormat="1" ht="14.25" customHeight="1" x14ac:dyDescent="0.25">
      <c r="A651" s="182"/>
      <c r="B651" s="207" t="s">
        <v>367</v>
      </c>
      <c r="C651" s="208"/>
      <c r="D651" s="59" t="s">
        <v>6</v>
      </c>
      <c r="E651" s="6">
        <v>1</v>
      </c>
      <c r="F651" s="175"/>
      <c r="G651" s="65">
        <v>200</v>
      </c>
      <c r="H651" s="65">
        <f t="shared" ref="H651:H652" si="99">E651*G651</f>
        <v>200</v>
      </c>
      <c r="I651" s="66"/>
    </row>
    <row r="652" spans="1:9" s="7" customFormat="1" ht="14.25" customHeight="1" x14ac:dyDescent="0.25">
      <c r="A652" s="182"/>
      <c r="B652" s="207" t="s">
        <v>368</v>
      </c>
      <c r="C652" s="208"/>
      <c r="D652" s="59" t="s">
        <v>6</v>
      </c>
      <c r="E652" s="6">
        <v>1</v>
      </c>
      <c r="F652" s="175"/>
      <c r="G652" s="65">
        <v>200</v>
      </c>
      <c r="H652" s="65">
        <f t="shared" si="99"/>
        <v>200</v>
      </c>
      <c r="I652" s="66"/>
    </row>
    <row r="653" spans="1:9" s="7" customFormat="1" ht="14.25" customHeight="1" x14ac:dyDescent="0.25">
      <c r="A653" s="182"/>
      <c r="B653" s="210"/>
      <c r="C653" s="191"/>
      <c r="D653" s="193"/>
      <c r="E653" s="36"/>
      <c r="F653" s="36"/>
      <c r="G653" s="211"/>
      <c r="H653" s="212"/>
    </row>
    <row r="654" spans="1:9" s="218" customFormat="1" ht="15" x14ac:dyDescent="0.25">
      <c r="A654" s="213"/>
      <c r="B654" s="214"/>
      <c r="C654" s="215" t="s">
        <v>371</v>
      </c>
      <c r="D654" s="216"/>
      <c r="E654" s="216"/>
      <c r="F654" s="216"/>
      <c r="G654" s="216"/>
      <c r="H654" s="217">
        <f>SUM(H561:H653)</f>
        <v>7630</v>
      </c>
    </row>
    <row r="655" spans="1:9" s="218" customFormat="1" ht="15" x14ac:dyDescent="0.25">
      <c r="A655" s="213"/>
      <c r="B655" s="219"/>
      <c r="D655" s="58"/>
      <c r="E655" s="52"/>
      <c r="F655" s="52"/>
      <c r="G655" s="52"/>
      <c r="H655" s="220"/>
    </row>
    <row r="656" spans="1:9" s="218" customFormat="1" ht="15" x14ac:dyDescent="0.25">
      <c r="A656" s="213"/>
      <c r="B656" s="214"/>
      <c r="C656" s="215" t="s">
        <v>374</v>
      </c>
      <c r="D656" s="216"/>
      <c r="E656" s="216"/>
      <c r="F656" s="216"/>
      <c r="G656" s="216"/>
      <c r="H656" s="217">
        <f>H654</f>
        <v>7630</v>
      </c>
    </row>
    <row r="657" spans="1:9" s="218" customFormat="1" ht="15" x14ac:dyDescent="0.25">
      <c r="A657" s="213"/>
      <c r="B657" s="219"/>
      <c r="D657" s="58"/>
      <c r="E657" s="52"/>
      <c r="F657" s="52"/>
      <c r="G657" s="52"/>
      <c r="H657" s="220"/>
    </row>
    <row r="658" spans="1:9" s="7" customFormat="1" ht="15" x14ac:dyDescent="0.25">
      <c r="A658" s="14"/>
      <c r="B658" s="1"/>
      <c r="C658" s="5"/>
      <c r="D658" s="221"/>
      <c r="E658" s="221"/>
      <c r="F658" s="221"/>
      <c r="G658" s="62"/>
      <c r="H658" s="12"/>
      <c r="I658" s="66"/>
    </row>
    <row r="659" spans="1:9" ht="15" customHeight="1" x14ac:dyDescent="0.25">
      <c r="A659" s="47"/>
      <c r="B659" s="214"/>
      <c r="C659" s="218"/>
      <c r="D659" s="222"/>
      <c r="E659" s="222"/>
      <c r="F659" s="222"/>
      <c r="G659" s="223"/>
      <c r="H659" s="242"/>
    </row>
    <row r="660" spans="1:9" s="7" customFormat="1" ht="15" x14ac:dyDescent="0.25">
      <c r="A660" s="14"/>
      <c r="B660" s="178"/>
      <c r="D660" s="59"/>
      <c r="E660" s="59"/>
      <c r="F660" s="59"/>
      <c r="G660" s="10"/>
      <c r="H660" s="65"/>
      <c r="I660" s="66"/>
    </row>
    <row r="661" spans="1:9" s="7" customFormat="1" ht="50.25" customHeight="1" x14ac:dyDescent="0.25">
      <c r="A661" s="285" t="s">
        <v>139</v>
      </c>
      <c r="B661" s="286"/>
      <c r="C661" s="287"/>
      <c r="D661" s="36"/>
      <c r="E661" s="59"/>
      <c r="F661" s="59"/>
      <c r="G661" s="62"/>
      <c r="H661" s="65"/>
      <c r="I661" s="66"/>
    </row>
    <row r="662" spans="1:9" s="7" customFormat="1" ht="15" customHeight="1" x14ac:dyDescent="0.25">
      <c r="A662" s="224"/>
      <c r="B662" s="225"/>
      <c r="C662" s="226"/>
      <c r="D662" s="59"/>
      <c r="E662" s="59"/>
      <c r="F662" s="59"/>
      <c r="G662" s="62"/>
      <c r="H662" s="65"/>
      <c r="I662" s="66"/>
    </row>
    <row r="663" spans="1:9" s="7" customFormat="1" ht="30" customHeight="1" x14ac:dyDescent="0.25">
      <c r="A663" s="24">
        <f>A10</f>
        <v>3</v>
      </c>
      <c r="B663" s="279" t="str">
        <f>B10</f>
        <v>ELECTRICITE COURANTS FORTS</v>
      </c>
      <c r="C663" s="279"/>
      <c r="D663" s="279"/>
      <c r="E663" s="279"/>
      <c r="F663" s="279"/>
      <c r="G663" s="273"/>
      <c r="H663" s="65"/>
      <c r="I663" s="66"/>
    </row>
    <row r="664" spans="1:9" s="7" customFormat="1" ht="15" x14ac:dyDescent="0.25">
      <c r="A664" s="63" t="str">
        <f>A12</f>
        <v>3.1.</v>
      </c>
      <c r="B664" s="227" t="str">
        <f>B12</f>
        <v>TRAVAUX PRELIMINAIRES</v>
      </c>
      <c r="C664" s="26"/>
      <c r="D664" s="6"/>
      <c r="E664" s="6"/>
      <c r="F664" s="6"/>
      <c r="G664" s="10"/>
      <c r="H664" s="65"/>
      <c r="I664" s="66"/>
    </row>
    <row r="665" spans="1:9" s="7" customFormat="1" ht="15" x14ac:dyDescent="0.25">
      <c r="A665" s="63" t="str">
        <f>A19</f>
        <v>3.2.</v>
      </c>
      <c r="B665" s="227" t="str">
        <f>B19</f>
        <v>INSTALLATION DE CHANTIER</v>
      </c>
      <c r="C665" s="26"/>
      <c r="D665" s="6"/>
      <c r="E665" s="6"/>
      <c r="F665" s="6"/>
      <c r="G665" s="10"/>
      <c r="H665" s="65"/>
      <c r="I665" s="66"/>
    </row>
    <row r="666" spans="1:9" s="7" customFormat="1" ht="30" customHeight="1" x14ac:dyDescent="0.25">
      <c r="A666" s="63" t="str">
        <f>A28</f>
        <v>3.3.</v>
      </c>
      <c r="B666" s="41" t="str">
        <f>B28</f>
        <v>PRISE DE TERRE ET LIAISONS EQUIPOTENTIELLES</v>
      </c>
      <c r="C666" s="42"/>
      <c r="D666" s="6"/>
      <c r="E666" s="6"/>
      <c r="F666" s="6"/>
      <c r="G666" s="175"/>
      <c r="H666" s="65"/>
    </row>
    <row r="667" spans="1:9" s="7" customFormat="1" ht="30" customHeight="1" x14ac:dyDescent="0.25">
      <c r="A667" s="63" t="str">
        <f>A48</f>
        <v>3.4.</v>
      </c>
      <c r="B667" s="41" t="str">
        <f>B48</f>
        <v>ALIMENTATION ELECTRIQUE RESEAU NORMAL</v>
      </c>
      <c r="C667" s="42"/>
      <c r="D667" s="6"/>
      <c r="E667" s="6"/>
      <c r="F667" s="6"/>
      <c r="G667" s="175"/>
      <c r="H667" s="65"/>
    </row>
    <row r="668" spans="1:9" s="7" customFormat="1" ht="15.6" customHeight="1" x14ac:dyDescent="0.25">
      <c r="A668" s="63" t="str">
        <f>A71</f>
        <v>3.5.</v>
      </c>
      <c r="B668" s="41" t="str">
        <f>B71</f>
        <v>ARMOIRE GENERALE</v>
      </c>
      <c r="C668" s="42"/>
      <c r="D668" s="6"/>
      <c r="E668" s="6"/>
      <c r="F668" s="6"/>
      <c r="G668" s="175"/>
      <c r="H668" s="65"/>
    </row>
    <row r="669" spans="1:9" s="7" customFormat="1" ht="15.6" customHeight="1" x14ac:dyDescent="0.25">
      <c r="A669" s="63" t="str">
        <f>A83</f>
        <v>3.6.</v>
      </c>
      <c r="B669" s="168" t="str">
        <f>B83</f>
        <v>COMPTAGE</v>
      </c>
      <c r="C669" s="42"/>
      <c r="D669" s="6"/>
      <c r="E669" s="6"/>
      <c r="F669" s="6"/>
      <c r="G669" s="175"/>
      <c r="H669" s="65"/>
    </row>
    <row r="670" spans="1:9" s="7" customFormat="1" ht="15.6" customHeight="1" x14ac:dyDescent="0.25">
      <c r="A670" s="63" t="str">
        <f>A99</f>
        <v>3.7.</v>
      </c>
      <c r="B670" s="168" t="str">
        <f>B99</f>
        <v>EQUIPEMENTS TERMINAUX</v>
      </c>
      <c r="C670" s="42"/>
      <c r="D670" s="6"/>
      <c r="E670" s="6"/>
      <c r="F670" s="6"/>
      <c r="G670" s="175"/>
      <c r="H670" s="65"/>
    </row>
    <row r="671" spans="1:9" s="7" customFormat="1" ht="15.6" customHeight="1" x14ac:dyDescent="0.25">
      <c r="A671" s="63" t="str">
        <f>A254</f>
        <v>3.8</v>
      </c>
      <c r="B671" s="168" t="str">
        <f>B254</f>
        <v>DISTIBUTION SECONDAIRE</v>
      </c>
      <c r="C671" s="42"/>
      <c r="D671" s="6"/>
      <c r="E671" s="6"/>
      <c r="F671" s="6"/>
      <c r="G671" s="175"/>
      <c r="H671" s="65"/>
    </row>
    <row r="672" spans="1:9" s="7" customFormat="1" ht="15.6" customHeight="1" x14ac:dyDescent="0.25">
      <c r="A672" s="63" t="str">
        <f>A286</f>
        <v>3.9</v>
      </c>
      <c r="B672" s="168" t="str">
        <f>B286</f>
        <v>EQUIPEMENTS SPECIFIQUES SCANNER</v>
      </c>
      <c r="C672" s="42"/>
      <c r="D672" s="6"/>
      <c r="E672" s="6"/>
      <c r="F672" s="6"/>
      <c r="G672" s="175"/>
      <c r="H672" s="65"/>
    </row>
    <row r="673" spans="1:9" s="7" customFormat="1" ht="26.4" x14ac:dyDescent="0.25">
      <c r="A673" s="95" t="str">
        <f>A338</f>
        <v>3.10</v>
      </c>
      <c r="B673" s="41" t="str">
        <f>B338</f>
        <v>ESSAI &amp; DOSSIER DES OUVRAGES EXECUTES</v>
      </c>
      <c r="C673" s="42"/>
      <c r="D673" s="6"/>
      <c r="E673" s="6"/>
      <c r="F673" s="6"/>
      <c r="G673" s="175"/>
      <c r="H673" s="65"/>
    </row>
    <row r="674" spans="1:9" s="7" customFormat="1" ht="15" x14ac:dyDescent="0.25">
      <c r="A674" s="95"/>
      <c r="B674" s="41"/>
      <c r="C674" s="41"/>
      <c r="D674" s="221"/>
      <c r="E674" s="221"/>
      <c r="F674" s="221"/>
      <c r="G674" s="228"/>
      <c r="H674" s="65"/>
    </row>
    <row r="675" spans="1:9" s="7" customFormat="1" ht="30" customHeight="1" x14ac:dyDescent="0.25">
      <c r="A675" s="24">
        <f>A346</f>
        <v>4</v>
      </c>
      <c r="B675" s="279" t="str">
        <f>B346</f>
        <v>INSTALLATIONS COURANTS FAIBLES</v>
      </c>
      <c r="C675" s="279"/>
      <c r="D675" s="279"/>
      <c r="E675" s="279"/>
      <c r="F675" s="279"/>
      <c r="G675" s="273"/>
      <c r="H675" s="65"/>
    </row>
    <row r="676" spans="1:9" s="7" customFormat="1" ht="33.6" customHeight="1" x14ac:dyDescent="0.25">
      <c r="A676" s="95" t="str">
        <f>A348</f>
        <v>4.1.</v>
      </c>
      <c r="B676" s="244" t="str">
        <f>B348</f>
        <v>RACCORDEMENT AU RESEAU PUBLIC DE COMMUNICATION PAR FIBRE OPTIQUE</v>
      </c>
      <c r="C676" s="245"/>
      <c r="D676" s="6"/>
      <c r="E676" s="6"/>
      <c r="F676" s="6"/>
      <c r="G676" s="175"/>
      <c r="H676" s="65"/>
    </row>
    <row r="677" spans="1:9" s="7" customFormat="1" ht="15" customHeight="1" x14ac:dyDescent="0.25">
      <c r="A677" s="95" t="str">
        <f>A362</f>
        <v>4.2.</v>
      </c>
      <c r="B677" s="41" t="str">
        <f>B362</f>
        <v>RESEAU VDI</v>
      </c>
      <c r="C677" s="42"/>
      <c r="D677" s="6"/>
      <c r="E677" s="6"/>
      <c r="F677" s="6"/>
      <c r="G677" s="175"/>
      <c r="H677" s="65"/>
    </row>
    <row r="678" spans="1:9" s="7" customFormat="1" ht="17.399999999999999" customHeight="1" x14ac:dyDescent="0.25">
      <c r="A678" s="95" t="str">
        <f>A409</f>
        <v>4.3.</v>
      </c>
      <c r="B678" s="41" t="str">
        <f>B409</f>
        <v>VISIOPHONIE CONTRÔLE D'ACCES</v>
      </c>
      <c r="C678" s="42"/>
      <c r="D678" s="6"/>
      <c r="E678" s="6"/>
      <c r="F678" s="6"/>
      <c r="G678" s="175"/>
      <c r="H678" s="65"/>
    </row>
    <row r="679" spans="1:9" s="7" customFormat="1" ht="17.399999999999999" customHeight="1" x14ac:dyDescent="0.25">
      <c r="A679" s="95" t="str">
        <f>A493</f>
        <v>4.4.</v>
      </c>
      <c r="B679" s="41" t="str">
        <f>B493</f>
        <v>ANTI INTRUSION</v>
      </c>
      <c r="C679" s="42"/>
      <c r="D679" s="6"/>
      <c r="E679" s="6"/>
      <c r="F679" s="6"/>
      <c r="G679" s="175"/>
      <c r="H679" s="65"/>
    </row>
    <row r="680" spans="1:9" s="7" customFormat="1" ht="27.6" customHeight="1" x14ac:dyDescent="0.25">
      <c r="A680" s="95" t="str">
        <f>A526</f>
        <v>4.5.</v>
      </c>
      <c r="B680" s="41" t="str">
        <f>B526</f>
        <v>EQUIPEMENTS SPECIFIQUES SALLE DE TRAITEMENT</v>
      </c>
      <c r="C680" s="42"/>
      <c r="D680" s="6"/>
      <c r="E680" s="6"/>
      <c r="F680" s="6"/>
      <c r="G680" s="175"/>
      <c r="H680" s="65"/>
    </row>
    <row r="681" spans="1:9" s="7" customFormat="1" ht="15.6" customHeight="1" x14ac:dyDescent="0.25">
      <c r="A681" s="95"/>
      <c r="B681" s="41"/>
      <c r="C681" s="41"/>
      <c r="D681" s="221"/>
      <c r="E681" s="6"/>
      <c r="F681" s="6"/>
      <c r="G681" s="175"/>
      <c r="H681" s="65"/>
    </row>
    <row r="682" spans="1:9" s="7" customFormat="1" ht="27.6" customHeight="1" x14ac:dyDescent="0.25">
      <c r="A682" s="24">
        <f>A561</f>
        <v>5</v>
      </c>
      <c r="B682" s="279" t="str">
        <f>B561</f>
        <v>SYSTÈME DE SECURITE INCENDIE</v>
      </c>
      <c r="C682" s="280"/>
      <c r="D682" s="280"/>
      <c r="E682" s="281"/>
      <c r="F682" s="229"/>
      <c r="G682" s="175"/>
      <c r="H682" s="65"/>
    </row>
    <row r="683" spans="1:9" s="7" customFormat="1" ht="16.2" customHeight="1" x14ac:dyDescent="0.25">
      <c r="A683" s="95" t="str">
        <f>A563</f>
        <v>5.1.</v>
      </c>
      <c r="B683" s="41" t="str">
        <f>B563</f>
        <v>PRINCIPE TECHNIQUE GENERAL</v>
      </c>
      <c r="C683" s="42"/>
      <c r="D683" s="6"/>
      <c r="E683" s="6"/>
      <c r="F683" s="6"/>
      <c r="G683" s="175"/>
      <c r="H683" s="65"/>
    </row>
    <row r="684" spans="1:9" s="7" customFormat="1" ht="15" x14ac:dyDescent="0.25">
      <c r="A684" s="95"/>
      <c r="B684" s="1"/>
      <c r="C684" s="26"/>
      <c r="D684" s="6"/>
      <c r="E684" s="6"/>
      <c r="F684" s="6"/>
      <c r="G684" s="10"/>
      <c r="H684" s="65"/>
    </row>
    <row r="685" spans="1:9" s="7" customFormat="1" ht="21" customHeight="1" x14ac:dyDescent="0.25">
      <c r="A685" s="63"/>
      <c r="B685" s="1"/>
      <c r="C685" s="230" t="s">
        <v>140</v>
      </c>
      <c r="D685" s="231"/>
      <c r="E685" s="232"/>
      <c r="F685" s="232"/>
      <c r="G685" s="233"/>
      <c r="H685" s="233">
        <f>H656+H559+H344</f>
        <v>130179.4</v>
      </c>
      <c r="I685" s="66"/>
    </row>
    <row r="686" spans="1:9" s="7" customFormat="1" ht="21" customHeight="1" x14ac:dyDescent="0.25">
      <c r="A686" s="14"/>
      <c r="B686" s="1"/>
      <c r="C686" s="234" t="s">
        <v>141</v>
      </c>
      <c r="D686" s="235"/>
      <c r="E686" s="236"/>
      <c r="F686" s="236"/>
      <c r="G686" s="237"/>
      <c r="H686" s="237"/>
      <c r="I686" s="66"/>
    </row>
    <row r="687" spans="1:9" s="7" customFormat="1" ht="21" customHeight="1" x14ac:dyDescent="0.25">
      <c r="A687" s="14"/>
      <c r="B687" s="1"/>
      <c r="C687" s="238" t="s">
        <v>142</v>
      </c>
      <c r="D687" s="239"/>
      <c r="E687" s="240"/>
      <c r="F687" s="240"/>
      <c r="G687" s="241"/>
      <c r="H687" s="241">
        <v>119000</v>
      </c>
      <c r="I687" s="66"/>
    </row>
    <row r="688" spans="1:9" s="7" customFormat="1" ht="15" x14ac:dyDescent="0.25">
      <c r="A688" s="95"/>
      <c r="B688" s="1"/>
      <c r="C688" s="26"/>
      <c r="D688" s="6"/>
      <c r="E688" s="6"/>
      <c r="F688" s="6"/>
      <c r="G688" s="10"/>
      <c r="H688" s="65"/>
    </row>
    <row r="690" spans="2:8" x14ac:dyDescent="0.25">
      <c r="B690" s="1" t="s">
        <v>380</v>
      </c>
      <c r="H690" s="186">
        <v>81000</v>
      </c>
    </row>
    <row r="691" spans="2:8" x14ac:dyDescent="0.25">
      <c r="B691" s="1" t="s">
        <v>383</v>
      </c>
    </row>
    <row r="692" spans="2:8" x14ac:dyDescent="0.25">
      <c r="B692" s="1"/>
      <c r="C692" s="1" t="s">
        <v>384</v>
      </c>
      <c r="H692" s="13">
        <v>520</v>
      </c>
    </row>
    <row r="693" spans="2:8" x14ac:dyDescent="0.25">
      <c r="B693" s="1"/>
      <c r="C693" s="243"/>
      <c r="H693" s="13">
        <v>130</v>
      </c>
    </row>
    <row r="694" spans="2:8" x14ac:dyDescent="0.25">
      <c r="B694" s="1"/>
      <c r="H694" s="13">
        <v>325</v>
      </c>
    </row>
    <row r="695" spans="2:8" x14ac:dyDescent="0.25">
      <c r="B695" s="1"/>
      <c r="C695" s="7" t="s">
        <v>385</v>
      </c>
      <c r="H695" s="13">
        <v>780</v>
      </c>
    </row>
    <row r="696" spans="2:8" x14ac:dyDescent="0.25">
      <c r="B696" s="1"/>
      <c r="C696" s="243" t="s">
        <v>386</v>
      </c>
      <c r="H696" s="13">
        <v>780</v>
      </c>
    </row>
    <row r="697" spans="2:8" x14ac:dyDescent="0.25">
      <c r="B697" s="1"/>
      <c r="C697" s="243" t="s">
        <v>387</v>
      </c>
      <c r="H697" s="13">
        <v>260</v>
      </c>
    </row>
    <row r="698" spans="2:8" x14ac:dyDescent="0.25">
      <c r="B698" s="1"/>
      <c r="C698" s="243" t="s">
        <v>388</v>
      </c>
      <c r="H698" s="13">
        <v>585</v>
      </c>
    </row>
    <row r="699" spans="2:8" x14ac:dyDescent="0.25">
      <c r="B699" s="1" t="s">
        <v>379</v>
      </c>
      <c r="H699" s="13">
        <v>2400</v>
      </c>
    </row>
    <row r="700" spans="2:8" x14ac:dyDescent="0.25">
      <c r="B700" s="1" t="s">
        <v>382</v>
      </c>
      <c r="H700" s="13">
        <v>20600</v>
      </c>
    </row>
    <row r="701" spans="2:8" x14ac:dyDescent="0.25">
      <c r="B701" s="1" t="s">
        <v>381</v>
      </c>
      <c r="H701" s="13">
        <v>9980</v>
      </c>
    </row>
    <row r="702" spans="2:8" x14ac:dyDescent="0.25">
      <c r="B702" s="1" t="s">
        <v>389</v>
      </c>
      <c r="H702" s="13">
        <v>2240</v>
      </c>
    </row>
    <row r="704" spans="2:8" x14ac:dyDescent="0.25">
      <c r="H704" s="186">
        <f>SUM(H690:H703)</f>
        <v>119600</v>
      </c>
    </row>
  </sheetData>
  <mergeCells count="43">
    <mergeCell ref="B67:C67"/>
    <mergeCell ref="A1:D1"/>
    <mergeCell ref="E1:H1"/>
    <mergeCell ref="E2:H2"/>
    <mergeCell ref="E3:H3"/>
    <mergeCell ref="A4:C4"/>
    <mergeCell ref="A7:H7"/>
    <mergeCell ref="B12:C12"/>
    <mergeCell ref="B19:C19"/>
    <mergeCell ref="B28:C28"/>
    <mergeCell ref="B44:C44"/>
    <mergeCell ref="B48:C48"/>
    <mergeCell ref="B362:C362"/>
    <mergeCell ref="B71:C71"/>
    <mergeCell ref="B72:C72"/>
    <mergeCell ref="B78:C78"/>
    <mergeCell ref="B83:C83"/>
    <mergeCell ref="B84:C84"/>
    <mergeCell ref="B89:C89"/>
    <mergeCell ref="B90:C90"/>
    <mergeCell ref="B95:C95"/>
    <mergeCell ref="B346:G346"/>
    <mergeCell ref="B348:C348"/>
    <mergeCell ref="B358:C358"/>
    <mergeCell ref="B555:C555"/>
    <mergeCell ref="D364:D369"/>
    <mergeCell ref="E364:E369"/>
    <mergeCell ref="F364:F369"/>
    <mergeCell ref="B405:C405"/>
    <mergeCell ref="B409:C409"/>
    <mergeCell ref="C425:C428"/>
    <mergeCell ref="C429:C432"/>
    <mergeCell ref="B489:C489"/>
    <mergeCell ref="B493:C493"/>
    <mergeCell ref="B522:C522"/>
    <mergeCell ref="B526:C526"/>
    <mergeCell ref="B676:C676"/>
    <mergeCell ref="B682:E682"/>
    <mergeCell ref="B561:C561"/>
    <mergeCell ref="B619:C619"/>
    <mergeCell ref="A661:C661"/>
    <mergeCell ref="B663:G663"/>
    <mergeCell ref="B675:G675"/>
  </mergeCells>
  <printOptions horizontalCentered="1" verticalCentered="1" gridLines="1"/>
  <pageMargins left="0.51181102362204722" right="0.51181102362204722" top="0.51181102362204722" bottom="0.94488188976377963" header="0.31496062992125984" footer="0.31496062992125984"/>
  <pageSetup paperSize="9" scale="79" fitToHeight="0" orientation="portrait" r:id="rId1"/>
  <headerFooter alignWithMargins="0">
    <oddHeader>&amp;R&amp;"Arial Narrow,Normal"&amp;9&amp;P</oddHeader>
    <oddFooter xml:space="preserve">&amp;C&amp;8INGEPOLE
Parc Ester – Immeuble CASSIOPEE – 26, rue Atlantis – 87069 Limoges cedex 3 – Tél : 05.55.56.25.90 – Fax : 05.55.37.71.80 – www.ingepole.fr
Agence de Brive: 29 rue Romain Rolland - 19100 BRIVE - Tél:05.55.25.49.78&amp;R&amp;"Arial Narrow,Normal"&amp;8 
</oddFooter>
  </headerFooter>
  <rowBreaks count="2" manualBreakCount="2">
    <brk id="345" max="16383" man="1"/>
    <brk id="65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DPGF 1</vt:lpstr>
      <vt:lpstr>Métré</vt:lpstr>
      <vt:lpstr>Estimation</vt:lpstr>
      <vt:lpstr>'DPGF 1'!Print_Area</vt:lpstr>
      <vt:lpstr>Estimation!Print_Area</vt:lpstr>
      <vt:lpstr>'DPGF 1'!Print_Titles</vt:lpstr>
      <vt:lpstr>Estimation!Print_Titles</vt:lpstr>
      <vt:lpstr>'DPGF 1'!Zone_d_impression</vt:lpstr>
      <vt:lpstr>Estimation!Zone_d_impression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4.2</dc:creator>
  <cp:lastModifiedBy>Stéphane Roussie</cp:lastModifiedBy>
  <cp:lastPrinted>2025-03-20T08:58:17Z</cp:lastPrinted>
  <dcterms:created xsi:type="dcterms:W3CDTF">1999-03-26T21:22:35Z</dcterms:created>
  <dcterms:modified xsi:type="dcterms:W3CDTF">2025-03-20T09:11:05Z</dcterms:modified>
</cp:coreProperties>
</file>