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4\24-05-04-BELLAC-SCANNER-HIHL\07-DCE\3. Rendus Ingepole\Rendu du 27.02.2025\"/>
    </mc:Choice>
  </mc:AlternateContent>
  <xr:revisionPtr revIDLastSave="0" documentId="8_{A2FC5C88-932C-4DD5-AC3F-FC14AAF562EA}" xr6:coauthVersionLast="47" xr6:coauthVersionMax="47" xr10:uidLastSave="{00000000-0000-0000-0000-000000000000}"/>
  <bookViews>
    <workbookView xWindow="-67320" yWindow="-1935" windowWidth="29040" windowHeight="17520" xr2:uid="{00000000-000D-0000-FFFF-FFFF00000000}"/>
  </bookViews>
  <sheets>
    <sheet name="Lot N°07 MENUISERIES INTERIEUR" sheetId="2" r:id="rId1"/>
    <sheet name="Récap. général" sheetId="1" r:id="rId2"/>
  </sheets>
  <definedNames>
    <definedName name="_xlnm.Print_Titles" localSheetId="0">'Lot N°07 MENUISERIES INTERIEUR'!$1:$2</definedName>
    <definedName name="_xlnm.Print_Area" localSheetId="0">'Lot N°07 MENUISERIES INTERIEUR'!$A$1:$G$80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G9" i="2"/>
  <c r="G12" i="2"/>
  <c r="G13" i="2"/>
  <c r="G16" i="2"/>
  <c r="G18" i="2"/>
  <c r="G21" i="2"/>
  <c r="G24" i="2"/>
  <c r="G27" i="2"/>
  <c r="G29" i="2"/>
  <c r="G33" i="2"/>
  <c r="G36" i="2"/>
  <c r="G37" i="2"/>
  <c r="G39" i="2"/>
  <c r="G41" i="2"/>
  <c r="G49" i="2"/>
  <c r="G54" i="2"/>
  <c r="G57" i="2"/>
  <c r="G59" i="2"/>
  <c r="G61" i="2"/>
  <c r="G63" i="2"/>
  <c r="G66" i="2"/>
  <c r="G68" i="2"/>
  <c r="G70" i="2"/>
  <c r="G73" i="2"/>
  <c r="G76" i="2"/>
  <c r="G79" i="2"/>
  <c r="C10" i="1"/>
  <c r="C12" i="1"/>
  <c r="E10" i="1"/>
  <c r="E12" i="1"/>
  <c r="F10" i="1"/>
  <c r="F12" i="1"/>
</calcChain>
</file>

<file path=xl/sharedStrings.xml><?xml version="1.0" encoding="utf-8"?>
<sst xmlns="http://schemas.openxmlformats.org/spreadsheetml/2006/main" count="248" uniqueCount="245">
  <si>
    <t>Affaire :</t>
  </si>
  <si>
    <t>Maître d'ouvrage :</t>
  </si>
  <si>
    <t>Hôpital Intercommunal du Haut Limousin</t>
  </si>
  <si>
    <t>Liste des lots :</t>
  </si>
  <si>
    <t>Total HT en €</t>
  </si>
  <si>
    <t>TVA</t>
  </si>
  <si>
    <t>Total TVA en €</t>
  </si>
  <si>
    <t>Total TTC en €</t>
  </si>
  <si>
    <t>Lot N°07  MENUISERIES INTERIEURES BOIS</t>
  </si>
  <si>
    <t>DESIGNATION</t>
  </si>
  <si>
    <t>U</t>
  </si>
  <si>
    <t>Quantité</t>
  </si>
  <si>
    <t>Quantité ENTREPRISE</t>
  </si>
  <si>
    <t>Prix en €</t>
  </si>
  <si>
    <t>Total en €</t>
  </si>
  <si>
    <t>07.1</t>
  </si>
  <si>
    <t>DESCRIPTION DES OUVRAGES</t>
  </si>
  <si>
    <t>CH3</t>
  </si>
  <si>
    <t>07.1.1</t>
  </si>
  <si>
    <t>BLOCS-PORTES</t>
  </si>
  <si>
    <t>CH4</t>
  </si>
  <si>
    <t>07.1.1.1</t>
  </si>
  <si>
    <t>BLOCS-PORTES "PLOMBE POUR SECTEUR SCANNER"</t>
  </si>
  <si>
    <t>CH5</t>
  </si>
  <si>
    <t>07.1.1.1.1</t>
  </si>
  <si>
    <t>SIMPLE ACTION "1 VANTAIL-FINITION PREPEINTE"</t>
  </si>
  <si>
    <t>CH6</t>
  </si>
  <si>
    <t>De 0.93/2.04m ht - EI30' - FP - Plombé 2mm - Repère I-07</t>
  </si>
  <si>
    <t>U</t>
  </si>
  <si>
    <t>ART</t>
  </si>
  <si>
    <t>JET-G554</t>
  </si>
  <si>
    <t>De 0.93/2.04m ht - EI30' - FP - Plombé 2mm - Repère I-11</t>
  </si>
  <si>
    <t>U</t>
  </si>
  <si>
    <t>ART</t>
  </si>
  <si>
    <t>000-E681</t>
  </si>
  <si>
    <t>07.1.1.2</t>
  </si>
  <si>
    <t>BLOCS-PORTES "AME PLEINE"</t>
  </si>
  <si>
    <t>CH5</t>
  </si>
  <si>
    <t>07.1.1.2.1</t>
  </si>
  <si>
    <t>SIMPLE ACTION "1 VANTAIL-FINITION PREPEINTE"</t>
  </si>
  <si>
    <t>CH6</t>
  </si>
  <si>
    <t>De 0.93/2.04m ht - Repère I-02</t>
  </si>
  <si>
    <t>U</t>
  </si>
  <si>
    <t>ART</t>
  </si>
  <si>
    <t>ERI-F430</t>
  </si>
  <si>
    <t>De 0.93/2.04m ht - FP - Repère I-12</t>
  </si>
  <si>
    <t>U</t>
  </si>
  <si>
    <t>ART</t>
  </si>
  <si>
    <t>000-E682</t>
  </si>
  <si>
    <t>07.1.1.3</t>
  </si>
  <si>
    <t>BLOCS-PORTES "EI 30' "</t>
  </si>
  <si>
    <t>CH5</t>
  </si>
  <si>
    <t>07.1.1.3.1</t>
  </si>
  <si>
    <t>SIMPLE ACTION "1 VANTAIL-FINITION PREPEINTE"</t>
  </si>
  <si>
    <t>CH6</t>
  </si>
  <si>
    <t>De 0.93/2.04m ht - FP - EI 30' - Repère I-03</t>
  </si>
  <si>
    <t>U</t>
  </si>
  <si>
    <t>ART</t>
  </si>
  <si>
    <t>000-A572</t>
  </si>
  <si>
    <t>07.1.1.3.2</t>
  </si>
  <si>
    <t>DOUBLE ACTION DAS "2 VANTAUX EGAUX VA ET VIENT- FINITION PREPEINTE"</t>
  </si>
  <si>
    <t>CH6</t>
  </si>
  <si>
    <t>2 vtx egaux - DAS VV - EI 30' - Ventouses - Repère I-09</t>
  </si>
  <si>
    <t>U</t>
  </si>
  <si>
    <t>ART</t>
  </si>
  <si>
    <t>JET-B090</t>
  </si>
  <si>
    <t>07.1.1.4</t>
  </si>
  <si>
    <t>BLOCS-PORTES "ACOUSTIQUE 36 DB/EI"</t>
  </si>
  <si>
    <t>CH5</t>
  </si>
  <si>
    <t>07.1.1.4.1</t>
  </si>
  <si>
    <t>SIMPLE ACTION "1 VANTAIL-FINITION PREPEINTE"</t>
  </si>
  <si>
    <t>CH6</t>
  </si>
  <si>
    <t>De 0.93/2.04m ht - EI30' - Rw+C=36dB - Repère I-04</t>
  </si>
  <si>
    <t>U</t>
  </si>
  <si>
    <t>ART</t>
  </si>
  <si>
    <t>000-C464</t>
  </si>
  <si>
    <t>07.1.1.5</t>
  </si>
  <si>
    <t>BLOC-PORTE "SIMPLE VITRAGE FEUILLETE"</t>
  </si>
  <si>
    <t>CH5</t>
  </si>
  <si>
    <t>07.1.1.5.1</t>
  </si>
  <si>
    <t>SIMPLE ACTION - "2 VANTAUX TIERCE VITRES ET PLEIN - FINITION A PEINDRE"</t>
  </si>
  <si>
    <t>CH6</t>
  </si>
  <si>
    <t>De 0.93+0.63/2.04m ht - vitrage feuilleté sur vantail principal - Repère I-05</t>
  </si>
  <si>
    <t>U</t>
  </si>
  <si>
    <t>ART</t>
  </si>
  <si>
    <t>000-B509</t>
  </si>
  <si>
    <t>07.1.2</t>
  </si>
  <si>
    <t>ENSEMBLE VITRE</t>
  </si>
  <si>
    <t>CH4</t>
  </si>
  <si>
    <t>07.1.2.1</t>
  </si>
  <si>
    <t>CHASSIS FIXE "SIMPLE VITRAGE ANTI RAYON X"</t>
  </si>
  <si>
    <t>CH5</t>
  </si>
  <si>
    <t>Châssis fixe Anti Rayon X - 2,20 x 1,10m ht. - Repère C-02</t>
  </si>
  <si>
    <t>U</t>
  </si>
  <si>
    <t>ART</t>
  </si>
  <si>
    <t>JET-E888</t>
  </si>
  <si>
    <t>07.1.2.2</t>
  </si>
  <si>
    <t>CHASSIS FIXE "VITRAGE EI 30' ET ACOUSTIQUE"</t>
  </si>
  <si>
    <t>CH5</t>
  </si>
  <si>
    <t>Châssis fixe EI 30' et acoustique - 2.45 x 2.50 m ht - Repère C-01</t>
  </si>
  <si>
    <t>U</t>
  </si>
  <si>
    <t>ART</t>
  </si>
  <si>
    <t>JET-E096</t>
  </si>
  <si>
    <t>07.1.3</t>
  </si>
  <si>
    <t>PLACARDS</t>
  </si>
  <si>
    <t>CH4</t>
  </si>
  <si>
    <t>07.1.3.1</t>
  </si>
  <si>
    <t>BLOC PORTE OUVRANT A LA FRANCAISE</t>
  </si>
  <si>
    <t>CH5</t>
  </si>
  <si>
    <t>07.1.3.1.1</t>
  </si>
  <si>
    <t>AME PLEINE "FINITION PREPEINTE"</t>
  </si>
  <si>
    <t>CH6</t>
  </si>
  <si>
    <t>L'ensemble suivant CCTP - 1 vantail - Repère I-10</t>
  </si>
  <si>
    <t>U</t>
  </si>
  <si>
    <t>ART</t>
  </si>
  <si>
    <t>JET-G180</t>
  </si>
  <si>
    <t>07.1.4</t>
  </si>
  <si>
    <t>PROTECTIONS DIVERSES</t>
  </si>
  <si>
    <t>CH4</t>
  </si>
  <si>
    <t>07.1.4.1</t>
  </si>
  <si>
    <t>PROTECTIONS DES PAROIS</t>
  </si>
  <si>
    <t>CH5</t>
  </si>
  <si>
    <t>L'ensemble suivant CCTP - Hauteur 1.30mht</t>
  </si>
  <si>
    <t>M2</t>
  </si>
  <si>
    <t>ART</t>
  </si>
  <si>
    <t>JET-G894</t>
  </si>
  <si>
    <t>Pour l'ensemble suivant CCTP</t>
  </si>
  <si>
    <t>ML</t>
  </si>
  <si>
    <t>ART</t>
  </si>
  <si>
    <t>ERI-L693</t>
  </si>
  <si>
    <t>07.1.4.2</t>
  </si>
  <si>
    <t>PROTECTIONS D'ANGLES SAILLANTS</t>
  </si>
  <si>
    <t>CH5</t>
  </si>
  <si>
    <t>Pour l'ensemble suivant CCTP</t>
  </si>
  <si>
    <t>U</t>
  </si>
  <si>
    <t>ART</t>
  </si>
  <si>
    <t>ERI-J405</t>
  </si>
  <si>
    <t>07.1.4.3</t>
  </si>
  <si>
    <t>PROTECTIONS DES PORTES</t>
  </si>
  <si>
    <t>CH5</t>
  </si>
  <si>
    <t>L'ensemble suivant CCTP</t>
  </si>
  <si>
    <t>M2</t>
  </si>
  <si>
    <t>ART</t>
  </si>
  <si>
    <t>JET-F414</t>
  </si>
  <si>
    <t>07.1.5</t>
  </si>
  <si>
    <t>AGENCEMENT</t>
  </si>
  <si>
    <t>CH4</t>
  </si>
  <si>
    <t>07.1.5.1</t>
  </si>
  <si>
    <t>PROFILS BOIS</t>
  </si>
  <si>
    <t>CH5</t>
  </si>
  <si>
    <t>07.1.5.1.1</t>
  </si>
  <si>
    <t>COUVRE-JOINT "MEDIUM"  POUR DILATATION</t>
  </si>
  <si>
    <t>CH6</t>
  </si>
  <si>
    <t>L'ensemble suivant CCTP</t>
  </si>
  <si>
    <t>ML</t>
  </si>
  <si>
    <t>ART</t>
  </si>
  <si>
    <t>ERI-E704</t>
  </si>
  <si>
    <t>07.1.5.2</t>
  </si>
  <si>
    <t>BAGUETTES ET HABILLAGE DIVERS DE FINITIONS</t>
  </si>
  <si>
    <t>CH5</t>
  </si>
  <si>
    <t>L'ensemble suivant CCTP</t>
  </si>
  <si>
    <t>Ens</t>
  </si>
  <si>
    <t>ART</t>
  </si>
  <si>
    <t>ERI-I104</t>
  </si>
  <si>
    <t>07.1.6</t>
  </si>
  <si>
    <t>MOBILIER</t>
  </si>
  <si>
    <t>CH4</t>
  </si>
  <si>
    <t>07.1.6.1</t>
  </si>
  <si>
    <t>MEUBLE BAS SCANNER</t>
  </si>
  <si>
    <t>CH5</t>
  </si>
  <si>
    <t>L'ensemble plan de travail / 1 cuves / meuble bas</t>
  </si>
  <si>
    <t>U</t>
  </si>
  <si>
    <t>ART</t>
  </si>
  <si>
    <t>000-E762</t>
  </si>
  <si>
    <t>07.1.6.2</t>
  </si>
  <si>
    <t>BANQUE D'ACCUEIL</t>
  </si>
  <si>
    <t>CH5</t>
  </si>
  <si>
    <t>L'ensemble suivant CCTP</t>
  </si>
  <si>
    <t>U</t>
  </si>
  <si>
    <t>ART</t>
  </si>
  <si>
    <t>BANQ</t>
  </si>
  <si>
    <t>07.1.6.3</t>
  </si>
  <si>
    <t>KITCHENETTE</t>
  </si>
  <si>
    <t>CH5</t>
  </si>
  <si>
    <t>L'ensemble plan de travail / meuble bas</t>
  </si>
  <si>
    <t>ML</t>
  </si>
  <si>
    <t>ART</t>
  </si>
  <si>
    <t>000-E761</t>
  </si>
  <si>
    <t>07.1.6.4</t>
  </si>
  <si>
    <t>PAILLASSE HUMIDE</t>
  </si>
  <si>
    <t>CH5</t>
  </si>
  <si>
    <t>L'ensemble plan de travail / 1 cuves / meuble bas et meuble ballon eau chaude</t>
  </si>
  <si>
    <t>Ens</t>
  </si>
  <si>
    <t>ART</t>
  </si>
  <si>
    <t>000-E651</t>
  </si>
  <si>
    <t>07.1.6.5</t>
  </si>
  <si>
    <t>BANCS</t>
  </si>
  <si>
    <t>CH5</t>
  </si>
  <si>
    <t>07.1.6.5.1</t>
  </si>
  <si>
    <t>EN MEDIUM STRATIFIE</t>
  </si>
  <si>
    <t>CH6</t>
  </si>
  <si>
    <t>L'ensemble suivant CCTP</t>
  </si>
  <si>
    <t>ML</t>
  </si>
  <si>
    <t>ART</t>
  </si>
  <si>
    <t>JET-G324</t>
  </si>
  <si>
    <t>07.1.6.5.2</t>
  </si>
  <si>
    <t>DE VESTIAIRES</t>
  </si>
  <si>
    <t>CH6</t>
  </si>
  <si>
    <t>Banc mural</t>
  </si>
  <si>
    <t>ML</t>
  </si>
  <si>
    <t>ART</t>
  </si>
  <si>
    <t>JET-A956</t>
  </si>
  <si>
    <t>07.1.6.6</t>
  </si>
  <si>
    <t>PATERES</t>
  </si>
  <si>
    <t>CH5</t>
  </si>
  <si>
    <t>Patères unitaires a 2 têtes - Aluminium</t>
  </si>
  <si>
    <t>U</t>
  </si>
  <si>
    <t>ART</t>
  </si>
  <si>
    <t>JET-F795</t>
  </si>
  <si>
    <t>07.1.7</t>
  </si>
  <si>
    <t>SIGNALETIQUE</t>
  </si>
  <si>
    <t>CH4</t>
  </si>
  <si>
    <t>07.1.7.1</t>
  </si>
  <si>
    <t>PLAQUE DE PORTE "ALUMINIUM"</t>
  </si>
  <si>
    <t>CH5</t>
  </si>
  <si>
    <t>L'ensemble suivant CCTP - 0,156x0,157mht</t>
  </si>
  <si>
    <t>U</t>
  </si>
  <si>
    <t>ART</t>
  </si>
  <si>
    <t>JET-E930</t>
  </si>
  <si>
    <t>07.1.8</t>
  </si>
  <si>
    <t>DIVERS</t>
  </si>
  <si>
    <t>CH4</t>
  </si>
  <si>
    <t>07.1.8.1</t>
  </si>
  <si>
    <t>ORGANIGRAMME</t>
  </si>
  <si>
    <t>CH5</t>
  </si>
  <si>
    <t>ART</t>
  </si>
  <si>
    <t>JET-E098</t>
  </si>
  <si>
    <t>Montant HT du Lot N°07 MENUISERIES INTERIEURES BOIS</t>
  </si>
  <si>
    <t>TOTHT</t>
  </si>
  <si>
    <t>Restructuration et extension du service Imagerie - CH de BELLAC - 4, Avenue Charles de Gaulle - 87300 BELLAC</t>
  </si>
  <si>
    <t>07.1.5.2.1</t>
  </si>
  <si>
    <t>TABLETTE HABILLAGE D'OUVERTURES</t>
  </si>
  <si>
    <t>MEDIUM</t>
  </si>
  <si>
    <t>07.1.5.3</t>
  </si>
  <si>
    <t>Organigramme - Cylindre "Sur existant type TESA TE6"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</si>
</sst>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5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1"/>
      <color rgb="FF000000"/>
      <name val="arial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9"/>
      <color rgb="FF00008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2"/>
      <color theme="1"/>
      <name val="Arial"/>
      <family val="1"/>
    </font>
    <font>
      <b/>
      <sz val="10"/>
      <color theme="1"/>
      <name val="Calibri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0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62">
    <xf numFmtId="0" fontId="0" fillId="0" borderId="0" xfId="0"/>
    <xf numFmtId="0" fontId="21" fillId="0" borderId="0" xfId="0" applyFont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1" fillId="0" borderId="5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left" vertical="top" wrapText="1"/>
    </xf>
    <xf numFmtId="164" fontId="0" fillId="0" borderId="9" xfId="0" applyNumberFormat="1" applyBorder="1" applyAlignment="1">
      <alignment horizontal="righ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164" fontId="0" fillId="0" borderId="6" xfId="0" applyNumberFormat="1" applyBorder="1" applyAlignment="1">
      <alignment horizontal="right" vertical="top" wrapText="1"/>
    </xf>
    <xf numFmtId="164" fontId="0" fillId="0" borderId="7" xfId="0" applyNumberForma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164" fontId="21" fillId="0" borderId="2" xfId="0" applyNumberFormat="1" applyFont="1" applyBorder="1" applyAlignment="1">
      <alignment horizontal="right" vertical="top" wrapText="1"/>
    </xf>
    <xf numFmtId="164" fontId="21" fillId="0" borderId="3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6" xfId="0" applyBorder="1" applyAlignment="1">
      <alignment horizontal="center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4" fillId="0" borderId="18" xfId="10" applyBorder="1">
      <alignment horizontal="left" vertical="top" wrapText="1" inden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6" fillId="0" borderId="18" xfId="14" applyBorder="1">
      <alignment horizontal="left" vertical="top" wrapText="1" indent="1"/>
    </xf>
    <xf numFmtId="0" fontId="9" fillId="0" borderId="18" xfId="18" applyBorder="1">
      <alignment horizontal="left" vertical="top" wrapText="1" indent="1"/>
    </xf>
    <xf numFmtId="0" fontId="10" fillId="0" borderId="18" xfId="22" applyBorder="1">
      <alignment horizontal="left" vertical="top" wrapText="1" indent="1"/>
    </xf>
    <xf numFmtId="0" fontId="1" fillId="0" borderId="21" xfId="1" applyBorder="1">
      <alignment horizontal="left" vertical="top" wrapText="1"/>
    </xf>
    <xf numFmtId="0" fontId="0" fillId="0" borderId="19" xfId="0" applyBorder="1" applyAlignment="1" applyProtection="1">
      <alignment horizontal="left" vertical="top"/>
      <protection locked="0"/>
    </xf>
    <xf numFmtId="165" fontId="0" fillId="0" borderId="19" xfId="0" applyNumberFormat="1" applyBorder="1" applyAlignment="1" applyProtection="1">
      <alignment horizontal="right" vertical="top" wrapText="1"/>
      <protection locked="0"/>
    </xf>
    <xf numFmtId="0" fontId="0" fillId="0" borderId="19" xfId="0" applyBorder="1" applyAlignment="1" applyProtection="1">
      <alignment horizontal="right" vertical="top" wrapText="1"/>
      <protection locked="0"/>
    </xf>
    <xf numFmtId="164" fontId="0" fillId="0" borderId="19" xfId="0" applyNumberFormat="1" applyBorder="1" applyAlignment="1" applyProtection="1">
      <alignment horizontal="right" vertical="top" wrapText="1"/>
      <protection locked="0"/>
    </xf>
    <xf numFmtId="164" fontId="0" fillId="0" borderId="20" xfId="0" applyNumberFormat="1" applyBorder="1" applyAlignment="1" applyProtection="1">
      <alignment horizontal="right" vertical="top" wrapText="1"/>
      <protection locked="0"/>
    </xf>
    <xf numFmtId="0" fontId="22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0" fontId="23" fillId="0" borderId="27" xfId="0" applyFont="1" applyBorder="1" applyAlignment="1">
      <alignment horizontal="center" vertical="top" wrapText="1"/>
    </xf>
    <xf numFmtId="0" fontId="24" fillId="0" borderId="24" xfId="0" applyFont="1" applyBorder="1" applyAlignment="1">
      <alignment horizontal="left" vertical="top" wrapText="1"/>
    </xf>
    <xf numFmtId="0" fontId="10" fillId="2" borderId="21" xfId="1" applyFont="1" applyFill="1" applyBorder="1">
      <alignment horizontal="left" vertical="top" wrapText="1"/>
    </xf>
    <xf numFmtId="0" fontId="10" fillId="0" borderId="21" xfId="1" applyFont="1" applyBorder="1">
      <alignment horizontal="left" vertical="top" wrapText="1"/>
    </xf>
    <xf numFmtId="0" fontId="13" fillId="0" borderId="18" xfId="27" applyFont="1" applyBorder="1" applyAlignment="1">
      <alignment horizontal="right" vertical="top" wrapText="1" indent="1"/>
    </xf>
    <xf numFmtId="0" fontId="10" fillId="0" borderId="16" xfId="1" applyFont="1" applyBorder="1">
      <alignment horizontal="left" vertical="top" wrapText="1"/>
    </xf>
    <xf numFmtId="0" fontId="13" fillId="0" borderId="17" xfId="27" applyFont="1" applyBorder="1" applyAlignment="1">
      <alignment horizontal="right" vertical="top" wrapText="1" indent="1"/>
    </xf>
    <xf numFmtId="0" fontId="0" fillId="0" borderId="14" xfId="0" applyBorder="1" applyAlignment="1" applyProtection="1">
      <alignment horizontal="left" vertical="top"/>
      <protection locked="0"/>
    </xf>
    <xf numFmtId="164" fontId="0" fillId="0" borderId="14" xfId="0" applyNumberFormat="1" applyBorder="1" applyAlignment="1" applyProtection="1">
      <alignment horizontal="right" vertical="top" wrapText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164" fontId="0" fillId="0" borderId="15" xfId="0" applyNumberFormat="1" applyBorder="1" applyAlignment="1" applyProtection="1">
      <alignment horizontal="right" vertical="top" wrapText="1"/>
      <protection locked="0"/>
    </xf>
    <xf numFmtId="0" fontId="10" fillId="0" borderId="24" xfId="1" applyFont="1" applyBorder="1">
      <alignment horizontal="left" vertical="top" wrapText="1"/>
    </xf>
    <xf numFmtId="0" fontId="13" fillId="0" borderId="22" xfId="27" applyFont="1" applyBorder="1" applyAlignment="1">
      <alignment horizontal="right" vertical="top" wrapText="1" indent="1"/>
    </xf>
    <xf numFmtId="0" fontId="0" fillId="0" borderId="23" xfId="0" applyBorder="1" applyAlignment="1" applyProtection="1">
      <alignment horizontal="left" vertical="top"/>
      <protection locked="0"/>
    </xf>
    <xf numFmtId="164" fontId="0" fillId="0" borderId="23" xfId="0" applyNumberFormat="1" applyBorder="1" applyAlignment="1" applyProtection="1">
      <alignment horizontal="right" vertical="top" wrapText="1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164" fontId="0" fillId="0" borderId="25" xfId="0" applyNumberFormat="1" applyBorder="1" applyAlignment="1" applyProtection="1">
      <alignment horizontal="right" vertical="top" wrapText="1"/>
      <protection locked="0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78261</xdr:rowOff>
    </xdr:from>
    <xdr:to>
      <xdr:col>6</xdr:col>
      <xdr:colOff>136380</xdr:colOff>
      <xdr:row>0</xdr:row>
      <xdr:rowOff>688696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2609" y="78261"/>
          <a:ext cx="6323478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Maître d'ouvrage : Hôpital Intercommunal du Haut Limousin - 4 Avenue Charles de Gaulle - 87300 BELLAC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Nom de l'opération : Restructuration et extension du service Imagerie - CH de BELLAC - 4, Avenue Charles de Gaulle - 87300 BELLAC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PRO/DCE - Lot N°07 MENUISERIES INTERIEURES BOIS</a:t>
          </a:r>
        </a:p>
      </xdr:txBody>
    </xdr:sp>
    <xdr:clientData/>
  </xdr:twoCellAnchor>
  <xdr:twoCellAnchor editAs="absolute">
    <xdr:from>
      <xdr:col>0</xdr:col>
      <xdr:colOff>94665</xdr:colOff>
      <xdr:row>0</xdr:row>
      <xdr:rowOff>628404</xdr:rowOff>
    </xdr:from>
    <xdr:to>
      <xdr:col>6</xdr:col>
      <xdr:colOff>94665</xdr:colOff>
      <xdr:row>0</xdr:row>
      <xdr:rowOff>628404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109565" y="641739"/>
          <a:ext cx="622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6AAAE-9CB5-4A51-AA3C-F31C6F1C549A}">
  <sheetPr>
    <pageSetUpPr fitToPage="1"/>
  </sheetPr>
  <dimension ref="A1:ZZ81"/>
  <sheetViews>
    <sheetView showGridLines="0" tabSelected="1" workbookViewId="0">
      <pane xSplit="2" ySplit="2" topLeftCell="C43" activePane="bottomRight" state="frozen"/>
      <selection pane="topRight" activeCell="C1" sqref="C1"/>
      <selection pane="bottomLeft" activeCell="A3" sqref="A3"/>
      <selection pane="bottomRight" activeCell="K85" sqref="K85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ht="67.95" customHeight="1" x14ac:dyDescent="0.3">
      <c r="A1" s="58"/>
      <c r="B1" s="59"/>
      <c r="C1" s="59"/>
      <c r="D1" s="59"/>
      <c r="E1" s="59"/>
      <c r="F1" s="59"/>
      <c r="G1" s="60"/>
    </row>
    <row r="2" spans="1:702" ht="27.6" x14ac:dyDescent="0.3">
      <c r="A2" s="17"/>
      <c r="B2" s="18" t="s">
        <v>9</v>
      </c>
      <c r="C2" s="41" t="s">
        <v>10</v>
      </c>
      <c r="D2" s="41" t="s">
        <v>11</v>
      </c>
      <c r="E2" s="41" t="s">
        <v>12</v>
      </c>
      <c r="F2" s="41" t="s">
        <v>13</v>
      </c>
      <c r="G2" s="41" t="s">
        <v>14</v>
      </c>
    </row>
    <row r="3" spans="1:702" x14ac:dyDescent="0.3">
      <c r="A3" s="42"/>
      <c r="B3" s="19"/>
      <c r="C3" s="20"/>
      <c r="D3" s="20"/>
      <c r="E3" s="20"/>
      <c r="F3" s="20"/>
      <c r="G3" s="21"/>
    </row>
    <row r="4" spans="1:702" ht="17.399999999999999" x14ac:dyDescent="0.3">
      <c r="A4" s="43" t="s">
        <v>15</v>
      </c>
      <c r="B4" s="22" t="s">
        <v>16</v>
      </c>
      <c r="C4" s="23"/>
      <c r="D4" s="23"/>
      <c r="E4" s="23"/>
      <c r="F4" s="23"/>
      <c r="G4" s="24"/>
      <c r="ZY4" t="s">
        <v>17</v>
      </c>
      <c r="ZZ4" s="25"/>
    </row>
    <row r="5" spans="1:702" ht="15.6" x14ac:dyDescent="0.3">
      <c r="A5" s="43" t="s">
        <v>18</v>
      </c>
      <c r="B5" s="26" t="s">
        <v>19</v>
      </c>
      <c r="C5" s="23"/>
      <c r="D5" s="23"/>
      <c r="E5" s="23"/>
      <c r="F5" s="23"/>
      <c r="G5" s="24"/>
      <c r="ZY5" t="s">
        <v>20</v>
      </c>
      <c r="ZZ5" s="25"/>
    </row>
    <row r="6" spans="1:702" ht="27.6" x14ac:dyDescent="0.3">
      <c r="A6" s="43" t="s">
        <v>21</v>
      </c>
      <c r="B6" s="27" t="s">
        <v>22</v>
      </c>
      <c r="C6" s="23"/>
      <c r="D6" s="23"/>
      <c r="E6" s="23"/>
      <c r="F6" s="23"/>
      <c r="G6" s="24"/>
      <c r="ZY6" t="s">
        <v>23</v>
      </c>
      <c r="ZZ6" s="25"/>
    </row>
    <row r="7" spans="1:702" ht="26.4" x14ac:dyDescent="0.3">
      <c r="A7" s="43" t="s">
        <v>24</v>
      </c>
      <c r="B7" s="28" t="s">
        <v>25</v>
      </c>
      <c r="C7" s="23"/>
      <c r="D7" s="23"/>
      <c r="E7" s="23"/>
      <c r="F7" s="23"/>
      <c r="G7" s="24"/>
      <c r="ZY7" t="s">
        <v>26</v>
      </c>
      <c r="ZZ7" s="25"/>
    </row>
    <row r="8" spans="1:702" x14ac:dyDescent="0.3">
      <c r="A8" s="44"/>
      <c r="B8" s="45" t="s">
        <v>27</v>
      </c>
      <c r="C8" s="30" t="s">
        <v>28</v>
      </c>
      <c r="D8" s="31">
        <v>3</v>
      </c>
      <c r="E8" s="32"/>
      <c r="F8" s="33"/>
      <c r="G8" s="34">
        <f>ROUND(D8*F8,2)</f>
        <v>0</v>
      </c>
      <c r="ZY8" t="s">
        <v>29</v>
      </c>
      <c r="ZZ8" s="25" t="s">
        <v>30</v>
      </c>
    </row>
    <row r="9" spans="1:702" x14ac:dyDescent="0.3">
      <c r="A9" s="44"/>
      <c r="B9" s="45" t="s">
        <v>31</v>
      </c>
      <c r="C9" s="30" t="s">
        <v>32</v>
      </c>
      <c r="D9" s="31">
        <v>1</v>
      </c>
      <c r="E9" s="32"/>
      <c r="F9" s="33"/>
      <c r="G9" s="34">
        <f>ROUND(D9*F9,2)</f>
        <v>0</v>
      </c>
      <c r="ZY9" t="s">
        <v>33</v>
      </c>
      <c r="ZZ9" s="25" t="s">
        <v>34</v>
      </c>
    </row>
    <row r="10" spans="1:702" x14ac:dyDescent="0.3">
      <c r="A10" s="43" t="s">
        <v>35</v>
      </c>
      <c r="B10" s="27" t="s">
        <v>36</v>
      </c>
      <c r="C10" s="23"/>
      <c r="D10" s="23"/>
      <c r="E10" s="23"/>
      <c r="F10" s="23"/>
      <c r="G10" s="24"/>
      <c r="ZY10" t="s">
        <v>37</v>
      </c>
      <c r="ZZ10" s="25"/>
    </row>
    <row r="11" spans="1:702" ht="26.4" x14ac:dyDescent="0.3">
      <c r="A11" s="43" t="s">
        <v>38</v>
      </c>
      <c r="B11" s="28" t="s">
        <v>39</v>
      </c>
      <c r="C11" s="23"/>
      <c r="D11" s="23"/>
      <c r="E11" s="23"/>
      <c r="F11" s="23"/>
      <c r="G11" s="24"/>
      <c r="ZY11" t="s">
        <v>40</v>
      </c>
      <c r="ZZ11" s="25"/>
    </row>
    <row r="12" spans="1:702" x14ac:dyDescent="0.3">
      <c r="A12" s="44"/>
      <c r="B12" s="45" t="s">
        <v>41</v>
      </c>
      <c r="C12" s="30" t="s">
        <v>42</v>
      </c>
      <c r="D12" s="31">
        <v>3</v>
      </c>
      <c r="E12" s="32"/>
      <c r="F12" s="33"/>
      <c r="G12" s="34">
        <f>ROUND(D12*F12,2)</f>
        <v>0</v>
      </c>
      <c r="ZY12" t="s">
        <v>43</v>
      </c>
      <c r="ZZ12" s="25" t="s">
        <v>44</v>
      </c>
    </row>
    <row r="13" spans="1:702" x14ac:dyDescent="0.3">
      <c r="A13" s="44"/>
      <c r="B13" s="45" t="s">
        <v>45</v>
      </c>
      <c r="C13" s="30" t="s">
        <v>46</v>
      </c>
      <c r="D13" s="31">
        <v>2</v>
      </c>
      <c r="E13" s="32"/>
      <c r="F13" s="33"/>
      <c r="G13" s="34">
        <f>ROUND(D13*F13,2)</f>
        <v>0</v>
      </c>
      <c r="ZY13" t="s">
        <v>47</v>
      </c>
      <c r="ZZ13" s="25" t="s">
        <v>48</v>
      </c>
    </row>
    <row r="14" spans="1:702" x14ac:dyDescent="0.3">
      <c r="A14" s="43" t="s">
        <v>49</v>
      </c>
      <c r="B14" s="27" t="s">
        <v>50</v>
      </c>
      <c r="C14" s="23"/>
      <c r="D14" s="23"/>
      <c r="E14" s="23"/>
      <c r="F14" s="23"/>
      <c r="G14" s="24"/>
      <c r="ZY14" t="s">
        <v>51</v>
      </c>
      <c r="ZZ14" s="25"/>
    </row>
    <row r="15" spans="1:702" ht="26.4" x14ac:dyDescent="0.3">
      <c r="A15" s="43" t="s">
        <v>52</v>
      </c>
      <c r="B15" s="28" t="s">
        <v>53</v>
      </c>
      <c r="C15" s="23"/>
      <c r="D15" s="23"/>
      <c r="E15" s="23"/>
      <c r="F15" s="23"/>
      <c r="G15" s="24"/>
      <c r="ZY15" t="s">
        <v>54</v>
      </c>
      <c r="ZZ15" s="25"/>
    </row>
    <row r="16" spans="1:702" x14ac:dyDescent="0.3">
      <c r="A16" s="44"/>
      <c r="B16" s="45" t="s">
        <v>55</v>
      </c>
      <c r="C16" s="30" t="s">
        <v>56</v>
      </c>
      <c r="D16" s="31">
        <v>2</v>
      </c>
      <c r="E16" s="32"/>
      <c r="F16" s="33"/>
      <c r="G16" s="34">
        <f>ROUND(D16*F16,2)</f>
        <v>0</v>
      </c>
      <c r="ZY16" t="s">
        <v>57</v>
      </c>
      <c r="ZZ16" s="25" t="s">
        <v>58</v>
      </c>
    </row>
    <row r="17" spans="1:702" ht="26.4" x14ac:dyDescent="0.3">
      <c r="A17" s="43" t="s">
        <v>59</v>
      </c>
      <c r="B17" s="28" t="s">
        <v>60</v>
      </c>
      <c r="C17" s="23"/>
      <c r="D17" s="23"/>
      <c r="E17" s="23"/>
      <c r="F17" s="23"/>
      <c r="G17" s="24"/>
      <c r="ZY17" t="s">
        <v>61</v>
      </c>
      <c r="ZZ17" s="25"/>
    </row>
    <row r="18" spans="1:702" x14ac:dyDescent="0.3">
      <c r="A18" s="44"/>
      <c r="B18" s="45" t="s">
        <v>62</v>
      </c>
      <c r="C18" s="30" t="s">
        <v>63</v>
      </c>
      <c r="D18" s="31">
        <v>1</v>
      </c>
      <c r="E18" s="32"/>
      <c r="F18" s="33"/>
      <c r="G18" s="34">
        <f>ROUND(D18*F18,2)</f>
        <v>0</v>
      </c>
      <c r="ZY18" t="s">
        <v>64</v>
      </c>
      <c r="ZZ18" s="25" t="s">
        <v>65</v>
      </c>
    </row>
    <row r="19" spans="1:702" x14ac:dyDescent="0.3">
      <c r="A19" s="43" t="s">
        <v>66</v>
      </c>
      <c r="B19" s="27" t="s">
        <v>67</v>
      </c>
      <c r="C19" s="23"/>
      <c r="D19" s="23"/>
      <c r="E19" s="23"/>
      <c r="F19" s="23"/>
      <c r="G19" s="24"/>
      <c r="ZY19" t="s">
        <v>68</v>
      </c>
      <c r="ZZ19" s="25"/>
    </row>
    <row r="20" spans="1:702" ht="26.4" x14ac:dyDescent="0.3">
      <c r="A20" s="43" t="s">
        <v>69</v>
      </c>
      <c r="B20" s="28" t="s">
        <v>70</v>
      </c>
      <c r="C20" s="23"/>
      <c r="D20" s="23"/>
      <c r="E20" s="23"/>
      <c r="F20" s="23"/>
      <c r="G20" s="24"/>
      <c r="ZY20" t="s">
        <v>71</v>
      </c>
      <c r="ZZ20" s="25"/>
    </row>
    <row r="21" spans="1:702" x14ac:dyDescent="0.3">
      <c r="A21" s="44"/>
      <c r="B21" s="45" t="s">
        <v>72</v>
      </c>
      <c r="C21" s="30" t="s">
        <v>73</v>
      </c>
      <c r="D21" s="31">
        <v>4</v>
      </c>
      <c r="E21" s="32"/>
      <c r="F21" s="33"/>
      <c r="G21" s="34">
        <f>ROUND(D21*F21,2)</f>
        <v>0</v>
      </c>
      <c r="ZY21" t="s">
        <v>74</v>
      </c>
      <c r="ZZ21" s="25" t="s">
        <v>75</v>
      </c>
    </row>
    <row r="22" spans="1:702" ht="27.6" x14ac:dyDescent="0.3">
      <c r="A22" s="43" t="s">
        <v>76</v>
      </c>
      <c r="B22" s="27" t="s">
        <v>77</v>
      </c>
      <c r="C22" s="23"/>
      <c r="D22" s="23"/>
      <c r="E22" s="23"/>
      <c r="F22" s="23"/>
      <c r="G22" s="24"/>
      <c r="ZY22" t="s">
        <v>78</v>
      </c>
      <c r="ZZ22" s="25"/>
    </row>
    <row r="23" spans="1:702" ht="26.4" x14ac:dyDescent="0.3">
      <c r="A23" s="43" t="s">
        <v>79</v>
      </c>
      <c r="B23" s="28" t="s">
        <v>80</v>
      </c>
      <c r="C23" s="23"/>
      <c r="D23" s="23"/>
      <c r="E23" s="23"/>
      <c r="F23" s="23"/>
      <c r="G23" s="24"/>
      <c r="ZY23" t="s">
        <v>81</v>
      </c>
      <c r="ZZ23" s="25"/>
    </row>
    <row r="24" spans="1:702" ht="22.8" x14ac:dyDescent="0.3">
      <c r="A24" s="44"/>
      <c r="B24" s="45" t="s">
        <v>82</v>
      </c>
      <c r="C24" s="30" t="s">
        <v>83</v>
      </c>
      <c r="D24" s="31">
        <v>1</v>
      </c>
      <c r="E24" s="32"/>
      <c r="F24" s="33"/>
      <c r="G24" s="34">
        <f>ROUND(D24*F24,2)</f>
        <v>0</v>
      </c>
      <c r="ZY24" t="s">
        <v>84</v>
      </c>
      <c r="ZZ24" s="25" t="s">
        <v>85</v>
      </c>
    </row>
    <row r="25" spans="1:702" ht="15.6" x14ac:dyDescent="0.3">
      <c r="A25" s="43" t="s">
        <v>86</v>
      </c>
      <c r="B25" s="26" t="s">
        <v>87</v>
      </c>
      <c r="C25" s="23"/>
      <c r="D25" s="23"/>
      <c r="E25" s="23"/>
      <c r="F25" s="23"/>
      <c r="G25" s="24"/>
      <c r="ZY25" t="s">
        <v>88</v>
      </c>
      <c r="ZZ25" s="25"/>
    </row>
    <row r="26" spans="1:702" ht="27.6" x14ac:dyDescent="0.3">
      <c r="A26" s="43" t="s">
        <v>89</v>
      </c>
      <c r="B26" s="27" t="s">
        <v>90</v>
      </c>
      <c r="C26" s="23"/>
      <c r="D26" s="23"/>
      <c r="E26" s="23"/>
      <c r="F26" s="23"/>
      <c r="G26" s="24"/>
      <c r="ZY26" t="s">
        <v>91</v>
      </c>
      <c r="ZZ26" s="25"/>
    </row>
    <row r="27" spans="1:702" x14ac:dyDescent="0.3">
      <c r="A27" s="44"/>
      <c r="B27" s="45" t="s">
        <v>92</v>
      </c>
      <c r="C27" s="30" t="s">
        <v>93</v>
      </c>
      <c r="D27" s="31">
        <v>1</v>
      </c>
      <c r="E27" s="32"/>
      <c r="F27" s="33"/>
      <c r="G27" s="34">
        <f>ROUND(D27*F27,2)</f>
        <v>0</v>
      </c>
      <c r="ZY27" t="s">
        <v>94</v>
      </c>
      <c r="ZZ27" s="25" t="s">
        <v>95</v>
      </c>
    </row>
    <row r="28" spans="1:702" ht="27.6" x14ac:dyDescent="0.3">
      <c r="A28" s="43" t="s">
        <v>96</v>
      </c>
      <c r="B28" s="27" t="s">
        <v>97</v>
      </c>
      <c r="C28" s="23"/>
      <c r="D28" s="23"/>
      <c r="E28" s="23"/>
      <c r="F28" s="23"/>
      <c r="G28" s="24"/>
      <c r="ZY28" t="s">
        <v>98</v>
      </c>
      <c r="ZZ28" s="25"/>
    </row>
    <row r="29" spans="1:702" ht="22.8" x14ac:dyDescent="0.3">
      <c r="A29" s="44"/>
      <c r="B29" s="45" t="s">
        <v>99</v>
      </c>
      <c r="C29" s="30" t="s">
        <v>100</v>
      </c>
      <c r="D29" s="33">
        <v>1</v>
      </c>
      <c r="E29" s="32"/>
      <c r="F29" s="33"/>
      <c r="G29" s="34">
        <f>ROUND(D29*F29,2)</f>
        <v>0</v>
      </c>
      <c r="ZY29" t="s">
        <v>101</v>
      </c>
      <c r="ZZ29" s="25" t="s">
        <v>102</v>
      </c>
    </row>
    <row r="30" spans="1:702" ht="15.6" x14ac:dyDescent="0.3">
      <c r="A30" s="43" t="s">
        <v>103</v>
      </c>
      <c r="B30" s="26" t="s">
        <v>104</v>
      </c>
      <c r="C30" s="23"/>
      <c r="D30" s="23"/>
      <c r="E30" s="23"/>
      <c r="F30" s="23"/>
      <c r="G30" s="24"/>
      <c r="ZY30" t="s">
        <v>105</v>
      </c>
      <c r="ZZ30" s="25"/>
    </row>
    <row r="31" spans="1:702" x14ac:dyDescent="0.3">
      <c r="A31" s="43" t="s">
        <v>106</v>
      </c>
      <c r="B31" s="27" t="s">
        <v>107</v>
      </c>
      <c r="C31" s="23"/>
      <c r="D31" s="23"/>
      <c r="E31" s="23"/>
      <c r="F31" s="23"/>
      <c r="G31" s="24"/>
      <c r="ZY31" t="s">
        <v>108</v>
      </c>
      <c r="ZZ31" s="25"/>
    </row>
    <row r="32" spans="1:702" x14ac:dyDescent="0.3">
      <c r="A32" s="43" t="s">
        <v>109</v>
      </c>
      <c r="B32" s="28" t="s">
        <v>110</v>
      </c>
      <c r="C32" s="23"/>
      <c r="D32" s="23"/>
      <c r="E32" s="23"/>
      <c r="F32" s="23"/>
      <c r="G32" s="24"/>
      <c r="ZY32" t="s">
        <v>111</v>
      </c>
      <c r="ZZ32" s="25"/>
    </row>
    <row r="33" spans="1:702" x14ac:dyDescent="0.3">
      <c r="A33" s="44"/>
      <c r="B33" s="45" t="s">
        <v>112</v>
      </c>
      <c r="C33" s="30" t="s">
        <v>113</v>
      </c>
      <c r="D33" s="31">
        <v>2</v>
      </c>
      <c r="E33" s="32"/>
      <c r="F33" s="33"/>
      <c r="G33" s="34">
        <f>ROUND(D33*F33,2)</f>
        <v>0</v>
      </c>
      <c r="ZY33" t="s">
        <v>114</v>
      </c>
      <c r="ZZ33" s="25" t="s">
        <v>115</v>
      </c>
    </row>
    <row r="34" spans="1:702" ht="15.6" x14ac:dyDescent="0.3">
      <c r="A34" s="43" t="s">
        <v>116</v>
      </c>
      <c r="B34" s="26" t="s">
        <v>117</v>
      </c>
      <c r="C34" s="23"/>
      <c r="D34" s="23"/>
      <c r="E34" s="23"/>
      <c r="F34" s="23"/>
      <c r="G34" s="24"/>
      <c r="ZY34" t="s">
        <v>118</v>
      </c>
      <c r="ZZ34" s="25"/>
    </row>
    <row r="35" spans="1:702" x14ac:dyDescent="0.3">
      <c r="A35" s="43" t="s">
        <v>119</v>
      </c>
      <c r="B35" s="27" t="s">
        <v>120</v>
      </c>
      <c r="C35" s="23"/>
      <c r="D35" s="23"/>
      <c r="E35" s="23"/>
      <c r="F35" s="23"/>
      <c r="G35" s="24"/>
      <c r="ZY35" t="s">
        <v>121</v>
      </c>
      <c r="ZZ35" s="25"/>
    </row>
    <row r="36" spans="1:702" x14ac:dyDescent="0.3">
      <c r="A36" s="44"/>
      <c r="B36" s="45" t="s">
        <v>122</v>
      </c>
      <c r="C36" s="30" t="s">
        <v>123</v>
      </c>
      <c r="D36" s="33">
        <v>146.1</v>
      </c>
      <c r="E36" s="32"/>
      <c r="F36" s="33"/>
      <c r="G36" s="34">
        <f>ROUND(D36*F36,2)</f>
        <v>0</v>
      </c>
      <c r="ZY36" t="s">
        <v>124</v>
      </c>
      <c r="ZZ36" s="25" t="s">
        <v>125</v>
      </c>
    </row>
    <row r="37" spans="1:702" x14ac:dyDescent="0.3">
      <c r="A37" s="44"/>
      <c r="B37" s="45" t="s">
        <v>126</v>
      </c>
      <c r="C37" s="30" t="s">
        <v>127</v>
      </c>
      <c r="D37" s="33">
        <v>15.5</v>
      </c>
      <c r="E37" s="32"/>
      <c r="F37" s="33"/>
      <c r="G37" s="34">
        <f>ROUND(D37*F37,2)</f>
        <v>0</v>
      </c>
      <c r="ZY37" t="s">
        <v>128</v>
      </c>
      <c r="ZZ37" s="25" t="s">
        <v>129</v>
      </c>
    </row>
    <row r="38" spans="1:702" x14ac:dyDescent="0.3">
      <c r="A38" s="43" t="s">
        <v>130</v>
      </c>
      <c r="B38" s="27" t="s">
        <v>131</v>
      </c>
      <c r="C38" s="23"/>
      <c r="D38" s="23"/>
      <c r="E38" s="23"/>
      <c r="F38" s="23"/>
      <c r="G38" s="24"/>
      <c r="ZY38" t="s">
        <v>132</v>
      </c>
      <c r="ZZ38" s="25"/>
    </row>
    <row r="39" spans="1:702" x14ac:dyDescent="0.3">
      <c r="A39" s="44"/>
      <c r="B39" s="45" t="s">
        <v>133</v>
      </c>
      <c r="C39" s="30" t="s">
        <v>134</v>
      </c>
      <c r="D39" s="31">
        <v>29</v>
      </c>
      <c r="E39" s="32"/>
      <c r="F39" s="33"/>
      <c r="G39" s="34">
        <f>ROUND(D39*F39,2)</f>
        <v>0</v>
      </c>
      <c r="ZY39" t="s">
        <v>135</v>
      </c>
      <c r="ZZ39" s="25" t="s">
        <v>136</v>
      </c>
    </row>
    <row r="40" spans="1:702" x14ac:dyDescent="0.3">
      <c r="A40" s="43" t="s">
        <v>137</v>
      </c>
      <c r="B40" s="27" t="s">
        <v>138</v>
      </c>
      <c r="C40" s="23"/>
      <c r="D40" s="23"/>
      <c r="E40" s="23"/>
      <c r="F40" s="23"/>
      <c r="G40" s="24"/>
      <c r="ZY40" t="s">
        <v>139</v>
      </c>
      <c r="ZZ40" s="25"/>
    </row>
    <row r="41" spans="1:702" x14ac:dyDescent="0.3">
      <c r="A41" s="44"/>
      <c r="B41" s="45" t="s">
        <v>140</v>
      </c>
      <c r="C41" s="30" t="s">
        <v>141</v>
      </c>
      <c r="D41" s="33">
        <v>31.7</v>
      </c>
      <c r="E41" s="32"/>
      <c r="F41" s="33"/>
      <c r="G41" s="34">
        <f>ROUND(D41*F41,2)</f>
        <v>0</v>
      </c>
      <c r="ZY41" t="s">
        <v>142</v>
      </c>
      <c r="ZZ41" s="25" t="s">
        <v>143</v>
      </c>
    </row>
    <row r="42" spans="1:702" x14ac:dyDescent="0.3">
      <c r="A42" s="44"/>
      <c r="B42" s="45"/>
      <c r="C42" s="30"/>
      <c r="D42" s="33"/>
      <c r="E42" s="32"/>
      <c r="F42" s="33"/>
      <c r="G42" s="34"/>
      <c r="ZZ42" s="25"/>
    </row>
    <row r="43" spans="1:702" x14ac:dyDescent="0.3">
      <c r="A43" s="44"/>
      <c r="B43" s="45"/>
      <c r="C43" s="30"/>
      <c r="D43" s="33"/>
      <c r="E43" s="32"/>
      <c r="F43" s="33"/>
      <c r="G43" s="34"/>
      <c r="ZZ43" s="25"/>
    </row>
    <row r="44" spans="1:702" x14ac:dyDescent="0.3">
      <c r="A44" s="46"/>
      <c r="B44" s="47"/>
      <c r="C44" s="48"/>
      <c r="D44" s="49"/>
      <c r="E44" s="50"/>
      <c r="F44" s="49"/>
      <c r="G44" s="51"/>
      <c r="ZZ44" s="25"/>
    </row>
    <row r="45" spans="1:702" x14ac:dyDescent="0.3">
      <c r="A45" s="52"/>
      <c r="B45" s="53"/>
      <c r="C45" s="54"/>
      <c r="D45" s="55"/>
      <c r="E45" s="56"/>
      <c r="F45" s="55"/>
      <c r="G45" s="57"/>
      <c r="ZZ45" s="25"/>
    </row>
    <row r="46" spans="1:702" ht="15.6" x14ac:dyDescent="0.3">
      <c r="A46" s="43" t="s">
        <v>144</v>
      </c>
      <c r="B46" s="26" t="s">
        <v>145</v>
      </c>
      <c r="C46" s="23"/>
      <c r="D46" s="23"/>
      <c r="E46" s="23"/>
      <c r="F46" s="23"/>
      <c r="G46" s="24"/>
      <c r="ZY46" t="s">
        <v>146</v>
      </c>
      <c r="ZZ46" s="25"/>
    </row>
    <row r="47" spans="1:702" x14ac:dyDescent="0.3">
      <c r="A47" s="43" t="s">
        <v>147</v>
      </c>
      <c r="B47" s="27" t="s">
        <v>148</v>
      </c>
      <c r="C47" s="23"/>
      <c r="D47" s="23"/>
      <c r="E47" s="23"/>
      <c r="F47" s="23"/>
      <c r="G47" s="24"/>
      <c r="ZY47" t="s">
        <v>149</v>
      </c>
      <c r="ZZ47" s="25"/>
    </row>
    <row r="48" spans="1:702" x14ac:dyDescent="0.3">
      <c r="A48" s="43" t="s">
        <v>150</v>
      </c>
      <c r="B48" s="28" t="s">
        <v>151</v>
      </c>
      <c r="C48" s="23"/>
      <c r="D48" s="23"/>
      <c r="E48" s="23"/>
      <c r="F48" s="23"/>
      <c r="G48" s="24"/>
      <c r="ZY48" t="s">
        <v>152</v>
      </c>
      <c r="ZZ48" s="25"/>
    </row>
    <row r="49" spans="1:702" x14ac:dyDescent="0.3">
      <c r="A49" s="44"/>
      <c r="B49" s="45" t="s">
        <v>153</v>
      </c>
      <c r="C49" s="30" t="s">
        <v>154</v>
      </c>
      <c r="D49" s="33">
        <v>4.4000000000000004</v>
      </c>
      <c r="E49" s="32"/>
      <c r="F49" s="33"/>
      <c r="G49" s="34">
        <f>ROUND(D49*F49,2)</f>
        <v>0</v>
      </c>
      <c r="ZY49" t="s">
        <v>155</v>
      </c>
      <c r="ZZ49" s="25" t="s">
        <v>156</v>
      </c>
    </row>
    <row r="50" spans="1:702" x14ac:dyDescent="0.3">
      <c r="A50" s="43" t="s">
        <v>157</v>
      </c>
      <c r="B50" s="27" t="s">
        <v>241</v>
      </c>
      <c r="C50" s="23"/>
      <c r="D50" s="33"/>
      <c r="E50" s="32"/>
      <c r="F50" s="33"/>
      <c r="G50" s="34"/>
      <c r="ZZ50" s="25"/>
    </row>
    <row r="51" spans="1:702" x14ac:dyDescent="0.3">
      <c r="A51" s="43" t="s">
        <v>240</v>
      </c>
      <c r="B51" s="28" t="s">
        <v>242</v>
      </c>
      <c r="C51" s="23"/>
      <c r="D51" s="33"/>
      <c r="E51" s="32"/>
      <c r="F51" s="33"/>
      <c r="G51" s="34"/>
      <c r="ZZ51" s="25"/>
    </row>
    <row r="52" spans="1:702" x14ac:dyDescent="0.3">
      <c r="A52" s="44"/>
      <c r="B52" s="45" t="s">
        <v>140</v>
      </c>
      <c r="C52" s="30" t="s">
        <v>127</v>
      </c>
      <c r="D52" s="33">
        <v>4</v>
      </c>
      <c r="E52" s="32"/>
      <c r="F52" s="33"/>
      <c r="G52" s="34"/>
      <c r="ZZ52" s="25"/>
    </row>
    <row r="53" spans="1:702" ht="27.6" x14ac:dyDescent="0.3">
      <c r="A53" s="43" t="s">
        <v>243</v>
      </c>
      <c r="B53" s="27" t="s">
        <v>158</v>
      </c>
      <c r="C53" s="23"/>
      <c r="D53" s="23"/>
      <c r="E53" s="23"/>
      <c r="F53" s="23"/>
      <c r="G53" s="24"/>
      <c r="ZY53" t="s">
        <v>159</v>
      </c>
      <c r="ZZ53" s="25"/>
    </row>
    <row r="54" spans="1:702" x14ac:dyDescent="0.3">
      <c r="A54" s="44"/>
      <c r="B54" s="45" t="s">
        <v>160</v>
      </c>
      <c r="C54" s="30" t="s">
        <v>161</v>
      </c>
      <c r="D54" s="31">
        <v>1</v>
      </c>
      <c r="E54" s="32"/>
      <c r="F54" s="33"/>
      <c r="G54" s="34">
        <f>ROUND(D54*F54,2)</f>
        <v>0</v>
      </c>
      <c r="ZY54" t="s">
        <v>162</v>
      </c>
      <c r="ZZ54" s="25" t="s">
        <v>163</v>
      </c>
    </row>
    <row r="55" spans="1:702" ht="15.6" x14ac:dyDescent="0.3">
      <c r="A55" s="43" t="s">
        <v>164</v>
      </c>
      <c r="B55" s="26" t="s">
        <v>165</v>
      </c>
      <c r="C55" s="23"/>
      <c r="D55" s="23"/>
      <c r="E55" s="23"/>
      <c r="F55" s="23"/>
      <c r="G55" s="24"/>
      <c r="ZY55" t="s">
        <v>166</v>
      </c>
      <c r="ZZ55" s="25"/>
    </row>
    <row r="56" spans="1:702" x14ac:dyDescent="0.3">
      <c r="A56" s="43" t="s">
        <v>167</v>
      </c>
      <c r="B56" s="27" t="s">
        <v>168</v>
      </c>
      <c r="C56" s="23"/>
      <c r="D56" s="23"/>
      <c r="E56" s="23"/>
      <c r="F56" s="23"/>
      <c r="G56" s="24"/>
      <c r="ZY56" t="s">
        <v>169</v>
      </c>
      <c r="ZZ56" s="25"/>
    </row>
    <row r="57" spans="1:702" x14ac:dyDescent="0.3">
      <c r="A57" s="44"/>
      <c r="B57" s="45" t="s">
        <v>170</v>
      </c>
      <c r="C57" s="30" t="s">
        <v>171</v>
      </c>
      <c r="D57" s="31">
        <v>1</v>
      </c>
      <c r="E57" s="32"/>
      <c r="F57" s="33"/>
      <c r="G57" s="34">
        <f>ROUND(D57*F57,2)</f>
        <v>0</v>
      </c>
      <c r="ZY57" t="s">
        <v>172</v>
      </c>
      <c r="ZZ57" s="25" t="s">
        <v>173</v>
      </c>
    </row>
    <row r="58" spans="1:702" x14ac:dyDescent="0.3">
      <c r="A58" s="43" t="s">
        <v>174</v>
      </c>
      <c r="B58" s="27" t="s">
        <v>175</v>
      </c>
      <c r="C58" s="23"/>
      <c r="D58" s="23"/>
      <c r="E58" s="23"/>
      <c r="F58" s="23"/>
      <c r="G58" s="24"/>
      <c r="ZY58" t="s">
        <v>176</v>
      </c>
      <c r="ZZ58" s="25"/>
    </row>
    <row r="59" spans="1:702" x14ac:dyDescent="0.3">
      <c r="A59" s="44"/>
      <c r="B59" s="45" t="s">
        <v>177</v>
      </c>
      <c r="C59" s="30" t="s">
        <v>178</v>
      </c>
      <c r="D59" s="31">
        <v>1</v>
      </c>
      <c r="E59" s="32"/>
      <c r="F59" s="33"/>
      <c r="G59" s="34">
        <f>ROUND(D59*F59,2)</f>
        <v>0</v>
      </c>
      <c r="ZY59" t="s">
        <v>179</v>
      </c>
      <c r="ZZ59" s="25" t="s">
        <v>180</v>
      </c>
    </row>
    <row r="60" spans="1:702" x14ac:dyDescent="0.3">
      <c r="A60" s="43" t="s">
        <v>181</v>
      </c>
      <c r="B60" s="27" t="s">
        <v>182</v>
      </c>
      <c r="C60" s="23"/>
      <c r="D60" s="23"/>
      <c r="E60" s="23"/>
      <c r="F60" s="23"/>
      <c r="G60" s="24"/>
      <c r="ZY60" t="s">
        <v>183</v>
      </c>
      <c r="ZZ60" s="25"/>
    </row>
    <row r="61" spans="1:702" x14ac:dyDescent="0.3">
      <c r="A61" s="44"/>
      <c r="B61" s="45" t="s">
        <v>184</v>
      </c>
      <c r="C61" s="30" t="s">
        <v>185</v>
      </c>
      <c r="D61" s="31">
        <v>2</v>
      </c>
      <c r="E61" s="32"/>
      <c r="F61" s="33"/>
      <c r="G61" s="34">
        <f>ROUND(D61*F61,2)</f>
        <v>0</v>
      </c>
      <c r="ZY61" t="s">
        <v>186</v>
      </c>
      <c r="ZZ61" s="25" t="s">
        <v>187</v>
      </c>
    </row>
    <row r="62" spans="1:702" x14ac:dyDescent="0.3">
      <c r="A62" s="43" t="s">
        <v>188</v>
      </c>
      <c r="B62" s="27" t="s">
        <v>189</v>
      </c>
      <c r="C62" s="23"/>
      <c r="D62" s="23"/>
      <c r="E62" s="23"/>
      <c r="F62" s="23"/>
      <c r="G62" s="24"/>
      <c r="ZY62" t="s">
        <v>190</v>
      </c>
      <c r="ZZ62" s="25"/>
    </row>
    <row r="63" spans="1:702" ht="22.8" x14ac:dyDescent="0.3">
      <c r="A63" s="44"/>
      <c r="B63" s="45" t="s">
        <v>191</v>
      </c>
      <c r="C63" s="30" t="s">
        <v>192</v>
      </c>
      <c r="D63" s="31">
        <v>1</v>
      </c>
      <c r="E63" s="32"/>
      <c r="F63" s="33"/>
      <c r="G63" s="34">
        <f>ROUND(D63*F63,2)</f>
        <v>0</v>
      </c>
      <c r="ZY63" t="s">
        <v>193</v>
      </c>
      <c r="ZZ63" s="25" t="s">
        <v>194</v>
      </c>
    </row>
    <row r="64" spans="1:702" x14ac:dyDescent="0.3">
      <c r="A64" s="43" t="s">
        <v>195</v>
      </c>
      <c r="B64" s="27" t="s">
        <v>196</v>
      </c>
      <c r="C64" s="23"/>
      <c r="D64" s="23"/>
      <c r="E64" s="23"/>
      <c r="F64" s="23"/>
      <c r="G64" s="24"/>
      <c r="ZY64" t="s">
        <v>197</v>
      </c>
      <c r="ZZ64" s="25"/>
    </row>
    <row r="65" spans="1:702" x14ac:dyDescent="0.3">
      <c r="A65" s="43" t="s">
        <v>198</v>
      </c>
      <c r="B65" s="28" t="s">
        <v>199</v>
      </c>
      <c r="C65" s="23"/>
      <c r="D65" s="23"/>
      <c r="E65" s="23"/>
      <c r="F65" s="23"/>
      <c r="G65" s="24"/>
      <c r="ZY65" t="s">
        <v>200</v>
      </c>
      <c r="ZZ65" s="25"/>
    </row>
    <row r="66" spans="1:702" x14ac:dyDescent="0.3">
      <c r="A66" s="44"/>
      <c r="B66" s="45" t="s">
        <v>201</v>
      </c>
      <c r="C66" s="30" t="s">
        <v>202</v>
      </c>
      <c r="D66" s="31">
        <v>3</v>
      </c>
      <c r="E66" s="32"/>
      <c r="F66" s="33"/>
      <c r="G66" s="34">
        <f>ROUND(D66*F66,2)</f>
        <v>0</v>
      </c>
      <c r="ZY66" t="s">
        <v>203</v>
      </c>
      <c r="ZZ66" s="25" t="s">
        <v>204</v>
      </c>
    </row>
    <row r="67" spans="1:702" x14ac:dyDescent="0.3">
      <c r="A67" s="43" t="s">
        <v>205</v>
      </c>
      <c r="B67" s="28" t="s">
        <v>206</v>
      </c>
      <c r="C67" s="23"/>
      <c r="D67" s="23"/>
      <c r="E67" s="23"/>
      <c r="F67" s="23"/>
      <c r="G67" s="24"/>
      <c r="ZY67" t="s">
        <v>207</v>
      </c>
      <c r="ZZ67" s="25"/>
    </row>
    <row r="68" spans="1:702" x14ac:dyDescent="0.3">
      <c r="A68" s="44"/>
      <c r="B68" s="45" t="s">
        <v>208</v>
      </c>
      <c r="C68" s="30" t="s">
        <v>209</v>
      </c>
      <c r="D68" s="33">
        <v>1.8</v>
      </c>
      <c r="E68" s="32"/>
      <c r="F68" s="33"/>
      <c r="G68" s="34">
        <f>ROUND(D68*F68,2)</f>
        <v>0</v>
      </c>
      <c r="ZY68" t="s">
        <v>210</v>
      </c>
      <c r="ZZ68" s="25" t="s">
        <v>211</v>
      </c>
    </row>
    <row r="69" spans="1:702" x14ac:dyDescent="0.3">
      <c r="A69" s="43" t="s">
        <v>212</v>
      </c>
      <c r="B69" s="27" t="s">
        <v>213</v>
      </c>
      <c r="C69" s="23"/>
      <c r="D69" s="23"/>
      <c r="E69" s="23"/>
      <c r="F69" s="23"/>
      <c r="G69" s="24"/>
      <c r="ZY69" t="s">
        <v>214</v>
      </c>
      <c r="ZZ69" s="25"/>
    </row>
    <row r="70" spans="1:702" x14ac:dyDescent="0.3">
      <c r="A70" s="44"/>
      <c r="B70" s="45" t="s">
        <v>215</v>
      </c>
      <c r="C70" s="30" t="s">
        <v>216</v>
      </c>
      <c r="D70" s="31">
        <v>4</v>
      </c>
      <c r="E70" s="32"/>
      <c r="F70" s="33"/>
      <c r="G70" s="34">
        <f>ROUND(D70*F70,2)</f>
        <v>0</v>
      </c>
      <c r="ZY70" t="s">
        <v>217</v>
      </c>
      <c r="ZZ70" s="25" t="s">
        <v>218</v>
      </c>
    </row>
    <row r="71" spans="1:702" ht="15.6" x14ac:dyDescent="0.3">
      <c r="A71" s="43" t="s">
        <v>219</v>
      </c>
      <c r="B71" s="26" t="s">
        <v>220</v>
      </c>
      <c r="C71" s="23"/>
      <c r="D71" s="23"/>
      <c r="E71" s="23"/>
      <c r="F71" s="23"/>
      <c r="G71" s="24"/>
      <c r="ZY71" t="s">
        <v>221</v>
      </c>
      <c r="ZZ71" s="25"/>
    </row>
    <row r="72" spans="1:702" x14ac:dyDescent="0.3">
      <c r="A72" s="43" t="s">
        <v>222</v>
      </c>
      <c r="B72" s="27" t="s">
        <v>223</v>
      </c>
      <c r="C72" s="23"/>
      <c r="D72" s="23"/>
      <c r="E72" s="23"/>
      <c r="F72" s="23"/>
      <c r="G72" s="24"/>
      <c r="ZY72" t="s">
        <v>224</v>
      </c>
      <c r="ZZ72" s="25"/>
    </row>
    <row r="73" spans="1:702" x14ac:dyDescent="0.3">
      <c r="A73" s="44"/>
      <c r="B73" s="45" t="s">
        <v>225</v>
      </c>
      <c r="C73" s="30" t="s">
        <v>226</v>
      </c>
      <c r="D73" s="31">
        <v>18</v>
      </c>
      <c r="E73" s="32"/>
      <c r="F73" s="33"/>
      <c r="G73" s="34">
        <f>ROUND(D73*F73,2)</f>
        <v>0</v>
      </c>
      <c r="ZY73" t="s">
        <v>227</v>
      </c>
      <c r="ZZ73" s="25" t="s">
        <v>228</v>
      </c>
    </row>
    <row r="74" spans="1:702" ht="15.6" x14ac:dyDescent="0.3">
      <c r="A74" s="43" t="s">
        <v>229</v>
      </c>
      <c r="B74" s="26" t="s">
        <v>230</v>
      </c>
      <c r="C74" s="23"/>
      <c r="D74" s="23"/>
      <c r="E74" s="23"/>
      <c r="F74" s="23"/>
      <c r="G74" s="24"/>
      <c r="ZY74" t="s">
        <v>231</v>
      </c>
      <c r="ZZ74" s="25"/>
    </row>
    <row r="75" spans="1:702" x14ac:dyDescent="0.3">
      <c r="A75" s="43" t="s">
        <v>232</v>
      </c>
      <c r="B75" s="27" t="s">
        <v>233</v>
      </c>
      <c r="C75" s="23"/>
      <c r="D75" s="23"/>
      <c r="E75" s="23"/>
      <c r="F75" s="23"/>
      <c r="G75" s="24"/>
      <c r="ZY75" t="s">
        <v>234</v>
      </c>
      <c r="ZZ75" s="25"/>
    </row>
    <row r="76" spans="1:702" ht="15.6" x14ac:dyDescent="0.3">
      <c r="A76" s="29"/>
      <c r="B76" s="45" t="s">
        <v>244</v>
      </c>
      <c r="C76" s="30" t="s">
        <v>161</v>
      </c>
      <c r="D76" s="31">
        <v>1</v>
      </c>
      <c r="E76" s="32"/>
      <c r="F76" s="33"/>
      <c r="G76" s="34">
        <f>ROUND(D76*F76,2)</f>
        <v>0</v>
      </c>
      <c r="ZY76" t="s">
        <v>235</v>
      </c>
      <c r="ZZ76" s="25" t="s">
        <v>236</v>
      </c>
    </row>
    <row r="77" spans="1:702" ht="15.6" x14ac:dyDescent="0.3">
      <c r="A77" s="35"/>
      <c r="B77" s="36"/>
      <c r="C77" s="37"/>
      <c r="D77" s="37"/>
      <c r="E77" s="37"/>
      <c r="F77" s="37"/>
      <c r="G77" s="38"/>
    </row>
    <row r="78" spans="1:702" x14ac:dyDescent="0.3">
      <c r="A78" s="39"/>
      <c r="B78" s="39"/>
      <c r="C78" s="39"/>
      <c r="D78" s="39"/>
      <c r="E78" s="39"/>
      <c r="F78" s="39"/>
      <c r="G78" s="39"/>
    </row>
    <row r="79" spans="1:702" x14ac:dyDescent="0.3">
      <c r="B79" s="61" t="s">
        <v>237</v>
      </c>
      <c r="C79" s="61"/>
      <c r="D79" s="61"/>
      <c r="G79" s="40">
        <f>SUBTOTAL(109,G4:G77)</f>
        <v>0</v>
      </c>
      <c r="ZY79" t="s">
        <v>238</v>
      </c>
    </row>
    <row r="80" spans="1:702" x14ac:dyDescent="0.3">
      <c r="G80" s="40"/>
    </row>
    <row r="81" spans="7:7" x14ac:dyDescent="0.3">
      <c r="G81" s="40"/>
    </row>
  </sheetData>
  <mergeCells count="2">
    <mergeCell ref="A1:G1"/>
    <mergeCell ref="B79:D79"/>
  </mergeCells>
  <printOptions horizontalCentered="1"/>
  <pageMargins left="0.08" right="0.08" top="0.06" bottom="0.08" header="0.76" footer="0.76"/>
  <pageSetup paperSize="9" scale="9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FC501-6E9E-497A-B173-CB28CF517B1E}">
  <dimension ref="A3:F13"/>
  <sheetViews>
    <sheetView showGridLines="0" topLeftCell="A34" zoomScaleNormal="100" workbookViewId="0">
      <selection activeCell="A48" sqref="A48:XFD54"/>
    </sheetView>
  </sheetViews>
  <sheetFormatPr baseColWidth="10" defaultColWidth="10.6640625" defaultRowHeight="14.4" x14ac:dyDescent="0.3"/>
  <cols>
    <col min="1" max="1" width="10.6640625" customWidth="1"/>
    <col min="2" max="2" width="50.6640625" customWidth="1"/>
    <col min="3" max="3" width="15.6640625" customWidth="1"/>
    <col min="4" max="4" width="6.6640625" customWidth="1"/>
    <col min="5" max="5" width="17.6640625" customWidth="1"/>
    <col min="6" max="6" width="16.6640625" customWidth="1"/>
    <col min="7" max="8" width="10.6640625" customWidth="1"/>
  </cols>
  <sheetData>
    <row r="3" spans="1:6" x14ac:dyDescent="0.3">
      <c r="B3" s="1" t="s">
        <v>0</v>
      </c>
    </row>
    <row r="4" spans="1:6" x14ac:dyDescent="0.3">
      <c r="B4" s="61" t="s">
        <v>239</v>
      </c>
      <c r="C4" s="61"/>
      <c r="D4" s="61"/>
      <c r="E4" s="61"/>
      <c r="F4" s="61"/>
    </row>
    <row r="5" spans="1:6" x14ac:dyDescent="0.3">
      <c r="B5" s="1"/>
    </row>
    <row r="6" spans="1:6" x14ac:dyDescent="0.3">
      <c r="B6" s="1" t="s">
        <v>1</v>
      </c>
    </row>
    <row r="7" spans="1:6" x14ac:dyDescent="0.3">
      <c r="B7" s="1" t="s">
        <v>2</v>
      </c>
    </row>
    <row r="8" spans="1:6" x14ac:dyDescent="0.3">
      <c r="B8" s="2"/>
      <c r="C8" s="2"/>
      <c r="D8" s="2"/>
      <c r="E8" s="2"/>
      <c r="F8" s="2"/>
    </row>
    <row r="9" spans="1:6" x14ac:dyDescent="0.3">
      <c r="A9" s="3"/>
      <c r="B9" s="4" t="s">
        <v>3</v>
      </c>
      <c r="C9" s="5" t="s">
        <v>4</v>
      </c>
      <c r="D9" s="5" t="s">
        <v>5</v>
      </c>
      <c r="E9" s="5" t="s">
        <v>6</v>
      </c>
      <c r="F9" s="6" t="s">
        <v>7</v>
      </c>
    </row>
    <row r="10" spans="1:6" x14ac:dyDescent="0.3">
      <c r="A10" s="3"/>
      <c r="B10" s="7" t="s">
        <v>8</v>
      </c>
      <c r="C10" s="8">
        <f>'Lot N°07 MENUISERIES INTERIEUR'!G79</f>
        <v>0</v>
      </c>
      <c r="D10" s="8">
        <v>20</v>
      </c>
      <c r="E10" s="8">
        <f>(C10*D10)/100</f>
        <v>0</v>
      </c>
      <c r="F10" s="9">
        <f>C10+E10</f>
        <v>0</v>
      </c>
    </row>
    <row r="11" spans="1:6" x14ac:dyDescent="0.3">
      <c r="A11" s="3"/>
      <c r="B11" s="10"/>
      <c r="C11" s="11"/>
      <c r="D11" s="11"/>
      <c r="E11" s="11"/>
      <c r="F11" s="12"/>
    </row>
    <row r="12" spans="1:6" x14ac:dyDescent="0.3">
      <c r="A12" s="3"/>
      <c r="B12" s="13"/>
      <c r="C12" s="14">
        <f>SUBTOTAL(109,C10:C11)</f>
        <v>0</v>
      </c>
      <c r="D12" s="14"/>
      <c r="E12" s="14">
        <f>SUBTOTAL(109,E10:E11)</f>
        <v>0</v>
      </c>
      <c r="F12" s="15">
        <f>SUBTOTAL(109,F10:F11)</f>
        <v>0</v>
      </c>
    </row>
    <row r="13" spans="1:6" x14ac:dyDescent="0.3">
      <c r="B13" s="16"/>
      <c r="C13" s="16"/>
      <c r="D13" s="16"/>
      <c r="E13" s="16"/>
      <c r="F13" s="16"/>
    </row>
  </sheetData>
  <mergeCells count="1">
    <mergeCell ref="B4:F4"/>
  </mergeCells>
  <pageMargins left="0" right="0" top="0" bottom="0" header="0.76" footer="0.76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N°07 MENUISERIES INTERIEUR</vt:lpstr>
      <vt:lpstr>Récap. général</vt:lpstr>
      <vt:lpstr>'Lot N°07 MENUISERIES INTERIEUR'!Impression_des_titres</vt:lpstr>
      <vt:lpstr>'Lot N°07 MENUISERIES INTERIEUR'!Zone_d_impression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Kalidou</dc:creator>
  <cp:lastModifiedBy>Damien Ragueneau</cp:lastModifiedBy>
  <cp:lastPrinted>2025-02-20T10:52:46Z</cp:lastPrinted>
  <dcterms:created xsi:type="dcterms:W3CDTF">2025-02-20T09:31:03Z</dcterms:created>
  <dcterms:modified xsi:type="dcterms:W3CDTF">2025-02-27T14:04:23Z</dcterms:modified>
</cp:coreProperties>
</file>