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10\Serveur\2.Secrétariat ingénieurs\2024\24-05-04-BELLAC-SCANNER-HIHL\07-DCE\2. Minutes\DR\"/>
    </mc:Choice>
  </mc:AlternateContent>
  <xr:revisionPtr revIDLastSave="0" documentId="13_ncr:1_{467C7F19-640E-410D-ADC0-FDFABA83795A}" xr6:coauthVersionLast="47" xr6:coauthVersionMax="47" xr10:uidLastSave="{00000000-0000-0000-0000-000000000000}"/>
  <bookViews>
    <workbookView xWindow="-30828" yWindow="-4368" windowWidth="30936" windowHeight="16776" xr2:uid="{00000000-000D-0000-FFFF-FFFF00000000}"/>
  </bookViews>
  <sheets>
    <sheet name="Lot N°04 CHARPENTE - COUVERTUR" sheetId="2" r:id="rId1"/>
    <sheet name="Récap. général" sheetId="1" r:id="rId2"/>
  </sheets>
  <definedNames>
    <definedName name="_xlnm.Print_Titles" localSheetId="0">'Lot N°04 CHARPENTE - COUVERTUR'!$1:$2</definedName>
    <definedName name="_xlnm.Print_Area" localSheetId="0">'Lot N°04 CHARPENTE - COUVERTUR'!$A$1:$G$59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2" l="1"/>
  <c r="G9" i="2"/>
  <c r="G13" i="2"/>
  <c r="G16" i="2"/>
  <c r="G17" i="2"/>
  <c r="G18" i="2"/>
  <c r="G19" i="2"/>
  <c r="G22" i="2"/>
  <c r="G24" i="2"/>
  <c r="G26" i="2"/>
  <c r="G29" i="2"/>
  <c r="G30" i="2"/>
  <c r="G31" i="2"/>
  <c r="G32" i="2"/>
  <c r="G33" i="2"/>
  <c r="G36" i="2"/>
  <c r="G39" i="2"/>
  <c r="G41" i="2"/>
  <c r="G53" i="2"/>
  <c r="G55" i="2"/>
  <c r="G58" i="2"/>
  <c r="C10" i="1"/>
  <c r="C12" i="1"/>
  <c r="E10" i="1"/>
  <c r="E12" i="1"/>
  <c r="F10" i="1"/>
  <c r="F12" i="1"/>
</calcChain>
</file>

<file path=xl/sharedStrings.xml><?xml version="1.0" encoding="utf-8"?>
<sst xmlns="http://schemas.openxmlformats.org/spreadsheetml/2006/main" count="170" uniqueCount="170">
  <si>
    <t>Affaire :</t>
  </si>
  <si>
    <t>Maître d'ouvrage :</t>
  </si>
  <si>
    <t>Hôpital Intercommunal du Haut Limousin</t>
  </si>
  <si>
    <t>Liste des lots :</t>
  </si>
  <si>
    <t>Total HT en €</t>
  </si>
  <si>
    <t>TVA</t>
  </si>
  <si>
    <t>Total TVA en €</t>
  </si>
  <si>
    <t>Total TTC en €</t>
  </si>
  <si>
    <t>Lot N°04  CHARPENTE - COUVERTURE - BARDAGE</t>
  </si>
  <si>
    <t>DESIGNATION</t>
  </si>
  <si>
    <t>U</t>
  </si>
  <si>
    <t>Quantité</t>
  </si>
  <si>
    <t>Quantité ENTREPRISE</t>
  </si>
  <si>
    <t>Prix en €</t>
  </si>
  <si>
    <t>Total en €</t>
  </si>
  <si>
    <t>04.1</t>
  </si>
  <si>
    <t>DESCRIPTION DES OUVRAGES</t>
  </si>
  <si>
    <t>CH3</t>
  </si>
  <si>
    <t>04.1.1</t>
  </si>
  <si>
    <t>CHARPENTE INDUSTRIELLE "NEUVE"</t>
  </si>
  <si>
    <t>CH4</t>
  </si>
  <si>
    <t>04.1.1.1</t>
  </si>
  <si>
    <t>DEMI FERMETTES</t>
  </si>
  <si>
    <t>CH5</t>
  </si>
  <si>
    <t>L'ensemble suivant CCTP</t>
  </si>
  <si>
    <t>M2</t>
  </si>
  <si>
    <t>ART</t>
  </si>
  <si>
    <t>JET-B057</t>
  </si>
  <si>
    <t>04.1.1.2</t>
  </si>
  <si>
    <t>DEBORD DE TOIT</t>
  </si>
  <si>
    <t>CH5</t>
  </si>
  <si>
    <t>Débords "Pignon et Faitage" + voliges 18 mm toute faces du debord</t>
  </si>
  <si>
    <t>M2</t>
  </si>
  <si>
    <t>ART</t>
  </si>
  <si>
    <t>000-E764</t>
  </si>
  <si>
    <t>04.1.1.3</t>
  </si>
  <si>
    <t>PLANCHERS BOIS</t>
  </si>
  <si>
    <t>CH5</t>
  </si>
  <si>
    <t>04.1.1.3.1</t>
  </si>
  <si>
    <t>INTERIEUR "TECHNIQUE"</t>
  </si>
  <si>
    <t>CH6</t>
  </si>
  <si>
    <t>04.1.1.3.1.1</t>
  </si>
  <si>
    <t>NEUF "SOLIVES/CTBH"</t>
  </si>
  <si>
    <t>CH6</t>
  </si>
  <si>
    <t>Solives/Panneaux CTBH compris accessoires</t>
  </si>
  <si>
    <t>M2</t>
  </si>
  <si>
    <t>ART</t>
  </si>
  <si>
    <t>000-E670</t>
  </si>
  <si>
    <t>04.1.2</t>
  </si>
  <si>
    <t>COUVERTURE INACCESSIBLE SECHE</t>
  </si>
  <si>
    <t>CH4</t>
  </si>
  <si>
    <t>04.1.2.1</t>
  </si>
  <si>
    <t>BAC ACIER A "JOINT DEBOUT"</t>
  </si>
  <si>
    <t>CH5</t>
  </si>
  <si>
    <t>Couverture à joints debouts suivant CCTP</t>
  </si>
  <si>
    <t>M2</t>
  </si>
  <si>
    <t>ART</t>
  </si>
  <si>
    <t>JET-H242</t>
  </si>
  <si>
    <t>Volige suivant CCTP</t>
  </si>
  <si>
    <t>M2</t>
  </si>
  <si>
    <t>ART</t>
  </si>
  <si>
    <t>JET-H245</t>
  </si>
  <si>
    <t>Faitière simple sur chéneau suivant CCTP</t>
  </si>
  <si>
    <t>ML</t>
  </si>
  <si>
    <t>ART</t>
  </si>
  <si>
    <t>JET-H251</t>
  </si>
  <si>
    <t>Traitement de la jonction couverture / chéneau / brisis suivant CCTP</t>
  </si>
  <si>
    <t>ML</t>
  </si>
  <si>
    <t>ART</t>
  </si>
  <si>
    <t>JET-H249</t>
  </si>
  <si>
    <t>04.1.2.2</t>
  </si>
  <si>
    <t>ACCESSOIRES</t>
  </si>
  <si>
    <t>CH5</t>
  </si>
  <si>
    <t>04.1.2.2.1</t>
  </si>
  <si>
    <t>FAITAGE FORMANT BANDEAU</t>
  </si>
  <si>
    <t>CH6</t>
  </si>
  <si>
    <t>Faitage en bandeau suivant CCTP</t>
  </si>
  <si>
    <t>ML</t>
  </si>
  <si>
    <t>ART</t>
  </si>
  <si>
    <t>JET-G872</t>
  </si>
  <si>
    <t>04.1.2.2.2</t>
  </si>
  <si>
    <t>RIVES PIGNONS FORMANT BANDEAU</t>
  </si>
  <si>
    <t>CH6</t>
  </si>
  <si>
    <t>Rives pignons droites suivant CCTP</t>
  </si>
  <si>
    <t>ML</t>
  </si>
  <si>
    <t>ART</t>
  </si>
  <si>
    <t>JET-G871</t>
  </si>
  <si>
    <t>04.1.2.2.3</t>
  </si>
  <si>
    <t>SOUS FACE DE DEBORD DE TOIT</t>
  </si>
  <si>
    <t>CH6</t>
  </si>
  <si>
    <t>Habillage des sous face de debord suivant CCTP</t>
  </si>
  <si>
    <t>M2</t>
  </si>
  <si>
    <t>ART</t>
  </si>
  <si>
    <t>000-E765</t>
  </si>
  <si>
    <t>04.1.3</t>
  </si>
  <si>
    <t>BARDAGE METALLIQUE</t>
  </si>
  <si>
    <t>CH4</t>
  </si>
  <si>
    <t>04.1.3.1</t>
  </si>
  <si>
    <t>BARDAGE VERTICAL "A JOINTS DEBOUTS" SUR MUR AVEC ISOLATION PAR L'EXTERIEUR</t>
  </si>
  <si>
    <t>CH5</t>
  </si>
  <si>
    <t>Bardage acier type joint debout + ossature + volige et isolant LdV 180 mm</t>
  </si>
  <si>
    <t>M2</t>
  </si>
  <si>
    <t>ART</t>
  </si>
  <si>
    <t>JET-C030</t>
  </si>
  <si>
    <t>ML</t>
  </si>
  <si>
    <t>ART</t>
  </si>
  <si>
    <t>000-E697</t>
  </si>
  <si>
    <t>Traitement des tableaux et linteaux d'ouverture</t>
  </si>
  <si>
    <t>ML</t>
  </si>
  <si>
    <t>ART</t>
  </si>
  <si>
    <t>000-E696</t>
  </si>
  <si>
    <t>Traitement des angles</t>
  </si>
  <si>
    <t>ML</t>
  </si>
  <si>
    <t>ART</t>
  </si>
  <si>
    <t>000-E672</t>
  </si>
  <si>
    <t>Bavette basse ventilée</t>
  </si>
  <si>
    <t>ML</t>
  </si>
  <si>
    <t>ART</t>
  </si>
  <si>
    <t>000-E671</t>
  </si>
  <si>
    <t>04.1.3.2</t>
  </si>
  <si>
    <t>ACCESSOIRES</t>
  </si>
  <si>
    <t>CH5</t>
  </si>
  <si>
    <t>04.1.3.2.1</t>
  </si>
  <si>
    <t>CAISSON D'HABILLAGE D'EAU PLUVIALE</t>
  </si>
  <si>
    <t>CH6</t>
  </si>
  <si>
    <t>L'ensemble</t>
  </si>
  <si>
    <t>ML</t>
  </si>
  <si>
    <t>ART</t>
  </si>
  <si>
    <t>000-E667</t>
  </si>
  <si>
    <t>04.1.4</t>
  </si>
  <si>
    <t>EVACUATION DES EAUX PLUVIALES</t>
  </si>
  <si>
    <t>CH4</t>
  </si>
  <si>
    <t>04.1.4.1</t>
  </si>
  <si>
    <t>CHENEAU ZINC "ENCASTRE"</t>
  </si>
  <si>
    <t>CH5</t>
  </si>
  <si>
    <t>Chéneau encastré en bas de pente de couverture - Section appropriée</t>
  </si>
  <si>
    <t>ML</t>
  </si>
  <si>
    <t>ART</t>
  </si>
  <si>
    <t>000-E668</t>
  </si>
  <si>
    <t>04.1.4.2</t>
  </si>
  <si>
    <t>DESCENTES "PVC RONDES"</t>
  </si>
  <si>
    <t>CH5</t>
  </si>
  <si>
    <t>Section appropriée compris accessoires</t>
  </si>
  <si>
    <t>ML</t>
  </si>
  <si>
    <t>ART</t>
  </si>
  <si>
    <t>000-B305</t>
  </si>
  <si>
    <t>04.1.5</t>
  </si>
  <si>
    <t>DIVERS</t>
  </si>
  <si>
    <t>CH4</t>
  </si>
  <si>
    <t>04.1.5.1</t>
  </si>
  <si>
    <t>ACCESSOIRES DE SECURITE ET D'ACCESSIBILITE</t>
  </si>
  <si>
    <t>CH5</t>
  </si>
  <si>
    <t>04.1.5.1.1</t>
  </si>
  <si>
    <t>BARRE D'ACCROCHE</t>
  </si>
  <si>
    <t>CH6</t>
  </si>
  <si>
    <t>Pour échelles d'accès suivant CCTP</t>
  </si>
  <si>
    <t>U</t>
  </si>
  <si>
    <t>ART</t>
  </si>
  <si>
    <t>ERI-B288</t>
  </si>
  <si>
    <t>04.1.5.1.2</t>
  </si>
  <si>
    <t>CROCHETS</t>
  </si>
  <si>
    <t>CH6</t>
  </si>
  <si>
    <t>L'ensemble</t>
  </si>
  <si>
    <t>U</t>
  </si>
  <si>
    <t>ART</t>
  </si>
  <si>
    <t>ERI-A218</t>
  </si>
  <si>
    <t>Montant HT du Lot N°04 CHARPENTE - COUVERTURE - BARDAGE</t>
  </si>
  <si>
    <t>TOTHT</t>
  </si>
  <si>
    <t>Restructuration et extension du service Imagerie - CH de BELLAC - 4, Avenue Charles de Gaulle - 87300 BELLAC</t>
  </si>
  <si>
    <t>Traitement des coffres de brise soleil compris finition identique a la façade courante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</si>
</sst>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,##0.000;\-#,##0.000;"/>
    <numFmt numFmtId="166" formatCode="#\ ##0;\-#,##0;"/>
  </numFmts>
  <fonts count="25" x14ac:knownFonts="1">
    <font>
      <sz val="11"/>
      <color theme="1"/>
      <name val="Calibri"/>
      <family val="2"/>
      <scheme val="minor"/>
    </font>
    <font>
      <b/>
      <sz val="12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4"/>
      <color rgb="FF000000"/>
      <name val="arial"/>
      <family val="1"/>
    </font>
    <font>
      <sz val="11"/>
      <color rgb="FF000000"/>
      <name val="Arial"/>
      <family val="1"/>
    </font>
    <font>
      <b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u/>
      <sz val="11"/>
      <color rgb="FF000000"/>
      <name val="arial"/>
      <family val="1"/>
    </font>
    <font>
      <b/>
      <sz val="10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9"/>
      <color rgb="FF00008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b/>
      <sz val="12"/>
      <color theme="1"/>
      <name val="Arial"/>
      <family val="1"/>
    </font>
    <font>
      <b/>
      <sz val="10"/>
      <color theme="1"/>
      <name val="Calibri"/>
      <family val="1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30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 inden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 inden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 indent="1"/>
    </xf>
    <xf numFmtId="0" fontId="1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20" fillId="0" borderId="0" applyFill="0">
      <alignment horizontal="left" vertical="top" wrapText="1"/>
    </xf>
  </cellStyleXfs>
  <cellXfs count="62">
    <xf numFmtId="0" fontId="0" fillId="0" borderId="0" xfId="0"/>
    <xf numFmtId="0" fontId="21" fillId="0" borderId="0" xfId="0" applyFont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1" fillId="0" borderId="5" xfId="0" applyFont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top" wrapText="1"/>
    </xf>
    <xf numFmtId="0" fontId="21" fillId="0" borderId="3" xfId="0" applyFont="1" applyBorder="1" applyAlignment="1">
      <alignment horizontal="center" vertical="top" wrapText="1"/>
    </xf>
    <xf numFmtId="0" fontId="21" fillId="0" borderId="11" xfId="0" applyFont="1" applyBorder="1" applyAlignment="1">
      <alignment horizontal="left" vertical="top" wrapText="1"/>
    </xf>
    <xf numFmtId="164" fontId="0" fillId="0" borderId="9" xfId="0" applyNumberFormat="1" applyBorder="1" applyAlignment="1">
      <alignment horizontal="right" vertical="top" wrapText="1"/>
    </xf>
    <xf numFmtId="164" fontId="0" fillId="0" borderId="10" xfId="0" applyNumberFormat="1" applyBorder="1" applyAlignment="1">
      <alignment horizontal="right" vertical="top" wrapText="1"/>
    </xf>
    <xf numFmtId="0" fontId="0" fillId="0" borderId="8" xfId="0" applyBorder="1" applyAlignment="1">
      <alignment horizontal="left" vertical="top" wrapText="1"/>
    </xf>
    <xf numFmtId="164" fontId="0" fillId="0" borderId="6" xfId="0" applyNumberFormat="1" applyBorder="1" applyAlignment="1">
      <alignment horizontal="right" vertical="top" wrapText="1"/>
    </xf>
    <xf numFmtId="164" fontId="0" fillId="0" borderId="7" xfId="0" applyNumberFormat="1" applyBorder="1" applyAlignment="1">
      <alignment horizontal="right" vertical="top" wrapText="1"/>
    </xf>
    <xf numFmtId="0" fontId="0" fillId="0" borderId="5" xfId="0" applyBorder="1" applyAlignment="1">
      <alignment horizontal="left" vertical="top" wrapText="1"/>
    </xf>
    <xf numFmtId="164" fontId="21" fillId="0" borderId="2" xfId="0" applyNumberFormat="1" applyFont="1" applyBorder="1" applyAlignment="1">
      <alignment horizontal="right" vertical="top" wrapText="1"/>
    </xf>
    <xf numFmtId="164" fontId="21" fillId="0" borderId="3" xfId="0" applyNumberFormat="1" applyFont="1" applyBorder="1" applyAlignment="1">
      <alignment horizontal="right" vertical="top" wrapText="1"/>
    </xf>
    <xf numFmtId="0" fontId="0" fillId="0" borderId="1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26" xfId="0" applyBorder="1" applyAlignment="1">
      <alignment horizontal="center" vertical="top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5" xfId="0" applyBorder="1" applyAlignment="1">
      <alignment horizontal="left" vertical="top" wrapText="1"/>
    </xf>
    <xf numFmtId="0" fontId="4" fillId="0" borderId="21" xfId="10" applyBorder="1">
      <alignment horizontal="left" vertical="top" wrapText="1" indent="1"/>
    </xf>
    <xf numFmtId="0" fontId="0" fillId="0" borderId="19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6" fillId="0" borderId="21" xfId="14" applyBorder="1">
      <alignment horizontal="left" vertical="top" wrapText="1" indent="1"/>
    </xf>
    <xf numFmtId="0" fontId="9" fillId="0" borderId="21" xfId="18" applyBorder="1">
      <alignment horizontal="left" vertical="top" wrapText="1" indent="1"/>
    </xf>
    <xf numFmtId="0" fontId="0" fillId="0" borderId="19" xfId="0" applyBorder="1" applyAlignment="1" applyProtection="1">
      <alignment horizontal="left" vertical="top"/>
      <protection locked="0"/>
    </xf>
    <xf numFmtId="164" fontId="0" fillId="0" borderId="19" xfId="0" applyNumberFormat="1" applyBorder="1" applyAlignment="1" applyProtection="1">
      <alignment horizontal="right" vertical="top" wrapText="1"/>
      <protection locked="0"/>
    </xf>
    <xf numFmtId="0" fontId="0" fillId="0" borderId="19" xfId="0" applyBorder="1" applyAlignment="1" applyProtection="1">
      <alignment horizontal="right" vertical="top" wrapText="1"/>
      <protection locked="0"/>
    </xf>
    <xf numFmtId="164" fontId="0" fillId="0" borderId="20" xfId="0" applyNumberFormat="1" applyBorder="1" applyAlignment="1" applyProtection="1">
      <alignment horizontal="right" vertical="top" wrapText="1"/>
      <protection locked="0"/>
    </xf>
    <xf numFmtId="165" fontId="0" fillId="0" borderId="19" xfId="0" applyNumberFormat="1" applyBorder="1" applyAlignment="1" applyProtection="1">
      <alignment horizontal="right" vertical="top" wrapText="1"/>
      <protection locked="0"/>
    </xf>
    <xf numFmtId="0" fontId="10" fillId="0" borderId="21" xfId="22" applyBorder="1">
      <alignment horizontal="left" vertical="top" wrapText="1" indent="1"/>
    </xf>
    <xf numFmtId="166" fontId="0" fillId="0" borderId="19" xfId="0" applyNumberFormat="1" applyBorder="1" applyAlignment="1" applyProtection="1">
      <alignment horizontal="right" vertical="top" wrapText="1"/>
      <protection locked="0"/>
    </xf>
    <xf numFmtId="0" fontId="22" fillId="0" borderId="17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164" fontId="21" fillId="0" borderId="0" xfId="0" applyNumberFormat="1" applyFont="1" applyAlignment="1">
      <alignment horizontal="right" vertical="top" wrapText="1"/>
    </xf>
    <xf numFmtId="0" fontId="0" fillId="0" borderId="28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23" fillId="0" borderId="27" xfId="0" applyFont="1" applyBorder="1" applyAlignment="1">
      <alignment horizontal="center" vertical="top" wrapText="1"/>
    </xf>
    <xf numFmtId="0" fontId="24" fillId="0" borderId="24" xfId="0" applyFont="1" applyBorder="1" applyAlignment="1">
      <alignment horizontal="left" vertical="top" wrapText="1"/>
    </xf>
    <xf numFmtId="0" fontId="10" fillId="2" borderId="18" xfId="1" applyFont="1" applyFill="1" applyBorder="1">
      <alignment horizontal="left" vertical="top" wrapText="1"/>
    </xf>
    <xf numFmtId="0" fontId="10" fillId="0" borderId="18" xfId="1" applyFont="1" applyBorder="1">
      <alignment horizontal="left" vertical="top" wrapText="1"/>
    </xf>
    <xf numFmtId="0" fontId="13" fillId="0" borderId="21" xfId="27" applyFont="1" applyBorder="1" applyAlignment="1">
      <alignment horizontal="right" vertical="top" wrapText="1" indent="1"/>
    </xf>
    <xf numFmtId="0" fontId="10" fillId="0" borderId="17" xfId="1" applyFont="1" applyBorder="1">
      <alignment horizontal="left" vertical="top" wrapText="1"/>
    </xf>
    <xf numFmtId="0" fontId="13" fillId="0" borderId="14" xfId="27" applyFont="1" applyBorder="1" applyAlignment="1">
      <alignment horizontal="right" vertical="top" wrapText="1" indent="1"/>
    </xf>
    <xf numFmtId="0" fontId="0" fillId="0" borderId="15" xfId="0" applyBorder="1" applyAlignment="1" applyProtection="1">
      <alignment horizontal="left" vertical="top"/>
      <protection locked="0"/>
    </xf>
    <xf numFmtId="164" fontId="0" fillId="0" borderId="15" xfId="0" applyNumberFormat="1" applyBorder="1" applyAlignment="1" applyProtection="1">
      <alignment horizontal="right" vertical="top" wrapText="1"/>
      <protection locked="0"/>
    </xf>
    <xf numFmtId="0" fontId="0" fillId="0" borderId="15" xfId="0" applyBorder="1" applyAlignment="1" applyProtection="1">
      <alignment horizontal="right" vertical="top" wrapText="1"/>
      <protection locked="0"/>
    </xf>
    <xf numFmtId="164" fontId="0" fillId="0" borderId="16" xfId="0" applyNumberFormat="1" applyBorder="1" applyAlignment="1" applyProtection="1">
      <alignment horizontal="right" vertical="top" wrapText="1"/>
      <protection locked="0"/>
    </xf>
    <xf numFmtId="0" fontId="10" fillId="0" borderId="24" xfId="1" applyFont="1" applyBorder="1">
      <alignment horizontal="left" vertical="top" wrapText="1"/>
    </xf>
    <xf numFmtId="0" fontId="13" fillId="0" borderId="22" xfId="27" applyFont="1" applyBorder="1" applyAlignment="1">
      <alignment horizontal="right" vertical="top" wrapText="1" indent="1"/>
    </xf>
    <xf numFmtId="0" fontId="0" fillId="0" borderId="23" xfId="0" applyBorder="1" applyAlignment="1" applyProtection="1">
      <alignment horizontal="left" vertical="top"/>
      <protection locked="0"/>
    </xf>
    <xf numFmtId="164" fontId="0" fillId="0" borderId="23" xfId="0" applyNumberFormat="1" applyBorder="1" applyAlignment="1" applyProtection="1">
      <alignment horizontal="right" vertical="top" wrapText="1"/>
      <protection locked="0"/>
    </xf>
    <xf numFmtId="0" fontId="0" fillId="0" borderId="23" xfId="0" applyBorder="1" applyAlignment="1" applyProtection="1">
      <alignment horizontal="right" vertical="top" wrapText="1"/>
      <protection locked="0"/>
    </xf>
    <xf numFmtId="164" fontId="0" fillId="0" borderId="25" xfId="0" applyNumberFormat="1" applyBorder="1" applyAlignment="1" applyProtection="1">
      <alignment horizontal="right" vertical="top" wrapText="1"/>
      <protection locked="0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36000</xdr:colOff>
      <xdr:row>0</xdr:row>
      <xdr:rowOff>78261</xdr:rowOff>
    </xdr:from>
    <xdr:to>
      <xdr:col>6</xdr:col>
      <xdr:colOff>144000</xdr:colOff>
      <xdr:row>0</xdr:row>
      <xdr:rowOff>688696</xdr:rowOff>
    </xdr:to>
    <xdr:sp macro="" textlink="">
      <xdr:nvSpPr>
        <xdr:cNvPr id="3" name="Forme1"/>
        <xdr:cNvSpPr/>
      </xdr:nvSpPr>
      <xdr:spPr>
        <a:xfrm>
          <a:off x="62609" y="78261"/>
          <a:ext cx="6323478" cy="61043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Maître d'ouvrage : Hôpital Intercommunal du Haut Limousin - 4 Avenue Charles de Gaulle - 87300 BELLAC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Nom de l'opération : Restructuration et extension du service Imagerie - CH de BELLAC - 4, Avenue Charles de Gaulle - 87300 BELLAC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PRO/DCE - Lot N°04 CHARPENTE - COUVERTURE - BARDAGE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641739</xdr:rowOff>
    </xdr:from>
    <xdr:to>
      <xdr:col>6</xdr:col>
      <xdr:colOff>108000</xdr:colOff>
      <xdr:row>0</xdr:row>
      <xdr:rowOff>641739</xdr:rowOff>
    </xdr:to>
    <xdr:cxnSp macro="">
      <xdr:nvCxnSpPr>
        <xdr:cNvPr id="4" name="Forme2"/>
        <xdr:cNvCxnSpPr/>
      </xdr:nvCxnSpPr>
      <xdr:spPr>
        <a:xfrm>
          <a:off x="109565" y="641739"/>
          <a:ext cx="622956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5D9CD-275E-411D-B7D5-A67C266EA198}">
  <sheetPr>
    <pageSetUpPr fitToPage="1"/>
  </sheetPr>
  <dimension ref="A1:ZZ60"/>
  <sheetViews>
    <sheetView showGridLines="0" tabSelected="1" workbookViewId="0">
      <pane xSplit="2" ySplit="2" topLeftCell="C16" activePane="bottomRight" state="frozen"/>
      <selection pane="topRight" activeCell="C1" sqref="C1"/>
      <selection pane="bottomLeft" activeCell="A3" sqref="A3"/>
      <selection pane="bottomRight" activeCell="N26" sqref="N26"/>
    </sheetView>
  </sheetViews>
  <sheetFormatPr baseColWidth="10" defaultColWidth="10.6640625" defaultRowHeight="14.4" x14ac:dyDescent="0.3"/>
  <cols>
    <col min="1" max="1" width="9.6640625" customWidth="1"/>
    <col min="2" max="2" width="46.6640625" customWidth="1"/>
    <col min="3" max="3" width="4.6640625" customWidth="1"/>
    <col min="4" max="6" width="10.6640625" customWidth="1"/>
    <col min="7" max="7" width="12.6640625" customWidth="1"/>
    <col min="8" max="8" width="10.6640625" customWidth="1"/>
    <col min="701" max="703" width="10.6640625" customWidth="1"/>
  </cols>
  <sheetData>
    <row r="1" spans="1:702" ht="67.95" customHeight="1" x14ac:dyDescent="0.3">
      <c r="A1" s="41"/>
      <c r="B1" s="42"/>
      <c r="C1" s="42"/>
      <c r="D1" s="42"/>
      <c r="E1" s="42"/>
      <c r="F1" s="42"/>
      <c r="G1" s="43"/>
    </row>
    <row r="2" spans="1:702" ht="27.6" x14ac:dyDescent="0.3">
      <c r="A2" s="17"/>
      <c r="B2" s="18" t="s">
        <v>9</v>
      </c>
      <c r="C2" s="45" t="s">
        <v>10</v>
      </c>
      <c r="D2" s="45" t="s">
        <v>11</v>
      </c>
      <c r="E2" s="45" t="s">
        <v>12</v>
      </c>
      <c r="F2" s="45" t="s">
        <v>13</v>
      </c>
      <c r="G2" s="45" t="s">
        <v>14</v>
      </c>
    </row>
    <row r="3" spans="1:702" x14ac:dyDescent="0.3">
      <c r="A3" s="46"/>
      <c r="B3" s="19"/>
      <c r="C3" s="20"/>
      <c r="D3" s="20"/>
      <c r="E3" s="20"/>
      <c r="F3" s="20"/>
      <c r="G3" s="21"/>
    </row>
    <row r="4" spans="1:702" ht="17.399999999999999" x14ac:dyDescent="0.3">
      <c r="A4" s="47" t="s">
        <v>15</v>
      </c>
      <c r="B4" s="22" t="s">
        <v>16</v>
      </c>
      <c r="C4" s="23"/>
      <c r="D4" s="23"/>
      <c r="E4" s="23"/>
      <c r="F4" s="23"/>
      <c r="G4" s="24"/>
      <c r="ZY4" t="s">
        <v>17</v>
      </c>
      <c r="ZZ4" s="25"/>
    </row>
    <row r="5" spans="1:702" ht="15.6" x14ac:dyDescent="0.3">
      <c r="A5" s="47" t="s">
        <v>18</v>
      </c>
      <c r="B5" s="26" t="s">
        <v>19</v>
      </c>
      <c r="C5" s="23"/>
      <c r="D5" s="23"/>
      <c r="E5" s="23"/>
      <c r="F5" s="23"/>
      <c r="G5" s="24"/>
      <c r="ZY5" t="s">
        <v>20</v>
      </c>
      <c r="ZZ5" s="25"/>
    </row>
    <row r="6" spans="1:702" x14ac:dyDescent="0.3">
      <c r="A6" s="47" t="s">
        <v>21</v>
      </c>
      <c r="B6" s="27" t="s">
        <v>22</v>
      </c>
      <c r="C6" s="23"/>
      <c r="D6" s="23"/>
      <c r="E6" s="23"/>
      <c r="F6" s="23"/>
      <c r="G6" s="24"/>
      <c r="ZY6" t="s">
        <v>23</v>
      </c>
      <c r="ZZ6" s="25"/>
    </row>
    <row r="7" spans="1:702" x14ac:dyDescent="0.3">
      <c r="A7" s="48"/>
      <c r="B7" s="49" t="s">
        <v>24</v>
      </c>
      <c r="C7" s="28" t="s">
        <v>25</v>
      </c>
      <c r="D7" s="29">
        <v>112</v>
      </c>
      <c r="E7" s="30"/>
      <c r="F7" s="29"/>
      <c r="G7" s="31">
        <f>ROUND(D7*F7,2)</f>
        <v>0</v>
      </c>
      <c r="ZY7" t="s">
        <v>26</v>
      </c>
      <c r="ZZ7" s="25" t="s">
        <v>27</v>
      </c>
    </row>
    <row r="8" spans="1:702" x14ac:dyDescent="0.3">
      <c r="A8" s="47" t="s">
        <v>28</v>
      </c>
      <c r="B8" s="27" t="s">
        <v>29</v>
      </c>
      <c r="C8" s="23"/>
      <c r="D8" s="23"/>
      <c r="E8" s="23"/>
      <c r="F8" s="23"/>
      <c r="G8" s="24"/>
      <c r="ZY8" t="s">
        <v>30</v>
      </c>
      <c r="ZZ8" s="25"/>
    </row>
    <row r="9" spans="1:702" ht="22.8" x14ac:dyDescent="0.3">
      <c r="A9" s="48"/>
      <c r="B9" s="49" t="s">
        <v>31</v>
      </c>
      <c r="C9" s="28" t="s">
        <v>32</v>
      </c>
      <c r="D9" s="32">
        <v>20</v>
      </c>
      <c r="E9" s="30"/>
      <c r="F9" s="29"/>
      <c r="G9" s="31">
        <f>ROUND(D9*F9,2)</f>
        <v>0</v>
      </c>
      <c r="ZY9" t="s">
        <v>33</v>
      </c>
      <c r="ZZ9" s="25" t="s">
        <v>34</v>
      </c>
    </row>
    <row r="10" spans="1:702" x14ac:dyDescent="0.3">
      <c r="A10" s="47" t="s">
        <v>35</v>
      </c>
      <c r="B10" s="27" t="s">
        <v>36</v>
      </c>
      <c r="C10" s="23"/>
      <c r="D10" s="23"/>
      <c r="E10" s="23"/>
      <c r="F10" s="23"/>
      <c r="G10" s="24"/>
      <c r="ZY10" t="s">
        <v>37</v>
      </c>
      <c r="ZZ10" s="25"/>
    </row>
    <row r="11" spans="1:702" x14ac:dyDescent="0.3">
      <c r="A11" s="47" t="s">
        <v>38</v>
      </c>
      <c r="B11" s="33" t="s">
        <v>39</v>
      </c>
      <c r="C11" s="23"/>
      <c r="D11" s="23"/>
      <c r="E11" s="23"/>
      <c r="F11" s="23"/>
      <c r="G11" s="24"/>
      <c r="ZY11" t="s">
        <v>40</v>
      </c>
      <c r="ZZ11" s="25"/>
    </row>
    <row r="12" spans="1:702" ht="26.4" x14ac:dyDescent="0.3">
      <c r="A12" s="47" t="s">
        <v>41</v>
      </c>
      <c r="B12" s="33" t="s">
        <v>42</v>
      </c>
      <c r="C12" s="23"/>
      <c r="D12" s="23"/>
      <c r="E12" s="23"/>
      <c r="F12" s="23"/>
      <c r="G12" s="24"/>
      <c r="ZY12" t="s">
        <v>43</v>
      </c>
      <c r="ZZ12" s="25"/>
    </row>
    <row r="13" spans="1:702" x14ac:dyDescent="0.3">
      <c r="A13" s="48"/>
      <c r="B13" s="49" t="s">
        <v>44</v>
      </c>
      <c r="C13" s="28" t="s">
        <v>45</v>
      </c>
      <c r="D13" s="32">
        <v>32.299999999999997</v>
      </c>
      <c r="E13" s="30"/>
      <c r="F13" s="29"/>
      <c r="G13" s="31">
        <f>ROUND(D13*F13,2)</f>
        <v>0</v>
      </c>
      <c r="ZY13" t="s">
        <v>46</v>
      </c>
      <c r="ZZ13" s="25" t="s">
        <v>47</v>
      </c>
    </row>
    <row r="14" spans="1:702" ht="15.6" x14ac:dyDescent="0.3">
      <c r="A14" s="47" t="s">
        <v>48</v>
      </c>
      <c r="B14" s="26" t="s">
        <v>49</v>
      </c>
      <c r="C14" s="23"/>
      <c r="D14" s="23"/>
      <c r="E14" s="23"/>
      <c r="F14" s="23"/>
      <c r="G14" s="24"/>
      <c r="ZY14" t="s">
        <v>50</v>
      </c>
      <c r="ZZ14" s="25"/>
    </row>
    <row r="15" spans="1:702" x14ac:dyDescent="0.3">
      <c r="A15" s="47" t="s">
        <v>51</v>
      </c>
      <c r="B15" s="27" t="s">
        <v>52</v>
      </c>
      <c r="C15" s="23"/>
      <c r="D15" s="23"/>
      <c r="E15" s="23"/>
      <c r="F15" s="23"/>
      <c r="G15" s="24"/>
      <c r="ZY15" t="s">
        <v>53</v>
      </c>
      <c r="ZZ15" s="25"/>
    </row>
    <row r="16" spans="1:702" x14ac:dyDescent="0.3">
      <c r="A16" s="48"/>
      <c r="B16" s="49" t="s">
        <v>54</v>
      </c>
      <c r="C16" s="28" t="s">
        <v>55</v>
      </c>
      <c r="D16" s="29">
        <v>140</v>
      </c>
      <c r="E16" s="30"/>
      <c r="F16" s="29"/>
      <c r="G16" s="31">
        <f>ROUND(D16*F16,2)</f>
        <v>0</v>
      </c>
      <c r="ZY16" t="s">
        <v>56</v>
      </c>
      <c r="ZZ16" s="25" t="s">
        <v>57</v>
      </c>
    </row>
    <row r="17" spans="1:702" x14ac:dyDescent="0.3">
      <c r="A17" s="48"/>
      <c r="B17" s="49" t="s">
        <v>58</v>
      </c>
      <c r="C17" s="28" t="s">
        <v>59</v>
      </c>
      <c r="D17" s="29">
        <v>140</v>
      </c>
      <c r="E17" s="30"/>
      <c r="F17" s="29"/>
      <c r="G17" s="31">
        <f>ROUND(D17*F17,2)</f>
        <v>0</v>
      </c>
      <c r="ZY17" t="s">
        <v>60</v>
      </c>
      <c r="ZZ17" s="25" t="s">
        <v>61</v>
      </c>
    </row>
    <row r="18" spans="1:702" x14ac:dyDescent="0.3">
      <c r="A18" s="48"/>
      <c r="B18" s="49" t="s">
        <v>62</v>
      </c>
      <c r="C18" s="28" t="s">
        <v>63</v>
      </c>
      <c r="D18" s="29">
        <v>16.100000000000001</v>
      </c>
      <c r="E18" s="30"/>
      <c r="F18" s="29"/>
      <c r="G18" s="31">
        <f>ROUND(D18*F18,2)</f>
        <v>0</v>
      </c>
      <c r="ZY18" t="s">
        <v>64</v>
      </c>
      <c r="ZZ18" s="25" t="s">
        <v>65</v>
      </c>
    </row>
    <row r="19" spans="1:702" ht="22.8" x14ac:dyDescent="0.3">
      <c r="A19" s="48"/>
      <c r="B19" s="49" t="s">
        <v>66</v>
      </c>
      <c r="C19" s="28" t="s">
        <v>67</v>
      </c>
      <c r="D19" s="29">
        <v>16.100000000000001</v>
      </c>
      <c r="E19" s="30"/>
      <c r="F19" s="29"/>
      <c r="G19" s="31">
        <f>ROUND(D19*F19,2)</f>
        <v>0</v>
      </c>
      <c r="ZY19" t="s">
        <v>68</v>
      </c>
      <c r="ZZ19" s="25" t="s">
        <v>69</v>
      </c>
    </row>
    <row r="20" spans="1:702" x14ac:dyDescent="0.3">
      <c r="A20" s="47" t="s">
        <v>70</v>
      </c>
      <c r="B20" s="27" t="s">
        <v>71</v>
      </c>
      <c r="C20" s="23"/>
      <c r="D20" s="23"/>
      <c r="E20" s="23"/>
      <c r="F20" s="23"/>
      <c r="G20" s="24"/>
      <c r="ZY20" t="s">
        <v>72</v>
      </c>
      <c r="ZZ20" s="25"/>
    </row>
    <row r="21" spans="1:702" x14ac:dyDescent="0.3">
      <c r="A21" s="47" t="s">
        <v>73</v>
      </c>
      <c r="B21" s="33" t="s">
        <v>74</v>
      </c>
      <c r="C21" s="23"/>
      <c r="D21" s="23"/>
      <c r="E21" s="23"/>
      <c r="F21" s="23"/>
      <c r="G21" s="24"/>
      <c r="ZY21" t="s">
        <v>75</v>
      </c>
      <c r="ZZ21" s="25"/>
    </row>
    <row r="22" spans="1:702" x14ac:dyDescent="0.3">
      <c r="A22" s="48"/>
      <c r="B22" s="49" t="s">
        <v>76</v>
      </c>
      <c r="C22" s="28" t="s">
        <v>77</v>
      </c>
      <c r="D22" s="29">
        <v>16.100000000000001</v>
      </c>
      <c r="E22" s="30"/>
      <c r="F22" s="29"/>
      <c r="G22" s="31">
        <f>ROUND(D22*F22,2)</f>
        <v>0</v>
      </c>
      <c r="ZY22" t="s">
        <v>78</v>
      </c>
      <c r="ZZ22" s="25" t="s">
        <v>79</v>
      </c>
    </row>
    <row r="23" spans="1:702" x14ac:dyDescent="0.3">
      <c r="A23" s="47" t="s">
        <v>80</v>
      </c>
      <c r="B23" s="33" t="s">
        <v>81</v>
      </c>
      <c r="C23" s="23"/>
      <c r="D23" s="23"/>
      <c r="E23" s="23"/>
      <c r="F23" s="23"/>
      <c r="G23" s="24"/>
      <c r="ZY23" t="s">
        <v>82</v>
      </c>
      <c r="ZZ23" s="25"/>
    </row>
    <row r="24" spans="1:702" x14ac:dyDescent="0.3">
      <c r="A24" s="48"/>
      <c r="B24" s="49" t="s">
        <v>83</v>
      </c>
      <c r="C24" s="28" t="s">
        <v>84</v>
      </c>
      <c r="D24" s="29">
        <v>17.5</v>
      </c>
      <c r="E24" s="30"/>
      <c r="F24" s="29"/>
      <c r="G24" s="31">
        <f>ROUND(D24*F24,2)</f>
        <v>0</v>
      </c>
      <c r="ZY24" t="s">
        <v>85</v>
      </c>
      <c r="ZZ24" s="25" t="s">
        <v>86</v>
      </c>
    </row>
    <row r="25" spans="1:702" x14ac:dyDescent="0.3">
      <c r="A25" s="47" t="s">
        <v>87</v>
      </c>
      <c r="B25" s="33" t="s">
        <v>88</v>
      </c>
      <c r="C25" s="23"/>
      <c r="D25" s="23"/>
      <c r="E25" s="23"/>
      <c r="F25" s="23"/>
      <c r="G25" s="24"/>
      <c r="ZY25" t="s">
        <v>89</v>
      </c>
      <c r="ZZ25" s="25"/>
    </row>
    <row r="26" spans="1:702" x14ac:dyDescent="0.3">
      <c r="A26" s="48"/>
      <c r="B26" s="49" t="s">
        <v>90</v>
      </c>
      <c r="C26" s="28" t="s">
        <v>91</v>
      </c>
      <c r="D26" s="29">
        <v>14</v>
      </c>
      <c r="E26" s="30"/>
      <c r="F26" s="29"/>
      <c r="G26" s="31">
        <f>ROUND(D26*F26,2)</f>
        <v>0</v>
      </c>
      <c r="ZY26" t="s">
        <v>92</v>
      </c>
      <c r="ZZ26" s="25" t="s">
        <v>93</v>
      </c>
    </row>
    <row r="27" spans="1:702" ht="15.6" x14ac:dyDescent="0.3">
      <c r="A27" s="47" t="s">
        <v>94</v>
      </c>
      <c r="B27" s="26" t="s">
        <v>95</v>
      </c>
      <c r="C27" s="23"/>
      <c r="D27" s="23"/>
      <c r="E27" s="23"/>
      <c r="F27" s="23"/>
      <c r="G27" s="24"/>
      <c r="ZY27" t="s">
        <v>96</v>
      </c>
      <c r="ZZ27" s="25"/>
    </row>
    <row r="28" spans="1:702" ht="41.4" x14ac:dyDescent="0.3">
      <c r="A28" s="47" t="s">
        <v>97</v>
      </c>
      <c r="B28" s="27" t="s">
        <v>98</v>
      </c>
      <c r="C28" s="23"/>
      <c r="D28" s="23"/>
      <c r="E28" s="23"/>
      <c r="F28" s="23"/>
      <c r="G28" s="24"/>
      <c r="ZY28" t="s">
        <v>99</v>
      </c>
      <c r="ZZ28" s="25"/>
    </row>
    <row r="29" spans="1:702" ht="22.8" x14ac:dyDescent="0.3">
      <c r="A29" s="48"/>
      <c r="B29" s="49" t="s">
        <v>100</v>
      </c>
      <c r="C29" s="28" t="s">
        <v>101</v>
      </c>
      <c r="D29" s="29">
        <v>54.4</v>
      </c>
      <c r="E29" s="30"/>
      <c r="F29" s="29"/>
      <c r="G29" s="31">
        <f>ROUND(D29*F29,2)</f>
        <v>0</v>
      </c>
      <c r="ZY29" t="s">
        <v>102</v>
      </c>
      <c r="ZZ29" s="25" t="s">
        <v>103</v>
      </c>
    </row>
    <row r="30" spans="1:702" ht="22.8" x14ac:dyDescent="0.3">
      <c r="A30" s="48"/>
      <c r="B30" s="49" t="s">
        <v>169</v>
      </c>
      <c r="C30" s="28" t="s">
        <v>104</v>
      </c>
      <c r="D30" s="29">
        <v>2</v>
      </c>
      <c r="E30" s="30"/>
      <c r="F30" s="29"/>
      <c r="G30" s="31">
        <f>ROUND(D30*F30,2)</f>
        <v>0</v>
      </c>
      <c r="ZY30" t="s">
        <v>105</v>
      </c>
      <c r="ZZ30" s="25" t="s">
        <v>106</v>
      </c>
    </row>
    <row r="31" spans="1:702" x14ac:dyDescent="0.3">
      <c r="A31" s="48"/>
      <c r="B31" s="49" t="s">
        <v>107</v>
      </c>
      <c r="C31" s="28" t="s">
        <v>108</v>
      </c>
      <c r="D31" s="29">
        <v>9</v>
      </c>
      <c r="E31" s="30"/>
      <c r="F31" s="29"/>
      <c r="G31" s="31">
        <f>ROUND(D31*F31,2)</f>
        <v>0</v>
      </c>
      <c r="ZY31" t="s">
        <v>109</v>
      </c>
      <c r="ZZ31" s="25" t="s">
        <v>110</v>
      </c>
    </row>
    <row r="32" spans="1:702" x14ac:dyDescent="0.3">
      <c r="A32" s="48"/>
      <c r="B32" s="49" t="s">
        <v>111</v>
      </c>
      <c r="C32" s="28" t="s">
        <v>112</v>
      </c>
      <c r="D32" s="29">
        <v>8</v>
      </c>
      <c r="E32" s="30"/>
      <c r="F32" s="29"/>
      <c r="G32" s="31">
        <f>ROUND(D32*F32,2)</f>
        <v>0</v>
      </c>
      <c r="ZY32" t="s">
        <v>113</v>
      </c>
      <c r="ZZ32" s="25" t="s">
        <v>114</v>
      </c>
    </row>
    <row r="33" spans="1:702" x14ac:dyDescent="0.3">
      <c r="A33" s="48"/>
      <c r="B33" s="49" t="s">
        <v>115</v>
      </c>
      <c r="C33" s="28" t="s">
        <v>116</v>
      </c>
      <c r="D33" s="29">
        <v>12</v>
      </c>
      <c r="E33" s="30"/>
      <c r="F33" s="29"/>
      <c r="G33" s="31">
        <f>ROUND(D33*F33,2)</f>
        <v>0</v>
      </c>
      <c r="ZY33" t="s">
        <v>117</v>
      </c>
      <c r="ZZ33" s="25" t="s">
        <v>118</v>
      </c>
    </row>
    <row r="34" spans="1:702" x14ac:dyDescent="0.3">
      <c r="A34" s="47" t="s">
        <v>119</v>
      </c>
      <c r="B34" s="27" t="s">
        <v>120</v>
      </c>
      <c r="C34" s="23"/>
      <c r="D34" s="23"/>
      <c r="E34" s="23"/>
      <c r="F34" s="23"/>
      <c r="G34" s="24"/>
      <c r="ZY34" t="s">
        <v>121</v>
      </c>
      <c r="ZZ34" s="25"/>
    </row>
    <row r="35" spans="1:702" x14ac:dyDescent="0.3">
      <c r="A35" s="47" t="s">
        <v>122</v>
      </c>
      <c r="B35" s="33" t="s">
        <v>123</v>
      </c>
      <c r="C35" s="23"/>
      <c r="D35" s="23"/>
      <c r="E35" s="23"/>
      <c r="F35" s="23"/>
      <c r="G35" s="24"/>
      <c r="ZY35" t="s">
        <v>124</v>
      </c>
      <c r="ZZ35" s="25"/>
    </row>
    <row r="36" spans="1:702" x14ac:dyDescent="0.3">
      <c r="A36" s="48"/>
      <c r="B36" s="49" t="s">
        <v>125</v>
      </c>
      <c r="C36" s="28" t="s">
        <v>126</v>
      </c>
      <c r="D36" s="29">
        <v>8</v>
      </c>
      <c r="E36" s="30"/>
      <c r="F36" s="29"/>
      <c r="G36" s="31">
        <f>ROUND(D36*F36,2)</f>
        <v>0</v>
      </c>
      <c r="ZY36" t="s">
        <v>127</v>
      </c>
      <c r="ZZ36" s="25" t="s">
        <v>128</v>
      </c>
    </row>
    <row r="37" spans="1:702" ht="15.6" x14ac:dyDescent="0.3">
      <c r="A37" s="47" t="s">
        <v>129</v>
      </c>
      <c r="B37" s="26" t="s">
        <v>130</v>
      </c>
      <c r="C37" s="23"/>
      <c r="D37" s="23"/>
      <c r="E37" s="23"/>
      <c r="F37" s="23"/>
      <c r="G37" s="24"/>
      <c r="ZY37" t="s">
        <v>131</v>
      </c>
      <c r="ZZ37" s="25"/>
    </row>
    <row r="38" spans="1:702" x14ac:dyDescent="0.3">
      <c r="A38" s="47" t="s">
        <v>132</v>
      </c>
      <c r="B38" s="27" t="s">
        <v>133</v>
      </c>
      <c r="C38" s="23"/>
      <c r="D38" s="23"/>
      <c r="E38" s="23"/>
      <c r="F38" s="23"/>
      <c r="G38" s="24"/>
      <c r="ZY38" t="s">
        <v>134</v>
      </c>
      <c r="ZZ38" s="25"/>
    </row>
    <row r="39" spans="1:702" ht="22.8" x14ac:dyDescent="0.3">
      <c r="A39" s="48"/>
      <c r="B39" s="49" t="s">
        <v>135</v>
      </c>
      <c r="C39" s="28" t="s">
        <v>136</v>
      </c>
      <c r="D39" s="29">
        <v>16.100000000000001</v>
      </c>
      <c r="E39" s="30"/>
      <c r="F39" s="29"/>
      <c r="G39" s="31">
        <f>ROUND(D39*F39,2)</f>
        <v>0</v>
      </c>
      <c r="ZY39" t="s">
        <v>137</v>
      </c>
      <c r="ZZ39" s="25" t="s">
        <v>138</v>
      </c>
    </row>
    <row r="40" spans="1:702" x14ac:dyDescent="0.3">
      <c r="A40" s="47" t="s">
        <v>139</v>
      </c>
      <c r="B40" s="27" t="s">
        <v>140</v>
      </c>
      <c r="C40" s="23"/>
      <c r="D40" s="23"/>
      <c r="E40" s="23"/>
      <c r="F40" s="23"/>
      <c r="G40" s="24"/>
      <c r="ZY40" t="s">
        <v>141</v>
      </c>
      <c r="ZZ40" s="25"/>
    </row>
    <row r="41" spans="1:702" x14ac:dyDescent="0.3">
      <c r="A41" s="48"/>
      <c r="B41" s="49" t="s">
        <v>142</v>
      </c>
      <c r="C41" s="28" t="s">
        <v>143</v>
      </c>
      <c r="D41" s="29">
        <v>7.8</v>
      </c>
      <c r="E41" s="30"/>
      <c r="F41" s="29"/>
      <c r="G41" s="31">
        <f>ROUND(D41*F41,2)</f>
        <v>0</v>
      </c>
      <c r="ZY41" t="s">
        <v>144</v>
      </c>
      <c r="ZZ41" s="25" t="s">
        <v>145</v>
      </c>
    </row>
    <row r="42" spans="1:702" x14ac:dyDescent="0.3">
      <c r="A42" s="48"/>
      <c r="B42" s="49"/>
      <c r="C42" s="28"/>
      <c r="D42" s="29"/>
      <c r="E42" s="30"/>
      <c r="F42" s="29"/>
      <c r="G42" s="31"/>
      <c r="ZZ42" s="25"/>
    </row>
    <row r="43" spans="1:702" x14ac:dyDescent="0.3">
      <c r="A43" s="48"/>
      <c r="B43" s="49"/>
      <c r="C43" s="28"/>
      <c r="D43" s="29"/>
      <c r="E43" s="30"/>
      <c r="F43" s="29"/>
      <c r="G43" s="31"/>
      <c r="ZZ43" s="25"/>
    </row>
    <row r="44" spans="1:702" x14ac:dyDescent="0.3">
      <c r="A44" s="48"/>
      <c r="B44" s="49"/>
      <c r="C44" s="28"/>
      <c r="D44" s="29"/>
      <c r="E44" s="30"/>
      <c r="F44" s="29"/>
      <c r="G44" s="31"/>
      <c r="ZZ44" s="25"/>
    </row>
    <row r="45" spans="1:702" x14ac:dyDescent="0.3">
      <c r="A45" s="48"/>
      <c r="B45" s="49"/>
      <c r="C45" s="28"/>
      <c r="D45" s="29"/>
      <c r="E45" s="30"/>
      <c r="F45" s="29"/>
      <c r="G45" s="31"/>
      <c r="ZZ45" s="25"/>
    </row>
    <row r="46" spans="1:702" x14ac:dyDescent="0.3">
      <c r="A46" s="48"/>
      <c r="B46" s="49"/>
      <c r="C46" s="28"/>
      <c r="D46" s="29"/>
      <c r="E46" s="30"/>
      <c r="F46" s="29"/>
      <c r="G46" s="31"/>
      <c r="ZZ46" s="25"/>
    </row>
    <row r="47" spans="1:702" x14ac:dyDescent="0.3">
      <c r="A47" s="48"/>
      <c r="B47" s="49"/>
      <c r="C47" s="28"/>
      <c r="D47" s="29"/>
      <c r="E47" s="30"/>
      <c r="F47" s="29"/>
      <c r="G47" s="31"/>
      <c r="ZZ47" s="25"/>
    </row>
    <row r="48" spans="1:702" x14ac:dyDescent="0.3">
      <c r="A48" s="50"/>
      <c r="B48" s="51"/>
      <c r="C48" s="52"/>
      <c r="D48" s="53"/>
      <c r="E48" s="54"/>
      <c r="F48" s="53"/>
      <c r="G48" s="55"/>
      <c r="ZZ48" s="25"/>
    </row>
    <row r="49" spans="1:702" x14ac:dyDescent="0.3">
      <c r="A49" s="56"/>
      <c r="B49" s="57"/>
      <c r="C49" s="58"/>
      <c r="D49" s="59"/>
      <c r="E49" s="60"/>
      <c r="F49" s="59"/>
      <c r="G49" s="61"/>
      <c r="ZZ49" s="25"/>
    </row>
    <row r="50" spans="1:702" ht="15.6" x14ac:dyDescent="0.3">
      <c r="A50" s="47" t="s">
        <v>146</v>
      </c>
      <c r="B50" s="26" t="s">
        <v>147</v>
      </c>
      <c r="C50" s="23"/>
      <c r="D50" s="23"/>
      <c r="E50" s="23"/>
      <c r="F50" s="23"/>
      <c r="G50" s="24"/>
      <c r="ZY50" t="s">
        <v>148</v>
      </c>
      <c r="ZZ50" s="25"/>
    </row>
    <row r="51" spans="1:702" ht="27.6" x14ac:dyDescent="0.3">
      <c r="A51" s="47" t="s">
        <v>149</v>
      </c>
      <c r="B51" s="27" t="s">
        <v>150</v>
      </c>
      <c r="C51" s="23"/>
      <c r="D51" s="23"/>
      <c r="E51" s="23"/>
      <c r="F51" s="23"/>
      <c r="G51" s="24"/>
      <c r="ZY51" t="s">
        <v>151</v>
      </c>
      <c r="ZZ51" s="25"/>
    </row>
    <row r="52" spans="1:702" x14ac:dyDescent="0.3">
      <c r="A52" s="47" t="s">
        <v>152</v>
      </c>
      <c r="B52" s="33" t="s">
        <v>153</v>
      </c>
      <c r="C52" s="23"/>
      <c r="D52" s="23"/>
      <c r="E52" s="23"/>
      <c r="F52" s="23"/>
      <c r="G52" s="24"/>
      <c r="ZY52" t="s">
        <v>154</v>
      </c>
      <c r="ZZ52" s="25"/>
    </row>
    <row r="53" spans="1:702" x14ac:dyDescent="0.3">
      <c r="A53" s="48"/>
      <c r="B53" s="49" t="s">
        <v>155</v>
      </c>
      <c r="C53" s="28" t="s">
        <v>156</v>
      </c>
      <c r="D53" s="34">
        <v>1</v>
      </c>
      <c r="E53" s="30"/>
      <c r="F53" s="29"/>
      <c r="G53" s="31">
        <f>ROUND(D53*F53,2)</f>
        <v>0</v>
      </c>
      <c r="ZY53" t="s">
        <v>157</v>
      </c>
      <c r="ZZ53" s="25" t="s">
        <v>158</v>
      </c>
    </row>
    <row r="54" spans="1:702" x14ac:dyDescent="0.3">
      <c r="A54" s="47" t="s">
        <v>159</v>
      </c>
      <c r="B54" s="33" t="s">
        <v>160</v>
      </c>
      <c r="C54" s="23"/>
      <c r="D54" s="23"/>
      <c r="E54" s="23"/>
      <c r="F54" s="23"/>
      <c r="G54" s="24"/>
      <c r="ZY54" t="s">
        <v>161</v>
      </c>
      <c r="ZZ54" s="25"/>
    </row>
    <row r="55" spans="1:702" x14ac:dyDescent="0.3">
      <c r="A55" s="48"/>
      <c r="B55" s="49" t="s">
        <v>162</v>
      </c>
      <c r="C55" s="28" t="s">
        <v>163</v>
      </c>
      <c r="D55" s="34">
        <v>3</v>
      </c>
      <c r="E55" s="30"/>
      <c r="F55" s="29"/>
      <c r="G55" s="31">
        <f>ROUND(D55*F55,2)</f>
        <v>0</v>
      </c>
      <c r="ZY55" t="s">
        <v>164</v>
      </c>
      <c r="ZZ55" s="25" t="s">
        <v>165</v>
      </c>
    </row>
    <row r="56" spans="1:702" ht="15.6" x14ac:dyDescent="0.3">
      <c r="A56" s="35"/>
      <c r="B56" s="36"/>
      <c r="C56" s="37"/>
      <c r="D56" s="37"/>
      <c r="E56" s="37"/>
      <c r="F56" s="37"/>
      <c r="G56" s="38"/>
    </row>
    <row r="57" spans="1:702" x14ac:dyDescent="0.3">
      <c r="A57" s="39"/>
      <c r="B57" s="39"/>
      <c r="C57" s="39"/>
      <c r="D57" s="39"/>
      <c r="E57" s="39"/>
      <c r="F57" s="39"/>
      <c r="G57" s="39"/>
    </row>
    <row r="58" spans="1:702" ht="28.8" customHeight="1" x14ac:dyDescent="0.3">
      <c r="B58" s="44" t="s">
        <v>166</v>
      </c>
      <c r="C58" s="44"/>
      <c r="D58" s="44"/>
      <c r="G58" s="40">
        <f>SUBTOTAL(109,G4:G56)</f>
        <v>0</v>
      </c>
      <c r="ZY58" t="s">
        <v>167</v>
      </c>
    </row>
    <row r="59" spans="1:702" x14ac:dyDescent="0.3">
      <c r="G59" s="40"/>
    </row>
    <row r="60" spans="1:702" x14ac:dyDescent="0.3">
      <c r="G60" s="40"/>
    </row>
  </sheetData>
  <mergeCells count="2">
    <mergeCell ref="A1:G1"/>
    <mergeCell ref="B58:D58"/>
  </mergeCells>
  <printOptions horizontalCentered="1"/>
  <pageMargins left="0.08" right="0.08" top="0.06" bottom="0.08" header="0.76" footer="0.76"/>
  <pageSetup paperSize="9" scale="97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F23B08-5202-4E7B-AAFB-930130766BBC}">
  <dimension ref="A3:F13"/>
  <sheetViews>
    <sheetView showGridLines="0" tabSelected="1" zoomScaleNormal="100" workbookViewId="0">
      <selection activeCell="N26" sqref="N26"/>
    </sheetView>
  </sheetViews>
  <sheetFormatPr baseColWidth="10" defaultColWidth="10.6640625" defaultRowHeight="14.4" x14ac:dyDescent="0.3"/>
  <cols>
    <col min="1" max="1" width="10.6640625" customWidth="1"/>
    <col min="2" max="2" width="50.6640625" customWidth="1"/>
    <col min="3" max="3" width="15.6640625" customWidth="1"/>
    <col min="4" max="4" width="6.6640625" customWidth="1"/>
    <col min="5" max="5" width="17.6640625" customWidth="1"/>
    <col min="6" max="6" width="16.6640625" customWidth="1"/>
    <col min="7" max="8" width="10.6640625" customWidth="1"/>
  </cols>
  <sheetData>
    <row r="3" spans="1:6" x14ac:dyDescent="0.3">
      <c r="B3" s="1" t="s">
        <v>0</v>
      </c>
    </row>
    <row r="4" spans="1:6" x14ac:dyDescent="0.3">
      <c r="B4" s="44" t="s">
        <v>168</v>
      </c>
      <c r="C4" s="44"/>
      <c r="D4" s="44"/>
      <c r="E4" s="44"/>
      <c r="F4" s="44"/>
    </row>
    <row r="5" spans="1:6" x14ac:dyDescent="0.3">
      <c r="B5" s="1"/>
    </row>
    <row r="6" spans="1:6" x14ac:dyDescent="0.3">
      <c r="B6" s="1" t="s">
        <v>1</v>
      </c>
    </row>
    <row r="7" spans="1:6" x14ac:dyDescent="0.3">
      <c r="B7" s="1" t="s">
        <v>2</v>
      </c>
    </row>
    <row r="8" spans="1:6" x14ac:dyDescent="0.3">
      <c r="B8" s="2"/>
      <c r="C8" s="2"/>
      <c r="D8" s="2"/>
      <c r="E8" s="2"/>
      <c r="F8" s="2"/>
    </row>
    <row r="9" spans="1:6" x14ac:dyDescent="0.3">
      <c r="A9" s="3"/>
      <c r="B9" s="4" t="s">
        <v>3</v>
      </c>
      <c r="C9" s="5" t="s">
        <v>4</v>
      </c>
      <c r="D9" s="5" t="s">
        <v>5</v>
      </c>
      <c r="E9" s="5" t="s">
        <v>6</v>
      </c>
      <c r="F9" s="6" t="s">
        <v>7</v>
      </c>
    </row>
    <row r="10" spans="1:6" x14ac:dyDescent="0.3">
      <c r="A10" s="3"/>
      <c r="B10" s="7" t="s">
        <v>8</v>
      </c>
      <c r="C10" s="8">
        <f>'Lot N°04 CHARPENTE - COUVERTUR'!G58</f>
        <v>0</v>
      </c>
      <c r="D10" s="8">
        <v>20</v>
      </c>
      <c r="E10" s="8">
        <f>(C10*D10)/100</f>
        <v>0</v>
      </c>
      <c r="F10" s="9">
        <f>C10+E10</f>
        <v>0</v>
      </c>
    </row>
    <row r="11" spans="1:6" x14ac:dyDescent="0.3">
      <c r="A11" s="3"/>
      <c r="B11" s="10"/>
      <c r="C11" s="11"/>
      <c r="D11" s="11"/>
      <c r="E11" s="11"/>
      <c r="F11" s="12"/>
    </row>
    <row r="12" spans="1:6" x14ac:dyDescent="0.3">
      <c r="A12" s="3"/>
      <c r="B12" s="13"/>
      <c r="C12" s="14">
        <f>SUBTOTAL(109,C10:C11)</f>
        <v>0</v>
      </c>
      <c r="D12" s="14"/>
      <c r="E12" s="14">
        <f>SUBTOTAL(109,E10:E11)</f>
        <v>0</v>
      </c>
      <c r="F12" s="15">
        <f>SUBTOTAL(109,F10:F11)</f>
        <v>0</v>
      </c>
    </row>
    <row r="13" spans="1:6" x14ac:dyDescent="0.3">
      <c r="B13" s="16"/>
      <c r="C13" s="16"/>
      <c r="D13" s="16"/>
      <c r="E13" s="16"/>
      <c r="F13" s="16"/>
    </row>
  </sheetData>
  <mergeCells count="1">
    <mergeCell ref="B4:F4"/>
  </mergeCells>
  <pageMargins left="0" right="0" top="0" bottom="0" header="0.76" footer="0.76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N°04 CHARPENTE - COUVERTUR</vt:lpstr>
      <vt:lpstr>Récap. général</vt:lpstr>
      <vt:lpstr>'Lot N°04 CHARPENTE - COUVERTUR'!Impression_des_titres</vt:lpstr>
      <vt:lpstr>'Lot N°04 CHARPENTE - COUVERTUR'!Zone_d_impression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Kalidou</dc:creator>
  <cp:lastModifiedBy>Damien Ragueneau</cp:lastModifiedBy>
  <cp:lastPrinted>2025-02-20T10:00:32Z</cp:lastPrinted>
  <dcterms:created xsi:type="dcterms:W3CDTF">2025-02-20T09:45:43Z</dcterms:created>
  <dcterms:modified xsi:type="dcterms:W3CDTF">2025-02-20T10:01:58Z</dcterms:modified>
</cp:coreProperties>
</file>