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H:\02 - PROCEDURES\MARCHES 2025\25AC08 - NETTOYAGE LOCAUX\3 - DCE\DCE en ligne\Annexes CCTP\"/>
    </mc:Choice>
  </mc:AlternateContent>
  <xr:revisionPtr revIDLastSave="0" documentId="13_ncr:1_{9CA10527-4AF8-4EB6-A087-A4909E41BBC4}" xr6:coauthVersionLast="47" xr6:coauthVersionMax="47" xr10:uidLastSave="{00000000-0000-0000-0000-000000000000}"/>
  <bookViews>
    <workbookView xWindow="7110" yWindow="2310" windowWidth="21105" windowHeight="13065" xr2:uid="{00000000-000D-0000-FFFF-FFFF00000000}"/>
  </bookViews>
  <sheets>
    <sheet name="CAVIMAC" sheetId="3" r:id="rId1"/>
    <sheet name="CNAVPL" sheetId="4" r:id="rId2"/>
    <sheet name="CAMIEG" sheetId="5" r:id="rId3"/>
    <sheet name="UCANSS" sheetId="6" r:id="rId4"/>
  </sheets>
  <definedNames>
    <definedName name="_xlnm.Print_Area" localSheetId="0">CAVIMAC!#REF!</definedName>
    <definedName name="_xlnm.Print_Area" localSheetId="1">CNAVPL!#REF!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6" i="3" l="1"/>
  <c r="J26" i="3"/>
  <c r="G26" i="3"/>
  <c r="F26" i="3"/>
  <c r="D26" i="3"/>
  <c r="C26" i="3"/>
  <c r="I19" i="4" l="1"/>
  <c r="G19" i="4"/>
  <c r="M26" i="5"/>
  <c r="J26" i="5"/>
  <c r="G26" i="5"/>
  <c r="F26" i="5"/>
  <c r="D26" i="5"/>
  <c r="C26" i="5"/>
  <c r="N19" i="4"/>
  <c r="M19" i="4"/>
  <c r="L19" i="4"/>
  <c r="K19" i="4"/>
  <c r="J19" i="4"/>
  <c r="H19" i="4"/>
  <c r="F19" i="4"/>
  <c r="E19" i="4"/>
  <c r="D19" i="4"/>
  <c r="C19" i="4"/>
</calcChain>
</file>

<file path=xl/sharedStrings.xml><?xml version="1.0" encoding="utf-8"?>
<sst xmlns="http://schemas.openxmlformats.org/spreadsheetml/2006/main" count="305" uniqueCount="80">
  <si>
    <t>Surface des locaux</t>
  </si>
  <si>
    <t>Moquette, tapis (en m²)</t>
  </si>
  <si>
    <t>Parquet, bois (en m²)</t>
  </si>
  <si>
    <t>Vitrerie extérieure (en m²)</t>
  </si>
  <si>
    <t>Vitrerie extérieure nb de fenêtres</t>
  </si>
  <si>
    <t>Sous - sol</t>
  </si>
  <si>
    <t>1er étage</t>
  </si>
  <si>
    <t xml:space="preserve">2eme étage </t>
  </si>
  <si>
    <t>Carrelage 
(en m²)</t>
  </si>
  <si>
    <t>PVC 
(en m²)</t>
  </si>
  <si>
    <t>Marbre 
(en m²)</t>
  </si>
  <si>
    <t>Peinture au sol 
(en m²)</t>
  </si>
  <si>
    <t>Miroir 
(m²)</t>
  </si>
  <si>
    <t>Vitrerie intérieure 
(en m²)</t>
  </si>
  <si>
    <t>Inox 
(en m²)</t>
  </si>
  <si>
    <t xml:space="preserve">3eme étage </t>
  </si>
  <si>
    <t xml:space="preserve">4eme étage </t>
  </si>
  <si>
    <t xml:space="preserve">5eme étage </t>
  </si>
  <si>
    <t>TOTAL m²</t>
  </si>
  <si>
    <t>Sous sol</t>
  </si>
  <si>
    <t>RDC</t>
  </si>
  <si>
    <t xml:space="preserve">1er étage </t>
  </si>
  <si>
    <t>Remarque : pour la vitrerie, il faut multiplier les surfaces par 2 pour obternir la surface totale à nettoyer (excepté la baie vitrée au 1er étage)</t>
  </si>
  <si>
    <t>2ème étage</t>
  </si>
  <si>
    <t xml:space="preserve">Vitrerie intérieure Cloisons(en m²)
</t>
  </si>
  <si>
    <t xml:space="preserve"> </t>
  </si>
  <si>
    <r>
      <t xml:space="preserve">SURFACES ET SOLS
</t>
    </r>
    <r>
      <rPr>
        <b/>
        <sz val="16"/>
        <color rgb="FFFF0000"/>
        <rFont val="Century Gothic"/>
        <family val="2"/>
      </rPr>
      <t>CAVIMAC</t>
    </r>
    <r>
      <rPr>
        <b/>
        <sz val="16"/>
        <color theme="0"/>
        <rFont val="Century Gothic"/>
        <family val="2"/>
      </rPr>
      <t xml:space="preserve"> BATIMENT </t>
    </r>
    <r>
      <rPr>
        <b/>
        <u/>
        <sz val="16"/>
        <color theme="0"/>
        <rFont val="Century Gothic"/>
        <family val="2"/>
      </rPr>
      <t>RUE DE ROSNY 93100 MONTREUIL</t>
    </r>
  </si>
  <si>
    <r>
      <t xml:space="preserve">SURFACES ET SOLS
</t>
    </r>
    <r>
      <rPr>
        <b/>
        <sz val="16"/>
        <color rgb="FF00B050"/>
        <rFont val="Century Gothic"/>
        <family val="2"/>
      </rPr>
      <t>CNAVPL</t>
    </r>
    <r>
      <rPr>
        <b/>
        <sz val="16"/>
        <color theme="0"/>
        <rFont val="Century Gothic"/>
        <family val="2"/>
      </rPr>
      <t xml:space="preserve"> BATIMENT </t>
    </r>
    <r>
      <rPr>
        <b/>
        <u/>
        <sz val="16"/>
        <color theme="0"/>
        <rFont val="Century Gothic"/>
        <family val="2"/>
      </rPr>
      <t>RUE DE MIROSMENIL 75008 PARIS</t>
    </r>
  </si>
  <si>
    <r>
      <t xml:space="preserve">SURFACES ET SOLS
</t>
    </r>
    <r>
      <rPr>
        <b/>
        <sz val="16"/>
        <color rgb="FFFF6600"/>
        <rFont val="Century Gothic"/>
        <family val="1"/>
      </rPr>
      <t>CAMIEG</t>
    </r>
    <r>
      <rPr>
        <b/>
        <sz val="16"/>
        <color theme="0"/>
        <rFont val="Century Gothic"/>
        <family val="2"/>
      </rPr>
      <t xml:space="preserve"> BATIMENT </t>
    </r>
    <r>
      <rPr>
        <b/>
        <u/>
        <sz val="16"/>
        <color theme="0"/>
        <rFont val="Century Gothic"/>
        <family val="2"/>
      </rPr>
      <t>RUE DE ROSNY 93100 MONTREUIL</t>
    </r>
  </si>
  <si>
    <t>Superficie repartie(en m²)</t>
  </si>
  <si>
    <t xml:space="preserve">Famille de locaux </t>
  </si>
  <si>
    <t xml:space="preserve">Superficie totale(en m²)  </t>
  </si>
  <si>
    <t xml:space="preserve">Moquette Tapis </t>
  </si>
  <si>
    <t xml:space="preserve">Thermoplastique et assimilé </t>
  </si>
  <si>
    <t xml:space="preserve">Carrelages / Marbres et assimilé </t>
  </si>
  <si>
    <t xml:space="preserve">Parques/Bois et assimilé </t>
  </si>
  <si>
    <t>Ciment et bitume</t>
  </si>
  <si>
    <t>Accueil &amp; zones attenantes et assimilés</t>
  </si>
  <si>
    <t>Hall daccueil</t>
  </si>
  <si>
    <t>Hall dentrée</t>
  </si>
  <si>
    <t>Locaux d’hygiène / Sanitaires et assimilés</t>
  </si>
  <si>
    <t>Espaces sanitaires</t>
  </si>
  <si>
    <t>Vestiaires</t>
  </si>
  <si>
    <t>Douches</t>
  </si>
  <si>
    <t>Espaces repas et détente et assimilés</t>
  </si>
  <si>
    <t>Salles de restauration</t>
  </si>
  <si>
    <t>Bureaux et assimilés</t>
  </si>
  <si>
    <t>Bureaux</t>
  </si>
  <si>
    <t>Salles de réunion</t>
  </si>
  <si>
    <t>Circulations et assimilés</t>
  </si>
  <si>
    <t>Couloirs</t>
  </si>
  <si>
    <t>Escaliers</t>
  </si>
  <si>
    <t>Locaux stockage / techniques et assimilés</t>
  </si>
  <si>
    <t>Locaux techniques</t>
  </si>
  <si>
    <t>Espaces extérieurs et sous_x0002_sols et assimilés</t>
  </si>
  <si>
    <t>Parkings</t>
  </si>
  <si>
    <t>Sous-sols</t>
  </si>
  <si>
    <t>Cours</t>
  </si>
  <si>
    <t>Locaux sportifs et assimilés</t>
  </si>
  <si>
    <t>Salle de sport</t>
  </si>
  <si>
    <t>Gymnase</t>
  </si>
  <si>
    <t>Salles polyvalentes</t>
  </si>
  <si>
    <t xml:space="preserve">Total locaux </t>
  </si>
  <si>
    <t>Salle d'attente</t>
  </si>
  <si>
    <t>. DÉTAIL DES SUPERFICIES PAR FAMILLES DE LOCAUX</t>
  </si>
  <si>
    <t>Cloisons et portes vitrées (en m²) : 700</t>
  </si>
  <si>
    <t xml:space="preserve">Type </t>
  </si>
  <si>
    <t xml:space="preserve">Surface(en m²) </t>
  </si>
  <si>
    <t>Modalités d'accès</t>
  </si>
  <si>
    <t>Vitre basse intérieure jusqu'à 3 mètres de haut (accessible)</t>
  </si>
  <si>
    <t>Vitre basse extérieure jusqu'à 3 mètres de haut (accessible)</t>
  </si>
  <si>
    <t>Vitre haute intérieure supérieure à 3 mètres de haut (non accessible)</t>
  </si>
  <si>
    <t>Vitre haute extérieure supérieure à 3 mètres de haut (non accessible)</t>
  </si>
  <si>
    <r>
      <t xml:space="preserve">2125 m² nettoyable </t>
    </r>
    <r>
      <rPr>
        <b/>
        <sz val="11"/>
        <color theme="1"/>
        <rFont val="Calibri"/>
        <family val="2"/>
        <scheme val="minor"/>
      </rPr>
      <t xml:space="preserve">depuis
l’intérieur des plateaux
</t>
    </r>
    <r>
      <rPr>
        <sz val="11"/>
        <color theme="1"/>
        <rFont val="Calibri"/>
        <family val="2"/>
        <scheme val="minor"/>
      </rPr>
      <t xml:space="preserve">
 425m² nettoyable </t>
    </r>
    <r>
      <rPr>
        <b/>
        <sz val="11"/>
        <color theme="1"/>
        <rFont val="Calibri"/>
        <family val="2"/>
        <scheme val="minor"/>
      </rPr>
      <t>à l’extérieur
depuis le sol</t>
    </r>
  </si>
  <si>
    <t>Précisions complémentaires</t>
  </si>
  <si>
    <t>- Cage d’escalier + SAS = 34 m²</t>
  </si>
  <si>
    <t>Précision repasse Espace cafétéria : 160m²</t>
  </si>
  <si>
    <t>à déterminer</t>
  </si>
  <si>
    <t>ZONE 9 - ENTRETIEN DES VITRES</t>
  </si>
  <si>
    <r>
      <t xml:space="preserve">SURFACES ET SOLS
</t>
    </r>
    <r>
      <rPr>
        <b/>
        <sz val="24"/>
        <color theme="0"/>
        <rFont val="Century Gothic"/>
        <family val="2"/>
      </rPr>
      <t>UCANSS</t>
    </r>
    <r>
      <rPr>
        <b/>
        <sz val="16"/>
        <color theme="0"/>
        <rFont val="Century Gothic"/>
        <family val="2"/>
      </rPr>
      <t xml:space="preserve">  </t>
    </r>
    <r>
      <rPr>
        <b/>
        <u/>
        <sz val="16"/>
        <color theme="0"/>
        <rFont val="Century Gothic"/>
        <family val="2"/>
      </rPr>
      <t>6 RUE ELSA TRIOLET MONTREUIL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</si>
</sst>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;[Red]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5.5"/>
      <color rgb="FF000000"/>
      <name val="Century Gothic"/>
      <family val="2"/>
    </font>
    <font>
      <b/>
      <sz val="11"/>
      <color rgb="FF000000"/>
      <name val="Century Gothic"/>
      <family val="2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9"/>
      <name val="Century Gothic"/>
      <family val="2"/>
    </font>
    <font>
      <sz val="9"/>
      <color theme="1"/>
      <name val="Century Gothic"/>
      <family val="2"/>
    </font>
    <font>
      <b/>
      <sz val="12"/>
      <color rgb="FF000000"/>
      <name val="Century Gothic"/>
      <family val="2"/>
    </font>
    <font>
      <b/>
      <sz val="12"/>
      <name val="Century Gothic"/>
      <family val="2"/>
    </font>
    <font>
      <b/>
      <sz val="11"/>
      <color theme="0"/>
      <name val="Century Gothic"/>
      <family val="2"/>
    </font>
    <font>
      <b/>
      <sz val="16"/>
      <color theme="0"/>
      <name val="Century Gothic"/>
      <family val="2"/>
    </font>
    <font>
      <b/>
      <u/>
      <sz val="16"/>
      <color theme="0"/>
      <name val="Century Gothic"/>
      <family val="2"/>
    </font>
    <font>
      <b/>
      <sz val="12"/>
      <name val="Arial"/>
      <family val="2"/>
    </font>
    <font>
      <b/>
      <sz val="16"/>
      <color rgb="FFFF0000"/>
      <name val="Century Gothic"/>
      <family val="2"/>
    </font>
    <font>
      <b/>
      <sz val="11"/>
      <name val="Century Gothic"/>
      <family val="2"/>
    </font>
    <font>
      <b/>
      <sz val="16"/>
      <color rgb="FF00B050"/>
      <name val="Century Gothic"/>
      <family val="2"/>
    </font>
    <font>
      <b/>
      <sz val="16"/>
      <color rgb="FFFF6600"/>
      <name val="Century Gothic"/>
      <family val="1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shrinkToFit="1"/>
    </xf>
    <xf numFmtId="0" fontId="2" fillId="2" borderId="2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shrinkToFit="1"/>
    </xf>
    <xf numFmtId="164" fontId="3" fillId="2" borderId="2" xfId="0" applyNumberFormat="1" applyFont="1" applyFill="1" applyBorder="1" applyAlignment="1">
      <alignment horizontal="center" vertical="center" shrinkToFit="1"/>
    </xf>
    <xf numFmtId="0" fontId="8" fillId="0" borderId="0" xfId="0" applyFont="1"/>
    <xf numFmtId="0" fontId="7" fillId="0" borderId="0" xfId="1" applyFont="1" applyAlignment="1">
      <alignment horizontal="left" vertical="top"/>
    </xf>
    <xf numFmtId="0" fontId="8" fillId="0" borderId="3" xfId="0" applyFont="1" applyBorder="1"/>
    <xf numFmtId="49" fontId="5" fillId="4" borderId="2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 wrapText="1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 shrinkToFit="1"/>
    </xf>
    <xf numFmtId="164" fontId="9" fillId="2" borderId="2" xfId="0" applyNumberFormat="1" applyFont="1" applyFill="1" applyBorder="1" applyAlignment="1">
      <alignment horizontal="center" vertical="center" shrinkToFit="1"/>
    </xf>
    <xf numFmtId="164" fontId="9" fillId="2" borderId="1" xfId="0" applyNumberFormat="1" applyFont="1" applyFill="1" applyBorder="1" applyAlignment="1">
      <alignment horizontal="center" vertical="center" shrinkToFit="1"/>
    </xf>
    <xf numFmtId="0" fontId="10" fillId="3" borderId="1" xfId="0" applyFont="1" applyFill="1" applyBorder="1" applyAlignment="1">
      <alignment horizontal="center" vertical="center" wrapText="1"/>
    </xf>
    <xf numFmtId="49" fontId="5" fillId="4" borderId="0" xfId="0" applyNumberFormat="1" applyFont="1" applyFill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shrinkToFit="1"/>
    </xf>
    <xf numFmtId="49" fontId="5" fillId="3" borderId="0" xfId="0" applyNumberFormat="1" applyFont="1" applyFill="1" applyAlignment="1">
      <alignment horizontal="center" vertical="center" wrapText="1"/>
    </xf>
    <xf numFmtId="0" fontId="0" fillId="7" borderId="3" xfId="0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8" borderId="3" xfId="0" applyFill="1" applyBorder="1" applyAlignment="1">
      <alignment horizontal="left" vertical="center" wrapText="1"/>
    </xf>
    <xf numFmtId="0" fontId="0" fillId="8" borderId="12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/>
    </xf>
    <xf numFmtId="0" fontId="0" fillId="8" borderId="3" xfId="0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/>
    </xf>
    <xf numFmtId="0" fontId="0" fillId="8" borderId="3" xfId="0" applyFill="1" applyBorder="1" applyAlignment="1">
      <alignment vertical="center" wrapText="1"/>
    </xf>
    <xf numFmtId="0" fontId="0" fillId="8" borderId="3" xfId="0" applyFill="1" applyBorder="1" applyAlignment="1">
      <alignment vertical="center"/>
    </xf>
    <xf numFmtId="0" fontId="19" fillId="0" borderId="0" xfId="0" applyFont="1" applyAlignment="1">
      <alignment wrapText="1"/>
    </xf>
    <xf numFmtId="0" fontId="0" fillId="0" borderId="0" xfId="0" applyAlignment="1">
      <alignment vertical="center"/>
    </xf>
    <xf numFmtId="0" fontId="20" fillId="7" borderId="3" xfId="0" applyFont="1" applyFill="1" applyBorder="1" applyAlignment="1">
      <alignment horizontal="left" vertical="center" wrapText="1"/>
    </xf>
    <xf numFmtId="0" fontId="20" fillId="7" borderId="12" xfId="0" applyFont="1" applyFill="1" applyBorder="1" applyAlignment="1">
      <alignment horizontal="center" vertical="center"/>
    </xf>
    <xf numFmtId="0" fontId="20" fillId="7" borderId="3" xfId="0" applyFont="1" applyFill="1" applyBorder="1" applyAlignment="1">
      <alignment horizontal="center" vertical="center"/>
    </xf>
    <xf numFmtId="0" fontId="20" fillId="0" borderId="0" xfId="0" applyFont="1"/>
    <xf numFmtId="0" fontId="19" fillId="6" borderId="3" xfId="0" applyFont="1" applyFill="1" applyBorder="1" applyAlignment="1">
      <alignment horizontal="left" vertical="center" wrapText="1"/>
    </xf>
    <xf numFmtId="0" fontId="19" fillId="6" borderId="0" xfId="0" applyFont="1" applyFill="1" applyAlignment="1">
      <alignment horizontal="center" vertical="center"/>
    </xf>
    <xf numFmtId="0" fontId="19" fillId="6" borderId="12" xfId="0" applyFont="1" applyFill="1" applyBorder="1" applyAlignment="1">
      <alignment horizontal="center" vertical="center" wrapText="1"/>
    </xf>
    <xf numFmtId="0" fontId="19" fillId="6" borderId="3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left" vertical="center" wrapText="1"/>
    </xf>
    <xf numFmtId="3" fontId="5" fillId="6" borderId="3" xfId="0" applyNumberFormat="1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9" borderId="3" xfId="0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9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/>
    </xf>
    <xf numFmtId="0" fontId="19" fillId="6" borderId="10" xfId="0" applyFont="1" applyFill="1" applyBorder="1" applyAlignment="1">
      <alignment horizontal="center" vertical="center"/>
    </xf>
    <xf numFmtId="0" fontId="19" fillId="6" borderId="11" xfId="0" applyFont="1" applyFill="1" applyBorder="1" applyAlignment="1">
      <alignment horizontal="center" vertical="center"/>
    </xf>
    <xf numFmtId="0" fontId="19" fillId="6" borderId="1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165" fontId="10" fillId="3" borderId="3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2:Q26"/>
  <sheetViews>
    <sheetView tabSelected="1" topLeftCell="A13" zoomScale="85" zoomScaleNormal="85" workbookViewId="0">
      <selection activeCell="K26" sqref="K26"/>
    </sheetView>
  </sheetViews>
  <sheetFormatPr baseColWidth="10" defaultRowHeight="15" x14ac:dyDescent="0.25"/>
  <cols>
    <col min="1" max="1" width="9.28515625" customWidth="1"/>
    <col min="3" max="14" width="14.7109375" customWidth="1"/>
  </cols>
  <sheetData>
    <row r="2" spans="1:17" ht="15" customHeight="1" x14ac:dyDescent="0.25">
      <c r="A2" s="54" t="s">
        <v>26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7" ht="62.25" customHeigh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6" spans="1:17" ht="75" x14ac:dyDescent="0.25">
      <c r="A6" s="55" t="s">
        <v>19</v>
      </c>
      <c r="B6" s="55"/>
      <c r="C6" s="11" t="s">
        <v>0</v>
      </c>
      <c r="D6" s="11" t="s">
        <v>1</v>
      </c>
      <c r="E6" s="11" t="s">
        <v>2</v>
      </c>
      <c r="F6" s="11" t="s">
        <v>8</v>
      </c>
      <c r="G6" s="11" t="s">
        <v>9</v>
      </c>
      <c r="H6" s="11" t="s">
        <v>10</v>
      </c>
      <c r="I6" s="11" t="s">
        <v>14</v>
      </c>
      <c r="J6" s="11" t="s">
        <v>11</v>
      </c>
      <c r="K6" s="11" t="s">
        <v>12</v>
      </c>
      <c r="L6" s="11" t="s">
        <v>13</v>
      </c>
      <c r="M6" s="11" t="s">
        <v>24</v>
      </c>
      <c r="N6" s="11" t="s">
        <v>4</v>
      </c>
    </row>
    <row r="7" spans="1:17" x14ac:dyDescent="0.25">
      <c r="A7" s="55"/>
      <c r="B7" s="55"/>
      <c r="C7" s="17">
        <v>435</v>
      </c>
      <c r="D7" s="5"/>
      <c r="E7" s="5"/>
      <c r="F7" s="5"/>
      <c r="G7" s="21">
        <v>35</v>
      </c>
      <c r="H7" s="5"/>
      <c r="I7" s="5"/>
      <c r="J7" s="21">
        <v>400</v>
      </c>
      <c r="K7" s="5"/>
      <c r="L7" s="5"/>
      <c r="M7" s="5"/>
      <c r="N7" s="6"/>
    </row>
    <row r="8" spans="1:17" ht="16.5" x14ac:dyDescent="0.25">
      <c r="A8" s="1"/>
      <c r="B8" s="1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7" ht="75" x14ac:dyDescent="0.25">
      <c r="A9" s="49" t="s">
        <v>20</v>
      </c>
      <c r="B9" s="50"/>
      <c r="C9" s="11" t="s">
        <v>0</v>
      </c>
      <c r="D9" s="11" t="s">
        <v>1</v>
      </c>
      <c r="E9" s="11" t="s">
        <v>2</v>
      </c>
      <c r="F9" s="11" t="s">
        <v>8</v>
      </c>
      <c r="G9" s="11" t="s">
        <v>9</v>
      </c>
      <c r="H9" s="11" t="s">
        <v>10</v>
      </c>
      <c r="I9" s="11" t="s">
        <v>14</v>
      </c>
      <c r="J9" s="11" t="s">
        <v>11</v>
      </c>
      <c r="K9" s="11" t="s">
        <v>12</v>
      </c>
      <c r="L9" s="11" t="s">
        <v>13</v>
      </c>
      <c r="M9" s="11" t="s">
        <v>24</v>
      </c>
      <c r="N9" s="11" t="s">
        <v>4</v>
      </c>
      <c r="Q9" s="22" t="s">
        <v>25</v>
      </c>
    </row>
    <row r="10" spans="1:17" x14ac:dyDescent="0.25">
      <c r="A10" s="51"/>
      <c r="B10" s="52"/>
      <c r="C10" s="16">
        <v>366.37</v>
      </c>
      <c r="D10" s="16">
        <v>381.06</v>
      </c>
      <c r="E10" s="7"/>
      <c r="F10" s="5">
        <v>10.24</v>
      </c>
      <c r="G10" s="5">
        <v>24.93</v>
      </c>
      <c r="H10" s="5"/>
      <c r="I10" s="5"/>
      <c r="J10" s="5"/>
      <c r="K10" s="5"/>
      <c r="L10" s="5">
        <v>117.8</v>
      </c>
      <c r="M10" s="5">
        <v>51.2</v>
      </c>
      <c r="N10" s="6"/>
    </row>
    <row r="11" spans="1:17" ht="16.5" x14ac:dyDescent="0.25">
      <c r="A11" s="1"/>
      <c r="B11" s="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7" ht="75" x14ac:dyDescent="0.25">
      <c r="A12" s="49" t="s">
        <v>21</v>
      </c>
      <c r="B12" s="50"/>
      <c r="C12" s="11" t="s">
        <v>0</v>
      </c>
      <c r="D12" s="11" t="s">
        <v>1</v>
      </c>
      <c r="E12" s="11" t="s">
        <v>2</v>
      </c>
      <c r="F12" s="11" t="s">
        <v>8</v>
      </c>
      <c r="G12" s="11" t="s">
        <v>9</v>
      </c>
      <c r="H12" s="11" t="s">
        <v>10</v>
      </c>
      <c r="I12" s="11" t="s">
        <v>14</v>
      </c>
      <c r="J12" s="11" t="s">
        <v>11</v>
      </c>
      <c r="K12" s="11" t="s">
        <v>12</v>
      </c>
      <c r="L12" s="11" t="s">
        <v>13</v>
      </c>
      <c r="M12" s="11" t="s">
        <v>24</v>
      </c>
      <c r="N12" s="11" t="s">
        <v>4</v>
      </c>
    </row>
    <row r="13" spans="1:17" x14ac:dyDescent="0.25">
      <c r="A13" s="51"/>
      <c r="B13" s="52"/>
      <c r="C13" s="16">
        <v>465.5</v>
      </c>
      <c r="D13" s="16">
        <v>455.26</v>
      </c>
      <c r="E13" s="5"/>
      <c r="F13" s="5">
        <v>10.24</v>
      </c>
      <c r="G13" s="5"/>
      <c r="H13" s="5"/>
      <c r="I13" s="5"/>
      <c r="J13" s="5"/>
      <c r="K13" s="5"/>
      <c r="L13" s="5">
        <v>117.8</v>
      </c>
      <c r="M13" s="63">
        <v>115.37</v>
      </c>
      <c r="N13" s="6"/>
    </row>
    <row r="14" spans="1:17" ht="16.5" x14ac:dyDescent="0.25">
      <c r="A14" s="1"/>
      <c r="B14" s="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7" ht="75" x14ac:dyDescent="0.25">
      <c r="A15" s="49" t="s">
        <v>7</v>
      </c>
      <c r="B15" s="50"/>
      <c r="C15" s="11" t="s">
        <v>0</v>
      </c>
      <c r="D15" s="11" t="s">
        <v>1</v>
      </c>
      <c r="E15" s="11" t="s">
        <v>2</v>
      </c>
      <c r="F15" s="11" t="s">
        <v>8</v>
      </c>
      <c r="G15" s="11" t="s">
        <v>9</v>
      </c>
      <c r="H15" s="11" t="s">
        <v>10</v>
      </c>
      <c r="I15" s="11" t="s">
        <v>14</v>
      </c>
      <c r="J15" s="11" t="s">
        <v>11</v>
      </c>
      <c r="K15" s="11" t="s">
        <v>12</v>
      </c>
      <c r="L15" s="11" t="s">
        <v>13</v>
      </c>
      <c r="M15" s="11" t="s">
        <v>24</v>
      </c>
      <c r="N15" s="11" t="s">
        <v>4</v>
      </c>
    </row>
    <row r="16" spans="1:17" x14ac:dyDescent="0.25">
      <c r="A16" s="51"/>
      <c r="B16" s="52"/>
      <c r="C16" s="16">
        <v>465.5</v>
      </c>
      <c r="D16" s="16">
        <v>455.26</v>
      </c>
      <c r="E16" s="5"/>
      <c r="F16" s="5">
        <v>10.24</v>
      </c>
      <c r="G16" s="5"/>
      <c r="H16" s="5"/>
      <c r="I16" s="5"/>
      <c r="J16" s="5"/>
      <c r="K16" s="5"/>
      <c r="L16" s="5">
        <v>117.8</v>
      </c>
      <c r="M16" s="63">
        <v>115.37</v>
      </c>
      <c r="N16" s="4"/>
    </row>
    <row r="17" spans="1:14" ht="16.5" x14ac:dyDescent="0.25">
      <c r="A17" s="1"/>
      <c r="B17" s="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75" x14ac:dyDescent="0.25">
      <c r="A18" s="49" t="s">
        <v>15</v>
      </c>
      <c r="B18" s="50"/>
      <c r="C18" s="11" t="s">
        <v>0</v>
      </c>
      <c r="D18" s="11" t="s">
        <v>1</v>
      </c>
      <c r="E18" s="11" t="s">
        <v>2</v>
      </c>
      <c r="F18" s="11" t="s">
        <v>8</v>
      </c>
      <c r="G18" s="11" t="s">
        <v>9</v>
      </c>
      <c r="H18" s="11" t="s">
        <v>10</v>
      </c>
      <c r="I18" s="11" t="s">
        <v>14</v>
      </c>
      <c r="J18" s="11" t="s">
        <v>11</v>
      </c>
      <c r="K18" s="11" t="s">
        <v>12</v>
      </c>
      <c r="L18" s="11" t="s">
        <v>13</v>
      </c>
      <c r="M18" s="11" t="s">
        <v>24</v>
      </c>
      <c r="N18" s="11" t="s">
        <v>4</v>
      </c>
    </row>
    <row r="19" spans="1:14" ht="15.75" x14ac:dyDescent="0.25">
      <c r="A19" s="51"/>
      <c r="B19" s="52"/>
      <c r="C19" s="15">
        <v>465.5</v>
      </c>
      <c r="D19" s="16">
        <v>455.26</v>
      </c>
      <c r="E19" s="5"/>
      <c r="F19" s="5">
        <v>10.24</v>
      </c>
      <c r="G19" s="5"/>
      <c r="H19" s="5"/>
      <c r="I19" s="5"/>
      <c r="J19" s="5"/>
      <c r="K19" s="5"/>
      <c r="L19" s="5">
        <v>117.8</v>
      </c>
      <c r="M19" s="63">
        <v>115.37</v>
      </c>
      <c r="N19" s="6"/>
    </row>
    <row r="20" spans="1:14" ht="16.5" x14ac:dyDescent="0.25">
      <c r="A20" s="1"/>
      <c r="B20" s="1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75" x14ac:dyDescent="0.25">
      <c r="A21" s="49" t="s">
        <v>16</v>
      </c>
      <c r="B21" s="50"/>
      <c r="C21" s="11" t="s">
        <v>0</v>
      </c>
      <c r="D21" s="11" t="s">
        <v>1</v>
      </c>
      <c r="E21" s="11" t="s">
        <v>2</v>
      </c>
      <c r="F21" s="11" t="s">
        <v>8</v>
      </c>
      <c r="G21" s="11" t="s">
        <v>9</v>
      </c>
      <c r="H21" s="11" t="s">
        <v>10</v>
      </c>
      <c r="I21" s="11" t="s">
        <v>14</v>
      </c>
      <c r="J21" s="11" t="s">
        <v>11</v>
      </c>
      <c r="K21" s="11" t="s">
        <v>12</v>
      </c>
      <c r="L21" s="11" t="s">
        <v>13</v>
      </c>
      <c r="M21" s="11" t="s">
        <v>24</v>
      </c>
      <c r="N21" s="11" t="s">
        <v>4</v>
      </c>
    </row>
    <row r="22" spans="1:14" ht="15.75" x14ac:dyDescent="0.25">
      <c r="A22" s="51"/>
      <c r="B22" s="52"/>
      <c r="C22" s="15">
        <v>174.6</v>
      </c>
      <c r="D22" s="15">
        <v>169.48</v>
      </c>
      <c r="E22" s="5"/>
      <c r="F22" s="5">
        <v>5.12</v>
      </c>
      <c r="G22" s="5"/>
      <c r="H22" s="5"/>
      <c r="I22" s="5"/>
      <c r="J22" s="5"/>
      <c r="K22" s="5"/>
      <c r="L22" s="5">
        <v>60.2</v>
      </c>
      <c r="M22" s="5">
        <v>5.12</v>
      </c>
      <c r="N22" s="6"/>
    </row>
    <row r="25" spans="1:14" ht="75" x14ac:dyDescent="0.25">
      <c r="A25" s="1"/>
      <c r="B25" s="1"/>
      <c r="C25" s="13" t="s">
        <v>0</v>
      </c>
      <c r="D25" s="13" t="s">
        <v>1</v>
      </c>
      <c r="E25" s="13" t="s">
        <v>2</v>
      </c>
      <c r="F25" s="13" t="s">
        <v>8</v>
      </c>
      <c r="G25" s="13" t="s">
        <v>9</v>
      </c>
      <c r="H25" s="13" t="s">
        <v>10</v>
      </c>
      <c r="I25" s="13" t="s">
        <v>14</v>
      </c>
      <c r="J25" s="13" t="s">
        <v>11</v>
      </c>
      <c r="K25" s="13" t="s">
        <v>12</v>
      </c>
      <c r="L25" s="13" t="s">
        <v>13</v>
      </c>
      <c r="M25" s="12" t="s">
        <v>24</v>
      </c>
      <c r="N25" s="13" t="s">
        <v>4</v>
      </c>
    </row>
    <row r="26" spans="1:14" ht="38.450000000000003" customHeight="1" x14ac:dyDescent="0.25">
      <c r="A26" s="53" t="s">
        <v>18</v>
      </c>
      <c r="B26" s="53"/>
      <c r="C26" s="14">
        <f>C22+C19+C16+C13+C10+C7</f>
        <v>2372.4699999999998</v>
      </c>
      <c r="D26" s="14">
        <f t="shared" ref="D26:M26" si="0">D22+D19+D16+D13+D10+D7</f>
        <v>1916.32</v>
      </c>
      <c r="E26" s="14"/>
      <c r="F26" s="14">
        <f t="shared" si="0"/>
        <v>46.080000000000005</v>
      </c>
      <c r="G26" s="14">
        <f t="shared" si="0"/>
        <v>59.93</v>
      </c>
      <c r="H26" s="14"/>
      <c r="I26" s="14"/>
      <c r="J26" s="14">
        <f t="shared" si="0"/>
        <v>400</v>
      </c>
      <c r="K26" s="14"/>
      <c r="L26" s="14">
        <v>531.4</v>
      </c>
      <c r="M26" s="64">
        <f t="shared" si="0"/>
        <v>402.43</v>
      </c>
      <c r="N26" s="14"/>
    </row>
  </sheetData>
  <mergeCells count="8">
    <mergeCell ref="A18:B19"/>
    <mergeCell ref="A21:B22"/>
    <mergeCell ref="A26:B26"/>
    <mergeCell ref="A2:N3"/>
    <mergeCell ref="A6:B7"/>
    <mergeCell ref="A9:B10"/>
    <mergeCell ref="A12:B13"/>
    <mergeCell ref="A15:B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2:N21"/>
  <sheetViews>
    <sheetView zoomScale="137" zoomScaleNormal="100" workbookViewId="0">
      <selection activeCell="P9" sqref="P9"/>
    </sheetView>
  </sheetViews>
  <sheetFormatPr baseColWidth="10" defaultColWidth="11.42578125" defaultRowHeight="14.25" x14ac:dyDescent="0.3"/>
  <cols>
    <col min="1" max="2" width="11.42578125" style="8"/>
    <col min="3" max="14" width="13.28515625" style="8" customWidth="1"/>
    <col min="15" max="16384" width="11.42578125" style="8"/>
  </cols>
  <sheetData>
    <row r="2" spans="1:14" x14ac:dyDescent="0.3">
      <c r="A2" s="54" t="s">
        <v>27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62.25" customHeight="1" x14ac:dyDescent="0.3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6" spans="1:14" ht="45" x14ac:dyDescent="0.3">
      <c r="A6" s="49" t="s">
        <v>5</v>
      </c>
      <c r="B6" s="56"/>
      <c r="C6" s="11" t="s">
        <v>0</v>
      </c>
      <c r="D6" s="11" t="s">
        <v>1</v>
      </c>
      <c r="E6" s="11" t="s">
        <v>2</v>
      </c>
      <c r="F6" s="11" t="s">
        <v>8</v>
      </c>
      <c r="G6" s="11" t="s">
        <v>9</v>
      </c>
      <c r="H6" s="11" t="s">
        <v>10</v>
      </c>
      <c r="I6" s="11" t="s">
        <v>14</v>
      </c>
      <c r="J6" s="11" t="s">
        <v>11</v>
      </c>
      <c r="K6" s="11" t="s">
        <v>12</v>
      </c>
      <c r="L6" s="11" t="s">
        <v>13</v>
      </c>
      <c r="M6" s="11" t="s">
        <v>3</v>
      </c>
      <c r="N6" s="11" t="s">
        <v>4</v>
      </c>
    </row>
    <row r="7" spans="1:14" x14ac:dyDescent="0.3">
      <c r="A7" s="51"/>
      <c r="B7" s="57"/>
      <c r="C7" s="2">
        <v>137</v>
      </c>
      <c r="D7" s="10"/>
      <c r="E7" s="2">
        <v>2</v>
      </c>
      <c r="F7" s="10"/>
      <c r="G7" s="2">
        <v>47</v>
      </c>
      <c r="H7" s="10"/>
      <c r="I7" s="10"/>
      <c r="J7" s="2">
        <v>88</v>
      </c>
      <c r="K7" s="10"/>
      <c r="L7" s="10"/>
      <c r="M7" s="2">
        <v>1</v>
      </c>
      <c r="N7" s="2">
        <v>1</v>
      </c>
    </row>
    <row r="8" spans="1:14" x14ac:dyDescent="0.3">
      <c r="E8" s="2"/>
    </row>
    <row r="9" spans="1:14" ht="45" x14ac:dyDescent="0.3">
      <c r="A9" s="49" t="s">
        <v>20</v>
      </c>
      <c r="B9" s="56"/>
      <c r="C9" s="11" t="s">
        <v>0</v>
      </c>
      <c r="D9" s="11" t="s">
        <v>1</v>
      </c>
      <c r="E9" s="11" t="s">
        <v>2</v>
      </c>
      <c r="F9" s="11" t="s">
        <v>8</v>
      </c>
      <c r="G9" s="11" t="s">
        <v>9</v>
      </c>
      <c r="H9" s="11" t="s">
        <v>10</v>
      </c>
      <c r="I9" s="11" t="s">
        <v>14</v>
      </c>
      <c r="J9" s="11" t="s">
        <v>11</v>
      </c>
      <c r="K9" s="11" t="s">
        <v>12</v>
      </c>
      <c r="L9" s="11" t="s">
        <v>13</v>
      </c>
      <c r="M9" s="11" t="s">
        <v>3</v>
      </c>
      <c r="N9" s="11" t="s">
        <v>4</v>
      </c>
    </row>
    <row r="10" spans="1:14" x14ac:dyDescent="0.3">
      <c r="A10" s="51"/>
      <c r="B10" s="57"/>
      <c r="C10" s="2">
        <v>230</v>
      </c>
      <c r="D10" s="2">
        <v>6</v>
      </c>
      <c r="E10" s="2">
        <v>9</v>
      </c>
      <c r="F10" s="2">
        <v>8</v>
      </c>
      <c r="G10" s="2">
        <v>146.5</v>
      </c>
      <c r="H10" s="20">
        <v>57.5</v>
      </c>
      <c r="I10" s="2">
        <v>5.7</v>
      </c>
      <c r="J10" s="2">
        <v>3</v>
      </c>
      <c r="K10" s="2">
        <v>7.1</v>
      </c>
      <c r="L10" s="2">
        <v>18</v>
      </c>
      <c r="M10" s="2">
        <v>57</v>
      </c>
      <c r="N10" s="2">
        <v>20</v>
      </c>
    </row>
    <row r="12" spans="1:14" ht="45" x14ac:dyDescent="0.3">
      <c r="A12" s="49" t="s">
        <v>6</v>
      </c>
      <c r="B12" s="56"/>
      <c r="C12" s="11" t="s">
        <v>0</v>
      </c>
      <c r="D12" s="11" t="s">
        <v>1</v>
      </c>
      <c r="E12" s="11" t="s">
        <v>2</v>
      </c>
      <c r="F12" s="11" t="s">
        <v>8</v>
      </c>
      <c r="G12" s="11" t="s">
        <v>9</v>
      </c>
      <c r="H12" s="11" t="s">
        <v>10</v>
      </c>
      <c r="I12" s="11" t="s">
        <v>14</v>
      </c>
      <c r="J12" s="11" t="s">
        <v>11</v>
      </c>
      <c r="K12" s="11" t="s">
        <v>12</v>
      </c>
      <c r="L12" s="11" t="s">
        <v>13</v>
      </c>
      <c r="M12" s="11" t="s">
        <v>3</v>
      </c>
      <c r="N12" s="11" t="s">
        <v>4</v>
      </c>
    </row>
    <row r="13" spans="1:14" x14ac:dyDescent="0.3">
      <c r="A13" s="51"/>
      <c r="B13" s="57"/>
      <c r="C13" s="2">
        <v>210</v>
      </c>
      <c r="D13" s="2"/>
      <c r="E13" s="2">
        <v>52</v>
      </c>
      <c r="F13" s="2">
        <v>8</v>
      </c>
      <c r="G13" s="2">
        <v>150</v>
      </c>
      <c r="H13" s="20"/>
      <c r="I13" s="2"/>
      <c r="J13" s="2">
        <v>0</v>
      </c>
      <c r="K13" s="2">
        <v>1</v>
      </c>
      <c r="L13" s="2">
        <v>10.3</v>
      </c>
      <c r="M13" s="2">
        <v>33</v>
      </c>
      <c r="N13" s="2">
        <v>12</v>
      </c>
    </row>
    <row r="15" spans="1:14" ht="45" x14ac:dyDescent="0.3">
      <c r="A15" s="49" t="s">
        <v>23</v>
      </c>
      <c r="B15" s="56"/>
      <c r="C15" s="11" t="s">
        <v>0</v>
      </c>
      <c r="D15" s="11" t="s">
        <v>1</v>
      </c>
      <c r="E15" s="11" t="s">
        <v>2</v>
      </c>
      <c r="F15" s="11" t="s">
        <v>8</v>
      </c>
      <c r="G15" s="11" t="s">
        <v>9</v>
      </c>
      <c r="H15" s="11" t="s">
        <v>10</v>
      </c>
      <c r="I15" s="11" t="s">
        <v>14</v>
      </c>
      <c r="J15" s="11" t="s">
        <v>11</v>
      </c>
      <c r="K15" s="11" t="s">
        <v>12</v>
      </c>
      <c r="L15" s="11" t="s">
        <v>13</v>
      </c>
      <c r="M15" s="11" t="s">
        <v>3</v>
      </c>
      <c r="N15" s="11" t="s">
        <v>4</v>
      </c>
    </row>
    <row r="16" spans="1:14" x14ac:dyDescent="0.3">
      <c r="A16" s="51"/>
      <c r="B16" s="57"/>
      <c r="C16" s="2">
        <v>210</v>
      </c>
      <c r="D16" s="2"/>
      <c r="E16" s="2">
        <v>10</v>
      </c>
      <c r="F16" s="20">
        <v>27.5</v>
      </c>
      <c r="G16" s="2">
        <v>172.5</v>
      </c>
      <c r="H16" s="20"/>
      <c r="I16" s="2">
        <v>3.5</v>
      </c>
      <c r="J16" s="2">
        <v>0</v>
      </c>
      <c r="K16" s="2">
        <v>17.600000000000001</v>
      </c>
      <c r="L16" s="2">
        <v>27</v>
      </c>
      <c r="M16" s="2">
        <v>23.2</v>
      </c>
      <c r="N16" s="2">
        <v>15</v>
      </c>
    </row>
    <row r="18" spans="1:14" ht="60" customHeight="1" x14ac:dyDescent="0.3">
      <c r="A18" s="1"/>
      <c r="B18" s="1"/>
      <c r="C18" s="12" t="s">
        <v>0</v>
      </c>
      <c r="D18" s="12" t="s">
        <v>1</v>
      </c>
      <c r="E18" s="12" t="s">
        <v>2</v>
      </c>
      <c r="F18" s="12" t="s">
        <v>8</v>
      </c>
      <c r="G18" s="12" t="s">
        <v>9</v>
      </c>
      <c r="H18" s="12" t="s">
        <v>10</v>
      </c>
      <c r="I18" s="12" t="s">
        <v>14</v>
      </c>
      <c r="J18" s="12" t="s">
        <v>11</v>
      </c>
      <c r="K18" s="12" t="s">
        <v>12</v>
      </c>
      <c r="L18" s="12" t="s">
        <v>13</v>
      </c>
      <c r="M18" s="12" t="s">
        <v>3</v>
      </c>
      <c r="N18" s="12" t="s">
        <v>4</v>
      </c>
    </row>
    <row r="19" spans="1:14" ht="37.700000000000003" customHeight="1" x14ac:dyDescent="0.3">
      <c r="A19" s="53" t="s">
        <v>18</v>
      </c>
      <c r="B19" s="53"/>
      <c r="C19" s="18">
        <f>C16+C13+C10+C7</f>
        <v>787</v>
      </c>
      <c r="D19" s="18">
        <f t="shared" ref="D19:N19" si="0">D16+D13+D10+D7</f>
        <v>6</v>
      </c>
      <c r="E19" s="18">
        <f t="shared" si="0"/>
        <v>73</v>
      </c>
      <c r="F19" s="18">
        <f t="shared" si="0"/>
        <v>43.5</v>
      </c>
      <c r="G19" s="18">
        <f>SUM(G16+G13+G10+G7)</f>
        <v>516</v>
      </c>
      <c r="H19" s="18">
        <f>+H16+H13+H10</f>
        <v>57.5</v>
      </c>
      <c r="I19" s="18">
        <f>SUM(I10+I16)</f>
        <v>9.1999999999999993</v>
      </c>
      <c r="J19" s="18">
        <f t="shared" si="0"/>
        <v>91</v>
      </c>
      <c r="K19" s="18">
        <f t="shared" si="0"/>
        <v>25.700000000000003</v>
      </c>
      <c r="L19" s="18">
        <f t="shared" si="0"/>
        <v>55.3</v>
      </c>
      <c r="M19" s="18">
        <f t="shared" si="0"/>
        <v>114.2</v>
      </c>
      <c r="N19" s="18">
        <f t="shared" si="0"/>
        <v>48</v>
      </c>
    </row>
    <row r="21" spans="1:14" x14ac:dyDescent="0.3">
      <c r="A21" s="9" t="s">
        <v>22</v>
      </c>
    </row>
  </sheetData>
  <mergeCells count="6">
    <mergeCell ref="A19:B19"/>
    <mergeCell ref="A2:N3"/>
    <mergeCell ref="A6:B7"/>
    <mergeCell ref="A9:B10"/>
    <mergeCell ref="A12:B13"/>
    <mergeCell ref="A15:B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6600"/>
  </sheetPr>
  <dimension ref="A2:Q26"/>
  <sheetViews>
    <sheetView workbookViewId="0">
      <selection activeCell="L32" sqref="L32"/>
    </sheetView>
  </sheetViews>
  <sheetFormatPr baseColWidth="10" defaultRowHeight="15" x14ac:dyDescent="0.25"/>
  <cols>
    <col min="1" max="1" width="9.28515625" customWidth="1"/>
    <col min="3" max="14" width="14.7109375" customWidth="1"/>
  </cols>
  <sheetData>
    <row r="2" spans="1:17" ht="15" customHeight="1" x14ac:dyDescent="0.25">
      <c r="A2" s="54" t="s">
        <v>28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7" ht="62.25" customHeigh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6" spans="1:17" ht="75" x14ac:dyDescent="0.25">
      <c r="A6" s="49" t="s">
        <v>20</v>
      </c>
      <c r="B6" s="50"/>
      <c r="C6" s="11" t="s">
        <v>0</v>
      </c>
      <c r="D6" s="11" t="s">
        <v>1</v>
      </c>
      <c r="E6" s="11" t="s">
        <v>2</v>
      </c>
      <c r="F6" s="11" t="s">
        <v>8</v>
      </c>
      <c r="G6" s="11" t="s">
        <v>9</v>
      </c>
      <c r="H6" s="11" t="s">
        <v>10</v>
      </c>
      <c r="I6" s="11" t="s">
        <v>14</v>
      </c>
      <c r="J6" s="11" t="s">
        <v>11</v>
      </c>
      <c r="K6" s="11" t="s">
        <v>12</v>
      </c>
      <c r="L6" s="11" t="s">
        <v>13</v>
      </c>
      <c r="M6" s="11" t="s">
        <v>24</v>
      </c>
      <c r="N6" s="11" t="s">
        <v>4</v>
      </c>
    </row>
    <row r="7" spans="1:17" x14ac:dyDescent="0.25">
      <c r="A7" s="51"/>
      <c r="B7" s="52"/>
      <c r="C7" s="16">
        <v>395</v>
      </c>
      <c r="D7" s="16">
        <v>230</v>
      </c>
      <c r="E7" s="7"/>
      <c r="F7" s="5">
        <v>45</v>
      </c>
      <c r="G7" s="5">
        <v>120</v>
      </c>
      <c r="H7" s="5"/>
      <c r="I7" s="5"/>
      <c r="J7" s="21"/>
      <c r="K7" s="5"/>
      <c r="L7" s="5"/>
      <c r="M7" s="5"/>
      <c r="N7" s="6"/>
    </row>
    <row r="8" spans="1:17" ht="16.5" x14ac:dyDescent="0.25">
      <c r="A8" s="1"/>
      <c r="B8" s="1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spans="1:17" ht="75" x14ac:dyDescent="0.25">
      <c r="A9" s="49" t="s">
        <v>21</v>
      </c>
      <c r="B9" s="50"/>
      <c r="C9" s="11" t="s">
        <v>0</v>
      </c>
      <c r="D9" s="11" t="s">
        <v>1</v>
      </c>
      <c r="E9" s="11" t="s">
        <v>2</v>
      </c>
      <c r="F9" s="11" t="s">
        <v>8</v>
      </c>
      <c r="G9" s="11" t="s">
        <v>9</v>
      </c>
      <c r="H9" s="11" t="s">
        <v>10</v>
      </c>
      <c r="I9" s="11" t="s">
        <v>14</v>
      </c>
      <c r="J9" s="11" t="s">
        <v>11</v>
      </c>
      <c r="K9" s="11" t="s">
        <v>12</v>
      </c>
      <c r="L9" s="11" t="s">
        <v>13</v>
      </c>
      <c r="M9" s="11" t="s">
        <v>24</v>
      </c>
      <c r="N9" s="11" t="s">
        <v>4</v>
      </c>
      <c r="Q9" s="19" t="s">
        <v>25</v>
      </c>
    </row>
    <row r="10" spans="1:17" x14ac:dyDescent="0.25">
      <c r="A10" s="51"/>
      <c r="B10" s="52"/>
      <c r="C10" s="16">
        <v>471</v>
      </c>
      <c r="D10" s="16">
        <v>457</v>
      </c>
      <c r="E10" s="5"/>
      <c r="F10" s="5">
        <v>10</v>
      </c>
      <c r="G10" s="5">
        <v>4</v>
      </c>
      <c r="H10" s="5"/>
      <c r="I10" s="5"/>
      <c r="J10" s="5"/>
      <c r="K10" s="5"/>
      <c r="L10" s="5"/>
      <c r="M10" s="5"/>
      <c r="N10" s="6"/>
    </row>
    <row r="11" spans="1:17" ht="16.5" x14ac:dyDescent="0.25">
      <c r="A11" s="1"/>
      <c r="B11" s="1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7" ht="75" x14ac:dyDescent="0.25">
      <c r="A12" s="49" t="s">
        <v>7</v>
      </c>
      <c r="B12" s="50"/>
      <c r="C12" s="11" t="s">
        <v>0</v>
      </c>
      <c r="D12" s="11" t="s">
        <v>1</v>
      </c>
      <c r="E12" s="11" t="s">
        <v>2</v>
      </c>
      <c r="F12" s="11" t="s">
        <v>8</v>
      </c>
      <c r="G12" s="11" t="s">
        <v>9</v>
      </c>
      <c r="H12" s="11" t="s">
        <v>10</v>
      </c>
      <c r="I12" s="11" t="s">
        <v>14</v>
      </c>
      <c r="J12" s="11" t="s">
        <v>11</v>
      </c>
      <c r="K12" s="11" t="s">
        <v>12</v>
      </c>
      <c r="L12" s="11" t="s">
        <v>13</v>
      </c>
      <c r="M12" s="11" t="s">
        <v>24</v>
      </c>
      <c r="N12" s="11" t="s">
        <v>4</v>
      </c>
    </row>
    <row r="13" spans="1:17" x14ac:dyDescent="0.25">
      <c r="A13" s="51"/>
      <c r="B13" s="52"/>
      <c r="C13" s="16">
        <v>471</v>
      </c>
      <c r="D13" s="16">
        <v>457</v>
      </c>
      <c r="E13" s="5"/>
      <c r="F13" s="5">
        <v>10</v>
      </c>
      <c r="G13" s="5">
        <v>4</v>
      </c>
      <c r="H13" s="5"/>
      <c r="I13" s="5"/>
      <c r="J13" s="5"/>
      <c r="K13" s="5"/>
      <c r="L13" s="5"/>
      <c r="M13" s="5"/>
      <c r="N13" s="6"/>
    </row>
    <row r="14" spans="1:17" ht="16.5" x14ac:dyDescent="0.25">
      <c r="A14" s="1"/>
      <c r="B14" s="1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7" ht="75" x14ac:dyDescent="0.25">
      <c r="A15" s="49" t="s">
        <v>15</v>
      </c>
      <c r="B15" s="50"/>
      <c r="C15" s="11" t="s">
        <v>0</v>
      </c>
      <c r="D15" s="11" t="s">
        <v>1</v>
      </c>
      <c r="E15" s="11" t="s">
        <v>2</v>
      </c>
      <c r="F15" s="11" t="s">
        <v>8</v>
      </c>
      <c r="G15" s="11" t="s">
        <v>9</v>
      </c>
      <c r="H15" s="11" t="s">
        <v>10</v>
      </c>
      <c r="I15" s="11" t="s">
        <v>14</v>
      </c>
      <c r="J15" s="11" t="s">
        <v>11</v>
      </c>
      <c r="K15" s="11" t="s">
        <v>12</v>
      </c>
      <c r="L15" s="11" t="s">
        <v>13</v>
      </c>
      <c r="M15" s="11" t="s">
        <v>24</v>
      </c>
      <c r="N15" s="11" t="s">
        <v>4</v>
      </c>
    </row>
    <row r="16" spans="1:17" x14ac:dyDescent="0.25">
      <c r="A16" s="51"/>
      <c r="B16" s="52"/>
      <c r="C16" s="16">
        <v>471</v>
      </c>
      <c r="D16" s="16">
        <v>457</v>
      </c>
      <c r="E16" s="5"/>
      <c r="F16" s="5">
        <v>10</v>
      </c>
      <c r="G16" s="5">
        <v>4</v>
      </c>
      <c r="H16" s="5"/>
      <c r="I16" s="5"/>
      <c r="J16" s="5"/>
      <c r="K16" s="5"/>
      <c r="L16" s="5"/>
      <c r="M16" s="5"/>
      <c r="N16" s="4"/>
    </row>
    <row r="17" spans="1:14" ht="16.5" x14ac:dyDescent="0.25">
      <c r="A17" s="1"/>
      <c r="B17" s="1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75" x14ac:dyDescent="0.25">
      <c r="A18" s="49" t="s">
        <v>16</v>
      </c>
      <c r="B18" s="50"/>
      <c r="C18" s="11" t="s">
        <v>0</v>
      </c>
      <c r="D18" s="11" t="s">
        <v>1</v>
      </c>
      <c r="E18" s="11" t="s">
        <v>2</v>
      </c>
      <c r="F18" s="11" t="s">
        <v>8</v>
      </c>
      <c r="G18" s="11" t="s">
        <v>9</v>
      </c>
      <c r="H18" s="11" t="s">
        <v>10</v>
      </c>
      <c r="I18" s="11" t="s">
        <v>14</v>
      </c>
      <c r="J18" s="11" t="s">
        <v>11</v>
      </c>
      <c r="K18" s="11" t="s">
        <v>12</v>
      </c>
      <c r="L18" s="11" t="s">
        <v>13</v>
      </c>
      <c r="M18" s="11" t="s">
        <v>24</v>
      </c>
      <c r="N18" s="11" t="s">
        <v>4</v>
      </c>
    </row>
    <row r="19" spans="1:14" x14ac:dyDescent="0.25">
      <c r="A19" s="51"/>
      <c r="B19" s="52"/>
      <c r="C19" s="16">
        <v>471</v>
      </c>
      <c r="D19" s="16">
        <v>457</v>
      </c>
      <c r="E19" s="5"/>
      <c r="F19" s="5">
        <v>10</v>
      </c>
      <c r="G19" s="5">
        <v>4</v>
      </c>
      <c r="H19" s="5"/>
      <c r="I19" s="5"/>
      <c r="J19" s="5"/>
      <c r="K19" s="5"/>
      <c r="L19" s="5"/>
      <c r="M19" s="5"/>
      <c r="N19" s="6"/>
    </row>
    <row r="20" spans="1:14" ht="16.5" x14ac:dyDescent="0.25">
      <c r="A20" s="1"/>
      <c r="B20" s="1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75" x14ac:dyDescent="0.25">
      <c r="A21" s="49" t="s">
        <v>17</v>
      </c>
      <c r="B21" s="50"/>
      <c r="C21" s="11" t="s">
        <v>0</v>
      </c>
      <c r="D21" s="11" t="s">
        <v>1</v>
      </c>
      <c r="E21" s="11" t="s">
        <v>2</v>
      </c>
      <c r="F21" s="11" t="s">
        <v>8</v>
      </c>
      <c r="G21" s="11" t="s">
        <v>9</v>
      </c>
      <c r="H21" s="11" t="s">
        <v>10</v>
      </c>
      <c r="I21" s="11" t="s">
        <v>14</v>
      </c>
      <c r="J21" s="11" t="s">
        <v>11</v>
      </c>
      <c r="K21" s="11" t="s">
        <v>12</v>
      </c>
      <c r="L21" s="11" t="s">
        <v>13</v>
      </c>
      <c r="M21" s="11" t="s">
        <v>24</v>
      </c>
      <c r="N21" s="11" t="s">
        <v>4</v>
      </c>
    </row>
    <row r="22" spans="1:14" x14ac:dyDescent="0.25">
      <c r="A22" s="51"/>
      <c r="B22" s="52"/>
      <c r="C22" s="16">
        <v>471</v>
      </c>
      <c r="D22" s="16">
        <v>457</v>
      </c>
      <c r="E22" s="5"/>
      <c r="F22" s="5">
        <v>10</v>
      </c>
      <c r="G22" s="5">
        <v>4</v>
      </c>
      <c r="H22" s="5"/>
      <c r="I22" s="5"/>
      <c r="J22" s="5"/>
      <c r="K22" s="5"/>
      <c r="L22" s="5"/>
      <c r="M22" s="5"/>
      <c r="N22" s="6"/>
    </row>
    <row r="25" spans="1:14" ht="75" x14ac:dyDescent="0.25">
      <c r="A25" s="1"/>
      <c r="B25" s="1"/>
      <c r="C25" s="13" t="s">
        <v>0</v>
      </c>
      <c r="D25" s="13" t="s">
        <v>1</v>
      </c>
      <c r="E25" s="13" t="s">
        <v>2</v>
      </c>
      <c r="F25" s="13" t="s">
        <v>8</v>
      </c>
      <c r="G25" s="13" t="s">
        <v>9</v>
      </c>
      <c r="H25" s="13" t="s">
        <v>10</v>
      </c>
      <c r="I25" s="13" t="s">
        <v>14</v>
      </c>
      <c r="J25" s="13" t="s">
        <v>11</v>
      </c>
      <c r="K25" s="13" t="s">
        <v>12</v>
      </c>
      <c r="L25" s="13" t="s">
        <v>13</v>
      </c>
      <c r="M25" s="12" t="s">
        <v>24</v>
      </c>
      <c r="N25" s="13" t="s">
        <v>4</v>
      </c>
    </row>
    <row r="26" spans="1:14" ht="38.450000000000003" customHeight="1" x14ac:dyDescent="0.25">
      <c r="A26" s="53" t="s">
        <v>18</v>
      </c>
      <c r="B26" s="53"/>
      <c r="C26" s="14">
        <f>C22+C19+C16+C13+C10+C7</f>
        <v>2750</v>
      </c>
      <c r="D26" s="14">
        <f t="shared" ref="D26:M26" si="0">D22+D19+D16+D13+D10+D7</f>
        <v>2515</v>
      </c>
      <c r="E26" s="14"/>
      <c r="F26" s="14">
        <f t="shared" si="0"/>
        <v>95</v>
      </c>
      <c r="G26" s="14">
        <f t="shared" si="0"/>
        <v>140</v>
      </c>
      <c r="H26" s="14"/>
      <c r="I26" s="14"/>
      <c r="J26" s="14">
        <f t="shared" si="0"/>
        <v>0</v>
      </c>
      <c r="K26" s="14"/>
      <c r="L26" s="14">
        <v>531.4</v>
      </c>
      <c r="M26" s="14">
        <f t="shared" si="0"/>
        <v>0</v>
      </c>
      <c r="N26" s="14"/>
    </row>
  </sheetData>
  <mergeCells count="8">
    <mergeCell ref="A21:B22"/>
    <mergeCell ref="A26:B26"/>
    <mergeCell ref="A2:N3"/>
    <mergeCell ref="A6:B7"/>
    <mergeCell ref="A9:B10"/>
    <mergeCell ref="A12:B13"/>
    <mergeCell ref="A15:B16"/>
    <mergeCell ref="A18:B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C04E-2B01-4C45-88CA-2925E6AB4F47}">
  <sheetPr>
    <tabColor rgb="FF7030A0"/>
  </sheetPr>
  <dimension ref="A1:N48"/>
  <sheetViews>
    <sheetView zoomScale="70" zoomScaleNormal="70" workbookViewId="0">
      <selection activeCell="O19" sqref="O19"/>
    </sheetView>
  </sheetViews>
  <sheetFormatPr baseColWidth="10" defaultRowHeight="15" x14ac:dyDescent="0.25"/>
  <cols>
    <col min="1" max="1" width="41" style="25" customWidth="1"/>
    <col min="2" max="2" width="31.28515625" customWidth="1"/>
    <col min="3" max="3" width="19.28515625" customWidth="1"/>
    <col min="4" max="4" width="28.5703125" customWidth="1"/>
    <col min="5" max="5" width="28.7109375" customWidth="1"/>
    <col min="6" max="6" width="22.7109375" customWidth="1"/>
    <col min="7" max="7" width="25.85546875" customWidth="1"/>
  </cols>
  <sheetData>
    <row r="1" spans="1:14" ht="75" customHeight="1" x14ac:dyDescent="0.25">
      <c r="A1" s="58" t="s">
        <v>79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4" ht="66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ht="16.5" x14ac:dyDescent="0.25">
      <c r="A3" s="24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6.5" x14ac:dyDescent="0.25">
      <c r="A4" t="s">
        <v>64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x14ac:dyDescent="0.25">
      <c r="A5" s="39"/>
      <c r="B5" s="40"/>
      <c r="C5" s="60" t="s">
        <v>29</v>
      </c>
      <c r="D5" s="61"/>
      <c r="E5" s="61"/>
      <c r="F5" s="61"/>
      <c r="G5" s="62"/>
    </row>
    <row r="6" spans="1:14" ht="31.5" x14ac:dyDescent="0.25">
      <c r="A6" s="39" t="s">
        <v>30</v>
      </c>
      <c r="B6" s="41" t="s">
        <v>31</v>
      </c>
      <c r="C6" s="42" t="s">
        <v>32</v>
      </c>
      <c r="D6" s="42" t="s">
        <v>33</v>
      </c>
      <c r="E6" s="42" t="s">
        <v>34</v>
      </c>
      <c r="F6" s="42" t="s">
        <v>35</v>
      </c>
      <c r="G6" s="42" t="s">
        <v>36</v>
      </c>
    </row>
    <row r="7" spans="1:14" ht="25.5" customHeight="1" x14ac:dyDescent="0.25">
      <c r="A7" s="35" t="s">
        <v>37</v>
      </c>
      <c r="B7" s="36">
        <v>62</v>
      </c>
      <c r="C7" s="37">
        <v>8</v>
      </c>
      <c r="D7" s="37"/>
      <c r="E7" s="37">
        <v>54</v>
      </c>
      <c r="F7" s="23"/>
      <c r="G7" s="23"/>
    </row>
    <row r="8" spans="1:14" x14ac:dyDescent="0.25">
      <c r="A8" s="26" t="s">
        <v>38</v>
      </c>
      <c r="B8" s="27">
        <v>62</v>
      </c>
      <c r="C8" s="28">
        <v>8</v>
      </c>
      <c r="D8" s="28"/>
      <c r="E8" s="28">
        <v>54</v>
      </c>
      <c r="F8" s="28"/>
      <c r="G8" s="28"/>
    </row>
    <row r="9" spans="1:14" x14ac:dyDescent="0.25">
      <c r="A9" s="26" t="s">
        <v>39</v>
      </c>
      <c r="B9" s="27"/>
      <c r="C9" s="28"/>
      <c r="D9" s="28"/>
      <c r="E9" s="28"/>
      <c r="F9" s="28"/>
      <c r="G9" s="28"/>
    </row>
    <row r="10" spans="1:14" x14ac:dyDescent="0.25">
      <c r="A10" s="26" t="s">
        <v>63</v>
      </c>
      <c r="B10" s="27"/>
      <c r="C10" s="28"/>
      <c r="D10" s="28"/>
      <c r="E10" s="28"/>
      <c r="F10" s="28"/>
      <c r="G10" s="28"/>
    </row>
    <row r="11" spans="1:14" ht="30" customHeight="1" x14ac:dyDescent="0.25">
      <c r="A11" s="35" t="s">
        <v>40</v>
      </c>
      <c r="B11" s="36">
        <v>250</v>
      </c>
      <c r="C11" s="37"/>
      <c r="D11" s="37"/>
      <c r="E11" s="37">
        <v>250</v>
      </c>
      <c r="F11" s="23"/>
      <c r="G11" s="23"/>
    </row>
    <row r="12" spans="1:14" x14ac:dyDescent="0.25">
      <c r="A12" s="26" t="s">
        <v>41</v>
      </c>
      <c r="B12" s="27">
        <v>240</v>
      </c>
      <c r="C12" s="28"/>
      <c r="D12" s="28"/>
      <c r="E12" s="28">
        <v>240</v>
      </c>
      <c r="F12" s="28"/>
      <c r="G12" s="28"/>
    </row>
    <row r="13" spans="1:14" x14ac:dyDescent="0.25">
      <c r="A13" s="26" t="s">
        <v>42</v>
      </c>
      <c r="B13" s="27"/>
      <c r="C13" s="28"/>
      <c r="D13" s="28"/>
      <c r="E13" s="28"/>
      <c r="F13" s="28"/>
      <c r="G13" s="28"/>
    </row>
    <row r="14" spans="1:14" x14ac:dyDescent="0.25">
      <c r="A14" s="26" t="s">
        <v>43</v>
      </c>
      <c r="B14" s="27">
        <v>10</v>
      </c>
      <c r="C14" s="28"/>
      <c r="D14" s="28"/>
      <c r="E14" s="28">
        <v>10</v>
      </c>
      <c r="F14" s="28"/>
      <c r="G14" s="28"/>
    </row>
    <row r="15" spans="1:14" ht="27.75" customHeight="1" x14ac:dyDescent="0.25">
      <c r="A15" s="35" t="s">
        <v>44</v>
      </c>
      <c r="B15" s="36">
        <v>265</v>
      </c>
      <c r="C15" s="37">
        <v>185</v>
      </c>
      <c r="D15" s="37">
        <v>80</v>
      </c>
      <c r="E15" s="37"/>
      <c r="F15" s="23"/>
      <c r="G15" s="23"/>
    </row>
    <row r="16" spans="1:14" x14ac:dyDescent="0.25">
      <c r="A16" s="26" t="s">
        <v>45</v>
      </c>
      <c r="B16" s="29">
        <v>265</v>
      </c>
      <c r="C16" s="29">
        <v>185</v>
      </c>
      <c r="D16" s="29">
        <v>80</v>
      </c>
      <c r="E16" s="30"/>
      <c r="F16" s="30"/>
      <c r="G16" s="30"/>
    </row>
    <row r="17" spans="1:7" s="38" customFormat="1" x14ac:dyDescent="0.25">
      <c r="A17" s="35" t="s">
        <v>46</v>
      </c>
      <c r="B17" s="37">
        <v>3585</v>
      </c>
      <c r="C17" s="37">
        <v>3585</v>
      </c>
      <c r="D17" s="37"/>
      <c r="E17" s="37"/>
      <c r="F17" s="37"/>
      <c r="G17" s="37"/>
    </row>
    <row r="18" spans="1:7" x14ac:dyDescent="0.25">
      <c r="A18" s="26" t="s">
        <v>47</v>
      </c>
      <c r="B18" s="28">
        <v>2810</v>
      </c>
      <c r="C18" s="28">
        <v>2810</v>
      </c>
      <c r="D18" s="28"/>
      <c r="E18" s="28"/>
      <c r="F18" s="28"/>
      <c r="G18" s="28"/>
    </row>
    <row r="19" spans="1:7" x14ac:dyDescent="0.25">
      <c r="A19" s="26" t="s">
        <v>48</v>
      </c>
      <c r="B19" s="28">
        <v>775</v>
      </c>
      <c r="C19" s="28">
        <v>775</v>
      </c>
      <c r="D19" s="28"/>
      <c r="E19" s="28"/>
      <c r="F19" s="28"/>
      <c r="G19" s="28"/>
    </row>
    <row r="20" spans="1:7" s="38" customFormat="1" x14ac:dyDescent="0.25">
      <c r="A20" s="35" t="s">
        <v>49</v>
      </c>
      <c r="B20" s="37">
        <v>1099</v>
      </c>
      <c r="C20" s="37">
        <v>498</v>
      </c>
      <c r="D20" s="37">
        <v>429</v>
      </c>
      <c r="E20" s="37">
        <v>50</v>
      </c>
      <c r="F20" s="37">
        <v>122</v>
      </c>
      <c r="G20" s="37"/>
    </row>
    <row r="21" spans="1:7" x14ac:dyDescent="0.25">
      <c r="A21" s="26" t="s">
        <v>50</v>
      </c>
      <c r="B21" s="28">
        <v>757</v>
      </c>
      <c r="C21" s="28">
        <v>498</v>
      </c>
      <c r="D21" s="28">
        <v>179</v>
      </c>
      <c r="E21" s="28">
        <v>50</v>
      </c>
      <c r="F21" s="28">
        <v>122</v>
      </c>
      <c r="G21" s="28"/>
    </row>
    <row r="22" spans="1:7" x14ac:dyDescent="0.25">
      <c r="A22" s="26" t="s">
        <v>51</v>
      </c>
      <c r="B22" s="28">
        <v>342</v>
      </c>
      <c r="C22" s="28"/>
      <c r="D22" s="28">
        <v>250</v>
      </c>
      <c r="E22" s="28"/>
      <c r="F22" s="28">
        <v>92</v>
      </c>
      <c r="G22" s="28"/>
    </row>
    <row r="23" spans="1:7" s="38" customFormat="1" x14ac:dyDescent="0.25">
      <c r="A23" s="35" t="s">
        <v>52</v>
      </c>
      <c r="B23" s="37">
        <v>291</v>
      </c>
      <c r="C23" s="37">
        <v>87</v>
      </c>
      <c r="D23" s="37"/>
      <c r="E23" s="37"/>
      <c r="F23" s="37"/>
      <c r="G23" s="37">
        <v>204</v>
      </c>
    </row>
    <row r="24" spans="1:7" x14ac:dyDescent="0.25">
      <c r="A24" s="26" t="s">
        <v>53</v>
      </c>
      <c r="B24" s="28">
        <v>291</v>
      </c>
      <c r="C24" s="28">
        <v>87</v>
      </c>
      <c r="D24" s="28"/>
      <c r="E24" s="28"/>
      <c r="F24" s="28"/>
      <c r="G24" s="28">
        <v>204</v>
      </c>
    </row>
    <row r="25" spans="1:7" s="38" customFormat="1" x14ac:dyDescent="0.25">
      <c r="A25" s="35" t="s">
        <v>54</v>
      </c>
      <c r="B25" s="37">
        <v>454</v>
      </c>
      <c r="C25" s="37"/>
      <c r="D25" s="37"/>
      <c r="E25" s="37"/>
      <c r="F25" s="37">
        <v>40</v>
      </c>
      <c r="G25" s="37">
        <v>414</v>
      </c>
    </row>
    <row r="26" spans="1:7" x14ac:dyDescent="0.25">
      <c r="A26" s="26" t="s">
        <v>55</v>
      </c>
      <c r="B26" s="28">
        <v>414</v>
      </c>
      <c r="C26" s="28"/>
      <c r="D26" s="28"/>
      <c r="E26" s="28"/>
      <c r="F26" s="28"/>
      <c r="G26" s="28">
        <v>414</v>
      </c>
    </row>
    <row r="27" spans="1:7" x14ac:dyDescent="0.25">
      <c r="A27" s="26" t="s">
        <v>56</v>
      </c>
      <c r="B27" s="28"/>
      <c r="C27" s="28"/>
      <c r="D27" s="28"/>
      <c r="E27" s="28"/>
      <c r="F27" s="28"/>
      <c r="G27" s="28"/>
    </row>
    <row r="28" spans="1:7" x14ac:dyDescent="0.25">
      <c r="A28" s="26" t="s">
        <v>57</v>
      </c>
      <c r="B28" s="28">
        <v>40</v>
      </c>
      <c r="C28" s="28"/>
      <c r="D28" s="28"/>
      <c r="E28" s="28"/>
      <c r="F28" s="28">
        <v>40</v>
      </c>
      <c r="G28" s="28"/>
    </row>
    <row r="29" spans="1:7" s="38" customFormat="1" x14ac:dyDescent="0.25">
      <c r="A29" s="35" t="s">
        <v>58</v>
      </c>
      <c r="B29" s="37">
        <v>84</v>
      </c>
      <c r="C29" s="37"/>
      <c r="D29" s="37">
        <v>84</v>
      </c>
      <c r="E29" s="37"/>
      <c r="F29" s="37"/>
      <c r="G29" s="37"/>
    </row>
    <row r="30" spans="1:7" x14ac:dyDescent="0.25">
      <c r="A30" s="26" t="s">
        <v>59</v>
      </c>
      <c r="B30" s="28"/>
      <c r="C30" s="28"/>
      <c r="D30" s="28"/>
      <c r="E30" s="28"/>
      <c r="F30" s="28"/>
      <c r="G30" s="28"/>
    </row>
    <row r="31" spans="1:7" x14ac:dyDescent="0.25">
      <c r="A31" s="26" t="s">
        <v>60</v>
      </c>
      <c r="B31" s="28"/>
      <c r="C31" s="28"/>
      <c r="D31" s="28"/>
      <c r="E31" s="28"/>
      <c r="F31" s="28"/>
      <c r="G31" s="28"/>
    </row>
    <row r="32" spans="1:7" x14ac:dyDescent="0.25">
      <c r="A32" s="26" t="s">
        <v>61</v>
      </c>
      <c r="B32" s="28">
        <v>84</v>
      </c>
      <c r="C32" s="28"/>
      <c r="D32" s="28">
        <v>84</v>
      </c>
      <c r="E32" s="28"/>
      <c r="F32" s="28"/>
      <c r="G32" s="28"/>
    </row>
    <row r="33" spans="1:7" ht="31.5" customHeight="1" x14ac:dyDescent="0.25">
      <c r="A33" s="43" t="s">
        <v>62</v>
      </c>
      <c r="B33" s="44">
        <v>6090</v>
      </c>
      <c r="C33" s="45">
        <v>4363</v>
      </c>
      <c r="D33" s="45">
        <v>593</v>
      </c>
      <c r="E33" s="45">
        <v>354</v>
      </c>
      <c r="F33" s="45">
        <v>162</v>
      </c>
      <c r="G33" s="45">
        <v>618</v>
      </c>
    </row>
    <row r="35" spans="1:7" x14ac:dyDescent="0.25">
      <c r="A35" s="38" t="s">
        <v>65</v>
      </c>
    </row>
    <row r="36" spans="1:7" ht="32.25" customHeight="1" x14ac:dyDescent="0.25">
      <c r="A36" s="38" t="s">
        <v>78</v>
      </c>
    </row>
    <row r="38" spans="1:7" ht="48" customHeight="1" x14ac:dyDescent="0.25">
      <c r="A38" s="42" t="s">
        <v>66</v>
      </c>
      <c r="B38" s="42" t="s">
        <v>67</v>
      </c>
      <c r="C38" s="42" t="s">
        <v>68</v>
      </c>
      <c r="D38" s="33"/>
    </row>
    <row r="39" spans="1:7" s="34" customFormat="1" ht="59.25" customHeight="1" x14ac:dyDescent="0.25">
      <c r="A39" s="31" t="s">
        <v>69</v>
      </c>
      <c r="B39" s="28">
        <v>3250</v>
      </c>
      <c r="C39" s="32"/>
    </row>
    <row r="40" spans="1:7" s="34" customFormat="1" ht="151.5" customHeight="1" x14ac:dyDescent="0.25">
      <c r="A40" s="31" t="s">
        <v>70</v>
      </c>
      <c r="B40" s="28">
        <v>2550</v>
      </c>
      <c r="C40" s="31" t="s">
        <v>73</v>
      </c>
    </row>
    <row r="41" spans="1:7" s="34" customFormat="1" ht="59.25" customHeight="1" x14ac:dyDescent="0.25">
      <c r="A41" s="31" t="s">
        <v>71</v>
      </c>
      <c r="B41" s="31"/>
      <c r="C41" s="47" t="s">
        <v>77</v>
      </c>
      <c r="D41" s="46"/>
    </row>
    <row r="42" spans="1:7" s="34" customFormat="1" ht="59.25" customHeight="1" x14ac:dyDescent="0.25">
      <c r="A42" s="31" t="s">
        <v>72</v>
      </c>
      <c r="B42" s="31"/>
      <c r="C42" s="47" t="s">
        <v>77</v>
      </c>
      <c r="D42" s="46"/>
    </row>
    <row r="44" spans="1:7" x14ac:dyDescent="0.25">
      <c r="A44" s="48" t="s">
        <v>74</v>
      </c>
    </row>
    <row r="46" spans="1:7" x14ac:dyDescent="0.25">
      <c r="A46" s="38" t="s">
        <v>75</v>
      </c>
    </row>
    <row r="48" spans="1:7" x14ac:dyDescent="0.25">
      <c r="A48" s="38" t="s">
        <v>76</v>
      </c>
    </row>
  </sheetData>
  <mergeCells count="2">
    <mergeCell ref="A1:N2"/>
    <mergeCell ref="C5:G5"/>
  </mergeCells>
  <phoneticPr fontId="2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CAVIMAC</vt:lpstr>
      <vt:lpstr>CNAVPL</vt:lpstr>
      <vt:lpstr>CAMIEG</vt:lpstr>
      <vt:lpstr>UCANSS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 Agathe</dc:creator>
  <cp:lastModifiedBy>Aurélie BOULET</cp:lastModifiedBy>
  <cp:lastPrinted>2019-01-15T09:25:02Z</cp:lastPrinted>
  <dcterms:created xsi:type="dcterms:W3CDTF">2019-01-04T15:03:49Z</dcterms:created>
  <dcterms:modified xsi:type="dcterms:W3CDTF">2025-03-31T15:34:13Z</dcterms:modified>
</cp:coreProperties>
</file>