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theme/_rels/theme1.xml.rels" ContentType="application/vnd.openxmlformats-package.relationships+xml"/>
  <Override PartName="/xl/media/image1.jpeg" ContentType="image/jpeg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DG" sheetId="1" state="visible" r:id="rId3"/>
    <sheet name="CFO CFA" sheetId="2" state="visible" r:id="rId4"/>
  </sheets>
  <definedNames>
    <definedName function="false" hidden="false" localSheetId="1" name="_xlnm.Print_Area" vbProcedure="false">'CFO CFA'!$A$1:$F$142</definedName>
    <definedName function="false" hidden="false" localSheetId="1" name="_xlnm.Print_Titles" vbProcedure="false">'CFO CFA'!$3:$4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<sst xmlns="http://schemas.openxmlformats.org/spreadsheetml/2006/main" count="248" uniqueCount="140">
  <si>
    <t xml:space="preserve">MAITRISE D’OUVRAGE: </t>
  </si>
  <si>
    <t xml:space="preserve">Préfecture du Gard</t>
  </si>
  <si>
    <t xml:space="preserve">10 avenue Feuchère</t>
  </si>
  <si>
    <t xml:space="preserve">30 000 NÎMES</t>
  </si>
  <si>
    <t xml:space="preserve">RELOCALISATION ET MODERNISATION DU CENTRE OPÉRATIONNEL DÉPARTEMENTAL DU GARD
PHASE : DCE
 CADRE de DECOMPOSITION du PRIX GLOBAL et FORFAITAIRE DES LOT : COURANTS FORTS ET COURANTS FAIBLES</t>
  </si>
  <si>
    <t xml:space="preserve">MAITRISE D'ŒUVRE :</t>
  </si>
  <si>
    <r>
      <rPr>
        <b val="true"/>
        <sz val="11"/>
        <rFont val="Arial"/>
        <family val="2"/>
        <charset val="1"/>
      </rPr>
      <t xml:space="preserve">C+D ARCHITECTURE - Nicolas CREGUT et Laurent DUPORT 
Architectes Mandataires 
</t>
    </r>
    <r>
      <rPr>
        <sz val="11"/>
        <rFont val="Arial"/>
        <family val="2"/>
        <charset val="1"/>
      </rPr>
      <t xml:space="preserve">7, boulevard Talabot - 
30000 Nîmes 
Mail : agence@cregut-duport.com / michel@cregut-duport.com  </t>
    </r>
  </si>
  <si>
    <r>
      <rPr>
        <b val="true"/>
        <sz val="11"/>
        <rFont val="Arial"/>
        <family val="2"/>
        <charset val="1"/>
      </rPr>
      <t xml:space="preserve">EIBAT
Economie de la construction – OPC 
</t>
    </r>
    <r>
      <rPr>
        <sz val="11"/>
        <rFont val="Arial"/>
        <family val="2"/>
        <charset val="1"/>
      </rPr>
      <t xml:space="preserve">32 rue Mallet Stevens – bât E
30 900 NÎMES</t>
    </r>
  </si>
  <si>
    <r>
      <rPr>
        <b val="true"/>
        <sz val="11"/>
        <rFont val="Arial"/>
        <family val="2"/>
        <charset val="1"/>
      </rPr>
      <t xml:space="preserve">ERECA 
Electricité – Fluides 
</t>
    </r>
    <r>
      <rPr>
        <sz val="11"/>
        <rFont val="Arial"/>
        <family val="2"/>
        <charset val="1"/>
      </rPr>
      <t xml:space="preserve">566 rue Le Corbusier - ZI de Grézan 
30000 Nîmes 
Mail : ereca.mediterranee.sas@gmail.com  </t>
    </r>
  </si>
  <si>
    <r>
      <rPr>
        <b val="true"/>
        <sz val="11"/>
        <rFont val="Arial"/>
        <family val="2"/>
        <charset val="1"/>
      </rPr>
      <t xml:space="preserve">BET DUPLAN 
Structure 
</t>
    </r>
    <r>
      <rPr>
        <sz val="11"/>
        <rFont val="Arial"/>
        <family val="2"/>
        <charset val="1"/>
      </rPr>
      <t xml:space="preserve">1 rue des Fraisses 
30730 Saint Mamert du Gard 
Mail : christianduplan@hotmail.com  </t>
    </r>
  </si>
  <si>
    <t xml:space="preserve">LOT COURANTS FORTS ET FAIBLES</t>
  </si>
  <si>
    <t xml:space="preserve">CDPGF</t>
  </si>
  <si>
    <t xml:space="preserve">DESCRIPTION DES OUVRAGES</t>
  </si>
  <si>
    <t xml:space="preserve">U</t>
  </si>
  <si>
    <t xml:space="preserve">QTE
MOE</t>
  </si>
  <si>
    <t xml:space="preserve">QTE
ENT</t>
  </si>
  <si>
    <t xml:space="preserve">P.U € H.T</t>
  </si>
  <si>
    <t xml:space="preserve">TOTAL € H.T</t>
  </si>
  <si>
    <t xml:space="preserve"> DOCUMENTS A REMETTRE</t>
  </si>
  <si>
    <t xml:space="preserve">ÉTUDES D’EXÉCUTION</t>
  </si>
  <si>
    <t xml:space="preserve">LE DOSSIER DES OUVRAGES EXÉCUTES (D.O.E.)</t>
  </si>
  <si>
    <t xml:space="preserve">PRESCRIPTIONS TECHNIQUES PARTICULIÈRES – COURANTS FORTS</t>
  </si>
  <si>
    <t xml:space="preserve">ORIGINE DE L’INSTALLATION </t>
  </si>
  <si>
    <t xml:space="preserve">PM</t>
  </si>
  <si>
    <t xml:space="preserve">INSTALLATIONS DE CHANTIER</t>
  </si>
  <si>
    <t xml:space="preserve">Coffret électrique par niveaux</t>
  </si>
  <si>
    <t xml:space="preserve">ens</t>
  </si>
  <si>
    <t xml:space="preserve">Eclairage de chantier</t>
  </si>
  <si>
    <t xml:space="preserve">RÉSEAU DE TERRE</t>
  </si>
  <si>
    <t xml:space="preserve">Réseau de terre</t>
  </si>
  <si>
    <t xml:space="preserve">Liaisons équipotentielles</t>
  </si>
  <si>
    <t xml:space="preserve">ALIMENTATION ELECTRIQUE</t>
  </si>
  <si>
    <t xml:space="preserve">Disjoncteur départ TGBT COD dans le TGBT secouru</t>
  </si>
  <si>
    <t xml:space="preserve">Alimentation du TGBT COD depuis le TGBT secouru</t>
  </si>
  <si>
    <t xml:space="preserve">ml</t>
  </si>
  <si>
    <t xml:space="preserve">ARMOIRES  ELECTRIQUES</t>
  </si>
  <si>
    <t xml:space="preserve">TGBT COD</t>
  </si>
  <si>
    <t xml:space="preserve">CHEMINEMENTS</t>
  </si>
  <si>
    <t xml:space="preserve">Chemin de câbles cablofil (CFO et CFA)</t>
  </si>
  <si>
    <t xml:space="preserve">Chemin de câbles dalle marine (CFO et CFA)</t>
  </si>
  <si>
    <t xml:space="preserve">Goulotte 120x60 (CFO et CFA)</t>
  </si>
  <si>
    <t xml:space="preserve">Distribution éclairage</t>
  </si>
  <si>
    <t xml:space="preserve">Distribution courant fort</t>
  </si>
  <si>
    <t xml:space="preserve">Traversée de parois</t>
  </si>
  <si>
    <t xml:space="preserve">ALIMENTATIONS SPECIFIQUES</t>
  </si>
  <si>
    <t xml:space="preserve">Module UE VRV</t>
  </si>
  <si>
    <t xml:space="preserve">Gainable UE VRV</t>
  </si>
  <si>
    <t xml:space="preserve">Unité intérieure de climatisation</t>
  </si>
  <si>
    <t xml:space="preserve">Centrale de traitement d'air</t>
  </si>
  <si>
    <t xml:space="preserve">Batterie électrique CTA</t>
  </si>
  <si>
    <t xml:space="preserve">Pompe de relevage</t>
  </si>
  <si>
    <t xml:space="preserve">Baie sonorisation</t>
  </si>
  <si>
    <t xml:space="preserve">Baie radio</t>
  </si>
  <si>
    <t xml:space="preserve">Alimentation secourue (portes)</t>
  </si>
  <si>
    <t xml:space="preserve">Ecrans</t>
  </si>
  <si>
    <t xml:space="preserve">Stores enrouleurs</t>
  </si>
  <si>
    <t xml:space="preserve">Rideau projection</t>
  </si>
  <si>
    <t xml:space="preserve">APPAREILLAGE</t>
  </si>
  <si>
    <t xml:space="preserve">Petit appareillage</t>
  </si>
  <si>
    <t xml:space="preserve">SA - Va et vient</t>
  </si>
  <si>
    <t xml:space="preserve">BP sur DALI</t>
  </si>
  <si>
    <t xml:space="preserve">Commande volet roulant</t>
  </si>
  <si>
    <t xml:space="preserve">SO</t>
  </si>
  <si>
    <t xml:space="preserve">PC16A répartie</t>
  </si>
  <si>
    <t xml:space="preserve">PC16A IP65</t>
  </si>
  <si>
    <t xml:space="preserve">Boitier saillie sous mobilier </t>
  </si>
  <si>
    <t xml:space="preserve">Chaussettes nylon</t>
  </si>
  <si>
    <t xml:space="preserve">Potelets de sol</t>
  </si>
  <si>
    <t xml:space="preserve">ECLAIRAGE</t>
  </si>
  <si>
    <t xml:space="preserve">Pavé 600x600 LED</t>
  </si>
  <si>
    <t xml:space="preserve">Ruban LED</t>
  </si>
  <si>
    <t xml:space="preserve">Éclairage de sécurité</t>
  </si>
  <si>
    <t xml:space="preserve">BAES</t>
  </si>
  <si>
    <t xml:space="preserve">Ambiance</t>
  </si>
  <si>
    <t xml:space="preserve">Télécommande BAES</t>
  </si>
  <si>
    <t xml:space="preserve">CONTRÔLE D'ACCES</t>
  </si>
  <si>
    <t xml:space="preserve">Lecteur de badge</t>
  </si>
  <si>
    <t xml:space="preserve">Raccordement sur l'installation existante</t>
  </si>
  <si>
    <t xml:space="preserve">Alimentation serrures motorisées (depuis AES)</t>
  </si>
  <si>
    <t xml:space="preserve">Mise à jour licence</t>
  </si>
  <si>
    <t xml:space="preserve">PRESCRIPTIONS TECHNIQUES PARTICULIÈRES – INCENDIE</t>
  </si>
  <si>
    <t xml:space="preserve">SECURITE INCENDIE</t>
  </si>
  <si>
    <t xml:space="preserve">Déclencheur manuel d'incendie (déplacement)</t>
  </si>
  <si>
    <t xml:space="preserve">Diffuseur sonore</t>
  </si>
  <si>
    <t xml:space="preserve">Coupure sonorisation</t>
  </si>
  <si>
    <t xml:space="preserve">Détection incendie (déplacement)</t>
  </si>
  <si>
    <t xml:space="preserve">Moyens d'extinction</t>
  </si>
  <si>
    <t xml:space="preserve">Extincteurs EP 6 litres</t>
  </si>
  <si>
    <t xml:space="preserve">Extincteurs CO2 2kg</t>
  </si>
  <si>
    <t xml:space="preserve">Consignes de sécurité</t>
  </si>
  <si>
    <t xml:space="preserve">Plan d'intervention pompier</t>
  </si>
  <si>
    <t xml:space="preserve">PRESCRIPTIONS TECHNIQUES PARTICULIÈRES – COURANTS FAIBLES</t>
  </si>
  <si>
    <t xml:space="preserve">ORIGINE DES INSTALLATIONS</t>
  </si>
  <si>
    <t xml:space="preserve">COMMUNICATION</t>
  </si>
  <si>
    <t xml:space="preserve">ADDUCTION</t>
  </si>
  <si>
    <t xml:space="preserve">24FO (liaisons cœurs de réseau et baies)</t>
  </si>
  <si>
    <t xml:space="preserve">56 paires cuivre</t>
  </si>
  <si>
    <t xml:space="preserve">Rocade informatique</t>
  </si>
  <si>
    <t xml:space="preserve">EQUIPEMENTS sur EXISTANT</t>
  </si>
  <si>
    <t xml:space="preserve">Bandeau RJ</t>
  </si>
  <si>
    <t xml:space="preserve">Bandeau fibre</t>
  </si>
  <si>
    <t xml:space="preserve">Bandeau cuivre</t>
  </si>
  <si>
    <t xml:space="preserve">Cordon de brassage</t>
  </si>
  <si>
    <t xml:space="preserve">BAIE INFORMATIQUE</t>
  </si>
  <si>
    <t xml:space="preserve">Baie 800x700x1800</t>
  </si>
  <si>
    <t xml:space="preserve">Onduleur rack</t>
  </si>
  <si>
    <t xml:space="preserve">Cordons de brassage RJ</t>
  </si>
  <si>
    <t xml:space="preserve">RESEAUX</t>
  </si>
  <si>
    <t xml:space="preserve">Cat 6A</t>
  </si>
  <si>
    <t xml:space="preserve">Socle RJ45</t>
  </si>
  <si>
    <t xml:space="preserve">Recette informatique</t>
  </si>
  <si>
    <t xml:space="preserve">EQUIPEMENTS</t>
  </si>
  <si>
    <t xml:space="preserve">Borne wifi</t>
  </si>
  <si>
    <t xml:space="preserve">RADIO</t>
  </si>
  <si>
    <t xml:space="preserve">Raccordement sur antenne existante</t>
  </si>
  <si>
    <t xml:space="preserve">Liaisons RF 400 UF</t>
  </si>
  <si>
    <t xml:space="preserve">BAIE RADIO</t>
  </si>
  <si>
    <t xml:space="preserve">Baie 600x450x500</t>
  </si>
  <si>
    <t xml:space="preserve">Cordons de brassage coaxial BNC</t>
  </si>
  <si>
    <t xml:space="preserve">Coaxial RF 400 UF</t>
  </si>
  <si>
    <t xml:space="preserve">Socle BNC</t>
  </si>
  <si>
    <t xml:space="preserve">TELEVISION</t>
  </si>
  <si>
    <t xml:space="preserve">Antenne TV</t>
  </si>
  <si>
    <t xml:space="preserve">Bandeau coaxial dans la baie sonorisation</t>
  </si>
  <si>
    <t xml:space="preserve">SONORISATION</t>
  </si>
  <si>
    <t xml:space="preserve">BAIE SONORISATION</t>
  </si>
  <si>
    <t xml:space="preserve">Baie 600x600x1200</t>
  </si>
  <si>
    <t xml:space="preserve">Unité de contrôle préampli</t>
  </si>
  <si>
    <t xml:space="preserve">Cordons de brassage HDMI</t>
  </si>
  <si>
    <t xml:space="preserve">Réseau connectique 8 broches</t>
  </si>
  <si>
    <t xml:space="preserve">Réseau HDMI</t>
  </si>
  <si>
    <t xml:space="preserve">Réseau RCA (HP)</t>
  </si>
  <si>
    <t xml:space="preserve">Socle HDMI</t>
  </si>
  <si>
    <t xml:space="preserve">Haut-parleur encastré RCA</t>
  </si>
  <si>
    <t xml:space="preserve">Microphones</t>
  </si>
  <si>
    <t xml:space="preserve">VIDEOSURVEILLANCE</t>
  </si>
  <si>
    <t xml:space="preserve">Raccordement dans bandeau RJ de la baie ajoutée</t>
  </si>
  <si>
    <t xml:space="preserve">Caméras dôme</t>
  </si>
  <si>
    <t xml:space="preserve">TVA 20,00%</t>
  </si>
  <si>
    <t xml:space="preserve">TOTAL € TTC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</si>
</sst>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#,##0.00&quot; €&quot;"/>
    <numFmt numFmtId="167" formatCode="General"/>
    <numFmt numFmtId="168" formatCode="@"/>
    <numFmt numFmtId="169" formatCode="0.00"/>
    <numFmt numFmtId="170" formatCode="_-* #,##0.00&quot; €&quot;_-;\-* #,##0.00&quot; €&quot;_-;_-* \-??&quot; €&quot;_-;_-@_-"/>
  </numFmts>
  <fonts count="24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1"/>
      <name val="Arial"/>
      <family val="2"/>
      <charset val="1"/>
    </font>
    <font>
      <b val="true"/>
      <u val="single"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sz val="12"/>
      <name val="Arial"/>
      <family val="2"/>
      <charset val="1"/>
    </font>
    <font>
      <sz val="18"/>
      <color theme="3"/>
      <name val="Century Gothic"/>
      <family val="2"/>
      <charset val="1"/>
    </font>
    <font>
      <sz val="18"/>
      <name val="Century Gothic"/>
      <family val="2"/>
      <charset val="1"/>
    </font>
    <font>
      <b val="true"/>
      <sz val="12"/>
      <name val="Century Gothic"/>
      <family val="2"/>
      <charset val="1"/>
    </font>
    <font>
      <b val="true"/>
      <sz val="13"/>
      <color theme="3"/>
      <name val="Century Gothic"/>
      <family val="2"/>
      <charset val="1"/>
    </font>
    <font>
      <sz val="10"/>
      <name val="Arial"/>
      <family val="2"/>
      <charset val="1"/>
    </font>
    <font>
      <b val="true"/>
      <sz val="10"/>
      <name val="Century Gothic"/>
      <family val="2"/>
      <charset val="1"/>
    </font>
    <font>
      <b val="true"/>
      <sz val="11"/>
      <color theme="3"/>
      <name val="Century Gothic"/>
      <family val="2"/>
      <charset val="1"/>
    </font>
    <font>
      <sz val="10"/>
      <name val="Century Gothic"/>
      <family val="2"/>
      <charset val="1"/>
    </font>
    <font>
      <b val="true"/>
      <sz val="11"/>
      <color rgb="FFFA7D00"/>
      <name val="Century Gothic"/>
      <family val="2"/>
      <charset val="1"/>
    </font>
    <font>
      <u val="single"/>
      <sz val="10"/>
      <name val="Century Gothic"/>
      <family val="2"/>
      <charset val="1"/>
    </font>
    <font>
      <i val="true"/>
      <sz val="10"/>
      <name val="Century Gothic"/>
      <family val="2"/>
      <charset val="1"/>
    </font>
    <font>
      <i val="true"/>
      <sz val="12"/>
      <name val="Arial"/>
      <family val="2"/>
      <charset val="1"/>
    </font>
    <font>
      <b val="true"/>
      <sz val="11"/>
      <color theme="1"/>
      <name val="Century Gothic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EEEEEE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ck">
        <color theme="4" tint="0.4999"/>
      </bottom>
      <diagonal/>
    </border>
    <border diagonalUp="false" diagonalDown="false">
      <left/>
      <right/>
      <top/>
      <bottom style="medium">
        <color theme="4" tint="0.3999"/>
      </bottom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/>
      <right/>
      <top style="thin">
        <color theme="4"/>
      </top>
      <bottom style="double">
        <color theme="4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1" applyFont="true" applyBorder="true" applyAlignment="true" applyProtection="false">
      <alignment horizontal="general" vertical="bottom" textRotation="0" wrapText="false" indent="0" shrinkToFit="false"/>
    </xf>
    <xf numFmtId="164" fontId="17" fillId="0" borderId="2" applyFont="true" applyBorder="true" applyAlignment="true" applyProtection="false">
      <alignment horizontal="general" vertical="bottom" textRotation="0" wrapText="false" indent="0" shrinkToFit="false"/>
    </xf>
    <xf numFmtId="164" fontId="19" fillId="2" borderId="3" applyFont="true" applyBorder="true" applyAlignment="true" applyProtection="false">
      <alignment horizontal="general" vertical="bottom" textRotation="0" wrapText="false" indent="0" shrinkToFit="false"/>
    </xf>
    <xf numFmtId="164" fontId="23" fillId="0" borderId="4" applyFont="true" applyBorder="tru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6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6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6" fillId="0" borderId="6" xfId="21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18" fillId="0" borderId="6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8" fillId="0" borderId="6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8" fillId="0" borderId="6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6" xfId="23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8" fillId="0" borderId="6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8" fillId="0" borderId="6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8" fillId="0" borderId="6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18" fillId="0" borderId="6" xfId="2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6" fillId="0" borderId="6" xfId="22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8" fillId="0" borderId="6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8" fillId="0" borderId="6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8" fillId="0" borderId="6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0" fillId="0" borderId="6" xfId="23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1" fillId="0" borderId="6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1" fillId="0" borderId="6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6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4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6" fillId="0" borderId="3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4" xfId="24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8" fillId="0" borderId="3" xfId="17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Title" xfId="20"/>
    <cellStyle name="Excel Built-in Heading 2" xfId="21"/>
    <cellStyle name="Excel Built-in Heading 3" xfId="22"/>
    <cellStyle name="Excel Built-in Calculation" xfId="23"/>
    <cellStyle name="Excel Built-in Total" xfId="24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EEEEEE"/>
      <rgbColor rgb="FFEBEBEB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A7D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_rels/theme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theme/theme1.xml><?xml version="1.0" encoding="utf-8"?>
<a:theme xmlns:a="http://schemas.openxmlformats.org/drawingml/2006/main" xmlns:r="http://schemas.openxmlformats.org/officeDocument/2006/relationships" name="Ion">
  <a:themeElements>
    <a:clrScheme name="Nuances de gris">
      <a:dk1>
        <a:srgbClr val="000000"/>
      </a:dk1>
      <a:lt1>
        <a:srgbClr val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Ion">
      <a:majorFont>
        <a:latin typeface="Century Gothic" pitchFamily="0" charset="1"/>
        <a:ea typeface=""/>
        <a:cs typeface=""/>
      </a:majorFont>
      <a:minorFont>
        <a:latin typeface="Century Gothic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lumMod val="110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  <a:tileRect l="0" t="0" r="0" b="0"/>
        </a:gradFill>
      </a:fillStyleLst>
      <a:lnStyleLst>
        <a:ln w="9525" cap="rnd" cmpd="sng" algn="ctr">
          <a:prstDash val="solid"/>
        </a:ln>
        <a:ln w="19050" cap="rnd" cmpd="sng" algn="ctr">
          <a:prstDash val="solid"/>
        </a:ln>
        <a:ln w="28575" cap="rnd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97000"/>
                <a:lumMod val="124000"/>
              </a:schemeClr>
            </a:gs>
            <a:gs pos="100000">
              <a:schemeClr val="phClr">
                <a:tint val="96000"/>
                <a:shade val="88000"/>
                <a:lumMod val="76000"/>
              </a:schemeClr>
            </a:gs>
          </a:gsLst>
          <a:path path="circle">
            <a:fillToRect l="45000" t="65000" r="125000" b="100000"/>
          </a:path>
          <a:tileRect l="0" t="0" r="0" b="0"/>
        </a:gradFill>
        <a:blipFill rotWithShape="1">
          <a:blip r:embed="rId1"/>
          <a:srcRect l="0" t="0" r="0" b="0"/>
          <a:stretch>
            <a:fillRect l="0" t="0" r="0" b="0"/>
          </a:stretch>
        </a:blip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27"/>
  <sheetViews>
    <sheetView showFormulas="false" showGridLines="true" showRowColHeaders="true" showZeros="false" rightToLeft="false" tabSelected="false" showOutlineSymbols="true" defaultGridColor="true" view="pageBreakPreview" topLeftCell="A4" colorId="64" zoomScale="100" zoomScaleNormal="80" zoomScalePageLayoutView="100" workbookViewId="0">
      <selection pane="topLeft" activeCell="E13" activeCellId="0" sqref="E13"/>
    </sheetView>
  </sheetViews>
  <sheetFormatPr defaultColWidth="54.1484375" defaultRowHeight="14.25" zeroHeight="false" outlineLevelRow="0" outlineLevelCol="0"/>
  <cols>
    <col collapsed="false" customWidth="true" hidden="false" outlineLevel="0" max="10" min="1" style="1" width="11.29"/>
    <col collapsed="false" customWidth="false" hidden="false" outlineLevel="0" max="16384" min="11" style="1" width="54.14"/>
  </cols>
  <sheetData>
    <row r="1" customFormat="false" ht="28.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8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</row>
    <row r="3" customFormat="false" ht="18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3"/>
    </row>
    <row r="4" customFormat="false" ht="18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3"/>
    </row>
    <row r="5" customFormat="false" ht="18" hidden="false" customHeight="true" outlineLevel="0" collapsed="false">
      <c r="A5" s="4"/>
      <c r="B5" s="4"/>
      <c r="C5" s="4"/>
      <c r="D5" s="4"/>
      <c r="E5" s="4"/>
      <c r="F5" s="4"/>
      <c r="G5" s="4"/>
      <c r="H5" s="4"/>
    </row>
    <row r="7" customFormat="false" ht="95.25" hidden="false" customHeight="true" outlineLevel="0" collapsed="false">
      <c r="A7" s="5" t="s">
        <v>4</v>
      </c>
      <c r="B7" s="5"/>
      <c r="C7" s="5"/>
      <c r="D7" s="5"/>
      <c r="E7" s="5"/>
      <c r="F7" s="5"/>
      <c r="G7" s="5"/>
      <c r="H7" s="5"/>
    </row>
    <row r="10" customFormat="false" ht="15" hidden="false" customHeight="true" outlineLevel="0" collapsed="false">
      <c r="A10" s="6" t="s">
        <v>5</v>
      </c>
      <c r="B10" s="6"/>
      <c r="C10" s="6"/>
      <c r="D10" s="6"/>
      <c r="E10" s="6"/>
      <c r="F10" s="6"/>
      <c r="G10" s="6"/>
      <c r="H10" s="6"/>
    </row>
    <row r="11" customFormat="false" ht="113.25" hidden="false" customHeight="true" outlineLevel="0" collapsed="false">
      <c r="A11" s="6" t="s">
        <v>6</v>
      </c>
      <c r="B11" s="6"/>
      <c r="C11" s="6"/>
      <c r="D11" s="6"/>
      <c r="E11" s="6"/>
      <c r="F11" s="6"/>
      <c r="G11" s="6"/>
      <c r="H11" s="6"/>
    </row>
    <row r="12" customFormat="false" ht="113.25" hidden="false" customHeight="true" outlineLevel="0" collapsed="false">
      <c r="A12" s="6" t="s">
        <v>7</v>
      </c>
      <c r="B12" s="6"/>
      <c r="C12" s="6"/>
      <c r="D12" s="6"/>
      <c r="E12" s="6" t="s">
        <v>8</v>
      </c>
      <c r="F12" s="6"/>
      <c r="G12" s="6"/>
      <c r="H12" s="6"/>
    </row>
    <row r="13" customFormat="false" ht="113.25" hidden="false" customHeight="true" outlineLevel="0" collapsed="false">
      <c r="A13" s="6" t="s">
        <v>9</v>
      </c>
      <c r="B13" s="6"/>
      <c r="C13" s="6"/>
      <c r="D13" s="6"/>
      <c r="E13" s="6"/>
      <c r="F13" s="6"/>
      <c r="G13" s="6"/>
      <c r="H13" s="6"/>
    </row>
    <row r="14" customFormat="false" ht="113.25" hidden="false" customHeight="true" outlineLevel="0" collapsed="false">
      <c r="A14" s="6"/>
      <c r="B14" s="6"/>
      <c r="C14" s="6"/>
      <c r="D14" s="6"/>
      <c r="E14" s="6"/>
      <c r="F14" s="6"/>
      <c r="G14" s="6"/>
      <c r="H14" s="6"/>
    </row>
    <row r="19" customFormat="false" ht="14.25" hidden="false" customHeight="false" outlineLevel="0" collapsed="false">
      <c r="E19" s="7"/>
    </row>
    <row r="20" customFormat="false" ht="15" hidden="false" customHeight="false" outlineLevel="0" collapsed="false">
      <c r="E20" s="8"/>
    </row>
    <row r="21" customFormat="false" ht="15" hidden="false" customHeight="false" outlineLevel="0" collapsed="false">
      <c r="E21" s="8"/>
    </row>
    <row r="22" customFormat="false" ht="15" hidden="false" customHeight="false" outlineLevel="0" collapsed="false">
      <c r="E22" s="9"/>
    </row>
    <row r="23" customFormat="false" ht="14.25" hidden="false" customHeight="false" outlineLevel="0" collapsed="false">
      <c r="E23" s="10"/>
    </row>
    <row r="24" customFormat="false" ht="14.25" hidden="false" customHeight="false" outlineLevel="0" collapsed="false">
      <c r="E24" s="7"/>
    </row>
    <row r="25" customFormat="false" ht="15" hidden="false" customHeight="false" outlineLevel="0" collapsed="false">
      <c r="E25" s="8"/>
    </row>
    <row r="26" customFormat="false" ht="15" hidden="false" customHeight="false" outlineLevel="0" collapsed="false">
      <c r="E26" s="8"/>
    </row>
    <row r="27" customFormat="false" ht="15" hidden="false" customHeight="false" outlineLevel="0" collapsed="false">
      <c r="E27" s="8"/>
    </row>
  </sheetData>
  <mergeCells count="14">
    <mergeCell ref="A1:H1"/>
    <mergeCell ref="A2:H2"/>
    <mergeCell ref="A3:H3"/>
    <mergeCell ref="A4:H4"/>
    <mergeCell ref="A5:H5"/>
    <mergeCell ref="A7:H7"/>
    <mergeCell ref="A10:H10"/>
    <mergeCell ref="A11:H11"/>
    <mergeCell ref="A12:D12"/>
    <mergeCell ref="E12:H12"/>
    <mergeCell ref="A13:D13"/>
    <mergeCell ref="E13:H13"/>
    <mergeCell ref="A14:D14"/>
    <mergeCell ref="E14:H14"/>
  </mergeCells>
  <printOptions headings="false" gridLines="false" gridLinesSet="true" horizontalCentered="true" verticalCentered="false"/>
  <pageMargins left="0.236111111111111" right="0.236111111111111" top="0.669444444444445" bottom="0.747916666666667" header="0.511811023622047" footer="0.315277777777778"/>
  <pageSetup paperSize="9" scale="10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&amp;L&amp;D&amp;R&amp;P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43"/>
  <sheetViews>
    <sheetView showFormulas="false" showGridLines="false" showRowColHeaders="true" showZeros="false" rightToLeft="false" tabSelected="true" showOutlineSymbols="true" defaultGridColor="true" view="pageBreakPreview" topLeftCell="A49" colorId="64" zoomScale="100" zoomScaleNormal="100" zoomScalePageLayoutView="100" workbookViewId="0">
      <selection pane="topLeft" activeCell="C69" activeCellId="0" sqref="C69"/>
    </sheetView>
  </sheetViews>
  <sheetFormatPr defaultColWidth="3.42578125" defaultRowHeight="15" zeroHeight="false" outlineLevelRow="0" outlineLevelCol="0"/>
  <cols>
    <col collapsed="false" customWidth="true" hidden="false" outlineLevel="0" max="1" min="1" style="11" width="50.29"/>
    <col collapsed="false" customWidth="true" hidden="false" outlineLevel="0" max="2" min="2" style="12" width="5.42"/>
    <col collapsed="false" customWidth="true" hidden="false" outlineLevel="0" max="4" min="3" style="13" width="8"/>
    <col collapsed="false" customWidth="true" hidden="false" outlineLevel="0" max="5" min="5" style="13" width="11.71"/>
    <col collapsed="false" customWidth="true" hidden="false" outlineLevel="0" max="6" min="6" style="14" width="11.71"/>
    <col collapsed="false" customWidth="true" hidden="false" outlineLevel="0" max="7" min="7" style="13" width="9.71"/>
    <col collapsed="false" customWidth="true" hidden="false" outlineLevel="0" max="8" min="8" style="13" width="18.86"/>
    <col collapsed="false" customWidth="true" hidden="false" outlineLevel="0" max="9" min="9" style="13" width="13.71"/>
    <col collapsed="false" customWidth="true" hidden="false" outlineLevel="0" max="10" min="10" style="13" width="16.29"/>
    <col collapsed="false" customWidth="false" hidden="false" outlineLevel="0" max="16384" min="11" style="13" width="3.42"/>
  </cols>
  <sheetData>
    <row r="1" customFormat="false" ht="31.5" hidden="false" customHeight="true" outlineLevel="0" collapsed="false">
      <c r="A1" s="15" t="str">
        <f aca="false">PDG!A2</f>
        <v>Préfecture du Gard</v>
      </c>
      <c r="B1" s="15"/>
      <c r="C1" s="15"/>
      <c r="D1" s="15"/>
      <c r="E1" s="15"/>
      <c r="F1" s="15"/>
    </row>
    <row r="2" customFormat="false" ht="21" hidden="false" customHeight="true" outlineLevel="0" collapsed="false">
      <c r="A2" s="15"/>
      <c r="B2" s="15"/>
      <c r="C2" s="15"/>
      <c r="D2" s="15"/>
      <c r="E2" s="15"/>
      <c r="F2" s="15"/>
    </row>
    <row r="3" customFormat="false" ht="27.75" hidden="false" customHeight="true" outlineLevel="0" collapsed="false">
      <c r="A3" s="16" t="s">
        <v>10</v>
      </c>
      <c r="B3" s="17"/>
      <c r="C3" s="16" t="s">
        <v>11</v>
      </c>
      <c r="D3" s="16"/>
      <c r="E3" s="16"/>
      <c r="F3" s="16"/>
    </row>
    <row r="4" s="21" customFormat="true" ht="30" hidden="false" customHeight="true" outlineLevel="0" collapsed="false">
      <c r="A4" s="18" t="s">
        <v>12</v>
      </c>
      <c r="B4" s="19" t="s">
        <v>13</v>
      </c>
      <c r="C4" s="18" t="s">
        <v>14</v>
      </c>
      <c r="D4" s="18" t="s">
        <v>15</v>
      </c>
      <c r="E4" s="19" t="s">
        <v>16</v>
      </c>
      <c r="F4" s="20" t="s">
        <v>17</v>
      </c>
    </row>
    <row r="5" s="26" customFormat="true" ht="15" hidden="false" customHeight="false" outlineLevel="0" collapsed="false">
      <c r="A5" s="22" t="s">
        <v>18</v>
      </c>
      <c r="B5" s="23"/>
      <c r="C5" s="24"/>
      <c r="D5" s="24"/>
      <c r="E5" s="25"/>
      <c r="F5" s="25"/>
    </row>
    <row r="6" s="26" customFormat="true" ht="15" hidden="false" customHeight="false" outlineLevel="0" collapsed="false">
      <c r="A6" s="27" t="s">
        <v>19</v>
      </c>
      <c r="B6" s="28" t="s">
        <v>13</v>
      </c>
      <c r="C6" s="29" t="n">
        <v>1</v>
      </c>
      <c r="D6" s="29"/>
      <c r="E6" s="30"/>
      <c r="F6" s="30" t="str">
        <f aca="false">IF(D6="","",C6*E6)</f>
        <v/>
      </c>
      <c r="J6" s="31"/>
    </row>
    <row r="7" s="26" customFormat="true" ht="15" hidden="false" customHeight="false" outlineLevel="0" collapsed="false">
      <c r="A7" s="27" t="s">
        <v>20</v>
      </c>
      <c r="B7" s="28" t="s">
        <v>13</v>
      </c>
      <c r="C7" s="29" t="n">
        <v>1</v>
      </c>
      <c r="D7" s="29"/>
      <c r="E7" s="30"/>
      <c r="F7" s="30" t="str">
        <f aca="false">IF(D7="","",C7*E7)</f>
        <v/>
      </c>
      <c r="J7" s="31"/>
    </row>
    <row r="8" s="26" customFormat="true" ht="15" hidden="false" customHeight="false" outlineLevel="0" collapsed="false">
      <c r="A8" s="27"/>
      <c r="B8" s="28"/>
      <c r="C8" s="29"/>
      <c r="D8" s="29"/>
      <c r="E8" s="30"/>
      <c r="F8" s="32"/>
      <c r="J8" s="31"/>
    </row>
    <row r="9" s="26" customFormat="true" ht="23.85" hidden="false" customHeight="false" outlineLevel="0" collapsed="false">
      <c r="A9" s="22" t="s">
        <v>21</v>
      </c>
      <c r="B9" s="23"/>
      <c r="C9" s="24"/>
      <c r="D9" s="24"/>
      <c r="E9" s="25"/>
      <c r="F9" s="25"/>
      <c r="J9" s="31"/>
    </row>
    <row r="10" s="26" customFormat="true" ht="15" hidden="false" customHeight="false" outlineLevel="0" collapsed="false">
      <c r="A10" s="33" t="s">
        <v>22</v>
      </c>
      <c r="B10" s="34" t="s">
        <v>23</v>
      </c>
      <c r="C10" s="35"/>
      <c r="D10" s="35"/>
      <c r="E10" s="36"/>
      <c r="F10" s="36"/>
      <c r="J10" s="31"/>
    </row>
    <row r="11" s="26" customFormat="true" ht="15" hidden="false" customHeight="false" outlineLevel="0" collapsed="false">
      <c r="A11" s="33" t="s">
        <v>24</v>
      </c>
      <c r="B11" s="34"/>
      <c r="C11" s="35"/>
      <c r="D11" s="35"/>
      <c r="E11" s="36"/>
      <c r="F11" s="30" t="str">
        <f aca="false">IF(D11="","",C11*E11)</f>
        <v/>
      </c>
      <c r="J11" s="31"/>
    </row>
    <row r="12" s="26" customFormat="true" ht="15" hidden="false" customHeight="false" outlineLevel="0" collapsed="false">
      <c r="A12" s="27" t="s">
        <v>25</v>
      </c>
      <c r="B12" s="28" t="s">
        <v>26</v>
      </c>
      <c r="C12" s="29" t="n">
        <v>1</v>
      </c>
      <c r="D12" s="29"/>
      <c r="E12" s="30"/>
      <c r="F12" s="30" t="str">
        <f aca="false">IF(D12="","",C12*E12)</f>
        <v/>
      </c>
      <c r="J12" s="31"/>
    </row>
    <row r="13" s="26" customFormat="true" ht="15" hidden="false" customHeight="false" outlineLevel="0" collapsed="false">
      <c r="A13" s="27" t="s">
        <v>27</v>
      </c>
      <c r="B13" s="28" t="s">
        <v>26</v>
      </c>
      <c r="C13" s="29" t="n">
        <v>1</v>
      </c>
      <c r="D13" s="29"/>
      <c r="E13" s="30"/>
      <c r="F13" s="30" t="str">
        <f aca="false">IF(D13="","",C13*E13)</f>
        <v/>
      </c>
      <c r="J13" s="31"/>
    </row>
    <row r="14" s="26" customFormat="true" ht="15" hidden="false" customHeight="false" outlineLevel="0" collapsed="false">
      <c r="A14" s="33" t="s">
        <v>28</v>
      </c>
      <c r="B14" s="34"/>
      <c r="C14" s="35"/>
      <c r="D14" s="35"/>
      <c r="E14" s="36"/>
      <c r="F14" s="30" t="str">
        <f aca="false">IF(D14="","",C14*E14)</f>
        <v/>
      </c>
      <c r="J14" s="31"/>
    </row>
    <row r="15" s="26" customFormat="true" ht="15" hidden="false" customHeight="false" outlineLevel="0" collapsed="false">
      <c r="A15" s="27" t="s">
        <v>29</v>
      </c>
      <c r="B15" s="28" t="s">
        <v>26</v>
      </c>
      <c r="C15" s="29" t="n">
        <v>1</v>
      </c>
      <c r="D15" s="29"/>
      <c r="E15" s="30"/>
      <c r="F15" s="30" t="str">
        <f aca="false">IF(D15="","",C15*E15)</f>
        <v/>
      </c>
      <c r="J15" s="31"/>
    </row>
    <row r="16" s="26" customFormat="true" ht="15" hidden="false" customHeight="false" outlineLevel="0" collapsed="false">
      <c r="A16" s="27" t="s">
        <v>30</v>
      </c>
      <c r="B16" s="28" t="s">
        <v>26</v>
      </c>
      <c r="C16" s="29" t="n">
        <v>1</v>
      </c>
      <c r="D16" s="29"/>
      <c r="E16" s="30"/>
      <c r="F16" s="30" t="str">
        <f aca="false">IF(D16="","",C16*E16)</f>
        <v/>
      </c>
      <c r="J16" s="31"/>
    </row>
    <row r="17" s="26" customFormat="true" ht="15" hidden="false" customHeight="false" outlineLevel="0" collapsed="false">
      <c r="A17" s="33" t="s">
        <v>31</v>
      </c>
      <c r="B17" s="34"/>
      <c r="C17" s="35"/>
      <c r="D17" s="35"/>
      <c r="E17" s="36"/>
      <c r="F17" s="30" t="str">
        <f aca="false">IF(D17="","",C17*E17)</f>
        <v/>
      </c>
      <c r="J17" s="31"/>
    </row>
    <row r="18" s="26" customFormat="true" ht="15" hidden="false" customHeight="false" outlineLevel="0" collapsed="false">
      <c r="A18" s="27" t="s">
        <v>32</v>
      </c>
      <c r="B18" s="28" t="s">
        <v>26</v>
      </c>
      <c r="C18" s="29" t="n">
        <v>1</v>
      </c>
      <c r="D18" s="29"/>
      <c r="E18" s="30"/>
      <c r="F18" s="30" t="str">
        <f aca="false">IF(D18="","",C18*E18)</f>
        <v/>
      </c>
      <c r="J18" s="31"/>
    </row>
    <row r="19" s="26" customFormat="true" ht="15" hidden="false" customHeight="false" outlineLevel="0" collapsed="false">
      <c r="A19" s="27" t="s">
        <v>33</v>
      </c>
      <c r="B19" s="28" t="s">
        <v>34</v>
      </c>
      <c r="C19" s="29" t="n">
        <v>30</v>
      </c>
      <c r="D19" s="29"/>
      <c r="E19" s="30"/>
      <c r="F19" s="30" t="str">
        <f aca="false">IF(D19="","",C19*E19)</f>
        <v/>
      </c>
      <c r="J19" s="31"/>
    </row>
    <row r="20" s="26" customFormat="true" ht="15" hidden="false" customHeight="false" outlineLevel="0" collapsed="false">
      <c r="A20" s="33" t="s">
        <v>35</v>
      </c>
      <c r="B20" s="34"/>
      <c r="C20" s="35"/>
      <c r="D20" s="35"/>
      <c r="E20" s="36"/>
      <c r="F20" s="30" t="str">
        <f aca="false">IF(D20="","",C20*E20)</f>
        <v/>
      </c>
      <c r="J20" s="31"/>
    </row>
    <row r="21" s="26" customFormat="true" ht="15" hidden="false" customHeight="false" outlineLevel="0" collapsed="false">
      <c r="A21" s="27" t="s">
        <v>36</v>
      </c>
      <c r="B21" s="28" t="s">
        <v>26</v>
      </c>
      <c r="C21" s="29" t="n">
        <v>1</v>
      </c>
      <c r="D21" s="29"/>
      <c r="E21" s="30"/>
      <c r="F21" s="30" t="str">
        <f aca="false">IF(D21="","",C21*E21)</f>
        <v/>
      </c>
      <c r="J21" s="31"/>
    </row>
    <row r="22" s="26" customFormat="true" ht="15" hidden="false" customHeight="false" outlineLevel="0" collapsed="false">
      <c r="A22" s="27"/>
      <c r="B22" s="28"/>
      <c r="C22" s="29"/>
      <c r="D22" s="29"/>
      <c r="E22" s="30"/>
      <c r="F22" s="30" t="str">
        <f aca="false">IF(D22="","",C22*E22)</f>
        <v/>
      </c>
      <c r="J22" s="31"/>
    </row>
    <row r="23" s="26" customFormat="true" ht="15" hidden="false" customHeight="false" outlineLevel="0" collapsed="false">
      <c r="A23" s="33" t="s">
        <v>37</v>
      </c>
      <c r="B23" s="34"/>
      <c r="C23" s="35"/>
      <c r="D23" s="35"/>
      <c r="E23" s="36"/>
      <c r="F23" s="30" t="str">
        <f aca="false">IF(D23="","",C23*E23)</f>
        <v/>
      </c>
      <c r="J23" s="31"/>
    </row>
    <row r="24" s="26" customFormat="true" ht="15" hidden="false" customHeight="false" outlineLevel="0" collapsed="false">
      <c r="A24" s="27" t="s">
        <v>38</v>
      </c>
      <c r="B24" s="28" t="s">
        <v>34</v>
      </c>
      <c r="C24" s="29" t="n">
        <v>30</v>
      </c>
      <c r="D24" s="29"/>
      <c r="E24" s="30"/>
      <c r="F24" s="30" t="str">
        <f aca="false">IF(D24="","",C24*E24)</f>
        <v/>
      </c>
      <c r="J24" s="31"/>
    </row>
    <row r="25" s="26" customFormat="true" ht="15" hidden="false" customHeight="false" outlineLevel="0" collapsed="false">
      <c r="A25" s="27" t="s">
        <v>39</v>
      </c>
      <c r="B25" s="28" t="s">
        <v>34</v>
      </c>
      <c r="C25" s="29" t="n">
        <v>40</v>
      </c>
      <c r="D25" s="29"/>
      <c r="E25" s="30"/>
      <c r="F25" s="30" t="str">
        <f aca="false">IF(D25="","",C25*E25)</f>
        <v/>
      </c>
      <c r="J25" s="31"/>
    </row>
    <row r="26" s="26" customFormat="true" ht="15" hidden="false" customHeight="false" outlineLevel="0" collapsed="false">
      <c r="A26" s="27" t="s">
        <v>40</v>
      </c>
      <c r="B26" s="28" t="s">
        <v>34</v>
      </c>
      <c r="C26" s="29" t="n">
        <v>40</v>
      </c>
      <c r="D26" s="29"/>
      <c r="E26" s="30"/>
      <c r="F26" s="30" t="str">
        <f aca="false">IF(D26="","",C26*E26)</f>
        <v/>
      </c>
      <c r="J26" s="31"/>
    </row>
    <row r="27" s="26" customFormat="true" ht="15" hidden="false" customHeight="false" outlineLevel="0" collapsed="false">
      <c r="A27" s="27" t="s">
        <v>41</v>
      </c>
      <c r="B27" s="28" t="s">
        <v>34</v>
      </c>
      <c r="C27" s="29" t="n">
        <f aca="false">15*SUM(C45:C46,C54:C58)</f>
        <v>660</v>
      </c>
      <c r="D27" s="29"/>
      <c r="E27" s="30"/>
      <c r="F27" s="30" t="str">
        <f aca="false">IF(D27="","",C27*E27)</f>
        <v/>
      </c>
      <c r="J27" s="31"/>
    </row>
    <row r="28" s="26" customFormat="true" ht="15" hidden="false" customHeight="false" outlineLevel="0" collapsed="false">
      <c r="A28" s="27" t="s">
        <v>42</v>
      </c>
      <c r="B28" s="28" t="s">
        <v>34</v>
      </c>
      <c r="C28" s="29" t="n">
        <f aca="false">10*SUM(C32:C42,C47:C52)</f>
        <v>1920</v>
      </c>
      <c r="D28" s="29"/>
      <c r="E28" s="30"/>
      <c r="F28" s="30" t="str">
        <f aca="false">IF(D28="","",C28*E28)</f>
        <v/>
      </c>
      <c r="J28" s="31"/>
    </row>
    <row r="29" s="26" customFormat="true" ht="15" hidden="false" customHeight="false" outlineLevel="0" collapsed="false">
      <c r="A29" s="27" t="s">
        <v>43</v>
      </c>
      <c r="B29" s="28" t="s">
        <v>26</v>
      </c>
      <c r="C29" s="29" t="n">
        <v>1</v>
      </c>
      <c r="D29" s="29"/>
      <c r="E29" s="30"/>
      <c r="F29" s="30" t="str">
        <f aca="false">IF(D29="","",C29*E29)</f>
        <v/>
      </c>
      <c r="J29" s="31"/>
    </row>
    <row r="30" s="26" customFormat="true" ht="15" hidden="false" customHeight="false" outlineLevel="0" collapsed="false">
      <c r="A30" s="33" t="s">
        <v>44</v>
      </c>
      <c r="B30" s="34"/>
      <c r="C30" s="35"/>
      <c r="D30" s="35"/>
      <c r="E30" s="36"/>
      <c r="F30" s="30" t="str">
        <f aca="false">IF(D30="","",C30*E30)</f>
        <v/>
      </c>
      <c r="J30" s="31"/>
    </row>
    <row r="31" s="26" customFormat="true" ht="15" hidden="false" customHeight="false" outlineLevel="0" collapsed="false">
      <c r="A31" s="27" t="s">
        <v>45</v>
      </c>
      <c r="B31" s="28" t="s">
        <v>26</v>
      </c>
      <c r="C31" s="29" t="n">
        <v>1</v>
      </c>
      <c r="D31" s="29"/>
      <c r="E31" s="30"/>
      <c r="F31" s="30" t="str">
        <f aca="false">IF(D31="","",C31*E31)</f>
        <v/>
      </c>
      <c r="J31" s="31"/>
    </row>
    <row r="32" s="26" customFormat="true" ht="15" hidden="false" customHeight="false" outlineLevel="0" collapsed="false">
      <c r="A32" s="27" t="s">
        <v>46</v>
      </c>
      <c r="B32" s="28" t="s">
        <v>26</v>
      </c>
      <c r="C32" s="29" t="n">
        <v>1</v>
      </c>
      <c r="D32" s="29"/>
      <c r="E32" s="30"/>
      <c r="F32" s="30" t="str">
        <f aca="false">IF(D32="","",C32*E32)</f>
        <v/>
      </c>
      <c r="J32" s="31"/>
    </row>
    <row r="33" s="26" customFormat="true" ht="15" hidden="false" customHeight="false" outlineLevel="0" collapsed="false">
      <c r="A33" s="27" t="s">
        <v>47</v>
      </c>
      <c r="B33" s="28" t="s">
        <v>26</v>
      </c>
      <c r="C33" s="29" t="n">
        <v>5</v>
      </c>
      <c r="D33" s="29"/>
      <c r="E33" s="30"/>
      <c r="F33" s="30" t="str">
        <f aca="false">IF(D33="","",C33*E33)</f>
        <v/>
      </c>
      <c r="J33" s="31"/>
    </row>
    <row r="34" s="26" customFormat="true" ht="15" hidden="false" customHeight="false" outlineLevel="0" collapsed="false">
      <c r="A34" s="27" t="s">
        <v>48</v>
      </c>
      <c r="B34" s="28" t="s">
        <v>26</v>
      </c>
      <c r="C34" s="29" t="n">
        <v>1</v>
      </c>
      <c r="D34" s="29"/>
      <c r="E34" s="30"/>
      <c r="F34" s="30" t="str">
        <f aca="false">IF(D34="","",C34*E34)</f>
        <v/>
      </c>
      <c r="J34" s="31"/>
    </row>
    <row r="35" s="26" customFormat="true" ht="15" hidden="false" customHeight="false" outlineLevel="0" collapsed="false">
      <c r="A35" s="27" t="s">
        <v>49</v>
      </c>
      <c r="B35" s="28" t="s">
        <v>26</v>
      </c>
      <c r="C35" s="29" t="n">
        <v>2</v>
      </c>
      <c r="D35" s="29"/>
      <c r="E35" s="30"/>
      <c r="F35" s="30" t="str">
        <f aca="false">IF(D35="","",C35*E35)</f>
        <v/>
      </c>
      <c r="J35" s="31"/>
    </row>
    <row r="36" s="26" customFormat="true" ht="15" hidden="false" customHeight="false" outlineLevel="0" collapsed="false">
      <c r="A36" s="27" t="s">
        <v>50</v>
      </c>
      <c r="B36" s="28" t="s">
        <v>26</v>
      </c>
      <c r="C36" s="29" t="n">
        <v>1</v>
      </c>
      <c r="D36" s="29"/>
      <c r="E36" s="30"/>
      <c r="F36" s="30" t="str">
        <f aca="false">IF(D36="","",C36*E36)</f>
        <v/>
      </c>
      <c r="J36" s="31"/>
    </row>
    <row r="37" s="26" customFormat="true" ht="15" hidden="false" customHeight="false" outlineLevel="0" collapsed="false">
      <c r="A37" s="27" t="s">
        <v>51</v>
      </c>
      <c r="B37" s="28" t="s">
        <v>26</v>
      </c>
      <c r="C37" s="29" t="n">
        <v>1</v>
      </c>
      <c r="D37" s="29"/>
      <c r="E37" s="30"/>
      <c r="F37" s="30" t="str">
        <f aca="false">IF(D37="","",C37*E37)</f>
        <v/>
      </c>
      <c r="J37" s="31"/>
    </row>
    <row r="38" s="26" customFormat="true" ht="15" hidden="false" customHeight="false" outlineLevel="0" collapsed="false">
      <c r="A38" s="27" t="s">
        <v>52</v>
      </c>
      <c r="B38" s="28" t="s">
        <v>26</v>
      </c>
      <c r="C38" s="29" t="n">
        <v>1</v>
      </c>
      <c r="D38" s="29"/>
      <c r="E38" s="30"/>
      <c r="F38" s="30" t="str">
        <f aca="false">IF(D38="","",C38*E38)</f>
        <v/>
      </c>
      <c r="J38" s="31"/>
    </row>
    <row r="39" s="26" customFormat="true" ht="15" hidden="false" customHeight="false" outlineLevel="0" collapsed="false">
      <c r="A39" s="27" t="s">
        <v>53</v>
      </c>
      <c r="B39" s="28" t="s">
        <v>26</v>
      </c>
      <c r="C39" s="29" t="n">
        <v>1</v>
      </c>
      <c r="D39" s="29"/>
      <c r="E39" s="30"/>
      <c r="F39" s="30" t="str">
        <f aca="false">IF(D39="","",C39*E39)</f>
        <v/>
      </c>
      <c r="J39" s="31"/>
    </row>
    <row r="40" s="26" customFormat="true" ht="15" hidden="false" customHeight="false" outlineLevel="0" collapsed="false">
      <c r="A40" s="27" t="s">
        <v>54</v>
      </c>
      <c r="B40" s="28" t="s">
        <v>26</v>
      </c>
      <c r="C40" s="29" t="n">
        <v>1</v>
      </c>
      <c r="D40" s="29"/>
      <c r="E40" s="30"/>
      <c r="F40" s="30" t="str">
        <f aca="false">IF(D40="","",C40*E40)</f>
        <v/>
      </c>
      <c r="J40" s="31"/>
    </row>
    <row r="41" s="26" customFormat="true" ht="15" hidden="false" customHeight="false" outlineLevel="0" collapsed="false">
      <c r="A41" s="27" t="s">
        <v>55</v>
      </c>
      <c r="B41" s="28" t="s">
        <v>26</v>
      </c>
      <c r="C41" s="29" t="n">
        <v>10</v>
      </c>
      <c r="D41" s="29"/>
      <c r="E41" s="30"/>
      <c r="F41" s="30" t="str">
        <f aca="false">IF(D41="","",C41*E41)</f>
        <v/>
      </c>
      <c r="J41" s="31"/>
    </row>
    <row r="42" s="26" customFormat="true" ht="15" hidden="false" customHeight="false" outlineLevel="0" collapsed="false">
      <c r="A42" s="27" t="s">
        <v>56</v>
      </c>
      <c r="B42" s="28" t="s">
        <v>26</v>
      </c>
      <c r="C42" s="29" t="n">
        <v>1</v>
      </c>
      <c r="D42" s="29"/>
      <c r="E42" s="30"/>
      <c r="F42" s="30" t="str">
        <f aca="false">IF(D42="","",C42*E42)</f>
        <v/>
      </c>
      <c r="J42" s="31"/>
    </row>
    <row r="43" s="26" customFormat="true" ht="15" hidden="false" customHeight="false" outlineLevel="0" collapsed="false">
      <c r="A43" s="33" t="s">
        <v>57</v>
      </c>
      <c r="B43" s="34"/>
      <c r="C43" s="35"/>
      <c r="D43" s="35"/>
      <c r="E43" s="36"/>
      <c r="F43" s="30" t="str">
        <f aca="false">IF(D43="","",C43*E43)</f>
        <v/>
      </c>
      <c r="J43" s="31"/>
    </row>
    <row r="44" s="26" customFormat="true" ht="15" hidden="false" customHeight="false" outlineLevel="0" collapsed="false">
      <c r="A44" s="37" t="s">
        <v>58</v>
      </c>
      <c r="B44" s="28"/>
      <c r="C44" s="29"/>
      <c r="D44" s="29"/>
      <c r="E44" s="30"/>
      <c r="F44" s="30" t="str">
        <f aca="false">IF(D44="","",C44*E44)</f>
        <v/>
      </c>
      <c r="J44" s="31"/>
    </row>
    <row r="45" s="26" customFormat="true" ht="15" hidden="false" customHeight="false" outlineLevel="0" collapsed="false">
      <c r="A45" s="27" t="s">
        <v>59</v>
      </c>
      <c r="B45" s="28" t="s">
        <v>26</v>
      </c>
      <c r="C45" s="29" t="n">
        <v>1</v>
      </c>
      <c r="D45" s="29"/>
      <c r="E45" s="30"/>
      <c r="F45" s="30" t="str">
        <f aca="false">IF(D45="","",C45*E45)</f>
        <v/>
      </c>
      <c r="J45" s="31"/>
    </row>
    <row r="46" s="26" customFormat="true" ht="15" hidden="false" customHeight="false" outlineLevel="0" collapsed="false">
      <c r="A46" s="27" t="s">
        <v>60</v>
      </c>
      <c r="B46" s="28" t="s">
        <v>26</v>
      </c>
      <c r="C46" s="29" t="n">
        <v>4</v>
      </c>
      <c r="D46" s="29"/>
      <c r="E46" s="30"/>
      <c r="F46" s="30" t="str">
        <f aca="false">IF(D46="","",C46*E46)</f>
        <v/>
      </c>
      <c r="J46" s="31"/>
    </row>
    <row r="47" s="26" customFormat="true" ht="15" hidden="false" customHeight="false" outlineLevel="0" collapsed="false">
      <c r="A47" s="27" t="s">
        <v>61</v>
      </c>
      <c r="B47" s="28" t="s">
        <v>62</v>
      </c>
      <c r="C47" s="29"/>
      <c r="D47" s="29"/>
      <c r="E47" s="30"/>
      <c r="F47" s="30" t="str">
        <f aca="false">IF(D47="","",C47*E47)</f>
        <v/>
      </c>
      <c r="J47" s="31"/>
    </row>
    <row r="48" s="26" customFormat="true" ht="15" hidden="false" customHeight="false" outlineLevel="0" collapsed="false">
      <c r="A48" s="27" t="s">
        <v>63</v>
      </c>
      <c r="B48" s="28" t="s">
        <v>26</v>
      </c>
      <c r="C48" s="29" t="n">
        <v>100</v>
      </c>
      <c r="D48" s="29"/>
      <c r="E48" s="30"/>
      <c r="F48" s="30" t="str">
        <f aca="false">IF(D48="","",C48*E48)</f>
        <v/>
      </c>
      <c r="J48" s="31"/>
    </row>
    <row r="49" s="26" customFormat="true" ht="15" hidden="false" customHeight="false" outlineLevel="0" collapsed="false">
      <c r="A49" s="27" t="s">
        <v>64</v>
      </c>
      <c r="B49" s="28" t="s">
        <v>62</v>
      </c>
      <c r="C49" s="29"/>
      <c r="D49" s="29"/>
      <c r="E49" s="30"/>
      <c r="F49" s="30" t="str">
        <f aca="false">IF(D49="","",C49*E49)</f>
        <v/>
      </c>
      <c r="J49" s="31"/>
    </row>
    <row r="50" s="26" customFormat="true" ht="15" hidden="false" customHeight="false" outlineLevel="0" collapsed="false">
      <c r="A50" s="27" t="s">
        <v>65</v>
      </c>
      <c r="B50" s="28" t="s">
        <v>26</v>
      </c>
      <c r="C50" s="29" t="n">
        <v>23</v>
      </c>
      <c r="D50" s="29"/>
      <c r="E50" s="30"/>
      <c r="F50" s="30" t="str">
        <f aca="false">IF(D50="","",C50*E50)</f>
        <v/>
      </c>
      <c r="J50" s="31"/>
    </row>
    <row r="51" s="26" customFormat="true" ht="15" hidden="false" customHeight="false" outlineLevel="0" collapsed="false">
      <c r="A51" s="27" t="s">
        <v>66</v>
      </c>
      <c r="B51" s="28" t="s">
        <v>34</v>
      </c>
      <c r="C51" s="29" t="n">
        <v>35</v>
      </c>
      <c r="D51" s="29"/>
      <c r="E51" s="30"/>
      <c r="F51" s="30" t="str">
        <f aca="false">IF(D51="","",C51*E51)</f>
        <v/>
      </c>
      <c r="J51" s="31"/>
    </row>
    <row r="52" s="26" customFormat="true" ht="15" hidden="false" customHeight="false" outlineLevel="0" collapsed="false">
      <c r="A52" s="27" t="s">
        <v>67</v>
      </c>
      <c r="B52" s="28" t="s">
        <v>26</v>
      </c>
      <c r="C52" s="29" t="n">
        <v>9</v>
      </c>
      <c r="D52" s="29"/>
      <c r="E52" s="30"/>
      <c r="F52" s="30" t="str">
        <f aca="false">IF(D52="","",C52*E52)</f>
        <v/>
      </c>
      <c r="J52" s="31"/>
    </row>
    <row r="53" s="26" customFormat="true" ht="15" hidden="false" customHeight="false" outlineLevel="0" collapsed="false">
      <c r="A53" s="33" t="s">
        <v>68</v>
      </c>
      <c r="B53" s="34"/>
      <c r="C53" s="35"/>
      <c r="D53" s="35"/>
      <c r="E53" s="36"/>
      <c r="F53" s="30" t="str">
        <f aca="false">IF(D53="","",C53*E53)</f>
        <v/>
      </c>
      <c r="J53" s="31"/>
    </row>
    <row r="54" s="26" customFormat="true" ht="15" hidden="false" customHeight="false" outlineLevel="0" collapsed="false">
      <c r="A54" s="27" t="s">
        <v>69</v>
      </c>
      <c r="B54" s="28" t="s">
        <v>26</v>
      </c>
      <c r="C54" s="29" t="n">
        <f aca="false">8+6*4</f>
        <v>32</v>
      </c>
      <c r="D54" s="29"/>
      <c r="E54" s="30"/>
      <c r="F54" s="30" t="str">
        <f aca="false">IF(D54="","",C54*E54)</f>
        <v/>
      </c>
      <c r="J54" s="31"/>
    </row>
    <row r="55" s="26" customFormat="true" ht="15" hidden="false" customHeight="false" outlineLevel="0" collapsed="false">
      <c r="A55" s="27" t="s">
        <v>70</v>
      </c>
      <c r="B55" s="28" t="s">
        <v>26</v>
      </c>
      <c r="C55" s="29" t="n">
        <v>1</v>
      </c>
      <c r="D55" s="29"/>
      <c r="E55" s="30"/>
      <c r="F55" s="30" t="str">
        <f aca="false">IF(D55="","",C55*E55)</f>
        <v/>
      </c>
      <c r="J55" s="31"/>
    </row>
    <row r="56" s="26" customFormat="true" ht="15" hidden="false" customHeight="false" outlineLevel="0" collapsed="false">
      <c r="A56" s="33" t="s">
        <v>71</v>
      </c>
      <c r="B56" s="34"/>
      <c r="C56" s="35"/>
      <c r="D56" s="35"/>
      <c r="E56" s="36"/>
      <c r="F56" s="30" t="str">
        <f aca="false">IF(D56="","",C56*E56)</f>
        <v/>
      </c>
      <c r="J56" s="31"/>
    </row>
    <row r="57" s="26" customFormat="true" ht="15" hidden="false" customHeight="false" outlineLevel="0" collapsed="false">
      <c r="A57" s="27" t="s">
        <v>72</v>
      </c>
      <c r="B57" s="28" t="s">
        <v>13</v>
      </c>
      <c r="C57" s="29" t="n">
        <v>4</v>
      </c>
      <c r="D57" s="29"/>
      <c r="E57" s="30"/>
      <c r="F57" s="30" t="str">
        <f aca="false">IF(D57="","",C57*E57)</f>
        <v/>
      </c>
      <c r="J57" s="31"/>
    </row>
    <row r="58" s="26" customFormat="true" ht="15" hidden="false" customHeight="false" outlineLevel="0" collapsed="false">
      <c r="A58" s="27" t="s">
        <v>73</v>
      </c>
      <c r="B58" s="28" t="s">
        <v>13</v>
      </c>
      <c r="C58" s="29" t="n">
        <v>2</v>
      </c>
      <c r="D58" s="29"/>
      <c r="E58" s="30"/>
      <c r="F58" s="30" t="str">
        <f aca="false">IF(D58="","",C58*E58)</f>
        <v/>
      </c>
      <c r="J58" s="31"/>
    </row>
    <row r="59" s="26" customFormat="true" ht="15" hidden="false" customHeight="false" outlineLevel="0" collapsed="false">
      <c r="A59" s="27" t="s">
        <v>74</v>
      </c>
      <c r="B59" s="28" t="s">
        <v>13</v>
      </c>
      <c r="C59" s="29" t="n">
        <v>1</v>
      </c>
      <c r="D59" s="29"/>
      <c r="E59" s="30"/>
      <c r="F59" s="30" t="str">
        <f aca="false">IF(D59="","",C59*E59)</f>
        <v/>
      </c>
      <c r="J59" s="31"/>
    </row>
    <row r="60" s="26" customFormat="true" ht="15" hidden="false" customHeight="false" outlineLevel="0" collapsed="false">
      <c r="A60" s="33" t="s">
        <v>75</v>
      </c>
      <c r="B60" s="34"/>
      <c r="C60" s="35"/>
      <c r="D60" s="35"/>
      <c r="E60" s="36"/>
      <c r="F60" s="30" t="str">
        <f aca="false">IF(D60="","",C60*E60)</f>
        <v/>
      </c>
      <c r="J60" s="31"/>
    </row>
    <row r="61" s="26" customFormat="true" ht="15" hidden="false" customHeight="false" outlineLevel="0" collapsed="false">
      <c r="A61" s="27" t="s">
        <v>76</v>
      </c>
      <c r="B61" s="28" t="s">
        <v>26</v>
      </c>
      <c r="C61" s="29" t="n">
        <v>3</v>
      </c>
      <c r="D61" s="29"/>
      <c r="E61" s="30"/>
      <c r="F61" s="30" t="str">
        <f aca="false">IF(D61="","",C61*E61)</f>
        <v/>
      </c>
      <c r="J61" s="31"/>
    </row>
    <row r="62" s="26" customFormat="true" ht="15" hidden="false" customHeight="false" outlineLevel="0" collapsed="false">
      <c r="A62" s="27" t="s">
        <v>77</v>
      </c>
      <c r="B62" s="28" t="s">
        <v>26</v>
      </c>
      <c r="C62" s="29" t="n">
        <v>1</v>
      </c>
      <c r="D62" s="29"/>
      <c r="E62" s="30"/>
      <c r="F62" s="30" t="str">
        <f aca="false">IF(D62="","",C62*E62)</f>
        <v/>
      </c>
      <c r="J62" s="31"/>
    </row>
    <row r="63" s="26" customFormat="true" ht="15" hidden="false" customHeight="false" outlineLevel="0" collapsed="false">
      <c r="A63" s="27" t="s">
        <v>78</v>
      </c>
      <c r="B63" s="28" t="s">
        <v>26</v>
      </c>
      <c r="C63" s="29" t="n">
        <v>2</v>
      </c>
      <c r="D63" s="29"/>
      <c r="E63" s="30"/>
      <c r="F63" s="30" t="str">
        <f aca="false">IF(D63="","",C63*E63)</f>
        <v/>
      </c>
      <c r="J63" s="31"/>
    </row>
    <row r="64" s="26" customFormat="true" ht="15" hidden="false" customHeight="false" outlineLevel="0" collapsed="false">
      <c r="A64" s="27" t="s">
        <v>79</v>
      </c>
      <c r="B64" s="28" t="s">
        <v>26</v>
      </c>
      <c r="C64" s="29" t="n">
        <v>1</v>
      </c>
      <c r="D64" s="29"/>
      <c r="E64" s="30"/>
      <c r="F64" s="30" t="str">
        <f aca="false">IF(D64="","",C64*E64)</f>
        <v/>
      </c>
      <c r="J64" s="31"/>
    </row>
    <row r="65" s="26" customFormat="true" ht="23.85" hidden="false" customHeight="false" outlineLevel="0" collapsed="false">
      <c r="A65" s="22" t="s">
        <v>80</v>
      </c>
      <c r="B65" s="34"/>
      <c r="C65" s="35"/>
      <c r="D65" s="35"/>
      <c r="E65" s="36"/>
      <c r="F65" s="30" t="str">
        <f aca="false">IF(D65="","",C65*E65)</f>
        <v/>
      </c>
      <c r="J65" s="31"/>
    </row>
    <row r="66" s="41" customFormat="true" ht="15" hidden="false" customHeight="false" outlineLevel="0" collapsed="false">
      <c r="A66" s="33" t="s">
        <v>81</v>
      </c>
      <c r="B66" s="38"/>
      <c r="C66" s="39"/>
      <c r="D66" s="39"/>
      <c r="E66" s="40"/>
      <c r="F66" s="30" t="str">
        <f aca="false">IF(D66="","",C66*E66)</f>
        <v/>
      </c>
      <c r="J66" s="42"/>
    </row>
    <row r="67" s="26" customFormat="true" ht="15" hidden="false" customHeight="false" outlineLevel="0" collapsed="false">
      <c r="A67" s="27" t="s">
        <v>77</v>
      </c>
      <c r="B67" s="28" t="s">
        <v>26</v>
      </c>
      <c r="C67" s="29" t="n">
        <v>1</v>
      </c>
      <c r="D67" s="29"/>
      <c r="E67" s="30"/>
      <c r="F67" s="30" t="str">
        <f aca="false">IF(D67="","",C67*E67)</f>
        <v/>
      </c>
      <c r="J67" s="31"/>
    </row>
    <row r="68" s="26" customFormat="true" ht="15" hidden="false" customHeight="false" outlineLevel="0" collapsed="false">
      <c r="A68" s="27" t="s">
        <v>82</v>
      </c>
      <c r="B68" s="28" t="s">
        <v>26</v>
      </c>
      <c r="C68" s="29" t="n">
        <v>1</v>
      </c>
      <c r="D68" s="29"/>
      <c r="E68" s="30"/>
      <c r="F68" s="30" t="str">
        <f aca="false">IF(D68="","",C68*E68)</f>
        <v/>
      </c>
      <c r="J68" s="31"/>
    </row>
    <row r="69" s="26" customFormat="true" ht="15" hidden="false" customHeight="false" outlineLevel="0" collapsed="false">
      <c r="A69" s="27" t="s">
        <v>83</v>
      </c>
      <c r="B69" s="28" t="s">
        <v>26</v>
      </c>
      <c r="C69" s="29" t="n">
        <v>1</v>
      </c>
      <c r="D69" s="29"/>
      <c r="E69" s="30"/>
      <c r="F69" s="30" t="str">
        <f aca="false">IF(D69="","",C69*E69)</f>
        <v/>
      </c>
      <c r="J69" s="31"/>
    </row>
    <row r="70" s="26" customFormat="true" ht="15" hidden="false" customHeight="false" outlineLevel="0" collapsed="false">
      <c r="A70" s="27" t="s">
        <v>84</v>
      </c>
      <c r="B70" s="28" t="s">
        <v>26</v>
      </c>
      <c r="C70" s="29" t="n">
        <v>1</v>
      </c>
      <c r="D70" s="29"/>
      <c r="E70" s="30"/>
      <c r="F70" s="30" t="str">
        <f aca="false">IF(D70="","",C70*E70)</f>
        <v/>
      </c>
      <c r="J70" s="31"/>
    </row>
    <row r="71" s="26" customFormat="true" ht="15" hidden="false" customHeight="false" outlineLevel="0" collapsed="false">
      <c r="A71" s="27" t="s">
        <v>85</v>
      </c>
      <c r="B71" s="28" t="s">
        <v>26</v>
      </c>
      <c r="C71" s="29" t="n">
        <v>2</v>
      </c>
      <c r="D71" s="29"/>
      <c r="E71" s="30"/>
      <c r="F71" s="30" t="str">
        <f aca="false">IF(D71="","",C71*E71)</f>
        <v/>
      </c>
      <c r="J71" s="31"/>
    </row>
    <row r="72" s="41" customFormat="true" ht="15" hidden="false" customHeight="false" outlineLevel="0" collapsed="false">
      <c r="A72" s="33" t="s">
        <v>86</v>
      </c>
      <c r="B72" s="38"/>
      <c r="C72" s="39"/>
      <c r="D72" s="39"/>
      <c r="E72" s="40"/>
      <c r="F72" s="30" t="str">
        <f aca="false">IF(D72="","",C72*E72)</f>
        <v/>
      </c>
      <c r="J72" s="42"/>
    </row>
    <row r="73" s="26" customFormat="true" ht="15" hidden="false" customHeight="false" outlineLevel="0" collapsed="false">
      <c r="A73" s="27" t="s">
        <v>87</v>
      </c>
      <c r="B73" s="28" t="s">
        <v>26</v>
      </c>
      <c r="C73" s="29" t="n">
        <v>1</v>
      </c>
      <c r="D73" s="29"/>
      <c r="E73" s="30"/>
      <c r="F73" s="30" t="str">
        <f aca="false">IF(D73="","",C73*E73)</f>
        <v/>
      </c>
      <c r="J73" s="31"/>
    </row>
    <row r="74" s="26" customFormat="true" ht="15" hidden="false" customHeight="false" outlineLevel="0" collapsed="false">
      <c r="A74" s="27" t="s">
        <v>88</v>
      </c>
      <c r="B74" s="28" t="s">
        <v>26</v>
      </c>
      <c r="C74" s="29" t="n">
        <v>1</v>
      </c>
      <c r="D74" s="29"/>
      <c r="E74" s="30"/>
      <c r="F74" s="32" t="str">
        <f aca="false">IF(D74="","",C74*E74)</f>
        <v/>
      </c>
      <c r="J74" s="31"/>
    </row>
    <row r="75" s="26" customFormat="true" ht="15" hidden="false" customHeight="false" outlineLevel="0" collapsed="false">
      <c r="A75" s="27" t="s">
        <v>89</v>
      </c>
      <c r="B75" s="28" t="s">
        <v>62</v>
      </c>
      <c r="C75" s="29"/>
      <c r="D75" s="29"/>
      <c r="E75" s="30"/>
      <c r="F75" s="32" t="str">
        <f aca="false">IF(D75="","",C75*E75)</f>
        <v/>
      </c>
      <c r="J75" s="31"/>
    </row>
    <row r="76" s="26" customFormat="true" ht="15" hidden="false" customHeight="false" outlineLevel="0" collapsed="false">
      <c r="A76" s="27" t="s">
        <v>90</v>
      </c>
      <c r="B76" s="28" t="s">
        <v>62</v>
      </c>
      <c r="C76" s="29"/>
      <c r="D76" s="29"/>
      <c r="E76" s="30"/>
      <c r="F76" s="32" t="str">
        <f aca="false">IF(D76="","",C76*E76)</f>
        <v/>
      </c>
      <c r="J76" s="31"/>
    </row>
    <row r="77" s="26" customFormat="true" ht="23.85" hidden="false" customHeight="false" outlineLevel="0" collapsed="false">
      <c r="A77" s="22" t="s">
        <v>91</v>
      </c>
      <c r="B77" s="23"/>
      <c r="C77" s="24"/>
      <c r="D77" s="24"/>
      <c r="E77" s="25"/>
      <c r="F77" s="25"/>
      <c r="J77" s="31"/>
    </row>
    <row r="78" s="26" customFormat="true" ht="15" hidden="false" customHeight="false" outlineLevel="0" collapsed="false">
      <c r="A78" s="33" t="s">
        <v>92</v>
      </c>
      <c r="B78" s="34" t="s">
        <v>23</v>
      </c>
      <c r="C78" s="35"/>
      <c r="D78" s="35"/>
      <c r="E78" s="36"/>
      <c r="F78" s="36" t="str">
        <f aca="false">IF(C78="","",C78*E78)</f>
        <v/>
      </c>
      <c r="J78" s="31"/>
    </row>
    <row r="79" s="26" customFormat="true" ht="15" hidden="false" customHeight="false" outlineLevel="0" collapsed="false">
      <c r="A79" s="33" t="s">
        <v>93</v>
      </c>
      <c r="B79" s="34"/>
      <c r="C79" s="35"/>
      <c r="D79" s="35"/>
      <c r="E79" s="36"/>
      <c r="F79" s="36" t="str">
        <f aca="false">IF(C79="","",C79*E79)</f>
        <v/>
      </c>
      <c r="J79" s="31"/>
    </row>
    <row r="80" s="26" customFormat="true" ht="15" hidden="false" customHeight="false" outlineLevel="0" collapsed="false">
      <c r="A80" s="37" t="s">
        <v>94</v>
      </c>
      <c r="B80" s="34"/>
      <c r="C80" s="35"/>
      <c r="D80" s="35"/>
      <c r="E80" s="36"/>
      <c r="F80" s="36" t="str">
        <f aca="false">IF(C80="","",C80*E80)</f>
        <v/>
      </c>
      <c r="J80" s="31"/>
    </row>
    <row r="81" s="26" customFormat="true" ht="15" hidden="false" customHeight="false" outlineLevel="0" collapsed="false">
      <c r="A81" s="27" t="s">
        <v>95</v>
      </c>
      <c r="B81" s="28" t="s">
        <v>34</v>
      </c>
      <c r="C81" s="29" t="n">
        <v>70</v>
      </c>
      <c r="D81" s="29"/>
      <c r="E81" s="30"/>
      <c r="F81" s="30" t="str">
        <f aca="false">IF(D81="","",C81*E81)</f>
        <v/>
      </c>
      <c r="J81" s="31"/>
    </row>
    <row r="82" s="26" customFormat="true" ht="15" hidden="false" customHeight="false" outlineLevel="0" collapsed="false">
      <c r="A82" s="27" t="s">
        <v>96</v>
      </c>
      <c r="B82" s="28" t="s">
        <v>34</v>
      </c>
      <c r="C82" s="29" t="n">
        <v>25</v>
      </c>
      <c r="D82" s="29"/>
      <c r="E82" s="30"/>
      <c r="F82" s="30" t="str">
        <f aca="false">IF(D82="","",C82*E82)</f>
        <v/>
      </c>
      <c r="J82" s="31"/>
    </row>
    <row r="83" s="26" customFormat="true" ht="15" hidden="false" customHeight="false" outlineLevel="0" collapsed="false">
      <c r="A83" s="27" t="s">
        <v>97</v>
      </c>
      <c r="B83" s="28" t="s">
        <v>34</v>
      </c>
      <c r="C83" s="29" t="n">
        <f aca="false">12*25</f>
        <v>300</v>
      </c>
      <c r="D83" s="29"/>
      <c r="E83" s="30"/>
      <c r="F83" s="30" t="str">
        <f aca="false">IF(D83="","",C83*E83)</f>
        <v/>
      </c>
      <c r="J83" s="31"/>
    </row>
    <row r="84" s="26" customFormat="true" ht="15" hidden="false" customHeight="false" outlineLevel="0" collapsed="false">
      <c r="A84" s="37" t="s">
        <v>98</v>
      </c>
      <c r="B84" s="34"/>
      <c r="C84" s="35"/>
      <c r="D84" s="35"/>
      <c r="E84" s="36"/>
      <c r="F84" s="30" t="str">
        <f aca="false">IF(D84="","",C84*E84)</f>
        <v/>
      </c>
      <c r="J84" s="31"/>
    </row>
    <row r="85" s="26" customFormat="true" ht="15" hidden="false" customHeight="false" outlineLevel="0" collapsed="false">
      <c r="A85" s="27" t="s">
        <v>99</v>
      </c>
      <c r="B85" s="28" t="s">
        <v>26</v>
      </c>
      <c r="C85" s="29" t="n">
        <v>1</v>
      </c>
      <c r="D85" s="29"/>
      <c r="E85" s="30"/>
      <c r="F85" s="30" t="str">
        <f aca="false">IF(D85="","",C85*E85)</f>
        <v/>
      </c>
      <c r="J85" s="31"/>
    </row>
    <row r="86" s="26" customFormat="true" ht="15" hidden="false" customHeight="false" outlineLevel="0" collapsed="false">
      <c r="A86" s="27" t="s">
        <v>100</v>
      </c>
      <c r="B86" s="28" t="s">
        <v>26</v>
      </c>
      <c r="C86" s="29" t="n">
        <v>1</v>
      </c>
      <c r="D86" s="29"/>
      <c r="E86" s="30"/>
      <c r="F86" s="30" t="str">
        <f aca="false">IF(D86="","",C86*E86)</f>
        <v/>
      </c>
      <c r="J86" s="31"/>
    </row>
    <row r="87" s="26" customFormat="true" ht="15" hidden="false" customHeight="false" outlineLevel="0" collapsed="false">
      <c r="A87" s="27" t="s">
        <v>101</v>
      </c>
      <c r="B87" s="28" t="s">
        <v>26</v>
      </c>
      <c r="C87" s="29" t="n">
        <v>1</v>
      </c>
      <c r="D87" s="29"/>
      <c r="E87" s="30"/>
      <c r="F87" s="30" t="str">
        <f aca="false">IF(D87="","",C87*E87)</f>
        <v/>
      </c>
      <c r="J87" s="31"/>
    </row>
    <row r="88" s="26" customFormat="true" ht="15" hidden="false" customHeight="false" outlineLevel="0" collapsed="false">
      <c r="A88" s="27" t="s">
        <v>102</v>
      </c>
      <c r="B88" s="28" t="s">
        <v>62</v>
      </c>
      <c r="C88" s="29"/>
      <c r="D88" s="29"/>
      <c r="E88" s="30"/>
      <c r="F88" s="30" t="str">
        <f aca="false">IF(D88="","",C88*E88)</f>
        <v/>
      </c>
      <c r="J88" s="31"/>
    </row>
    <row r="89" s="26" customFormat="true" ht="15" hidden="false" customHeight="false" outlineLevel="0" collapsed="false">
      <c r="A89" s="37" t="s">
        <v>103</v>
      </c>
      <c r="B89" s="34"/>
      <c r="C89" s="35"/>
      <c r="D89" s="35"/>
      <c r="E89" s="36"/>
      <c r="F89" s="30" t="str">
        <f aca="false">IF(D89="","",C89*E89)</f>
        <v/>
      </c>
      <c r="J89" s="31"/>
    </row>
    <row r="90" s="26" customFormat="true" ht="15" hidden="false" customHeight="false" outlineLevel="0" collapsed="false">
      <c r="A90" s="27" t="s">
        <v>104</v>
      </c>
      <c r="B90" s="28" t="s">
        <v>26</v>
      </c>
      <c r="C90" s="29" t="n">
        <v>1</v>
      </c>
      <c r="D90" s="29"/>
      <c r="E90" s="30"/>
      <c r="F90" s="30" t="str">
        <f aca="false">IF(D90="","",C90*E90)</f>
        <v/>
      </c>
      <c r="J90" s="31"/>
    </row>
    <row r="91" s="26" customFormat="true" ht="15" hidden="false" customHeight="false" outlineLevel="0" collapsed="false">
      <c r="A91" s="27" t="s">
        <v>105</v>
      </c>
      <c r="B91" s="28" t="s">
        <v>26</v>
      </c>
      <c r="C91" s="29" t="n">
        <v>1</v>
      </c>
      <c r="D91" s="29"/>
      <c r="E91" s="30"/>
      <c r="F91" s="30" t="str">
        <f aca="false">IF(D91="","",C91*E91)</f>
        <v/>
      </c>
      <c r="J91" s="31"/>
    </row>
    <row r="92" s="26" customFormat="true" ht="15" hidden="false" customHeight="false" outlineLevel="0" collapsed="false">
      <c r="A92" s="27" t="s">
        <v>106</v>
      </c>
      <c r="B92" s="28" t="s">
        <v>13</v>
      </c>
      <c r="C92" s="29" t="n">
        <f aca="false">C95</f>
        <v>72</v>
      </c>
      <c r="D92" s="29"/>
      <c r="E92" s="30"/>
      <c r="F92" s="30" t="str">
        <f aca="false">IF(D92="","",C92*E92)</f>
        <v/>
      </c>
      <c r="J92" s="31"/>
    </row>
    <row r="93" s="26" customFormat="true" ht="15" hidden="false" customHeight="false" outlineLevel="0" collapsed="false">
      <c r="A93" s="37" t="s">
        <v>107</v>
      </c>
      <c r="B93" s="34"/>
      <c r="C93" s="35"/>
      <c r="D93" s="29"/>
      <c r="E93" s="30"/>
      <c r="F93" s="30" t="str">
        <f aca="false">IF(D93="","",C93*E93)</f>
        <v/>
      </c>
      <c r="J93" s="31"/>
    </row>
    <row r="94" s="26" customFormat="true" ht="15" hidden="false" customHeight="false" outlineLevel="0" collapsed="false">
      <c r="A94" s="27" t="s">
        <v>108</v>
      </c>
      <c r="B94" s="28" t="s">
        <v>34</v>
      </c>
      <c r="C94" s="29" t="n">
        <f aca="false">C92*18</f>
        <v>1296</v>
      </c>
      <c r="D94" s="29"/>
      <c r="E94" s="30"/>
      <c r="F94" s="30" t="str">
        <f aca="false">IF(D94="","",C94*E94)</f>
        <v/>
      </c>
      <c r="J94" s="31"/>
    </row>
    <row r="95" s="26" customFormat="true" ht="15" hidden="false" customHeight="false" outlineLevel="0" collapsed="false">
      <c r="A95" s="27" t="s">
        <v>109</v>
      </c>
      <c r="B95" s="28" t="s">
        <v>13</v>
      </c>
      <c r="C95" s="29" t="n">
        <v>72</v>
      </c>
      <c r="D95" s="29"/>
      <c r="E95" s="30"/>
      <c r="F95" s="30" t="str">
        <f aca="false">IF(D95="","",C95*E95)</f>
        <v/>
      </c>
      <c r="J95" s="31"/>
    </row>
    <row r="96" s="26" customFormat="true" ht="15" hidden="false" customHeight="false" outlineLevel="0" collapsed="false">
      <c r="A96" s="27" t="s">
        <v>110</v>
      </c>
      <c r="B96" s="28" t="s">
        <v>26</v>
      </c>
      <c r="C96" s="29" t="n">
        <v>1</v>
      </c>
      <c r="D96" s="29"/>
      <c r="E96" s="30"/>
      <c r="F96" s="30" t="str">
        <f aca="false">IF(D96="","",C96*E96)</f>
        <v/>
      </c>
      <c r="J96" s="31"/>
    </row>
    <row r="97" s="26" customFormat="true" ht="15" hidden="false" customHeight="false" outlineLevel="0" collapsed="false">
      <c r="A97" s="37" t="s">
        <v>111</v>
      </c>
      <c r="B97" s="34"/>
      <c r="C97" s="35"/>
      <c r="D97" s="29"/>
      <c r="E97" s="30"/>
      <c r="F97" s="30" t="str">
        <f aca="false">IF(D97="","",C97*E97)</f>
        <v/>
      </c>
      <c r="J97" s="31"/>
    </row>
    <row r="98" s="26" customFormat="true" ht="15" hidden="false" customHeight="false" outlineLevel="0" collapsed="false">
      <c r="A98" s="27" t="s">
        <v>112</v>
      </c>
      <c r="B98" s="28" t="s">
        <v>26</v>
      </c>
      <c r="C98" s="29" t="n">
        <v>2</v>
      </c>
      <c r="D98" s="29"/>
      <c r="E98" s="30"/>
      <c r="F98" s="30" t="str">
        <f aca="false">IF(D98="","",C98*E98)</f>
        <v/>
      </c>
      <c r="J98" s="31"/>
    </row>
    <row r="99" s="26" customFormat="true" ht="15" hidden="false" customHeight="false" outlineLevel="0" collapsed="false">
      <c r="A99" s="33" t="s">
        <v>113</v>
      </c>
      <c r="B99" s="34"/>
      <c r="C99" s="35"/>
      <c r="D99" s="35"/>
      <c r="E99" s="36"/>
      <c r="F99" s="36" t="str">
        <f aca="false">IF(C99="","",C99*E99)</f>
        <v/>
      </c>
      <c r="J99" s="31"/>
    </row>
    <row r="100" s="26" customFormat="true" ht="15" hidden="false" customHeight="false" outlineLevel="0" collapsed="false">
      <c r="A100" s="37" t="s">
        <v>94</v>
      </c>
      <c r="B100" s="34"/>
      <c r="C100" s="35"/>
      <c r="D100" s="35"/>
      <c r="E100" s="36"/>
      <c r="F100" s="36" t="str">
        <f aca="false">IF(C100="","",C100*E100)</f>
        <v/>
      </c>
      <c r="J100" s="31"/>
    </row>
    <row r="101" s="26" customFormat="true" ht="15" hidden="false" customHeight="false" outlineLevel="0" collapsed="false">
      <c r="A101" s="27" t="s">
        <v>114</v>
      </c>
      <c r="B101" s="28" t="s">
        <v>26</v>
      </c>
      <c r="C101" s="29" t="n">
        <v>1</v>
      </c>
      <c r="D101" s="29"/>
      <c r="E101" s="30"/>
      <c r="F101" s="30" t="str">
        <f aca="false">IF(D101="","",C101*E101)</f>
        <v/>
      </c>
      <c r="J101" s="31"/>
    </row>
    <row r="102" s="26" customFormat="true" ht="15" hidden="false" customHeight="false" outlineLevel="0" collapsed="false">
      <c r="A102" s="27" t="s">
        <v>115</v>
      </c>
      <c r="B102" s="28" t="s">
        <v>34</v>
      </c>
      <c r="C102" s="29" t="n">
        <v>45</v>
      </c>
      <c r="D102" s="29"/>
      <c r="E102" s="30"/>
      <c r="F102" s="30" t="str">
        <f aca="false">IF(D102="","",C102*E102)</f>
        <v/>
      </c>
      <c r="J102" s="31"/>
    </row>
    <row r="103" s="26" customFormat="true" ht="15" hidden="false" customHeight="false" outlineLevel="0" collapsed="false">
      <c r="A103" s="37" t="s">
        <v>116</v>
      </c>
      <c r="B103" s="34"/>
      <c r="C103" s="35"/>
      <c r="D103" s="35"/>
      <c r="E103" s="36"/>
      <c r="F103" s="30" t="str">
        <f aca="false">IF(D103="","",C103*E103)</f>
        <v/>
      </c>
      <c r="J103" s="31"/>
    </row>
    <row r="104" s="26" customFormat="true" ht="15" hidden="false" customHeight="false" outlineLevel="0" collapsed="false">
      <c r="A104" s="27" t="s">
        <v>117</v>
      </c>
      <c r="B104" s="28" t="s">
        <v>26</v>
      </c>
      <c r="C104" s="29" t="n">
        <v>1</v>
      </c>
      <c r="D104" s="29"/>
      <c r="E104" s="30"/>
      <c r="F104" s="30" t="str">
        <f aca="false">IF(D104="","",C104*E104)</f>
        <v/>
      </c>
      <c r="J104" s="31"/>
    </row>
    <row r="105" s="26" customFormat="true" ht="15" hidden="false" customHeight="false" outlineLevel="0" collapsed="false">
      <c r="A105" s="27" t="s">
        <v>118</v>
      </c>
      <c r="B105" s="28" t="s">
        <v>13</v>
      </c>
      <c r="C105" s="29" t="n">
        <f aca="false">C108</f>
        <v>9</v>
      </c>
      <c r="D105" s="29"/>
      <c r="E105" s="30"/>
      <c r="F105" s="30" t="str">
        <f aca="false">IF(D105="","",C105*E105)</f>
        <v/>
      </c>
      <c r="J105" s="31"/>
    </row>
    <row r="106" s="26" customFormat="true" ht="15" hidden="false" customHeight="false" outlineLevel="0" collapsed="false">
      <c r="A106" s="37" t="s">
        <v>107</v>
      </c>
      <c r="B106" s="34"/>
      <c r="C106" s="35"/>
      <c r="D106" s="29"/>
      <c r="E106" s="30"/>
      <c r="F106" s="30" t="str">
        <f aca="false">IF(D106="","",C106*E106)</f>
        <v/>
      </c>
      <c r="J106" s="31"/>
    </row>
    <row r="107" s="26" customFormat="true" ht="15" hidden="false" customHeight="false" outlineLevel="0" collapsed="false">
      <c r="A107" s="27" t="s">
        <v>119</v>
      </c>
      <c r="B107" s="28" t="s">
        <v>34</v>
      </c>
      <c r="C107" s="29" t="n">
        <f aca="false">C105*20</f>
        <v>180</v>
      </c>
      <c r="D107" s="29"/>
      <c r="E107" s="30"/>
      <c r="F107" s="30" t="str">
        <f aca="false">IF(D107="","",C107*E107)</f>
        <v/>
      </c>
      <c r="J107" s="31"/>
    </row>
    <row r="108" s="26" customFormat="true" ht="15" hidden="false" customHeight="false" outlineLevel="0" collapsed="false">
      <c r="A108" s="27" t="s">
        <v>120</v>
      </c>
      <c r="B108" s="28" t="s">
        <v>13</v>
      </c>
      <c r="C108" s="29" t="n">
        <v>9</v>
      </c>
      <c r="D108" s="29"/>
      <c r="E108" s="30"/>
      <c r="F108" s="30" t="str">
        <f aca="false">IF(D108="","",C108*E108)</f>
        <v/>
      </c>
      <c r="J108" s="31"/>
    </row>
    <row r="109" s="26" customFormat="true" ht="15" hidden="false" customHeight="false" outlineLevel="0" collapsed="false">
      <c r="A109" s="33" t="s">
        <v>121</v>
      </c>
      <c r="B109" s="34"/>
      <c r="C109" s="35"/>
      <c r="D109" s="35"/>
      <c r="E109" s="36"/>
      <c r="F109" s="36" t="str">
        <f aca="false">IF(C109="","",C109*E109)</f>
        <v/>
      </c>
      <c r="J109" s="31"/>
    </row>
    <row r="110" s="26" customFormat="true" ht="15" hidden="false" customHeight="false" outlineLevel="0" collapsed="false">
      <c r="A110" s="37" t="s">
        <v>94</v>
      </c>
      <c r="B110" s="34"/>
      <c r="C110" s="35"/>
      <c r="D110" s="35"/>
      <c r="E110" s="36"/>
      <c r="F110" s="36" t="str">
        <f aca="false">IF(C110="","",C110*E110)</f>
        <v/>
      </c>
      <c r="J110" s="31"/>
    </row>
    <row r="111" s="26" customFormat="true" ht="15" hidden="false" customHeight="false" outlineLevel="0" collapsed="false">
      <c r="A111" s="27" t="s">
        <v>122</v>
      </c>
      <c r="B111" s="28" t="s">
        <v>26</v>
      </c>
      <c r="C111" s="29" t="n">
        <v>1</v>
      </c>
      <c r="D111" s="29"/>
      <c r="E111" s="30"/>
      <c r="F111" s="30" t="str">
        <f aca="false">IF(D111="","",C111*E111)</f>
        <v/>
      </c>
      <c r="J111" s="31"/>
    </row>
    <row r="112" s="26" customFormat="true" ht="15" hidden="false" customHeight="false" outlineLevel="0" collapsed="false">
      <c r="A112" s="27" t="s">
        <v>115</v>
      </c>
      <c r="B112" s="28" t="s">
        <v>34</v>
      </c>
      <c r="C112" s="29" t="n">
        <v>45</v>
      </c>
      <c r="D112" s="29"/>
      <c r="E112" s="30"/>
      <c r="F112" s="30" t="str">
        <f aca="false">IF(D112="","",C112*E112)</f>
        <v/>
      </c>
      <c r="J112" s="31"/>
    </row>
    <row r="113" s="26" customFormat="true" ht="15" hidden="false" customHeight="false" outlineLevel="0" collapsed="false">
      <c r="A113" s="37" t="s">
        <v>116</v>
      </c>
      <c r="B113" s="34"/>
      <c r="C113" s="35"/>
      <c r="D113" s="35"/>
      <c r="E113" s="36"/>
      <c r="F113" s="30" t="str">
        <f aca="false">IF(D113="","",C113*E113)</f>
        <v/>
      </c>
      <c r="J113" s="31"/>
    </row>
    <row r="114" s="26" customFormat="true" ht="15" hidden="false" customHeight="false" outlineLevel="0" collapsed="false">
      <c r="A114" s="27" t="s">
        <v>123</v>
      </c>
      <c r="B114" s="28" t="s">
        <v>26</v>
      </c>
      <c r="C114" s="29" t="n">
        <v>1</v>
      </c>
      <c r="D114" s="29"/>
      <c r="E114" s="30"/>
      <c r="F114" s="30" t="str">
        <f aca="false">IF(D114="","",C114*E114)</f>
        <v/>
      </c>
      <c r="J114" s="31"/>
    </row>
    <row r="115" s="26" customFormat="true" ht="15" hidden="false" customHeight="false" outlineLevel="0" collapsed="false">
      <c r="A115" s="27" t="s">
        <v>118</v>
      </c>
      <c r="B115" s="28" t="s">
        <v>13</v>
      </c>
      <c r="C115" s="29" t="n">
        <v>2</v>
      </c>
      <c r="D115" s="29"/>
      <c r="E115" s="30"/>
      <c r="F115" s="30" t="str">
        <f aca="false">IF(D115="","",C115*E115)</f>
        <v/>
      </c>
      <c r="J115" s="31"/>
    </row>
    <row r="116" s="26" customFormat="true" ht="15" hidden="false" customHeight="false" outlineLevel="0" collapsed="false">
      <c r="A116" s="37" t="s">
        <v>107</v>
      </c>
      <c r="B116" s="34"/>
      <c r="C116" s="35"/>
      <c r="D116" s="29"/>
      <c r="E116" s="30"/>
      <c r="F116" s="30" t="str">
        <f aca="false">IF(D116="","",C116*E116)</f>
        <v/>
      </c>
      <c r="J116" s="31"/>
    </row>
    <row r="117" s="26" customFormat="true" ht="15" hidden="false" customHeight="false" outlineLevel="0" collapsed="false">
      <c r="A117" s="27" t="s">
        <v>119</v>
      </c>
      <c r="B117" s="28" t="s">
        <v>34</v>
      </c>
      <c r="C117" s="29" t="n">
        <f aca="false">C115*20</f>
        <v>40</v>
      </c>
      <c r="D117" s="29"/>
      <c r="E117" s="30"/>
      <c r="F117" s="30" t="str">
        <f aca="false">IF(D117="","",C117*E117)</f>
        <v/>
      </c>
      <c r="J117" s="31"/>
    </row>
    <row r="118" s="26" customFormat="true" ht="15" hidden="false" customHeight="false" outlineLevel="0" collapsed="false">
      <c r="A118" s="27" t="s">
        <v>120</v>
      </c>
      <c r="B118" s="28" t="s">
        <v>13</v>
      </c>
      <c r="C118" s="29" t="n">
        <v>2</v>
      </c>
      <c r="D118" s="29"/>
      <c r="E118" s="30"/>
      <c r="F118" s="30" t="str">
        <f aca="false">IF(D118="","",C118*E118)</f>
        <v/>
      </c>
      <c r="J118" s="31"/>
    </row>
    <row r="119" s="26" customFormat="true" ht="15" hidden="false" customHeight="false" outlineLevel="0" collapsed="false">
      <c r="A119" s="33" t="s">
        <v>124</v>
      </c>
      <c r="B119" s="34"/>
      <c r="C119" s="35"/>
      <c r="D119" s="35"/>
      <c r="E119" s="36"/>
      <c r="F119" s="36" t="str">
        <f aca="false">IF(C119="","",C119*E119)</f>
        <v/>
      </c>
      <c r="J119" s="31"/>
    </row>
    <row r="120" s="26" customFormat="true" ht="15" hidden="false" customHeight="false" outlineLevel="0" collapsed="false">
      <c r="A120" s="37" t="s">
        <v>94</v>
      </c>
      <c r="B120" s="34" t="s">
        <v>23</v>
      </c>
      <c r="C120" s="35"/>
      <c r="D120" s="35"/>
      <c r="E120" s="36"/>
      <c r="F120" s="36" t="str">
        <f aca="false">IF(C120="","",C120*E120)</f>
        <v/>
      </c>
      <c r="J120" s="31"/>
    </row>
    <row r="121" s="26" customFormat="true" ht="15" hidden="false" customHeight="false" outlineLevel="0" collapsed="false">
      <c r="A121" s="37" t="s">
        <v>125</v>
      </c>
      <c r="B121" s="34"/>
      <c r="C121" s="35"/>
      <c r="D121" s="35"/>
      <c r="E121" s="36"/>
      <c r="F121" s="30" t="str">
        <f aca="false">IF(D121="","",C121*E121)</f>
        <v/>
      </c>
      <c r="J121" s="31"/>
    </row>
    <row r="122" s="26" customFormat="true" ht="15" hidden="false" customHeight="false" outlineLevel="0" collapsed="false">
      <c r="A122" s="27" t="s">
        <v>126</v>
      </c>
      <c r="B122" s="28" t="s">
        <v>26</v>
      </c>
      <c r="C122" s="29" t="n">
        <v>1</v>
      </c>
      <c r="D122" s="29"/>
      <c r="E122" s="30"/>
      <c r="F122" s="30" t="str">
        <f aca="false">IF(D122="","",C122*E122)</f>
        <v/>
      </c>
      <c r="J122" s="31"/>
    </row>
    <row r="123" s="26" customFormat="true" ht="15" hidden="false" customHeight="false" outlineLevel="0" collapsed="false">
      <c r="A123" s="27" t="s">
        <v>127</v>
      </c>
      <c r="B123" s="28" t="s">
        <v>26</v>
      </c>
      <c r="C123" s="29" t="n">
        <v>1</v>
      </c>
      <c r="D123" s="29"/>
      <c r="E123" s="30"/>
      <c r="F123" s="30" t="str">
        <f aca="false">IF(D123="","",C123*E123)</f>
        <v/>
      </c>
      <c r="J123" s="31"/>
    </row>
    <row r="124" s="26" customFormat="true" ht="15" hidden="false" customHeight="false" outlineLevel="0" collapsed="false">
      <c r="A124" s="27" t="s">
        <v>128</v>
      </c>
      <c r="B124" s="28" t="s">
        <v>13</v>
      </c>
      <c r="C124" s="29" t="n">
        <f aca="false">C129</f>
        <v>16</v>
      </c>
      <c r="D124" s="29"/>
      <c r="E124" s="30"/>
      <c r="F124" s="30" t="str">
        <f aca="false">IF(D124="","",C124*E124)</f>
        <v/>
      </c>
      <c r="J124" s="31"/>
    </row>
    <row r="125" s="26" customFormat="true" ht="15" hidden="false" customHeight="false" outlineLevel="0" collapsed="false">
      <c r="A125" s="37" t="s">
        <v>107</v>
      </c>
      <c r="B125" s="34"/>
      <c r="C125" s="35"/>
      <c r="D125" s="29"/>
      <c r="E125" s="30"/>
      <c r="F125" s="30" t="str">
        <f aca="false">IF(D125="","",C125*E125)</f>
        <v/>
      </c>
      <c r="J125" s="31"/>
    </row>
    <row r="126" s="26" customFormat="true" ht="15" hidden="false" customHeight="false" outlineLevel="0" collapsed="false">
      <c r="A126" s="27" t="s">
        <v>129</v>
      </c>
      <c r="B126" s="28" t="s">
        <v>34</v>
      </c>
      <c r="C126" s="29" t="n">
        <f aca="false">C132*10</f>
        <v>510</v>
      </c>
      <c r="D126" s="29"/>
      <c r="E126" s="30"/>
      <c r="F126" s="30" t="str">
        <f aca="false">IF(D126="","",C126*E126)</f>
        <v/>
      </c>
      <c r="J126" s="31"/>
    </row>
    <row r="127" s="26" customFormat="true" ht="15" hidden="false" customHeight="false" outlineLevel="0" collapsed="false">
      <c r="A127" s="27" t="s">
        <v>130</v>
      </c>
      <c r="B127" s="28" t="s">
        <v>34</v>
      </c>
      <c r="C127" s="29" t="n">
        <f aca="false">C124*18</f>
        <v>288</v>
      </c>
      <c r="D127" s="29"/>
      <c r="E127" s="30"/>
      <c r="F127" s="30" t="str">
        <f aca="false">IF(D127="","",C127*E127)</f>
        <v/>
      </c>
      <c r="J127" s="31"/>
    </row>
    <row r="128" s="26" customFormat="true" ht="15" hidden="false" customHeight="false" outlineLevel="0" collapsed="false">
      <c r="A128" s="27" t="s">
        <v>131</v>
      </c>
      <c r="B128" s="28" t="s">
        <v>34</v>
      </c>
      <c r="C128" s="29" t="n">
        <f aca="false">C131*20</f>
        <v>120</v>
      </c>
      <c r="D128" s="29"/>
      <c r="E128" s="30"/>
      <c r="F128" s="30" t="str">
        <f aca="false">IF(D128="","",C128*E128)</f>
        <v/>
      </c>
      <c r="J128" s="31"/>
    </row>
    <row r="129" s="26" customFormat="true" ht="15" hidden="false" customHeight="false" outlineLevel="0" collapsed="false">
      <c r="A129" s="27" t="s">
        <v>132</v>
      </c>
      <c r="B129" s="28" t="s">
        <v>13</v>
      </c>
      <c r="C129" s="29" t="n">
        <v>16</v>
      </c>
      <c r="D129" s="29"/>
      <c r="E129" s="30"/>
      <c r="F129" s="30" t="str">
        <f aca="false">IF(D129="","",C129*E129)</f>
        <v/>
      </c>
      <c r="J129" s="31"/>
    </row>
    <row r="130" s="26" customFormat="true" ht="15" hidden="false" customHeight="false" outlineLevel="0" collapsed="false">
      <c r="A130" s="37" t="s">
        <v>111</v>
      </c>
      <c r="B130" s="34"/>
      <c r="C130" s="35"/>
      <c r="D130" s="29"/>
      <c r="E130" s="30"/>
      <c r="F130" s="30" t="str">
        <f aca="false">IF(D130="","",C130*E130)</f>
        <v/>
      </c>
      <c r="J130" s="31"/>
    </row>
    <row r="131" s="26" customFormat="true" ht="15" hidden="false" customHeight="false" outlineLevel="0" collapsed="false">
      <c r="A131" s="27" t="s">
        <v>133</v>
      </c>
      <c r="B131" s="28" t="s">
        <v>26</v>
      </c>
      <c r="C131" s="29" t="n">
        <v>6</v>
      </c>
      <c r="D131" s="29"/>
      <c r="E131" s="30"/>
      <c r="F131" s="30" t="str">
        <f aca="false">IF(D131="","",C131*E131)</f>
        <v/>
      </c>
      <c r="J131" s="31"/>
    </row>
    <row r="132" s="26" customFormat="true" ht="15" hidden="false" customHeight="false" outlineLevel="0" collapsed="false">
      <c r="A132" s="27" t="s">
        <v>134</v>
      </c>
      <c r="B132" s="28" t="s">
        <v>26</v>
      </c>
      <c r="C132" s="29" t="n">
        <f aca="false">34+17</f>
        <v>51</v>
      </c>
      <c r="D132" s="29"/>
      <c r="E132" s="30"/>
      <c r="F132" s="30" t="str">
        <f aca="false">IF(D132="","",C132*E132)</f>
        <v/>
      </c>
      <c r="J132" s="31"/>
    </row>
    <row r="133" s="26" customFormat="true" ht="15" hidden="false" customHeight="false" outlineLevel="0" collapsed="false">
      <c r="A133" s="33" t="s">
        <v>135</v>
      </c>
      <c r="B133" s="34"/>
      <c r="C133" s="35"/>
      <c r="D133" s="35"/>
      <c r="E133" s="36"/>
      <c r="F133" s="36" t="str">
        <f aca="false">IF(C133="","",C133*E133)</f>
        <v/>
      </c>
      <c r="J133" s="31"/>
    </row>
    <row r="134" s="26" customFormat="true" ht="15" hidden="false" customHeight="false" outlineLevel="0" collapsed="false">
      <c r="A134" s="37" t="s">
        <v>94</v>
      </c>
      <c r="B134" s="34"/>
      <c r="C134" s="35"/>
      <c r="D134" s="35"/>
      <c r="E134" s="36"/>
      <c r="F134" s="36" t="str">
        <f aca="false">IF(C134="","",C134*E134)</f>
        <v/>
      </c>
      <c r="J134" s="31"/>
    </row>
    <row r="135" s="26" customFormat="true" ht="15" hidden="false" customHeight="false" outlineLevel="0" collapsed="false">
      <c r="A135" s="27" t="s">
        <v>136</v>
      </c>
      <c r="B135" s="28" t="s">
        <v>26</v>
      </c>
      <c r="C135" s="29" t="n">
        <v>1</v>
      </c>
      <c r="D135" s="29"/>
      <c r="E135" s="30"/>
      <c r="F135" s="30" t="str">
        <f aca="false">IF(D135="","",C135*E135)</f>
        <v/>
      </c>
      <c r="J135" s="31"/>
    </row>
    <row r="136" s="26" customFormat="true" ht="15" hidden="false" customHeight="false" outlineLevel="0" collapsed="false">
      <c r="A136" s="37" t="s">
        <v>107</v>
      </c>
      <c r="B136" s="34"/>
      <c r="C136" s="35"/>
      <c r="D136" s="35"/>
      <c r="E136" s="36"/>
      <c r="F136" s="30" t="str">
        <f aca="false">IF(D136="","",C136*E136)</f>
        <v/>
      </c>
      <c r="J136" s="31"/>
    </row>
    <row r="137" s="26" customFormat="true" ht="15" hidden="false" customHeight="false" outlineLevel="0" collapsed="false">
      <c r="A137" s="27" t="s">
        <v>108</v>
      </c>
      <c r="B137" s="28" t="s">
        <v>26</v>
      </c>
      <c r="C137" s="29" t="n">
        <f aca="false">25*C139</f>
        <v>125</v>
      </c>
      <c r="D137" s="29"/>
      <c r="E137" s="30"/>
      <c r="F137" s="30" t="str">
        <f aca="false">IF(D137="","",C137*E137)</f>
        <v/>
      </c>
      <c r="J137" s="31"/>
    </row>
    <row r="138" s="26" customFormat="true" ht="15" hidden="false" customHeight="false" outlineLevel="0" collapsed="false">
      <c r="A138" s="37" t="s">
        <v>111</v>
      </c>
      <c r="B138" s="34"/>
      <c r="C138" s="35"/>
      <c r="D138" s="29"/>
      <c r="E138" s="30"/>
      <c r="F138" s="30" t="str">
        <f aca="false">IF(D138="","",C138*E138)</f>
        <v/>
      </c>
      <c r="J138" s="31"/>
    </row>
    <row r="139" s="26" customFormat="true" ht="15" hidden="false" customHeight="false" outlineLevel="0" collapsed="false">
      <c r="A139" s="27" t="s">
        <v>137</v>
      </c>
      <c r="B139" s="28" t="s">
        <v>26</v>
      </c>
      <c r="C139" s="29" t="n">
        <v>5</v>
      </c>
      <c r="D139" s="29"/>
      <c r="E139" s="30"/>
      <c r="F139" s="30" t="str">
        <f aca="false">IF(D139="","",C139*E139)</f>
        <v/>
      </c>
      <c r="J139" s="31"/>
    </row>
    <row r="140" customFormat="false" ht="19.5" hidden="false" customHeight="true" outlineLevel="0" collapsed="false">
      <c r="A140" s="43"/>
      <c r="B140" s="44"/>
      <c r="C140" s="43"/>
      <c r="D140" s="43"/>
      <c r="E140" s="45" t="s">
        <v>17</v>
      </c>
      <c r="F140" s="46" t="n">
        <f aca="false">SUM(F6:F139)</f>
        <v>0</v>
      </c>
    </row>
    <row r="141" customFormat="false" ht="19.5" hidden="false" customHeight="true" outlineLevel="0" collapsed="false">
      <c r="A141" s="43"/>
      <c r="B141" s="44"/>
      <c r="C141" s="47"/>
      <c r="D141" s="47"/>
      <c r="E141" s="48" t="s">
        <v>138</v>
      </c>
      <c r="F141" s="49" t="n">
        <f aca="false">F140*0.2</f>
        <v>0</v>
      </c>
    </row>
    <row r="142" customFormat="false" ht="19.5" hidden="false" customHeight="true" outlineLevel="0" collapsed="false">
      <c r="A142" s="43"/>
      <c r="B142" s="44"/>
      <c r="C142" s="47"/>
      <c r="D142" s="47"/>
      <c r="E142" s="48" t="s">
        <v>139</v>
      </c>
      <c r="F142" s="49" t="n">
        <f aca="false">F141+F140</f>
        <v>0</v>
      </c>
    </row>
    <row r="143" customFormat="false" ht="15.75" hidden="false" customHeight="false" outlineLevel="0" collapsed="false"/>
  </sheetData>
  <mergeCells count="2">
    <mergeCell ref="A1:F2"/>
    <mergeCell ref="C3:F3"/>
  </mergeCells>
  <printOptions headings="false" gridLines="false" gridLinesSet="true" horizontalCentered="true" verticalCentered="false"/>
  <pageMargins left="0.25" right="0.25" top="0.75" bottom="0.75" header="0.511811023622047" footer="0.3"/>
  <pageSetup paperSize="9" scale="10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&amp;L&amp;D&amp;R&amp;P / &amp;N</oddFooter>
  </headerFooter>
  <rowBreaks count="1" manualBreakCount="1">
    <brk id="142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2000-09-21T08:00:08Z</dcterms:created>
  <dc:creator>FRUSTIE</dc:creator>
  <dc:description/>
  <dc:language>fr-FR</dc:language>
  <cp:lastModifiedBy>16912</cp:lastModifiedBy>
  <cp:lastPrinted>2023-11-05T18:27:34Z</cp:lastPrinted>
  <dcterms:modified xsi:type="dcterms:W3CDTF">2025-04-03T14:46:55Z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