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Z:\Technique\C+D\500 - COD Préfecture du Gard - NIMES\INGENIERIE\60 - DCE\DPGF\"/>
    </mc:Choice>
  </mc:AlternateContent>
  <xr:revisionPtr revIDLastSave="0" documentId="13_ncr:1_{806C6360-265F-4496-9D7D-924CC58E38A2}" xr6:coauthVersionLast="47" xr6:coauthVersionMax="47" xr10:uidLastSave="{00000000-0000-0000-0000-000000000000}"/>
  <bookViews>
    <workbookView xWindow="-120" yWindow="-120" windowWidth="29040" windowHeight="16440" activeTab="3" xr2:uid="{00000000-000D-0000-FFFF-FFFF00000000}"/>
  </bookViews>
  <sheets>
    <sheet name="Récap. général" sheetId="1" r:id="rId1"/>
    <sheet name="Lot N°01 DESAMIANTAGE" sheetId="2" r:id="rId2"/>
    <sheet name="Lot N°01 PSE - Menuiseries Bur" sheetId="3" r:id="rId3"/>
    <sheet name="Lot N°02 PREPARATION - MACONNE" sheetId="4" r:id="rId4"/>
    <sheet name="Lot N°03 ISOLATION - CLOISONS" sheetId="5" r:id="rId5"/>
    <sheet name="Lot N°03 PSE - Menuiseries Bur" sheetId="6" r:id="rId6"/>
    <sheet name="Lot N°04 MENUISERIES INTERIEUR" sheetId="7" r:id="rId7"/>
    <sheet name="Lot N°05 SERRURERIE" sheetId="8" r:id="rId8"/>
    <sheet name="Lot N°05 PSE - Menuiseries Bur" sheetId="9" r:id="rId9"/>
    <sheet name="Lot N°06 PEINTURE" sheetId="10" r:id="rId10"/>
    <sheet name="Lot N°07 REVETEMENT DE SOLS SO" sheetId="11" r:id="rId11"/>
  </sheets>
  <definedNames>
    <definedName name="_xlnm.Print_Titles" localSheetId="1">'Lot N°01 DESAMIANTAGE'!$1:$2</definedName>
    <definedName name="_xlnm.Print_Titles" localSheetId="2">'Lot N°01 PSE - Menuiseries Bur'!$1:$2</definedName>
    <definedName name="_xlnm.Print_Titles" localSheetId="3">'Lot N°02 PREPARATION - MACONNE'!$1:$2</definedName>
    <definedName name="_xlnm.Print_Titles" localSheetId="4">'Lot N°03 ISOLATION - CLOISONS'!$1:$2</definedName>
    <definedName name="_xlnm.Print_Titles" localSheetId="5">'Lot N°03 PSE - Menuiseries Bur'!$1:$2</definedName>
    <definedName name="_xlnm.Print_Titles" localSheetId="6">'Lot N°04 MENUISERIES INTERIEUR'!$1:$2</definedName>
    <definedName name="_xlnm.Print_Titles" localSheetId="8">'Lot N°05 PSE - Menuiseries Bur'!$1:$2</definedName>
    <definedName name="_xlnm.Print_Titles" localSheetId="7">'Lot N°05 SERRURERIE'!$1:$2</definedName>
    <definedName name="_xlnm.Print_Titles" localSheetId="9">'Lot N°06 PEINTURE'!$1:$2</definedName>
    <definedName name="_xlnm.Print_Titles" localSheetId="10">'Lot N°07 REVETEMENT DE SOLS SO'!$1:$2</definedName>
    <definedName name="_xlnm.Print_Area" localSheetId="1">'Lot N°01 DESAMIANTAGE'!$A$1:$G$25</definedName>
    <definedName name="_xlnm.Print_Area" localSheetId="2">'Lot N°01 PSE - Menuiseries Bur'!$A$1:$G$16</definedName>
    <definedName name="_xlnm.Print_Area" localSheetId="3">'Lot N°02 PREPARATION - MACONNE'!$A$1:$G$54</definedName>
    <definedName name="_xlnm.Print_Area" localSheetId="4">'Lot N°03 ISOLATION - CLOISONS'!$A$1:$G$37</definedName>
    <definedName name="_xlnm.Print_Area" localSheetId="5">'Lot N°03 PSE - Menuiseries Bur'!$A$1:$G$15</definedName>
    <definedName name="_xlnm.Print_Area" localSheetId="6">'Lot N°04 MENUISERIES INTERIEUR'!$A$1:$G$51</definedName>
    <definedName name="_xlnm.Print_Area" localSheetId="8">'Lot N°05 PSE - Menuiseries Bur'!$A$1:$G$21</definedName>
    <definedName name="_xlnm.Print_Area" localSheetId="7">'Lot N°05 SERRURERIE'!$A$1:$G$34</definedName>
    <definedName name="_xlnm.Print_Area" localSheetId="9">'Lot N°06 PEINTURE'!$A$1:$G$25</definedName>
    <definedName name="_xlnm.Print_Area" localSheetId="10">'Lot N°07 REVETEMENT DE SOLS SO'!$A$1:$G$22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1" l="1"/>
  <c r="H13" i="1"/>
  <c r="L14" i="1"/>
  <c r="L15" i="1"/>
  <c r="H15" i="1"/>
  <c r="L16" i="1"/>
  <c r="L17" i="1"/>
  <c r="H17" i="1"/>
  <c r="L18" i="1"/>
  <c r="L19" i="1"/>
  <c r="G17" i="1"/>
  <c r="I17" i="1" s="1"/>
  <c r="G7" i="2"/>
  <c r="G8" i="2"/>
  <c r="G9" i="2"/>
  <c r="G10" i="2"/>
  <c r="G12" i="2"/>
  <c r="G13" i="2"/>
  <c r="G15" i="2"/>
  <c r="G16" i="2"/>
  <c r="G17" i="2"/>
  <c r="G22" i="2"/>
  <c r="G24" i="2" s="1"/>
  <c r="A23" i="2"/>
  <c r="B23" i="2" s="1"/>
  <c r="G23" i="2"/>
  <c r="G7" i="3"/>
  <c r="G8" i="3"/>
  <c r="G13" i="3"/>
  <c r="G14" i="3" s="1"/>
  <c r="A14" i="3"/>
  <c r="B14" i="3"/>
  <c r="G6" i="4"/>
  <c r="G9" i="4"/>
  <c r="G11" i="4"/>
  <c r="G12" i="4"/>
  <c r="G13" i="4"/>
  <c r="G14" i="4"/>
  <c r="G15" i="4"/>
  <c r="G16" i="4"/>
  <c r="G18" i="4"/>
  <c r="G19" i="4"/>
  <c r="G20" i="4"/>
  <c r="G21" i="4"/>
  <c r="G22" i="4"/>
  <c r="G23" i="4"/>
  <c r="G24" i="4"/>
  <c r="G25" i="4"/>
  <c r="G28" i="4"/>
  <c r="G29" i="4"/>
  <c r="G32" i="4"/>
  <c r="G35" i="4"/>
  <c r="G36" i="4"/>
  <c r="G37" i="4"/>
  <c r="G38" i="4"/>
  <c r="G39" i="4"/>
  <c r="G41" i="4"/>
  <c r="G42" i="4"/>
  <c r="G43" i="4"/>
  <c r="G45" i="4"/>
  <c r="G46" i="4"/>
  <c r="A52" i="4"/>
  <c r="B52" i="4"/>
  <c r="G6" i="5"/>
  <c r="G34" i="5" s="1"/>
  <c r="G7" i="5"/>
  <c r="G8" i="5"/>
  <c r="G9" i="5"/>
  <c r="G10" i="5"/>
  <c r="G12" i="5"/>
  <c r="G15" i="5"/>
  <c r="G17" i="5"/>
  <c r="G19" i="5"/>
  <c r="G20" i="5"/>
  <c r="G22" i="5"/>
  <c r="G23" i="5"/>
  <c r="G24" i="5"/>
  <c r="G25" i="5"/>
  <c r="G26" i="5"/>
  <c r="G28" i="5"/>
  <c r="G29" i="5"/>
  <c r="A35" i="5"/>
  <c r="B35" i="5"/>
  <c r="G6" i="6"/>
  <c r="G7" i="6"/>
  <c r="G12" i="6"/>
  <c r="G15" i="1" s="1"/>
  <c r="A13" i="6"/>
  <c r="G13" i="6"/>
  <c r="G14" i="6"/>
  <c r="B13" i="6"/>
  <c r="G7" i="7"/>
  <c r="G9" i="7"/>
  <c r="G10" i="7"/>
  <c r="G48" i="7" s="1"/>
  <c r="G11" i="7"/>
  <c r="G12" i="7"/>
  <c r="G13" i="7"/>
  <c r="G14" i="7"/>
  <c r="G15" i="7"/>
  <c r="G16" i="7"/>
  <c r="G18" i="7"/>
  <c r="G19" i="7"/>
  <c r="G21" i="7"/>
  <c r="G23" i="7"/>
  <c r="G24" i="7"/>
  <c r="G27" i="7"/>
  <c r="G28" i="7"/>
  <c r="G29" i="7"/>
  <c r="G30" i="7"/>
  <c r="G31" i="7"/>
  <c r="G32" i="7"/>
  <c r="G33" i="7"/>
  <c r="G34" i="7"/>
  <c r="G35" i="7"/>
  <c r="G37" i="7"/>
  <c r="G38" i="7"/>
  <c r="G40" i="7"/>
  <c r="G42" i="7"/>
  <c r="G43" i="7"/>
  <c r="A49" i="7"/>
  <c r="B49" i="7" s="1"/>
  <c r="G6" i="8"/>
  <c r="G7" i="8"/>
  <c r="G8" i="8"/>
  <c r="G10" i="8"/>
  <c r="G11" i="8"/>
  <c r="G12" i="8"/>
  <c r="G13" i="8"/>
  <c r="G14" i="8"/>
  <c r="G15" i="8"/>
  <c r="G16" i="8"/>
  <c r="G31" i="8" s="1"/>
  <c r="G17" i="8"/>
  <c r="G18" i="8"/>
  <c r="G19" i="8"/>
  <c r="G21" i="8"/>
  <c r="G23" i="8"/>
  <c r="G25" i="8"/>
  <c r="G26" i="8"/>
  <c r="A32" i="8"/>
  <c r="B32" i="8" s="1"/>
  <c r="G6" i="9"/>
  <c r="G8" i="9"/>
  <c r="G9" i="9"/>
  <c r="G10" i="9"/>
  <c r="G11" i="9"/>
  <c r="G12" i="9"/>
  <c r="G13" i="9"/>
  <c r="G18" i="9"/>
  <c r="A19" i="9"/>
  <c r="G19" i="9"/>
  <c r="G20" i="9"/>
  <c r="B19" i="9"/>
  <c r="G6" i="10"/>
  <c r="G22" i="10" s="1"/>
  <c r="G8" i="10"/>
  <c r="G9" i="10"/>
  <c r="G11" i="10"/>
  <c r="G13" i="10"/>
  <c r="G14" i="10"/>
  <c r="G16" i="10"/>
  <c r="G17" i="10"/>
  <c r="A23" i="10"/>
  <c r="B23" i="10" s="1"/>
  <c r="G6" i="11"/>
  <c r="G19" i="11" s="1"/>
  <c r="G8" i="11"/>
  <c r="G9" i="11"/>
  <c r="G11" i="11"/>
  <c r="G13" i="11"/>
  <c r="G14" i="11"/>
  <c r="A20" i="11"/>
  <c r="B20" i="11"/>
  <c r="G51" i="4" l="1"/>
  <c r="G49" i="7"/>
  <c r="G50" i="7" s="1"/>
  <c r="C16" i="1"/>
  <c r="I15" i="1"/>
  <c r="J15" i="1" s="1"/>
  <c r="C15" i="1"/>
  <c r="G35" i="5"/>
  <c r="G36" i="5"/>
  <c r="C19" i="1"/>
  <c r="G20" i="11"/>
  <c r="G21" i="11"/>
  <c r="G52" i="4"/>
  <c r="G53" i="4" s="1"/>
  <c r="C14" i="1"/>
  <c r="G32" i="8"/>
  <c r="G33" i="8"/>
  <c r="C17" i="1"/>
  <c r="G23" i="10"/>
  <c r="G24" i="10"/>
  <c r="C18" i="1"/>
  <c r="G13" i="1"/>
  <c r="C13" i="1"/>
  <c r="G15" i="3"/>
  <c r="J17" i="1"/>
  <c r="K17" i="1" l="1"/>
  <c r="E17" i="1"/>
  <c r="F17" i="1" s="1"/>
  <c r="G21" i="1"/>
  <c r="I13" i="1"/>
  <c r="I21" i="1" s="1"/>
  <c r="E18" i="1"/>
  <c r="F18" i="1" s="1"/>
  <c r="K18" i="1"/>
  <c r="E14" i="1"/>
  <c r="F14" i="1"/>
  <c r="K14" i="1"/>
  <c r="K19" i="1"/>
  <c r="E19" i="1"/>
  <c r="F19" i="1" s="1"/>
  <c r="E15" i="1"/>
  <c r="F15" i="1" s="1"/>
  <c r="K15" i="1"/>
  <c r="K16" i="1"/>
  <c r="E16" i="1"/>
  <c r="F16" i="1" s="1"/>
  <c r="C21" i="1"/>
  <c r="E13" i="1"/>
  <c r="E21" i="1" s="1"/>
  <c r="F13" i="1"/>
  <c r="K13" i="1"/>
  <c r="F21" i="1" l="1"/>
  <c r="M16" i="1"/>
  <c r="N16" i="1" s="1"/>
  <c r="M19" i="1"/>
  <c r="N19" i="1"/>
  <c r="M14" i="1"/>
  <c r="N14" i="1" s="1"/>
  <c r="M15" i="1"/>
  <c r="N15" i="1" s="1"/>
  <c r="M18" i="1"/>
  <c r="N18" i="1"/>
  <c r="J13" i="1"/>
  <c r="J21" i="1" s="1"/>
  <c r="M17" i="1"/>
  <c r="N17" i="1" s="1"/>
  <c r="K21" i="1"/>
  <c r="M13" i="1"/>
  <c r="N13" i="1"/>
  <c r="M21" i="1" l="1"/>
  <c r="N21" i="1"/>
</calcChain>
</file>

<file path=xl/sharedStrings.xml><?xml version="1.0" encoding="utf-8"?>
<sst xmlns="http://schemas.openxmlformats.org/spreadsheetml/2006/main" count="959" uniqueCount="957">
  <si>
    <t>ATTIC+</t>
  </si>
  <si>
    <t>le 11/02/2025</t>
  </si>
  <si>
    <t>Transfert vers EXCEL</t>
  </si>
  <si>
    <t>Affaire :</t>
  </si>
  <si>
    <t>Relocalisation et Modernisation du Centr</t>
  </si>
  <si>
    <t>Maître d'ouvrage :</t>
  </si>
  <si>
    <t>PREFECTURE DU GARD</t>
  </si>
  <si>
    <t>BASE</t>
  </si>
  <si>
    <t>OPTIONS/VARIANTES</t>
  </si>
  <si>
    <t>TOTAL</t>
  </si>
  <si>
    <t>Liste des lots :</t>
  </si>
  <si>
    <t>Total HT en €</t>
  </si>
  <si>
    <t>TVA</t>
  </si>
  <si>
    <t>Total TVA en €</t>
  </si>
  <si>
    <t>Total TTC en €</t>
  </si>
  <si>
    <t>PSE - Menuiseries Bureaux</t>
  </si>
  <si>
    <t>TVA</t>
  </si>
  <si>
    <t>Total TVA en €</t>
  </si>
  <si>
    <t>Total TTC en €</t>
  </si>
  <si>
    <t>Total HT en €</t>
  </si>
  <si>
    <t>TVA</t>
  </si>
  <si>
    <t>Total TVA en €</t>
  </si>
  <si>
    <t>Total TTC en €</t>
  </si>
  <si>
    <t>Lot N°01  DESAMIANTAGE</t>
  </si>
  <si>
    <t>Lot N°02  PREPARATION - MACONNERIE</t>
  </si>
  <si>
    <t>Lot N°03  ISOLATION - CLOISONS - PLATRERIE</t>
  </si>
  <si>
    <t>Lot N°04  MENUISERIES INTERIEURES</t>
  </si>
  <si>
    <t>Lot N°05  SERRURERIE</t>
  </si>
  <si>
    <t>Lot N°06  PEINTURE</t>
  </si>
  <si>
    <t>Lot N°07  REVETEMENT DE SOLS SOUPLES</t>
  </si>
  <si>
    <t>U</t>
  </si>
  <si>
    <t>QTE Moe</t>
  </si>
  <si>
    <t>QTE Ent.</t>
  </si>
  <si>
    <t>P.U. en €</t>
  </si>
  <si>
    <t>Total en €</t>
  </si>
  <si>
    <t>3</t>
  </si>
  <si>
    <t>DESCRIPTIF DES OUVRAGES</t>
  </si>
  <si>
    <t>CH3</t>
  </si>
  <si>
    <t>3.1</t>
  </si>
  <si>
    <t>DESAMIANTAGE</t>
  </si>
  <si>
    <t>CH4</t>
  </si>
  <si>
    <t>3.1.1</t>
  </si>
  <si>
    <t>TRAVAUX PREPARATOIRES</t>
  </si>
  <si>
    <t>CH5</t>
  </si>
  <si>
    <t xml:space="preserve">3.1.1 1 </t>
  </si>
  <si>
    <t>PLAN DE RETRAIT</t>
  </si>
  <si>
    <t>Ft</t>
  </si>
  <si>
    <t>ART</t>
  </si>
  <si>
    <t>000-A672</t>
  </si>
  <si>
    <t xml:space="preserve">3.1.1 2 </t>
  </si>
  <si>
    <t>INSTALLATION DE CHANTIER DEPOLLUTION</t>
  </si>
  <si>
    <t>Ft</t>
  </si>
  <si>
    <t>ART</t>
  </si>
  <si>
    <t>000-A674</t>
  </si>
  <si>
    <t xml:space="preserve">3.1.1 3 </t>
  </si>
  <si>
    <t>CONFINEMENT</t>
  </si>
  <si>
    <t>Ft</t>
  </si>
  <si>
    <t>ART</t>
  </si>
  <si>
    <t>000-A676</t>
  </si>
  <si>
    <t xml:space="preserve">3.1.1 4 </t>
  </si>
  <si>
    <t>ANALYSES ET MESURES D'EMPOUSSIEREMENT</t>
  </si>
  <si>
    <t>Ft</t>
  </si>
  <si>
    <t>ART</t>
  </si>
  <si>
    <t>000-A677</t>
  </si>
  <si>
    <t>3.1.2</t>
  </si>
  <si>
    <t>TRAVAUX DE DESAMIANTAGE</t>
  </si>
  <si>
    <t>CH5</t>
  </si>
  <si>
    <t xml:space="preserve">3.1.2 1 </t>
  </si>
  <si>
    <t>DEPOSE DES MENUISERIES EXTERIEURES</t>
  </si>
  <si>
    <t>U</t>
  </si>
  <si>
    <t>ART</t>
  </si>
  <si>
    <t>002-A568</t>
  </si>
  <si>
    <t xml:space="preserve">3.1.2 2 </t>
  </si>
  <si>
    <t>GESTIONS DES DECHETS</t>
  </si>
  <si>
    <t>Ft</t>
  </si>
  <si>
    <t>ART</t>
  </si>
  <si>
    <t>000-B214</t>
  </si>
  <si>
    <t>3.1.3</t>
  </si>
  <si>
    <t>TRAVAUX DE RESTITUTION</t>
  </si>
  <si>
    <t>CH5</t>
  </si>
  <si>
    <t xml:space="preserve">3.1.3 1 </t>
  </si>
  <si>
    <t>NETTOYAGE</t>
  </si>
  <si>
    <t>Ft</t>
  </si>
  <si>
    <t>ART</t>
  </si>
  <si>
    <t>000-A683</t>
  </si>
  <si>
    <t xml:space="preserve">3.1.3 2 </t>
  </si>
  <si>
    <t>TEST DE RESTITUTION</t>
  </si>
  <si>
    <t>Ft</t>
  </si>
  <si>
    <t>ART</t>
  </si>
  <si>
    <t>000-C293</t>
  </si>
  <si>
    <t xml:space="preserve">3.1.3 3 </t>
  </si>
  <si>
    <t>RAPPORT FINAL D'INTERVENTION</t>
  </si>
  <si>
    <t>Ft</t>
  </si>
  <si>
    <t>ART</t>
  </si>
  <si>
    <t>000-A685</t>
  </si>
  <si>
    <t>"L’Entrepreneur est tenu de vérifier les quantités. Les pièces graphiques sont complémentaires du Cahier des Clauses Techniques Particulières. Les ouvrages définis par les pièces graphiques et qui ne seraient pas décrits dans le CCTP font parties intégrante des travaux et sont dûs, pour chaque lot, en rapport avec la nature de l'ouvrage considéré. Les entreprises sont réputées avoir pris connaissance de l'ensemble des pièces concernant les autres lots et contribuent à la définition complète des ouvrages."</t>
  </si>
  <si>
    <t>Montant HT du Lot N°01 DESAMIANTAGE</t>
  </si>
  <si>
    <t>TOTHT</t>
  </si>
  <si>
    <t>TVA</t>
  </si>
  <si>
    <t>Montant TTC</t>
  </si>
  <si>
    <t>TOTTTC</t>
  </si>
  <si>
    <t>U</t>
  </si>
  <si>
    <t>QTE Moe</t>
  </si>
  <si>
    <t>QTE Ent.</t>
  </si>
  <si>
    <t>P.U. en €</t>
  </si>
  <si>
    <t>Total en €</t>
  </si>
  <si>
    <t>4</t>
  </si>
  <si>
    <t>DESCRIPTIF DES OUVRAGES</t>
  </si>
  <si>
    <t>CH3</t>
  </si>
  <si>
    <t>4.1</t>
  </si>
  <si>
    <t>DESAMIANTAGE</t>
  </si>
  <si>
    <t>CH4</t>
  </si>
  <si>
    <t>4.1.1</t>
  </si>
  <si>
    <t>TRAVAUX DE DESAMIANTAGE</t>
  </si>
  <si>
    <t>CH5</t>
  </si>
  <si>
    <t xml:space="preserve">4.1.1 1 </t>
  </si>
  <si>
    <t>DEPOSE DES MENUISERIES EXTERIEURES</t>
  </si>
  <si>
    <t>U</t>
  </si>
  <si>
    <t>ART</t>
  </si>
  <si>
    <t>002-A568</t>
  </si>
  <si>
    <t xml:space="preserve">4.1.1 2 </t>
  </si>
  <si>
    <t>GESTIONS DES DECHETS</t>
  </si>
  <si>
    <t>Ft</t>
  </si>
  <si>
    <t>ART</t>
  </si>
  <si>
    <t>000-B214</t>
  </si>
  <si>
    <t>"L’Entrepreneur est tenu de vérifier les quantités. Les pièces graphiques sont complémentaires du Cahier des Clauses Techniques Particulières. Les ouvrages définis par les pièces graphiques et qui ne seraient pas décrits dans le CCTP font parties intégrante des travaux et sont dûs, pour chaque lot, en rapport avec la nature de l'ouvrage considéré. Les entreprises sont réputées avoir pris connaissance de l'ensemble des pièces concernant les autres lots et contribuent à la définition complète des ouvrages."</t>
  </si>
  <si>
    <t>Montant HT du Lot N°01 DESAMIANTAGE</t>
  </si>
  <si>
    <t>TOTHT</t>
  </si>
  <si>
    <t>TVA</t>
  </si>
  <si>
    <t>Montant TTC</t>
  </si>
  <si>
    <t>TOTTTC</t>
  </si>
  <si>
    <t>U</t>
  </si>
  <si>
    <t>QTE Moe</t>
  </si>
  <si>
    <t>QTE Ent.</t>
  </si>
  <si>
    <t>P.U. en €</t>
  </si>
  <si>
    <t>Total en €</t>
  </si>
  <si>
    <t>3</t>
  </si>
  <si>
    <t>DESCRIPTION DES OUVRAGES</t>
  </si>
  <si>
    <t>CH3</t>
  </si>
  <si>
    <t>3.1</t>
  </si>
  <si>
    <t>TRAVAUX PREPARATOIRES</t>
  </si>
  <si>
    <t>CH4</t>
  </si>
  <si>
    <t xml:space="preserve">3.1 1 </t>
  </si>
  <si>
    <t>ETUDES D'EXECUTIONS</t>
  </si>
  <si>
    <t>Ft</t>
  </si>
  <si>
    <t>ART</t>
  </si>
  <si>
    <t>001-A011</t>
  </si>
  <si>
    <t>NETTOYAGE PREALABLE</t>
  </si>
  <si>
    <t>Ens</t>
  </si>
  <si>
    <t>ART</t>
  </si>
  <si>
    <t>000-E751</t>
  </si>
  <si>
    <t>3.1.1</t>
  </si>
  <si>
    <t>INSTALLATION DE CHANTIER</t>
  </si>
  <si>
    <t>CH5</t>
  </si>
  <si>
    <t xml:space="preserve">3.1.1 1 </t>
  </si>
  <si>
    <t>CLOTURE DE CHANTIER</t>
  </si>
  <si>
    <t>Ft</t>
  </si>
  <si>
    <t>ART</t>
  </si>
  <si>
    <t>001-A208</t>
  </si>
  <si>
    <t xml:space="preserve">3.1.1 2 </t>
  </si>
  <si>
    <t>EMPLACEMENT DES LOCAUX DE CHANTIER</t>
  </si>
  <si>
    <t>Ft</t>
  </si>
  <si>
    <t>ART</t>
  </si>
  <si>
    <t>001-A210</t>
  </si>
  <si>
    <t xml:space="preserve">3.1.1 3 </t>
  </si>
  <si>
    <t>PROTECTION DE L'ESCALIER 2 - ACCES AU CHANTIER</t>
  </si>
  <si>
    <t>m²</t>
  </si>
  <si>
    <t>ART</t>
  </si>
  <si>
    <t>002-H351</t>
  </si>
  <si>
    <t xml:space="preserve">3.1.1 4 </t>
  </si>
  <si>
    <t>PROTECTION DES GARDES CORPS ET BALLUSTRES CONSERVE</t>
  </si>
  <si>
    <t>m²</t>
  </si>
  <si>
    <t>ART</t>
  </si>
  <si>
    <t>002-H352</t>
  </si>
  <si>
    <t xml:space="preserve">3.1.1 5 </t>
  </si>
  <si>
    <t>PROTECTION DES SOLS CONSERVE</t>
  </si>
  <si>
    <t>m²</t>
  </si>
  <si>
    <t>ART</t>
  </si>
  <si>
    <t>002-H353</t>
  </si>
  <si>
    <t xml:space="preserve">3.1.1 3 </t>
  </si>
  <si>
    <t>SECURITE COLLECTIVE</t>
  </si>
  <si>
    <t>Ft</t>
  </si>
  <si>
    <t>ART</t>
  </si>
  <si>
    <t>001-A298</t>
  </si>
  <si>
    <t>3.2</t>
  </si>
  <si>
    <t>DEMOLITIONS ET DEPOSES</t>
  </si>
  <si>
    <t>CH4</t>
  </si>
  <si>
    <t xml:space="preserve">3.2 1 </t>
  </si>
  <si>
    <t>DEMOLITION DE MACONNERIES</t>
  </si>
  <si>
    <t>m3</t>
  </si>
  <si>
    <t>ART</t>
  </si>
  <si>
    <t>003-D266</t>
  </si>
  <si>
    <t xml:space="preserve">3.2 2 </t>
  </si>
  <si>
    <t>DEMOLITION DES ELEMENTS EN PLAFONDS</t>
  </si>
  <si>
    <t>U</t>
  </si>
  <si>
    <t>ART</t>
  </si>
  <si>
    <t>001-A204</t>
  </si>
  <si>
    <t xml:space="preserve">3.2 3 </t>
  </si>
  <si>
    <t>DEMOLITION DES PLAFONDS EXISTANTS</t>
  </si>
  <si>
    <t>m²</t>
  </si>
  <si>
    <t>ART</t>
  </si>
  <si>
    <t>002-H358</t>
  </si>
  <si>
    <t xml:space="preserve">3.2 4 </t>
  </si>
  <si>
    <t>DEPOSE DE MENUISERIES INTERIEURES</t>
  </si>
  <si>
    <t>U</t>
  </si>
  <si>
    <t>ART</t>
  </si>
  <si>
    <t>003-D268</t>
  </si>
  <si>
    <t xml:space="preserve">3.2 5 </t>
  </si>
  <si>
    <t>DEPOSE DES MENUISERIES EXTERIEURES ET OCCULTATIONS</t>
  </si>
  <si>
    <t>U</t>
  </si>
  <si>
    <t>ART</t>
  </si>
  <si>
    <t>002-H452</t>
  </si>
  <si>
    <t xml:space="preserve">3.2 6 </t>
  </si>
  <si>
    <t>DEMOLITION DE CLOISONS DE DISTRIBUTION ET DOUBLAGES MURAUX</t>
  </si>
  <si>
    <t>m²</t>
  </si>
  <si>
    <t>ART</t>
  </si>
  <si>
    <t>003-D269</t>
  </si>
  <si>
    <t xml:space="preserve">3.2 7 </t>
  </si>
  <si>
    <t>DEPOSE DE PLINTHES</t>
  </si>
  <si>
    <t>ml</t>
  </si>
  <si>
    <t>ART</t>
  </si>
  <si>
    <t>001-A205</t>
  </si>
  <si>
    <t xml:space="preserve">3.2 8 </t>
  </si>
  <si>
    <t>EVACUATION DES ENCOMBRANTS ET DECHETS DIVERS</t>
  </si>
  <si>
    <t>m3</t>
  </si>
  <si>
    <t>ART</t>
  </si>
  <si>
    <t>002-B905</t>
  </si>
  <si>
    <t>3.3</t>
  </si>
  <si>
    <t>OUVRAGES EN SUPERSTRUCTURE</t>
  </si>
  <si>
    <t>CH4</t>
  </si>
  <si>
    <t>3.3.1</t>
  </si>
  <si>
    <t>DEMOLITIONS - MODIFICATIONS</t>
  </si>
  <si>
    <t>CH5</t>
  </si>
  <si>
    <t xml:space="preserve">3.3.1 1 </t>
  </si>
  <si>
    <t>SO 01</t>
  </si>
  <si>
    <t>U</t>
  </si>
  <si>
    <t>ART</t>
  </si>
  <si>
    <t>003-D251</t>
  </si>
  <si>
    <t xml:space="preserve">3.3.1 2 </t>
  </si>
  <si>
    <t>SO 02</t>
  </si>
  <si>
    <t>U</t>
  </si>
  <si>
    <t>ART</t>
  </si>
  <si>
    <t>003-D250</t>
  </si>
  <si>
    <t>3.4</t>
  </si>
  <si>
    <t>MURS - ELEVATIONS</t>
  </si>
  <si>
    <t>CH4</t>
  </si>
  <si>
    <t>3.4.1</t>
  </si>
  <si>
    <t>ELEVATIONS EN AGGLOMERE DE BETON</t>
  </si>
  <si>
    <t>CH5</t>
  </si>
  <si>
    <t xml:space="preserve">3.4.1 1 </t>
  </si>
  <si>
    <t>AGGLOMERE DE BETON A BANCHER DE 20CM</t>
  </si>
  <si>
    <t>m²</t>
  </si>
  <si>
    <t>ART</t>
  </si>
  <si>
    <t>002-H350</t>
  </si>
  <si>
    <t>3.5</t>
  </si>
  <si>
    <t>TRAVAUX INTERIEURS</t>
  </si>
  <si>
    <t>CH4</t>
  </si>
  <si>
    <t>3.5.1</t>
  </si>
  <si>
    <t>ENGRAVEMENT, SAIGNEES, PERCEMENTS ET FACONS DIVERSES</t>
  </si>
  <si>
    <t>CH5</t>
  </si>
  <si>
    <t xml:space="preserve">3.5.1 1 </t>
  </si>
  <si>
    <t>PERCEMENTS</t>
  </si>
  <si>
    <t>U</t>
  </si>
  <si>
    <t>ART</t>
  </si>
  <si>
    <t>002-H357</t>
  </si>
  <si>
    <t xml:space="preserve">3.5 2 </t>
  </si>
  <si>
    <t>REBOUCHAGE EN SOL</t>
  </si>
  <si>
    <t>m²</t>
  </si>
  <si>
    <t>ART</t>
  </si>
  <si>
    <t>003-D272</t>
  </si>
  <si>
    <t xml:space="preserve">3.5 3 </t>
  </si>
  <si>
    <t>SEUILS DE BAIES</t>
  </si>
  <si>
    <t>ml</t>
  </si>
  <si>
    <t>ART</t>
  </si>
  <si>
    <t>001-A031</t>
  </si>
  <si>
    <t xml:space="preserve">3.5 4 </t>
  </si>
  <si>
    <t>REPRISE DES TABLEAUX DE MENUISERIE - FEUILLURES – REJINGOT</t>
  </si>
  <si>
    <t>ml</t>
  </si>
  <si>
    <t>ART</t>
  </si>
  <si>
    <t>001-A040</t>
  </si>
  <si>
    <t xml:space="preserve">3.5 5 </t>
  </si>
  <si>
    <t>REPRISE DES TABLEAUX DES MENUISERIES INTERIEURES</t>
  </si>
  <si>
    <t>ml</t>
  </si>
  <si>
    <t>ART</t>
  </si>
  <si>
    <t>002-H361</t>
  </si>
  <si>
    <t>3.6</t>
  </si>
  <si>
    <t>OUVRAGES DIVERS</t>
  </si>
  <si>
    <t>CH4</t>
  </si>
  <si>
    <t xml:space="preserve">3.6 1 </t>
  </si>
  <si>
    <t>TRAVAUX PREPARATOIRES POUR POSE DES MENUISERIES</t>
  </si>
  <si>
    <t>U</t>
  </si>
  <si>
    <t>ART</t>
  </si>
  <si>
    <t>002-B859</t>
  </si>
  <si>
    <t xml:space="preserve">3.6 2 </t>
  </si>
  <si>
    <t xml:space="preserve">PICS ANTI-PIGEON </t>
  </si>
  <si>
    <t>Ft</t>
  </si>
  <si>
    <t>ART</t>
  </si>
  <si>
    <t>003-D271</t>
  </si>
  <si>
    <t xml:space="preserve">3.6 3 </t>
  </si>
  <si>
    <t xml:space="preserve">MISE EN SECURITE </t>
  </si>
  <si>
    <t>U</t>
  </si>
  <si>
    <t>ART</t>
  </si>
  <si>
    <t>003-D270</t>
  </si>
  <si>
    <t>4</t>
  </si>
  <si>
    <t>ESSAIS - PLANS - NOTICES</t>
  </si>
  <si>
    <t>CH3</t>
  </si>
  <si>
    <t xml:space="preserve">4 1 </t>
  </si>
  <si>
    <t>ESSAIS - PLANS NOTICES</t>
  </si>
  <si>
    <t>P.m</t>
  </si>
  <si>
    <t>ART</t>
  </si>
  <si>
    <t>000-E716</t>
  </si>
  <si>
    <t xml:space="preserve">4 2 </t>
  </si>
  <si>
    <t>COMPTE PRORATA</t>
  </si>
  <si>
    <t>Ft</t>
  </si>
  <si>
    <t>ART</t>
  </si>
  <si>
    <t>000-E717</t>
  </si>
  <si>
    <t>"L’Entrepreneur est tenu de vérifier les quantités. Les pièces graphiques sont complémentaires du Cahier des Clauses Techniques Particulières. Les ouvrages définis par les pièces graphiques et qui ne seraient pas décrits dans le CCTP font parties intégrante des travaux et sont dûs, pour chaque lot, en rapport avec la nature de l'ouvrage considéré. Les entreprises sont réputées avoir pris connaissance de l'ensemble des pièces concernant les autres lots et contribuent à la définition complète des ouvrages."</t>
  </si>
  <si>
    <t>Montant HT du Lot N°02 PREPARATION - MACONNERIE</t>
  </si>
  <si>
    <t>TOTHT</t>
  </si>
  <si>
    <t>TVA</t>
  </si>
  <si>
    <t>Montant TTC</t>
  </si>
  <si>
    <t>TOTTTC</t>
  </si>
  <si>
    <t>U</t>
  </si>
  <si>
    <t>QTE Moe</t>
  </si>
  <si>
    <t>QTE Ent.</t>
  </si>
  <si>
    <t>P.U. en €</t>
  </si>
  <si>
    <t>Total en €</t>
  </si>
  <si>
    <t>3</t>
  </si>
  <si>
    <t>DESCRIPTION DES TRAVAUX</t>
  </si>
  <si>
    <t>CH3</t>
  </si>
  <si>
    <t>3.1</t>
  </si>
  <si>
    <t>DOUBLAGES</t>
  </si>
  <si>
    <t>CH4</t>
  </si>
  <si>
    <t xml:space="preserve">3.1 1 </t>
  </si>
  <si>
    <t>DOUBLAGE THERMIQUE 10 CM</t>
  </si>
  <si>
    <t>m²</t>
  </si>
  <si>
    <t>ART</t>
  </si>
  <si>
    <t>000-E911</t>
  </si>
  <si>
    <t xml:space="preserve">3.1 2 </t>
  </si>
  <si>
    <t>DOUBLAGE THERMIQUE 6 CM</t>
  </si>
  <si>
    <t>m²</t>
  </si>
  <si>
    <t>ART</t>
  </si>
  <si>
    <t>002-H356</t>
  </si>
  <si>
    <t xml:space="preserve">3.1 3 </t>
  </si>
  <si>
    <t>DOUBLAGE THERMIQUE EN RETOUR DES MENUISERIES</t>
  </si>
  <si>
    <t>m²</t>
  </si>
  <si>
    <t>ART</t>
  </si>
  <si>
    <t>002-G192</t>
  </si>
  <si>
    <t xml:space="preserve">3.1 4 </t>
  </si>
  <si>
    <t>DOUBLAGES NON ISOLANT COLLE</t>
  </si>
  <si>
    <t>m²</t>
  </si>
  <si>
    <t>ART</t>
  </si>
  <si>
    <t>000-A167</t>
  </si>
  <si>
    <t xml:space="preserve">3.1 5 </t>
  </si>
  <si>
    <t>DOUBLAGE MURAL ACOUSTIQUE IDEACUSTIC</t>
  </si>
  <si>
    <t>m²</t>
  </si>
  <si>
    <t>ART</t>
  </si>
  <si>
    <t>000-E481</t>
  </si>
  <si>
    <t>3.2</t>
  </si>
  <si>
    <t>CLOISONS DE DISTRIBUTION</t>
  </si>
  <si>
    <t>CH4</t>
  </si>
  <si>
    <t xml:space="preserve">3.2 1 </t>
  </si>
  <si>
    <t>CLOISONS EPAISSEUR 180 MM (SAD) - EI60</t>
  </si>
  <si>
    <t>m²</t>
  </si>
  <si>
    <t>ART</t>
  </si>
  <si>
    <t>000-E912</t>
  </si>
  <si>
    <t>3.3</t>
  </si>
  <si>
    <t>FAUX PLAFONDS</t>
  </si>
  <si>
    <t>CH4</t>
  </si>
  <si>
    <t>3.3.1</t>
  </si>
  <si>
    <t>FAUX PLAFONDS EN PLAQUES DE PLATRE SUR OSSATURE METAL</t>
  </si>
  <si>
    <t>CH5</t>
  </si>
  <si>
    <t xml:space="preserve">3.3.1 1 </t>
  </si>
  <si>
    <t>PLAQUE DE PLATRE STANDARD</t>
  </si>
  <si>
    <t>m²</t>
  </si>
  <si>
    <t>ART</t>
  </si>
  <si>
    <t>000-A214</t>
  </si>
  <si>
    <t>3.3.2</t>
  </si>
  <si>
    <t>FAUX PLAFONDS ACOUSTIQUES DEMONTABLES</t>
  </si>
  <si>
    <t>CH5</t>
  </si>
  <si>
    <t xml:space="preserve">3.3.2 1 </t>
  </si>
  <si>
    <t>FAUX PLAFONDS DEMONTABLE 600 X 600</t>
  </si>
  <si>
    <t>m²</t>
  </si>
  <si>
    <t>ART</t>
  </si>
  <si>
    <t>000-A219</t>
  </si>
  <si>
    <t>3.4</t>
  </si>
  <si>
    <t>ISOLATION</t>
  </si>
  <si>
    <t>CH4</t>
  </si>
  <si>
    <t xml:space="preserve">3.4 1 </t>
  </si>
  <si>
    <t>ISOLATION 80 MM SUR FAUX PLAFOND</t>
  </si>
  <si>
    <t>m²</t>
  </si>
  <si>
    <t>ART</t>
  </si>
  <si>
    <t>000-F427</t>
  </si>
  <si>
    <t xml:space="preserve">3.4 2 </t>
  </si>
  <si>
    <t>ISOLATION 100 MM SUR FAUX PLAFOND</t>
  </si>
  <si>
    <t>m²</t>
  </si>
  <si>
    <t>ART</t>
  </si>
  <si>
    <t>002-H337</t>
  </si>
  <si>
    <t>3.5</t>
  </si>
  <si>
    <t>DIVERS</t>
  </si>
  <si>
    <t>CH4</t>
  </si>
  <si>
    <t xml:space="preserve">3.5 1 </t>
  </si>
  <si>
    <t>DEMOLITION DES PLAFONDS EXISTANTS</t>
  </si>
  <si>
    <t>U</t>
  </si>
  <si>
    <t>ART</t>
  </si>
  <si>
    <t>002-H365</t>
  </si>
  <si>
    <t xml:space="preserve">3.5 2 </t>
  </si>
  <si>
    <t>SOFFITES EN PLAQUES DE PLATRE A PEINDRE</t>
  </si>
  <si>
    <t>ml</t>
  </si>
  <si>
    <t>ART</t>
  </si>
  <si>
    <t>001-A216</t>
  </si>
  <si>
    <t xml:space="preserve">3.5 3 </t>
  </si>
  <si>
    <t>TRAITEMENT ENTRE FAUX PLAFONDS DE NATURE DIFFERENTE</t>
  </si>
  <si>
    <t>ml</t>
  </si>
  <si>
    <t>ART</t>
  </si>
  <si>
    <t>002-H354</t>
  </si>
  <si>
    <t xml:space="preserve">3.5 4 </t>
  </si>
  <si>
    <t>RENFORTS</t>
  </si>
  <si>
    <t>Ft</t>
  </si>
  <si>
    <t>ART</t>
  </si>
  <si>
    <t>000-D740</t>
  </si>
  <si>
    <t xml:space="preserve">3.5 5 </t>
  </si>
  <si>
    <t xml:space="preserve">JOUES POUR ARRETS DE PLAFONDS </t>
  </si>
  <si>
    <t>ml</t>
  </si>
  <si>
    <t>ART</t>
  </si>
  <si>
    <t>001-A215</t>
  </si>
  <si>
    <t>4</t>
  </si>
  <si>
    <t>ESSAIS - PLANS - NOTICES</t>
  </si>
  <si>
    <t>CH3</t>
  </si>
  <si>
    <t xml:space="preserve">4 1 </t>
  </si>
  <si>
    <t>ESSAIS - PLANS NOTICES</t>
  </si>
  <si>
    <t>P.M.</t>
  </si>
  <si>
    <t>ART</t>
  </si>
  <si>
    <t>000-E708</t>
  </si>
  <si>
    <t xml:space="preserve">4 2 </t>
  </si>
  <si>
    <t>COMPTE PRORATA</t>
  </si>
  <si>
    <t>Ft</t>
  </si>
  <si>
    <t>ART</t>
  </si>
  <si>
    <t>000-E709</t>
  </si>
  <si>
    <t>"L’Entrepreneur est tenu de vérifier les quantités. Les pièces graphiques sont complémentaires du Cahier des Clauses Techniques Particulières. Les ouvrages définis par les pièces graphiques et qui ne seraient pas décrits dans le CCTP font parties intégrante des travaux et sont dûs, pour chaque lot, en rapport avec la nature de l'ouvrage considéré. Les entreprises sont réputées avoir pris connaissance de l'ensemble des pièces concernant les autres lots et contribuent à la définition complète des ouvrages."</t>
  </si>
  <si>
    <t>Montant HT du Lot N°03 ISOLATION - CLOISONS - PLATRERIE</t>
  </si>
  <si>
    <t>TOTHT</t>
  </si>
  <si>
    <t>TVA</t>
  </si>
  <si>
    <t>Montant TTC</t>
  </si>
  <si>
    <t>TOTTTC</t>
  </si>
  <si>
    <t>U</t>
  </si>
  <si>
    <t>QTE Moe</t>
  </si>
  <si>
    <t>QTE Ent.</t>
  </si>
  <si>
    <t>P.U. en €</t>
  </si>
  <si>
    <t>Total en €</t>
  </si>
  <si>
    <t>5</t>
  </si>
  <si>
    <t>DESCRIPTION DES TRAVAUX</t>
  </si>
  <si>
    <t>CH3</t>
  </si>
  <si>
    <t>5.1</t>
  </si>
  <si>
    <t>DIVERS</t>
  </si>
  <si>
    <t>CH4</t>
  </si>
  <si>
    <t xml:space="preserve">5.1 1 </t>
  </si>
  <si>
    <t>DEMOLITION DES PLAFONDS EXISTANTS</t>
  </si>
  <si>
    <t>U</t>
  </si>
  <si>
    <t>ART</t>
  </si>
  <si>
    <t>002-H365</t>
  </si>
  <si>
    <t xml:space="preserve">5.1 2 </t>
  </si>
  <si>
    <t xml:space="preserve">JOUES POUR ARRETS DE PLAFONDS </t>
  </si>
  <si>
    <t>ml</t>
  </si>
  <si>
    <t>ART</t>
  </si>
  <si>
    <t>001-A215</t>
  </si>
  <si>
    <t>"L’Entrepreneur est tenu de vérifier les quantités. Les pièces graphiques sont complémentaires du Cahier des Clauses Techniques Particulières. Les ouvrages définis par les pièces graphiques et qui ne seraient pas décrits dans le CCTP font parties intégrante des travaux et sont dûs, pour chaque lot, en rapport avec la nature de l'ouvrage considéré. Les entreprises sont réputées avoir pris connaissance de l'ensemble des pièces concernant les autres lots et contribuent à la définition complète des ouvrages."</t>
  </si>
  <si>
    <t>Montant HT du Lot N°03 ISOLATION - CLOISONS - PLATRERIE</t>
  </si>
  <si>
    <t>TOTHT</t>
  </si>
  <si>
    <t>TVA</t>
  </si>
  <si>
    <t>Montant TTC</t>
  </si>
  <si>
    <t>TOTTTC</t>
  </si>
  <si>
    <t>U</t>
  </si>
  <si>
    <t>QTE Moe</t>
  </si>
  <si>
    <t>QTE Ent.</t>
  </si>
  <si>
    <t>P.U. en €</t>
  </si>
  <si>
    <t>Total en €</t>
  </si>
  <si>
    <t>3</t>
  </si>
  <si>
    <t>DESCRIPTION DES OUVRAGES</t>
  </si>
  <si>
    <t>CH3</t>
  </si>
  <si>
    <t>3.1</t>
  </si>
  <si>
    <t>BLOCS PORTES</t>
  </si>
  <si>
    <t>CH4</t>
  </si>
  <si>
    <t>3.1.1</t>
  </si>
  <si>
    <t>PRESTATIONS SUR MENUISERIES EXISTANTES</t>
  </si>
  <si>
    <t>CH5</t>
  </si>
  <si>
    <t xml:space="preserve">3.1.1 1 </t>
  </si>
  <si>
    <t>REVISION - MISE EN JEU ET ADAPTATION DES MENUISERIES</t>
  </si>
  <si>
    <t>U</t>
  </si>
  <si>
    <t>ART</t>
  </si>
  <si>
    <t>000-D967</t>
  </si>
  <si>
    <t>3.1.2</t>
  </si>
  <si>
    <t>PORTES INTERIEUR OUVRANT A LA FRANCAISE - AME PLEINE</t>
  </si>
  <si>
    <t>CH5</t>
  </si>
  <si>
    <t xml:space="preserve">3.1.2 1 </t>
  </si>
  <si>
    <t>Min 01</t>
  </si>
  <si>
    <t>U</t>
  </si>
  <si>
    <t>ART</t>
  </si>
  <si>
    <t>000-E898</t>
  </si>
  <si>
    <t xml:space="preserve">3.1.2 2 </t>
  </si>
  <si>
    <t>Min 02</t>
  </si>
  <si>
    <t>U</t>
  </si>
  <si>
    <t>ART</t>
  </si>
  <si>
    <t>002-B900</t>
  </si>
  <si>
    <t xml:space="preserve">3.1.2 3 </t>
  </si>
  <si>
    <t>Min 03</t>
  </si>
  <si>
    <t>U</t>
  </si>
  <si>
    <t>ART</t>
  </si>
  <si>
    <t>002-G202</t>
  </si>
  <si>
    <t xml:space="preserve">3.1.2 4 </t>
  </si>
  <si>
    <t>Min 04</t>
  </si>
  <si>
    <t>U</t>
  </si>
  <si>
    <t>ART</t>
  </si>
  <si>
    <t>002-G203</t>
  </si>
  <si>
    <t xml:space="preserve">3.1.2 5 </t>
  </si>
  <si>
    <t>Min 05</t>
  </si>
  <si>
    <t>U</t>
  </si>
  <si>
    <t>ART</t>
  </si>
  <si>
    <t>002-G204</t>
  </si>
  <si>
    <t xml:space="preserve">3.1.2 6 </t>
  </si>
  <si>
    <t>Min 06</t>
  </si>
  <si>
    <t>U</t>
  </si>
  <si>
    <t>ART</t>
  </si>
  <si>
    <t>002-H338</t>
  </si>
  <si>
    <t xml:space="preserve">3.1.2 7 </t>
  </si>
  <si>
    <t>Min 07</t>
  </si>
  <si>
    <t>U</t>
  </si>
  <si>
    <t>ART</t>
  </si>
  <si>
    <t>002-H362</t>
  </si>
  <si>
    <t xml:space="preserve">3.1.2 8 </t>
  </si>
  <si>
    <t>Min 08</t>
  </si>
  <si>
    <t>U</t>
  </si>
  <si>
    <t>ART</t>
  </si>
  <si>
    <t>002-H363</t>
  </si>
  <si>
    <t>3.1.3</t>
  </si>
  <si>
    <t>ACCESSOIRES SUR MENUISERIES</t>
  </si>
  <si>
    <t>CH5</t>
  </si>
  <si>
    <t xml:space="preserve">3.1.3 1 </t>
  </si>
  <si>
    <t>BUTOIRS DE PORTES</t>
  </si>
  <si>
    <t>U</t>
  </si>
  <si>
    <t>ART</t>
  </si>
  <si>
    <t>001-A230</t>
  </si>
  <si>
    <t xml:space="preserve">3.1.3 2 </t>
  </si>
  <si>
    <t>SERRURE A GACHE ELECTRIQUE</t>
  </si>
  <si>
    <t>U</t>
  </si>
  <si>
    <t>ART</t>
  </si>
  <si>
    <t>000-C343</t>
  </si>
  <si>
    <t>3.2</t>
  </si>
  <si>
    <t>CHASSIS VITRES FIXES</t>
  </si>
  <si>
    <t>CH4</t>
  </si>
  <si>
    <t xml:space="preserve">3.2 1 </t>
  </si>
  <si>
    <t>CHASSIS VITRES FIXES</t>
  </si>
  <si>
    <t>m²</t>
  </si>
  <si>
    <t>ART</t>
  </si>
  <si>
    <t>000-H429</t>
  </si>
  <si>
    <t>3.3</t>
  </si>
  <si>
    <t>ECRAN DE PROJECTION</t>
  </si>
  <si>
    <t>CH4</t>
  </si>
  <si>
    <t xml:space="preserve">3.3 1 </t>
  </si>
  <si>
    <t>SUPPORT DE VIDEO PROJECTEUR</t>
  </si>
  <si>
    <t>U</t>
  </si>
  <si>
    <t>ART</t>
  </si>
  <si>
    <t>000-E487</t>
  </si>
  <si>
    <t xml:space="preserve">3.3 2 </t>
  </si>
  <si>
    <t>ECRAN DE PROJECTION</t>
  </si>
  <si>
    <t>U</t>
  </si>
  <si>
    <t>ART</t>
  </si>
  <si>
    <t>000-B441</t>
  </si>
  <si>
    <t>3.4</t>
  </si>
  <si>
    <t>STORES ENROULABLES</t>
  </si>
  <si>
    <t>CH4</t>
  </si>
  <si>
    <t>3.4.1</t>
  </si>
  <si>
    <t>STORES ENROULABLES OCCULTANT</t>
  </si>
  <si>
    <t>CH5</t>
  </si>
  <si>
    <t xml:space="preserve">3.4.1 1 </t>
  </si>
  <si>
    <t>MEX 01</t>
  </si>
  <si>
    <t>U</t>
  </si>
  <si>
    <t>ART</t>
  </si>
  <si>
    <t>000-A998</t>
  </si>
  <si>
    <t xml:space="preserve">3.4.1 2 </t>
  </si>
  <si>
    <t>MEX 02</t>
  </si>
  <si>
    <t>U</t>
  </si>
  <si>
    <t>ART</t>
  </si>
  <si>
    <t>002-H339</t>
  </si>
  <si>
    <t xml:space="preserve">3.4.1 3 </t>
  </si>
  <si>
    <t>MEX 03</t>
  </si>
  <si>
    <t>U</t>
  </si>
  <si>
    <t>ART</t>
  </si>
  <si>
    <t>002-H340</t>
  </si>
  <si>
    <t xml:space="preserve">3.4.1 4 </t>
  </si>
  <si>
    <t>MEX 04</t>
  </si>
  <si>
    <t>U</t>
  </si>
  <si>
    <t>ART</t>
  </si>
  <si>
    <t>002-H341</t>
  </si>
  <si>
    <t xml:space="preserve">3.4.1 5 </t>
  </si>
  <si>
    <t>MEX 05</t>
  </si>
  <si>
    <t>U</t>
  </si>
  <si>
    <t>ART</t>
  </si>
  <si>
    <t>002-H342</t>
  </si>
  <si>
    <t xml:space="preserve">3.4.1 6 </t>
  </si>
  <si>
    <t>MEX 06</t>
  </si>
  <si>
    <t>U</t>
  </si>
  <si>
    <t>ART</t>
  </si>
  <si>
    <t>002-H343</t>
  </si>
  <si>
    <t xml:space="preserve">3.4.1 7 </t>
  </si>
  <si>
    <t>MEX 07</t>
  </si>
  <si>
    <t>U</t>
  </si>
  <si>
    <t>ART</t>
  </si>
  <si>
    <t>002-H344</t>
  </si>
  <si>
    <t xml:space="preserve">3.4.1 8 </t>
  </si>
  <si>
    <t>MEX 08</t>
  </si>
  <si>
    <t>U</t>
  </si>
  <si>
    <t>ART</t>
  </si>
  <si>
    <t>002-H345</t>
  </si>
  <si>
    <t xml:space="preserve">3.4.1 9 </t>
  </si>
  <si>
    <t>MEX 09</t>
  </si>
  <si>
    <t>U</t>
  </si>
  <si>
    <t>ART</t>
  </si>
  <si>
    <t>002-H346</t>
  </si>
  <si>
    <t>3.4.2</t>
  </si>
  <si>
    <t>STORES VENITIENS</t>
  </si>
  <si>
    <t>CH5</t>
  </si>
  <si>
    <t xml:space="preserve">3.4.2 1 </t>
  </si>
  <si>
    <t>MIN 01</t>
  </si>
  <si>
    <t>U</t>
  </si>
  <si>
    <t>ART</t>
  </si>
  <si>
    <t>002-H359</t>
  </si>
  <si>
    <t xml:space="preserve">3.4.2 2 </t>
  </si>
  <si>
    <t>CHASSIS VITRE</t>
  </si>
  <si>
    <t>U</t>
  </si>
  <si>
    <t>ART</t>
  </si>
  <si>
    <t>002-H360</t>
  </si>
  <si>
    <t>3.5</t>
  </si>
  <si>
    <t>EQUIPEMENTS DIVERS</t>
  </si>
  <si>
    <t>CH4</t>
  </si>
  <si>
    <t xml:space="preserve">3.5 1 </t>
  </si>
  <si>
    <t>SIGNALETIQUE</t>
  </si>
  <si>
    <t>U</t>
  </si>
  <si>
    <t>ART</t>
  </si>
  <si>
    <t>000-D783</t>
  </si>
  <si>
    <t>4</t>
  </si>
  <si>
    <t>ESSAIS - PLANS - NOTICES</t>
  </si>
  <si>
    <t>CH3</t>
  </si>
  <si>
    <t xml:space="preserve">4 1 </t>
  </si>
  <si>
    <t>ESSAIS - PLANS NOTICES</t>
  </si>
  <si>
    <t>P.M.</t>
  </si>
  <si>
    <t>ART</t>
  </si>
  <si>
    <t>000-E706</t>
  </si>
  <si>
    <t xml:space="preserve">4 2 </t>
  </si>
  <si>
    <t>COMPTE PRORATA</t>
  </si>
  <si>
    <t>Ft</t>
  </si>
  <si>
    <t>ART</t>
  </si>
  <si>
    <t>000-E707</t>
  </si>
  <si>
    <t>"L’Entrepreneur est tenu de vérifier les quantités. Les pièces graphiques sont complémentaires du Cahier des Clauses Techniques Particulières. Les ouvrages définis par les pièces graphiques et qui ne seraient pas décrits dans le CCTP font parties intégrante des travaux et sont dûs, pour chaque lot, en rapport avec la nature de l'ouvrage considéré. Les entreprises sont réputées avoir pris connaissance de l'ensemble des pièces concernant les autres lots et contribuent à la définition complète des ouvrages."</t>
  </si>
  <si>
    <t>Montant HT du Lot N°04 MENUISERIES INTERIEURES</t>
  </si>
  <si>
    <t>TOTHT</t>
  </si>
  <si>
    <t>TVA</t>
  </si>
  <si>
    <t>Montant TTC</t>
  </si>
  <si>
    <t>TOTTTC</t>
  </si>
  <si>
    <t>U</t>
  </si>
  <si>
    <t>QTE Moe</t>
  </si>
  <si>
    <t>QTE Ent.</t>
  </si>
  <si>
    <t>P.U. en €</t>
  </si>
  <si>
    <t>Total en €</t>
  </si>
  <si>
    <t>3</t>
  </si>
  <si>
    <t>DESCRIPTION DES OUVRAGES</t>
  </si>
  <si>
    <t>CH3</t>
  </si>
  <si>
    <t>3.1</t>
  </si>
  <si>
    <t>TRAVAUX PREPARATOIRES</t>
  </si>
  <si>
    <t>CH4</t>
  </si>
  <si>
    <t xml:space="preserve">3.1 1 </t>
  </si>
  <si>
    <t>ETUDES D'EXECUTION</t>
  </si>
  <si>
    <t>Ft</t>
  </si>
  <si>
    <t>ART</t>
  </si>
  <si>
    <t>000-H039</t>
  </si>
  <si>
    <t xml:space="preserve">3.1 2 </t>
  </si>
  <si>
    <t>ELEMENTS MODELES</t>
  </si>
  <si>
    <t>Ft</t>
  </si>
  <si>
    <t>ART</t>
  </si>
  <si>
    <t>000-H040</t>
  </si>
  <si>
    <t xml:space="preserve">3.1 3 </t>
  </si>
  <si>
    <t>DEPOSE DES MENUISERIES EXTERIEURES ET OCCULTATIONS</t>
  </si>
  <si>
    <t>U</t>
  </si>
  <si>
    <t>ART</t>
  </si>
  <si>
    <t>001-A202</t>
  </si>
  <si>
    <t>3.2</t>
  </si>
  <si>
    <t>CHASSIS VITRE FIXE METALLIQUES</t>
  </si>
  <si>
    <t>CH4</t>
  </si>
  <si>
    <t xml:space="preserve">3.2 1 </t>
  </si>
  <si>
    <t>MEX 01</t>
  </si>
  <si>
    <t>U</t>
  </si>
  <si>
    <t>ART</t>
  </si>
  <si>
    <t>000-F428</t>
  </si>
  <si>
    <t xml:space="preserve">3.2 2 </t>
  </si>
  <si>
    <t>MEX 02</t>
  </si>
  <si>
    <t>U</t>
  </si>
  <si>
    <t>ART</t>
  </si>
  <si>
    <t>002-G211</t>
  </si>
  <si>
    <t xml:space="preserve">3.2 3 </t>
  </si>
  <si>
    <t>MEX 03</t>
  </si>
  <si>
    <t>U</t>
  </si>
  <si>
    <t>ART</t>
  </si>
  <si>
    <t>002-G212</t>
  </si>
  <si>
    <t xml:space="preserve">3.2 4 </t>
  </si>
  <si>
    <t>MEX 04</t>
  </si>
  <si>
    <t>U</t>
  </si>
  <si>
    <t>ART</t>
  </si>
  <si>
    <t>002-G213</t>
  </si>
  <si>
    <t xml:space="preserve">3.2 5 </t>
  </si>
  <si>
    <t>MEX 05</t>
  </si>
  <si>
    <t>U</t>
  </si>
  <si>
    <t>ART</t>
  </si>
  <si>
    <t>002-G214</t>
  </si>
  <si>
    <t xml:space="preserve">3.2 6 </t>
  </si>
  <si>
    <t>MEX 06</t>
  </si>
  <si>
    <t>U</t>
  </si>
  <si>
    <t>ART</t>
  </si>
  <si>
    <t>002-G215</t>
  </si>
  <si>
    <t xml:space="preserve">3.2 7 </t>
  </si>
  <si>
    <t>MEX 07</t>
  </si>
  <si>
    <t>U</t>
  </si>
  <si>
    <t>ART</t>
  </si>
  <si>
    <t>002-G216</t>
  </si>
  <si>
    <t xml:space="preserve">3.2 8 </t>
  </si>
  <si>
    <t>MEX 08</t>
  </si>
  <si>
    <t>U</t>
  </si>
  <si>
    <t>ART</t>
  </si>
  <si>
    <t>002-G217</t>
  </si>
  <si>
    <t xml:space="preserve">3.2 9 </t>
  </si>
  <si>
    <t>MEX 09</t>
  </si>
  <si>
    <t>U</t>
  </si>
  <si>
    <t>ART</t>
  </si>
  <si>
    <t>002-G218</t>
  </si>
  <si>
    <t xml:space="preserve">3.2 10 </t>
  </si>
  <si>
    <t>MEX 10</t>
  </si>
  <si>
    <t>U</t>
  </si>
  <si>
    <t>ART</t>
  </si>
  <si>
    <t>002-G219</t>
  </si>
  <si>
    <t>3.3</t>
  </si>
  <si>
    <t>CHASSIS VITRE OUVRANT A LA FRANCAISE METALLIQUE</t>
  </si>
  <si>
    <t>CH4</t>
  </si>
  <si>
    <t xml:space="preserve">3.3 1 </t>
  </si>
  <si>
    <t>MEX 11</t>
  </si>
  <si>
    <t>U</t>
  </si>
  <si>
    <t>ART</t>
  </si>
  <si>
    <t>002-G220</t>
  </si>
  <si>
    <t>3.4</t>
  </si>
  <si>
    <t>GRILLES A VENTELLES</t>
  </si>
  <si>
    <t>CH4</t>
  </si>
  <si>
    <t xml:space="preserve">3.4 1 </t>
  </si>
  <si>
    <t>GRILLES A VENTELLES CINTREES</t>
  </si>
  <si>
    <t>U</t>
  </si>
  <si>
    <t>ART</t>
  </si>
  <si>
    <t>002-H707</t>
  </si>
  <si>
    <t>4</t>
  </si>
  <si>
    <t>ESSAIS - PLANS - NOTICES</t>
  </si>
  <si>
    <t>CH3</t>
  </si>
  <si>
    <t xml:space="preserve">4 1 </t>
  </si>
  <si>
    <t>ESSAIS - PLANS - NOTICES</t>
  </si>
  <si>
    <t>p.m</t>
  </si>
  <si>
    <t>ART</t>
  </si>
  <si>
    <t>000-E702</t>
  </si>
  <si>
    <t xml:space="preserve">4 2 </t>
  </si>
  <si>
    <t>COMPTE PRORATA</t>
  </si>
  <si>
    <t>Ft</t>
  </si>
  <si>
    <t>ART</t>
  </si>
  <si>
    <t>000-E703</t>
  </si>
  <si>
    <t>"L’Entrepreneur est tenu de vérifier les quantités. Les pièces graphiques sont complémentaires du Cahier des Clauses Techniques Particulières. Les ouvrages définis par les pièces graphiques et qui ne seraient pas décrits dans le CCTP font parties intégrante des travaux et sont dûs, pour chaque lot, en rapport avec la nature de l'ouvrage considéré. Les entreprises sont réputées avoir pris connaissance de l'ensemble des pièces concernant les autres lots et contribuent à la définition complète des ouvrages."</t>
  </si>
  <si>
    <t>Montant HT du Lot N°05 SERRURERIE</t>
  </si>
  <si>
    <t>TOTHT</t>
  </si>
  <si>
    <t>TVA</t>
  </si>
  <si>
    <t>Montant TTC</t>
  </si>
  <si>
    <t>TOTTTC</t>
  </si>
  <si>
    <t>U</t>
  </si>
  <si>
    <t>QTE Moe</t>
  </si>
  <si>
    <t>QTE Ent.</t>
  </si>
  <si>
    <t>P.U. en €</t>
  </si>
  <si>
    <t>Total en €</t>
  </si>
  <si>
    <t>5</t>
  </si>
  <si>
    <t>DESCRIPTION DES OUVRAGES</t>
  </si>
  <si>
    <t>CH3</t>
  </si>
  <si>
    <t>5.1</t>
  </si>
  <si>
    <t>CHASSIS VITRE FIXE METALLIQUES</t>
  </si>
  <si>
    <t>CH4</t>
  </si>
  <si>
    <t xml:space="preserve">5.1 1 </t>
  </si>
  <si>
    <t>MEX 18</t>
  </si>
  <si>
    <t>U</t>
  </si>
  <si>
    <t>ART</t>
  </si>
  <si>
    <t>003-D273</t>
  </si>
  <si>
    <t>5.2</t>
  </si>
  <si>
    <t>CHASSIS VITRE OUVRANT A LA FRANCAISE METALLIQUE</t>
  </si>
  <si>
    <t>CH4</t>
  </si>
  <si>
    <t xml:space="preserve">5.2 1 </t>
  </si>
  <si>
    <t>MEX 12</t>
  </si>
  <si>
    <t>U</t>
  </si>
  <si>
    <t>ART</t>
  </si>
  <si>
    <t>002-G221</t>
  </si>
  <si>
    <t xml:space="preserve">5.2 2 </t>
  </si>
  <si>
    <t>MEX 13</t>
  </si>
  <si>
    <t>U</t>
  </si>
  <si>
    <t>ART</t>
  </si>
  <si>
    <t>002-G222</t>
  </si>
  <si>
    <t xml:space="preserve">5.2 3 </t>
  </si>
  <si>
    <t>MEX 14</t>
  </si>
  <si>
    <t>U</t>
  </si>
  <si>
    <t>ART</t>
  </si>
  <si>
    <t>002-G223</t>
  </si>
  <si>
    <t xml:space="preserve">5.2 4 </t>
  </si>
  <si>
    <t>MEX 15</t>
  </si>
  <si>
    <t>U</t>
  </si>
  <si>
    <t>ART</t>
  </si>
  <si>
    <t>002-G224</t>
  </si>
  <si>
    <t xml:space="preserve">5.2 5 </t>
  </si>
  <si>
    <t>MEX 16</t>
  </si>
  <si>
    <t>U</t>
  </si>
  <si>
    <t>ART</t>
  </si>
  <si>
    <t>002-G225</t>
  </si>
  <si>
    <t xml:space="preserve">5.2 6 </t>
  </si>
  <si>
    <t>MEX 17</t>
  </si>
  <si>
    <t>U</t>
  </si>
  <si>
    <t>ART</t>
  </si>
  <si>
    <t>002-G226</t>
  </si>
  <si>
    <t>"L’Entrepreneur est tenu de vérifier les quantités. Les pièces graphiques sont complémentaires du Cahier des Clauses Techniques Particulières. Les ouvrages définis par les pièces graphiques et qui ne seraient pas décrits dans le CCTP font parties intégrante des travaux et sont dûs, pour chaque lot, en rapport avec la nature de l'ouvrage considéré. Les entreprises sont réputées avoir pris connaissance de l'ensemble des pièces concernant les autres lots et contribuent à la définition complète des ouvrages."</t>
  </si>
  <si>
    <t>Montant HT du Lot N°05 SERRURERIE</t>
  </si>
  <si>
    <t>TOTHT</t>
  </si>
  <si>
    <t>TVA</t>
  </si>
  <si>
    <t>Montant TTC</t>
  </si>
  <si>
    <t>TOTTTC</t>
  </si>
  <si>
    <t>U</t>
  </si>
  <si>
    <t>QTE Moe</t>
  </si>
  <si>
    <t>QTE Ent.</t>
  </si>
  <si>
    <t>P.U. en €</t>
  </si>
  <si>
    <t>Total en €</t>
  </si>
  <si>
    <t>3</t>
  </si>
  <si>
    <t>DESCRIPTION DES OUVRAGES</t>
  </si>
  <si>
    <t>CH3</t>
  </si>
  <si>
    <t>3.1</t>
  </si>
  <si>
    <t>PEINTURE SUR FONDS EXISTANTS</t>
  </si>
  <si>
    <t>CH4</t>
  </si>
  <si>
    <t xml:space="preserve">3.1 1 </t>
  </si>
  <si>
    <t>PEINTURE SUR MURS EXISTANTS</t>
  </si>
  <si>
    <t>m²</t>
  </si>
  <si>
    <t>ART</t>
  </si>
  <si>
    <t>001-A198</t>
  </si>
  <si>
    <t>3.2</t>
  </si>
  <si>
    <t>PEINTURE SUR FONDS NEUFS</t>
  </si>
  <si>
    <t>CH4</t>
  </si>
  <si>
    <t xml:space="preserve">3.2 1 </t>
  </si>
  <si>
    <t>PEINTURE DES PLAFONDS NEUFS</t>
  </si>
  <si>
    <t>ART</t>
  </si>
  <si>
    <t>000-D468</t>
  </si>
  <si>
    <t xml:space="preserve">3.2 2 </t>
  </si>
  <si>
    <t>PEINTURE DES MURS NEUFS</t>
  </si>
  <si>
    <t>ART</t>
  </si>
  <si>
    <t>001-A194</t>
  </si>
  <si>
    <t>3.3</t>
  </si>
  <si>
    <t>PEINTURES SUR OUVRAGES BOIS</t>
  </si>
  <si>
    <t>CH4</t>
  </si>
  <si>
    <t xml:space="preserve">3.3 1 </t>
  </si>
  <si>
    <t>PEINTURE SUR OUVRAGES BOIS NEUF INTERIEURS</t>
  </si>
  <si>
    <t>m²</t>
  </si>
  <si>
    <t>ART</t>
  </si>
  <si>
    <t>000-D466</t>
  </si>
  <si>
    <t>3.4</t>
  </si>
  <si>
    <t>NETTOYAGE</t>
  </si>
  <si>
    <t>CH4</t>
  </si>
  <si>
    <t xml:space="preserve">3.4 1 </t>
  </si>
  <si>
    <t>NETTOYAGES OPR</t>
  </si>
  <si>
    <t>Ens</t>
  </si>
  <si>
    <t>ART</t>
  </si>
  <si>
    <t>000-E752</t>
  </si>
  <si>
    <t xml:space="preserve">3.4 2 </t>
  </si>
  <si>
    <t>NETTOYAGES LIVRAISON</t>
  </si>
  <si>
    <t>Ens</t>
  </si>
  <si>
    <t>ART</t>
  </si>
  <si>
    <t>000-D469</t>
  </si>
  <si>
    <t>4</t>
  </si>
  <si>
    <t>ESSAIS - PLANS - NOTICES</t>
  </si>
  <si>
    <t>CH3</t>
  </si>
  <si>
    <t xml:space="preserve">4 1 </t>
  </si>
  <si>
    <t>ESSAIS - PLANS NOTICES</t>
  </si>
  <si>
    <t>P.M.</t>
  </si>
  <si>
    <t>ART</t>
  </si>
  <si>
    <t>000-E696</t>
  </si>
  <si>
    <t xml:space="preserve">4 2 </t>
  </si>
  <si>
    <t>COMPTE PRORATA</t>
  </si>
  <si>
    <t>Ft</t>
  </si>
  <si>
    <t>ART</t>
  </si>
  <si>
    <t>000-E697</t>
  </si>
  <si>
    <t>"L’Entrepreneur est tenu de vérifier les quantités. Les pièces graphiques sont complémentaires du Cahier des Clauses Techniques Particulières. Les ouvrages définis par les pièces graphiques et qui ne seraient pas décrits dans le CCTP font parties intégrante des travaux et sont dûs, pour chaque lot, en rapport avec la nature de l'ouvrage considéré. Les entreprises sont réputées avoir pris connaissance de l'ensemble des pièces concernant les autres lots et contribuent à la définition complète des ouvrages."</t>
  </si>
  <si>
    <t>Montant HT du Lot N°06 PEINTURE</t>
  </si>
  <si>
    <t>TOTHT</t>
  </si>
  <si>
    <t>TVA</t>
  </si>
  <si>
    <t>Montant TTC</t>
  </si>
  <si>
    <t>TOTTTC</t>
  </si>
  <si>
    <t>U</t>
  </si>
  <si>
    <t>QTE Moe</t>
  </si>
  <si>
    <t>QTE Ent.</t>
  </si>
  <si>
    <t>P.U. en €</t>
  </si>
  <si>
    <t>Total en €</t>
  </si>
  <si>
    <t>3</t>
  </si>
  <si>
    <t>DESCRIPTION DES OUVRAGES</t>
  </si>
  <si>
    <t>CH3</t>
  </si>
  <si>
    <t>***</t>
  </si>
  <si>
    <t>3.1</t>
  </si>
  <si>
    <t>PREPARATION DES SUPPORTS</t>
  </si>
  <si>
    <t>CH4</t>
  </si>
  <si>
    <t xml:space="preserve">3.1 1 </t>
  </si>
  <si>
    <t>RAGREAGES EPAIS</t>
  </si>
  <si>
    <t>m²</t>
  </si>
  <si>
    <t>ART</t>
  </si>
  <si>
    <t>001-A172</t>
  </si>
  <si>
    <t>3.2</t>
  </si>
  <si>
    <t>SOLS SOUPLES</t>
  </si>
  <si>
    <t>CH4</t>
  </si>
  <si>
    <t xml:space="preserve">3.2 1 </t>
  </si>
  <si>
    <t>SOL PVC ACOUSTIQUE - MODUL UP</t>
  </si>
  <si>
    <t>m²</t>
  </si>
  <si>
    <t>ART</t>
  </si>
  <si>
    <t>000-C537</t>
  </si>
  <si>
    <t xml:space="preserve">3.2 2 </t>
  </si>
  <si>
    <t>PLINTHES POUR SOLS SOUPLES</t>
  </si>
  <si>
    <t>ml</t>
  </si>
  <si>
    <t>ART</t>
  </si>
  <si>
    <t>000-B497</t>
  </si>
  <si>
    <t>3.3</t>
  </si>
  <si>
    <t>TRAVAUX DIVERS</t>
  </si>
  <si>
    <t>CH4</t>
  </si>
  <si>
    <t xml:space="preserve">3.3 1 </t>
  </si>
  <si>
    <t>BANDES DE SEUILS</t>
  </si>
  <si>
    <t>ml</t>
  </si>
  <si>
    <t>ART</t>
  </si>
  <si>
    <t>000-A087</t>
  </si>
  <si>
    <t>4</t>
  </si>
  <si>
    <t>ESSAIS - PLANS - NOTICES</t>
  </si>
  <si>
    <t>CH3</t>
  </si>
  <si>
    <t xml:space="preserve">4 1 </t>
  </si>
  <si>
    <t>ESSAIS - PLANS NOTICES</t>
  </si>
  <si>
    <t>P.M.</t>
  </si>
  <si>
    <t>ART</t>
  </si>
  <si>
    <t>000-E692</t>
  </si>
  <si>
    <t xml:space="preserve">4 2 </t>
  </si>
  <si>
    <t>COMPTE PRORATA</t>
  </si>
  <si>
    <t>Ft</t>
  </si>
  <si>
    <t>ART</t>
  </si>
  <si>
    <t>000-E693</t>
  </si>
  <si>
    <t>"L’Entrepreneur est tenu de vérifier les quantités. Les pièces graphiques sont complémentaires du Cahier des Clauses Techniques Particulières. Les ouvrages définis par les pièces graphiques et qui ne seraient pas décrits dans le CCTP font parties intégrante des travaux et sont dûs, pour chaque lot, en rapport avec la nature de l'ouvrage considéré. Les entreprises sont réputées avoir pris connaissance de l'ensemble des pièces concernant les autres lots et contribuent à la définition complète des ouvrages."</t>
  </si>
  <si>
    <t>Montant HT du Lot N°07 REVETEMENT DE SOLS SOUPLES</t>
  </si>
  <si>
    <t>TOTHT</t>
  </si>
  <si>
    <t>TVA</t>
  </si>
  <si>
    <t>Montant TTC</t>
  </si>
  <si>
    <t>TOTTTC</t>
  </si>
  <si>
    <t>3.1 2</t>
  </si>
  <si>
    <t>3.1 3</t>
  </si>
  <si>
    <t>3.1 4</t>
  </si>
  <si>
    <t>CONSTAT D'HUISSIER</t>
  </si>
  <si>
    <t>PANNEAU DE CHANTIER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</si>
</sst>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0" x14ac:knownFonts="1">
    <font>
      <sz val="11"/>
      <color theme="1"/>
      <name val="Calibri"/>
      <family val="2"/>
      <scheme val="minor"/>
    </font>
    <font>
      <sz val="10"/>
      <color rgb="FF000000"/>
      <name val="Arial"/>
      <family val="1"/>
    </font>
    <font>
      <sz val="10"/>
      <color rgb="FF000000"/>
      <name val="Arial Rounded MT Bold"/>
      <family val="1"/>
    </font>
    <font>
      <b/>
      <sz val="11"/>
      <color rgb="FF000000"/>
      <name val="Arial"/>
      <family val="1"/>
    </font>
    <font>
      <b/>
      <sz val="10"/>
      <color rgb="FF000000"/>
      <name val="Arial"/>
      <family val="1"/>
    </font>
    <font>
      <i/>
      <sz val="10"/>
      <color rgb="FF000000"/>
      <name val="Arial"/>
      <family val="1"/>
    </font>
    <font>
      <sz val="9"/>
      <color rgb="FFFF0000"/>
      <name val="Arial Narrow"/>
      <family val="1"/>
    </font>
    <font>
      <b/>
      <sz val="9"/>
      <color rgb="FF000000"/>
      <name val="Arial"/>
      <family val="1"/>
    </font>
    <font>
      <i/>
      <sz val="9"/>
      <color rgb="FF000000"/>
      <name val="Arial"/>
      <family val="1"/>
    </font>
    <font>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i/>
      <sz val="10"/>
      <color theme="1"/>
      <name val="Arial"/>
      <family val="1"/>
    </font>
    <font>
      <sz val="11"/>
      <color rgb="FFFFFFFF"/>
      <name val="Calibri"/>
      <family val="1"/>
    </font>
  </fonts>
  <fills count="3">
    <fill>
      <patternFill patternType="none"/>
    </fill>
    <fill>
      <patternFill patternType="gray125"/>
    </fill>
    <fill>
      <patternFill patternType="solid">
        <fgColor rgb="FFFFFFFF"/>
      </patternFill>
    </fill>
  </fills>
  <borders count="45">
    <border>
      <left/>
      <right/>
      <top/>
      <bottom/>
      <diagonal/>
    </border>
    <border>
      <left/>
      <right/>
      <top style="medium">
        <color rgb="FF000000"/>
      </top>
      <bottom/>
      <diagonal/>
    </border>
    <border>
      <left/>
      <right style="medium">
        <color rgb="FF000000"/>
      </right>
      <top/>
      <bottom/>
      <diagonal/>
    </border>
    <border>
      <left style="medium">
        <color rgb="FF000000"/>
      </left>
      <right style="hair">
        <color rgb="FF000000"/>
      </right>
      <top style="medium">
        <color rgb="FF000000"/>
      </top>
      <bottom style="medium">
        <color rgb="FF000000"/>
      </bottom>
      <diagonal/>
    </border>
    <border>
      <left style="hair">
        <color rgb="FF000000"/>
      </left>
      <right style="medium">
        <color rgb="FF000000"/>
      </right>
      <top style="medium">
        <color rgb="FF000000"/>
      </top>
      <bottom style="medium">
        <color rgb="FF000000"/>
      </bottom>
      <diagonal/>
    </border>
    <border>
      <left style="hair">
        <color rgb="FF000000"/>
      </left>
      <right style="hair">
        <color rgb="FF000000"/>
      </right>
      <top style="medium">
        <color rgb="FF000000"/>
      </top>
      <bottom style="medium">
        <color rgb="FF000000"/>
      </bottom>
      <diagonal/>
    </border>
    <border>
      <left style="medium">
        <color rgb="FF000000"/>
      </left>
      <right/>
      <top/>
      <bottom/>
      <diagonal/>
    </border>
    <border>
      <left/>
      <right style="hair">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hair">
        <color rgb="FF000000"/>
      </left>
      <right style="hair">
        <color rgb="FF000000"/>
      </right>
      <top/>
      <bottom style="medium">
        <color rgb="FF000000"/>
      </bottom>
      <diagonal/>
    </border>
    <border>
      <left style="medium">
        <color rgb="FF000000"/>
      </left>
      <right style="hair">
        <color rgb="FF000000"/>
      </right>
      <top/>
      <bottom style="medium">
        <color rgb="FF000000"/>
      </bottom>
      <diagonal/>
    </border>
    <border>
      <left style="hair">
        <color rgb="FF000000"/>
      </left>
      <right style="medium">
        <color rgb="FF000000"/>
      </right>
      <top/>
      <bottom style="medium">
        <color rgb="FF000000"/>
      </bottom>
      <diagonal/>
    </border>
    <border>
      <left/>
      <right style="hair">
        <color rgb="FF000000"/>
      </right>
      <top/>
      <bottom style="medium">
        <color rgb="FF000000"/>
      </bottom>
      <diagonal/>
    </border>
    <border>
      <left style="medium">
        <color rgb="FF000000"/>
      </left>
      <right style="medium">
        <color rgb="FF000000"/>
      </right>
      <top/>
      <bottom style="medium">
        <color rgb="FF000000"/>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right style="hair">
        <color rgb="FF000000"/>
      </right>
      <top/>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hair">
        <color rgb="FF000000"/>
      </left>
      <right style="hair">
        <color rgb="FF000000"/>
      </right>
      <top style="medium">
        <color rgb="FF000000"/>
      </top>
      <bottom/>
      <diagonal/>
    </border>
    <border>
      <left/>
      <right style="hair">
        <color rgb="FF000000"/>
      </right>
      <top style="medium">
        <color rgb="FF000000"/>
      </top>
      <bottom/>
      <diagonal/>
    </border>
    <border>
      <left style="medium">
        <color rgb="FF000000"/>
      </left>
      <right style="hair">
        <color rgb="FF000000"/>
      </right>
      <top style="medium">
        <color rgb="FF000000"/>
      </top>
      <bottom/>
      <diagonal/>
    </border>
    <border>
      <left style="hair">
        <color rgb="FF000000"/>
      </left>
      <right style="medium">
        <color rgb="FF000000"/>
      </right>
      <top style="medium">
        <color rgb="FF000000"/>
      </top>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2"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3"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1" fillId="0" borderId="0" applyFill="0">
      <alignment horizontal="left" vertical="top" wrapText="1"/>
    </xf>
    <xf numFmtId="0" fontId="7"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8" fillId="0" borderId="0" applyFill="0">
      <alignment horizontal="left" vertical="top" wrapText="1"/>
    </xf>
    <xf numFmtId="0" fontId="7"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xf>
  </cellStyleXfs>
  <cellXfs count="70">
    <xf numFmtId="0" fontId="0" fillId="0" borderId="0" xfId="0"/>
    <xf numFmtId="0" fontId="17" fillId="0" borderId="0" xfId="0" applyFont="1" applyAlignment="1">
      <alignment horizontal="left" vertical="top" wrapText="1"/>
    </xf>
    <xf numFmtId="0" fontId="0" fillId="0" borderId="28" xfId="0" applyBorder="1" applyAlignment="1">
      <alignment horizontal="left" vertical="top" wrapText="1"/>
    </xf>
    <xf numFmtId="0" fontId="0" fillId="0" borderId="24"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7" fillId="0" borderId="8" xfId="0" applyFont="1" applyBorder="1" applyAlignment="1">
      <alignment horizontal="center" vertical="top" wrapText="1"/>
    </xf>
    <xf numFmtId="0" fontId="17" fillId="0" borderId="3" xfId="0" applyFont="1" applyBorder="1" applyAlignment="1">
      <alignment horizontal="center" vertical="top" wrapText="1"/>
    </xf>
    <xf numFmtId="0" fontId="17"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19" xfId="0" applyFont="1" applyBorder="1" applyAlignment="1">
      <alignment horizontal="left" vertical="top" wrapText="1"/>
    </xf>
    <xf numFmtId="164" fontId="0" fillId="0" borderId="22" xfId="0" applyNumberFormat="1" applyBorder="1" applyAlignment="1">
      <alignment horizontal="right" vertical="top" wrapText="1"/>
    </xf>
    <xf numFmtId="164" fontId="0" fillId="0" borderId="20" xfId="0" applyNumberFormat="1" applyBorder="1" applyAlignment="1">
      <alignment horizontal="right" vertical="top" wrapText="1"/>
    </xf>
    <xf numFmtId="164" fontId="0" fillId="0" borderId="23" xfId="0" applyNumberFormat="1" applyBorder="1" applyAlignment="1">
      <alignment horizontal="right" vertical="top" wrapText="1"/>
    </xf>
    <xf numFmtId="164" fontId="0" fillId="0" borderId="21" xfId="0" applyNumberFormat="1" applyBorder="1" applyAlignment="1">
      <alignment horizontal="right" vertical="top" wrapText="1"/>
    </xf>
    <xf numFmtId="0" fontId="17" fillId="0" borderId="18" xfId="0" applyFont="1" applyBorder="1" applyAlignment="1">
      <alignment horizontal="left" vertical="top" wrapText="1"/>
    </xf>
    <xf numFmtId="164" fontId="0" fillId="0" borderId="16" xfId="0" applyNumberFormat="1" applyBorder="1" applyAlignment="1">
      <alignment horizontal="right" vertical="top" wrapText="1"/>
    </xf>
    <xf numFmtId="164" fontId="0" fillId="0" borderId="14" xfId="0" applyNumberFormat="1" applyBorder="1" applyAlignment="1">
      <alignment horizontal="right" vertical="top" wrapText="1"/>
    </xf>
    <xf numFmtId="164" fontId="0" fillId="0" borderId="15" xfId="0" applyNumberFormat="1" applyBorder="1" applyAlignment="1">
      <alignment horizontal="right" vertical="top" wrapText="1"/>
    </xf>
    <xf numFmtId="164" fontId="0" fillId="0" borderId="17" xfId="0" applyNumberFormat="1" applyBorder="1" applyAlignment="1">
      <alignment horizontal="right" vertical="top" wrapText="1"/>
    </xf>
    <xf numFmtId="0" fontId="0" fillId="0" borderId="13" xfId="0" applyBorder="1" applyAlignment="1">
      <alignment horizontal="left" vertical="top" wrapText="1"/>
    </xf>
    <xf numFmtId="164" fontId="0" fillId="0" borderId="10" xfId="0" applyNumberFormat="1" applyBorder="1" applyAlignment="1">
      <alignment horizontal="right" vertical="top" wrapText="1"/>
    </xf>
    <xf numFmtId="164" fontId="0" fillId="0" borderId="9" xfId="0" applyNumberFormat="1" applyBorder="1" applyAlignment="1">
      <alignment horizontal="right" vertical="top" wrapText="1"/>
    </xf>
    <xf numFmtId="164" fontId="0" fillId="0" borderId="11" xfId="0" applyNumberFormat="1" applyBorder="1" applyAlignment="1">
      <alignment horizontal="right" vertical="top" wrapText="1"/>
    </xf>
    <xf numFmtId="164" fontId="0" fillId="0" borderId="12" xfId="0" applyNumberFormat="1" applyBorder="1" applyAlignment="1">
      <alignment horizontal="right" vertical="top" wrapText="1"/>
    </xf>
    <xf numFmtId="0" fontId="0" fillId="0" borderId="8" xfId="0" applyBorder="1" applyAlignment="1">
      <alignment horizontal="left" vertical="top" wrapText="1"/>
    </xf>
    <xf numFmtId="164" fontId="17" fillId="0" borderId="3" xfId="0" applyNumberFormat="1" applyFont="1" applyBorder="1" applyAlignment="1">
      <alignment horizontal="right" vertical="top" wrapText="1"/>
    </xf>
    <xf numFmtId="164" fontId="17" fillId="0" borderId="5" xfId="0" applyNumberFormat="1" applyFont="1" applyBorder="1" applyAlignment="1">
      <alignment horizontal="right" vertical="top" wrapText="1"/>
    </xf>
    <xf numFmtId="164" fontId="17" fillId="0" borderId="4" xfId="0" applyNumberFormat="1" applyFont="1" applyBorder="1" applyAlignment="1">
      <alignment horizontal="right" vertical="top" wrapText="1"/>
    </xf>
    <xf numFmtId="164" fontId="17" fillId="0" borderId="7" xfId="0" applyNumberFormat="1" applyFont="1" applyBorder="1" applyAlignment="1">
      <alignment horizontal="right" vertical="top" wrapText="1"/>
    </xf>
    <xf numFmtId="0" fontId="0" fillId="0" borderId="1" xfId="0" applyBorder="1" applyAlignment="1">
      <alignment horizontal="left" vertical="top" wrapText="1"/>
    </xf>
    <xf numFmtId="0" fontId="0" fillId="0" borderId="43" xfId="0" applyBorder="1" applyAlignment="1">
      <alignment horizontal="left" vertical="top" wrapText="1"/>
    </xf>
    <xf numFmtId="0" fontId="0" fillId="0" borderId="41" xfId="0" applyBorder="1" applyAlignment="1">
      <alignment horizontal="center" vertical="top" wrapText="1"/>
    </xf>
    <xf numFmtId="0" fontId="17" fillId="0" borderId="42" xfId="0" applyFont="1" applyBorder="1" applyAlignment="1">
      <alignment horizontal="left" vertical="top" wrapText="1"/>
    </xf>
    <xf numFmtId="0" fontId="17" fillId="0" borderId="42" xfId="0" applyFont="1" applyBorder="1" applyAlignment="1">
      <alignment horizontal="center" vertical="top" wrapText="1"/>
    </xf>
    <xf numFmtId="0" fontId="0" fillId="0" borderId="39" xfId="0" applyBorder="1"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40" xfId="0" applyBorder="1" applyAlignment="1">
      <alignment horizontal="left" vertical="top" wrapText="1"/>
    </xf>
    <xf numFmtId="0" fontId="3" fillId="0" borderId="36" xfId="10" applyBorder="1">
      <alignment horizontal="left" vertical="top" wrapText="1"/>
    </xf>
    <xf numFmtId="0" fontId="3" fillId="0" borderId="35" xfId="10" applyBorder="1">
      <alignment horizontal="left" vertical="top" wrapText="1"/>
    </xf>
    <xf numFmtId="0" fontId="0" fillId="0" borderId="14" xfId="0" applyBorder="1" applyAlignment="1">
      <alignment horizontal="left" vertical="top" wrapText="1"/>
    </xf>
    <xf numFmtId="0" fontId="0" fillId="0" borderId="34" xfId="0" applyBorder="1" applyAlignment="1">
      <alignment horizontal="left" vertical="top" wrapText="1"/>
    </xf>
    <xf numFmtId="49" fontId="0" fillId="0" borderId="0" xfId="0" applyNumberFormat="1" applyAlignment="1">
      <alignment horizontal="left" vertical="top" wrapText="1"/>
    </xf>
    <xf numFmtId="0" fontId="4" fillId="0" borderId="36" xfId="14" applyBorder="1">
      <alignment horizontal="left" vertical="top" wrapText="1"/>
    </xf>
    <xf numFmtId="0" fontId="4" fillId="0" borderId="35" xfId="14" applyBorder="1">
      <alignment horizontal="left" vertical="top" wrapText="1"/>
    </xf>
    <xf numFmtId="0" fontId="7" fillId="0" borderId="36" xfId="18" applyBorder="1">
      <alignment horizontal="left" vertical="top" wrapText="1"/>
    </xf>
    <xf numFmtId="0" fontId="7" fillId="0" borderId="35" xfId="18" applyBorder="1">
      <alignment horizontal="left" vertical="top" wrapText="1"/>
    </xf>
    <xf numFmtId="0" fontId="8" fillId="0" borderId="36" xfId="26" applyBorder="1">
      <alignment horizontal="left" vertical="top" wrapText="1"/>
    </xf>
    <xf numFmtId="0" fontId="8" fillId="0" borderId="35" xfId="26" applyBorder="1">
      <alignment horizontal="left" vertical="top" wrapText="1"/>
    </xf>
    <xf numFmtId="0" fontId="0" fillId="0" borderId="14" xfId="0" applyBorder="1" applyAlignment="1" applyProtection="1">
      <alignment horizontal="left" vertical="top"/>
      <protection locked="0"/>
    </xf>
    <xf numFmtId="164" fontId="0" fillId="0" borderId="14" xfId="0" applyNumberFormat="1" applyBorder="1" applyAlignment="1" applyProtection="1">
      <alignment horizontal="center" vertical="top" wrapText="1"/>
      <protection locked="0"/>
    </xf>
    <xf numFmtId="0" fontId="0" fillId="0" borderId="14" xfId="0" applyBorder="1" applyAlignment="1" applyProtection="1">
      <alignment horizontal="center" vertical="top" wrapText="1"/>
      <protection locked="0"/>
    </xf>
    <xf numFmtId="164" fontId="0" fillId="0" borderId="34" xfId="0" applyNumberFormat="1" applyBorder="1" applyAlignment="1" applyProtection="1">
      <alignment horizontal="center" vertical="top" wrapText="1"/>
      <protection locked="0"/>
    </xf>
    <xf numFmtId="0" fontId="0" fillId="0" borderId="32" xfId="0" applyBorder="1" applyAlignment="1">
      <alignment horizontal="left" vertical="top" wrapText="1"/>
    </xf>
    <xf numFmtId="0" fontId="0" fillId="0" borderId="33"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29" xfId="0" applyBorder="1" applyAlignment="1">
      <alignment horizontal="left" vertical="top" wrapText="1"/>
    </xf>
    <xf numFmtId="164" fontId="17" fillId="0" borderId="0" xfId="0" applyNumberFormat="1" applyFont="1" applyAlignment="1">
      <alignment horizontal="center" vertical="top" wrapText="1"/>
    </xf>
    <xf numFmtId="165" fontId="19" fillId="2" borderId="0" xfId="0" applyNumberFormat="1" applyFont="1" applyFill="1" applyAlignment="1">
      <alignment horizontal="left" vertical="top" wrapText="1"/>
    </xf>
    <xf numFmtId="165" fontId="0" fillId="0" borderId="14" xfId="0" applyNumberFormat="1" applyBorder="1" applyAlignment="1" applyProtection="1">
      <alignment horizontal="center" vertical="top" wrapText="1"/>
      <protection locked="0"/>
    </xf>
    <xf numFmtId="0" fontId="17" fillId="0" borderId="26" xfId="0" applyFont="1" applyBorder="1" applyAlignment="1">
      <alignment horizontal="center" vertical="top" wrapText="1"/>
    </xf>
    <xf numFmtId="0" fontId="17" fillId="0" borderId="25" xfId="0" applyFont="1" applyBorder="1" applyAlignment="1">
      <alignment horizontal="center" vertical="top" wrapText="1"/>
    </xf>
    <xf numFmtId="0" fontId="17" fillId="0" borderId="27" xfId="0" applyFont="1" applyBorder="1" applyAlignment="1">
      <alignment horizontal="center" vertical="top" wrapText="1"/>
    </xf>
    <xf numFmtId="0" fontId="0" fillId="0" borderId="43" xfId="0" applyBorder="1" applyAlignment="1">
      <alignment horizontal="left" vertical="top" wrapText="1"/>
    </xf>
    <xf numFmtId="0" fontId="0" fillId="0" borderId="44" xfId="0" applyBorder="1" applyAlignment="1">
      <alignment horizontal="left" vertical="top" wrapText="1"/>
    </xf>
    <xf numFmtId="0" fontId="0" fillId="0" borderId="41" xfId="0" applyBorder="1" applyAlignment="1">
      <alignment horizontal="left" vertical="top" wrapText="1"/>
    </xf>
    <xf numFmtId="0" fontId="18" fillId="0" borderId="29" xfId="0" applyFont="1" applyBorder="1" applyAlignment="1">
      <alignment horizontal="left" vertical="top" wrapText="1"/>
    </xf>
    <xf numFmtId="0" fontId="0" fillId="0" borderId="29" xfId="0"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140870</xdr:rowOff>
    </xdr:from>
    <xdr:to>
      <xdr:col>6</xdr:col>
      <xdr:colOff>216000</xdr:colOff>
      <xdr:row>0</xdr:row>
      <xdr:rowOff>641739</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5652" y="140870"/>
          <a:ext cx="6433043" cy="500870"/>
        </a:xfrm>
        <a:prstGeom prst="rect">
          <a:avLst/>
        </a:prstGeom>
        <a:solidFill>
          <a:srgbClr val="FFFFFF"/>
        </a:solidFill>
        <a:ln w="6350">
          <a:solidFill>
            <a:srgbClr val="3333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000000"/>
              </a:solidFill>
              <a:latin typeface="MS Shell Dlg"/>
            </a:rPr>
            <a:t>Relocalisation et Modernisation du Centre Opérationnel Départemental du Gard</a:t>
          </a:r>
        </a:p>
        <a:p>
          <a:pPr algn="l"/>
          <a:r>
            <a:rPr lang="fr-FR" sz="1200" b="1" i="0">
              <a:solidFill>
                <a:srgbClr val="000000"/>
              </a:solidFill>
              <a:latin typeface="MS Shell Dlg"/>
            </a:rPr>
            <a:t>Lot N°01 DESAMIANTAGE</a:t>
          </a:r>
        </a:p>
      </xdr:txBody>
    </xdr:sp>
    <xdr:clientData/>
  </xdr:twoCellAnchor>
</xdr:wsDr>
</file>

<file path=xl/drawings/drawing10.xml><?xml version="1.0" encoding="utf-8"?>
<xdr:wsDr xmlns:xdr="http://schemas.openxmlformats.org/drawingml/2006/spreadsheetDrawing" xmlns:a="http://schemas.openxmlformats.org/drawingml/2006/main">
  <xdr:twoCellAnchor editAs="absolute">
    <xdr:from>
      <xdr:col>0</xdr:col>
      <xdr:colOff>0</xdr:colOff>
      <xdr:row>0</xdr:row>
      <xdr:rowOff>140870</xdr:rowOff>
    </xdr:from>
    <xdr:to>
      <xdr:col>6</xdr:col>
      <xdr:colOff>216000</xdr:colOff>
      <xdr:row>0</xdr:row>
      <xdr:rowOff>641739</xdr:rowOff>
    </xdr:to>
    <xdr:sp macro="" textlink="">
      <xdr:nvSpPr>
        <xdr:cNvPr id="3" name="Forme1">
          <a:extLst>
            <a:ext uri="{FF2B5EF4-FFF2-40B4-BE49-F238E27FC236}">
              <a16:creationId xmlns:a16="http://schemas.microsoft.com/office/drawing/2014/main" id="{00000000-0008-0000-0A00-000003000000}"/>
            </a:ext>
          </a:extLst>
        </xdr:cNvPr>
        <xdr:cNvSpPr/>
      </xdr:nvSpPr>
      <xdr:spPr>
        <a:xfrm>
          <a:off x="15652" y="140870"/>
          <a:ext cx="6433043" cy="500870"/>
        </a:xfrm>
        <a:prstGeom prst="rect">
          <a:avLst/>
        </a:prstGeom>
        <a:solidFill>
          <a:srgbClr val="FFFFFF"/>
        </a:solidFill>
        <a:ln w="6350">
          <a:solidFill>
            <a:srgbClr val="3333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000000"/>
              </a:solidFill>
              <a:latin typeface="MS Shell Dlg"/>
            </a:rPr>
            <a:t>Relocalisation et Modernisation du Centre Opérationnel Départemental du Gard</a:t>
          </a:r>
        </a:p>
        <a:p>
          <a:pPr algn="l"/>
          <a:r>
            <a:rPr lang="fr-FR" sz="1200" b="1" i="0">
              <a:solidFill>
                <a:srgbClr val="000000"/>
              </a:solidFill>
              <a:latin typeface="MS Shell Dlg"/>
            </a:rPr>
            <a:t>Lot N°07 REVETEMENT DE SOLS SOUPLES</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140870</xdr:rowOff>
    </xdr:from>
    <xdr:to>
      <xdr:col>6</xdr:col>
      <xdr:colOff>216000</xdr:colOff>
      <xdr:row>0</xdr:row>
      <xdr:rowOff>641739</xdr:rowOff>
    </xdr:to>
    <xdr:sp macro="" textlink="">
      <xdr:nvSpPr>
        <xdr:cNvPr id="3" name="Forme1">
          <a:extLst>
            <a:ext uri="{FF2B5EF4-FFF2-40B4-BE49-F238E27FC236}">
              <a16:creationId xmlns:a16="http://schemas.microsoft.com/office/drawing/2014/main" id="{00000000-0008-0000-0200-000003000000}"/>
            </a:ext>
          </a:extLst>
        </xdr:cNvPr>
        <xdr:cNvSpPr/>
      </xdr:nvSpPr>
      <xdr:spPr>
        <a:xfrm>
          <a:off x="15652" y="140870"/>
          <a:ext cx="6433043" cy="500870"/>
        </a:xfrm>
        <a:prstGeom prst="rect">
          <a:avLst/>
        </a:prstGeom>
        <a:solidFill>
          <a:srgbClr val="FFFFFF"/>
        </a:solidFill>
        <a:ln w="6350">
          <a:solidFill>
            <a:srgbClr val="3333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000000"/>
              </a:solidFill>
              <a:latin typeface="MS Shell Dlg"/>
            </a:rPr>
            <a:t>Relocalisation et Modernisation du Centre Opérationnel Départemental du Gard</a:t>
          </a:r>
        </a:p>
        <a:p>
          <a:pPr algn="l"/>
          <a:r>
            <a:rPr lang="fr-FR" sz="1200" b="1" i="0">
              <a:solidFill>
                <a:srgbClr val="000000"/>
              </a:solidFill>
              <a:latin typeface="MS Shell Dlg"/>
            </a:rPr>
            <a:t>Lot N°01 DESAMIANTAGE</a:t>
          </a:r>
        </a:p>
        <a:p>
          <a:pPr algn="l"/>
          <a:r>
            <a:rPr lang="fr-FR" sz="1200" b="1" i="0">
              <a:solidFill>
                <a:srgbClr val="000000"/>
              </a:solidFill>
              <a:latin typeface="MS Shell Dlg"/>
            </a:rPr>
            <a:t>PSE - Menuiseries Bureaux</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140870</xdr:rowOff>
    </xdr:from>
    <xdr:to>
      <xdr:col>6</xdr:col>
      <xdr:colOff>216000</xdr:colOff>
      <xdr:row>0</xdr:row>
      <xdr:rowOff>641739</xdr:rowOff>
    </xdr:to>
    <xdr:sp macro="" textlink="">
      <xdr:nvSpPr>
        <xdr:cNvPr id="3" name="Forme1">
          <a:extLst>
            <a:ext uri="{FF2B5EF4-FFF2-40B4-BE49-F238E27FC236}">
              <a16:creationId xmlns:a16="http://schemas.microsoft.com/office/drawing/2014/main" id="{00000000-0008-0000-0300-000003000000}"/>
            </a:ext>
          </a:extLst>
        </xdr:cNvPr>
        <xdr:cNvSpPr/>
      </xdr:nvSpPr>
      <xdr:spPr>
        <a:xfrm>
          <a:off x="15652" y="140870"/>
          <a:ext cx="6433043" cy="500870"/>
        </a:xfrm>
        <a:prstGeom prst="rect">
          <a:avLst/>
        </a:prstGeom>
        <a:solidFill>
          <a:srgbClr val="FFFFFF"/>
        </a:solidFill>
        <a:ln w="6350">
          <a:solidFill>
            <a:srgbClr val="3333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000000"/>
              </a:solidFill>
              <a:latin typeface="MS Shell Dlg"/>
            </a:rPr>
            <a:t>Relocalisation et Modernisation du Centre Opérationnel Départemental du Gard</a:t>
          </a:r>
        </a:p>
        <a:p>
          <a:pPr algn="l"/>
          <a:r>
            <a:rPr lang="fr-FR" sz="1200" b="1" i="0">
              <a:solidFill>
                <a:srgbClr val="000000"/>
              </a:solidFill>
              <a:latin typeface="MS Shell Dlg"/>
            </a:rPr>
            <a:t>Lot N°02 PREPARATION - MACONNERIE</a:t>
          </a: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140870</xdr:rowOff>
    </xdr:from>
    <xdr:to>
      <xdr:col>6</xdr:col>
      <xdr:colOff>216000</xdr:colOff>
      <xdr:row>0</xdr:row>
      <xdr:rowOff>641739</xdr:rowOff>
    </xdr:to>
    <xdr:sp macro="" textlink="">
      <xdr:nvSpPr>
        <xdr:cNvPr id="3" name="Forme1">
          <a:extLst>
            <a:ext uri="{FF2B5EF4-FFF2-40B4-BE49-F238E27FC236}">
              <a16:creationId xmlns:a16="http://schemas.microsoft.com/office/drawing/2014/main" id="{00000000-0008-0000-0400-000003000000}"/>
            </a:ext>
          </a:extLst>
        </xdr:cNvPr>
        <xdr:cNvSpPr/>
      </xdr:nvSpPr>
      <xdr:spPr>
        <a:xfrm>
          <a:off x="15652" y="140870"/>
          <a:ext cx="6433043" cy="500870"/>
        </a:xfrm>
        <a:prstGeom prst="rect">
          <a:avLst/>
        </a:prstGeom>
        <a:solidFill>
          <a:srgbClr val="FFFFFF"/>
        </a:solidFill>
        <a:ln w="6350">
          <a:solidFill>
            <a:srgbClr val="3333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000000"/>
              </a:solidFill>
              <a:latin typeface="MS Shell Dlg"/>
            </a:rPr>
            <a:t>Relocalisation et Modernisation du Centre Opérationnel Départemental du Gard</a:t>
          </a:r>
        </a:p>
        <a:p>
          <a:pPr algn="l"/>
          <a:r>
            <a:rPr lang="fr-FR" sz="1200" b="1" i="0">
              <a:solidFill>
                <a:srgbClr val="000000"/>
              </a:solidFill>
              <a:latin typeface="MS Shell Dlg"/>
            </a:rPr>
            <a:t>Lot N°03 ISOLATION - CLOISONS - PLATRERIE</a:t>
          </a:r>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140870</xdr:rowOff>
    </xdr:from>
    <xdr:to>
      <xdr:col>6</xdr:col>
      <xdr:colOff>216000</xdr:colOff>
      <xdr:row>0</xdr:row>
      <xdr:rowOff>641739</xdr:rowOff>
    </xdr:to>
    <xdr:sp macro="" textlink="">
      <xdr:nvSpPr>
        <xdr:cNvPr id="3" name="Forme1">
          <a:extLst>
            <a:ext uri="{FF2B5EF4-FFF2-40B4-BE49-F238E27FC236}">
              <a16:creationId xmlns:a16="http://schemas.microsoft.com/office/drawing/2014/main" id="{00000000-0008-0000-0500-000003000000}"/>
            </a:ext>
          </a:extLst>
        </xdr:cNvPr>
        <xdr:cNvSpPr/>
      </xdr:nvSpPr>
      <xdr:spPr>
        <a:xfrm>
          <a:off x="15652" y="140870"/>
          <a:ext cx="6433043" cy="500870"/>
        </a:xfrm>
        <a:prstGeom prst="rect">
          <a:avLst/>
        </a:prstGeom>
        <a:solidFill>
          <a:srgbClr val="FFFFFF"/>
        </a:solidFill>
        <a:ln w="6350">
          <a:solidFill>
            <a:srgbClr val="3333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000000"/>
              </a:solidFill>
              <a:latin typeface="MS Shell Dlg"/>
            </a:rPr>
            <a:t>Relocalisation et Modernisation du Centre Opérationnel Départemental du Gard</a:t>
          </a:r>
        </a:p>
        <a:p>
          <a:pPr algn="l"/>
          <a:r>
            <a:rPr lang="fr-FR" sz="1200" b="1" i="0">
              <a:solidFill>
                <a:srgbClr val="000000"/>
              </a:solidFill>
              <a:latin typeface="MS Shell Dlg"/>
            </a:rPr>
            <a:t>Lot N°03 ISOLATION - CLOISONS - PLATRERIE</a:t>
          </a:r>
        </a:p>
        <a:p>
          <a:pPr algn="l"/>
          <a:r>
            <a:rPr lang="fr-FR" sz="1200" b="1" i="0">
              <a:solidFill>
                <a:srgbClr val="000000"/>
              </a:solidFill>
              <a:latin typeface="MS Shell Dlg"/>
            </a:rPr>
            <a:t>PSE - Menuiseries Bureaux</a:t>
          </a:r>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0</xdr:row>
      <xdr:rowOff>140870</xdr:rowOff>
    </xdr:from>
    <xdr:to>
      <xdr:col>6</xdr:col>
      <xdr:colOff>216000</xdr:colOff>
      <xdr:row>0</xdr:row>
      <xdr:rowOff>641739</xdr:rowOff>
    </xdr:to>
    <xdr:sp macro="" textlink="">
      <xdr:nvSpPr>
        <xdr:cNvPr id="3" name="Forme1">
          <a:extLst>
            <a:ext uri="{FF2B5EF4-FFF2-40B4-BE49-F238E27FC236}">
              <a16:creationId xmlns:a16="http://schemas.microsoft.com/office/drawing/2014/main" id="{00000000-0008-0000-0600-000003000000}"/>
            </a:ext>
          </a:extLst>
        </xdr:cNvPr>
        <xdr:cNvSpPr/>
      </xdr:nvSpPr>
      <xdr:spPr>
        <a:xfrm>
          <a:off x="15652" y="140870"/>
          <a:ext cx="6433043" cy="500870"/>
        </a:xfrm>
        <a:prstGeom prst="rect">
          <a:avLst/>
        </a:prstGeom>
        <a:solidFill>
          <a:srgbClr val="FFFFFF"/>
        </a:solidFill>
        <a:ln w="6350">
          <a:solidFill>
            <a:srgbClr val="3333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000000"/>
              </a:solidFill>
              <a:latin typeface="MS Shell Dlg"/>
            </a:rPr>
            <a:t>Relocalisation et Modernisation du Centre Opérationnel Départemental du Gard</a:t>
          </a:r>
        </a:p>
        <a:p>
          <a:pPr algn="l"/>
          <a:r>
            <a:rPr lang="fr-FR" sz="1200" b="1" i="0">
              <a:solidFill>
                <a:srgbClr val="000000"/>
              </a:solidFill>
              <a:latin typeface="MS Shell Dlg"/>
            </a:rPr>
            <a:t>Lot N°04 MENUISERIES INTERIEURES</a:t>
          </a: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140870</xdr:rowOff>
    </xdr:from>
    <xdr:to>
      <xdr:col>6</xdr:col>
      <xdr:colOff>216000</xdr:colOff>
      <xdr:row>0</xdr:row>
      <xdr:rowOff>641739</xdr:rowOff>
    </xdr:to>
    <xdr:sp macro="" textlink="">
      <xdr:nvSpPr>
        <xdr:cNvPr id="3" name="Forme1">
          <a:extLst>
            <a:ext uri="{FF2B5EF4-FFF2-40B4-BE49-F238E27FC236}">
              <a16:creationId xmlns:a16="http://schemas.microsoft.com/office/drawing/2014/main" id="{00000000-0008-0000-0700-000003000000}"/>
            </a:ext>
          </a:extLst>
        </xdr:cNvPr>
        <xdr:cNvSpPr/>
      </xdr:nvSpPr>
      <xdr:spPr>
        <a:xfrm>
          <a:off x="15652" y="140870"/>
          <a:ext cx="6433043" cy="500870"/>
        </a:xfrm>
        <a:prstGeom prst="rect">
          <a:avLst/>
        </a:prstGeom>
        <a:solidFill>
          <a:srgbClr val="FFFFFF"/>
        </a:solidFill>
        <a:ln w="6350">
          <a:solidFill>
            <a:srgbClr val="3333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000000"/>
              </a:solidFill>
              <a:latin typeface="MS Shell Dlg"/>
            </a:rPr>
            <a:t>Relocalisation et Modernisation du Centre Opérationnel Départemental du Gard</a:t>
          </a:r>
        </a:p>
        <a:p>
          <a:pPr algn="l"/>
          <a:r>
            <a:rPr lang="fr-FR" sz="1200" b="1" i="0">
              <a:solidFill>
                <a:srgbClr val="000000"/>
              </a:solidFill>
              <a:latin typeface="MS Shell Dlg"/>
            </a:rPr>
            <a:t>Lot N°05 SERRURERIE</a:t>
          </a:r>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0</xdr:col>
      <xdr:colOff>0</xdr:colOff>
      <xdr:row>0</xdr:row>
      <xdr:rowOff>140870</xdr:rowOff>
    </xdr:from>
    <xdr:to>
      <xdr:col>6</xdr:col>
      <xdr:colOff>216000</xdr:colOff>
      <xdr:row>0</xdr:row>
      <xdr:rowOff>641739</xdr:rowOff>
    </xdr:to>
    <xdr:sp macro="" textlink="">
      <xdr:nvSpPr>
        <xdr:cNvPr id="3" name="Forme1">
          <a:extLst>
            <a:ext uri="{FF2B5EF4-FFF2-40B4-BE49-F238E27FC236}">
              <a16:creationId xmlns:a16="http://schemas.microsoft.com/office/drawing/2014/main" id="{00000000-0008-0000-0800-000003000000}"/>
            </a:ext>
          </a:extLst>
        </xdr:cNvPr>
        <xdr:cNvSpPr/>
      </xdr:nvSpPr>
      <xdr:spPr>
        <a:xfrm>
          <a:off x="15652" y="140870"/>
          <a:ext cx="6433043" cy="500870"/>
        </a:xfrm>
        <a:prstGeom prst="rect">
          <a:avLst/>
        </a:prstGeom>
        <a:solidFill>
          <a:srgbClr val="FFFFFF"/>
        </a:solidFill>
        <a:ln w="6350">
          <a:solidFill>
            <a:srgbClr val="3333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000000"/>
              </a:solidFill>
              <a:latin typeface="MS Shell Dlg"/>
            </a:rPr>
            <a:t>Relocalisation et Modernisation du Centre Opérationnel Départemental du Gard</a:t>
          </a:r>
        </a:p>
        <a:p>
          <a:pPr algn="l"/>
          <a:r>
            <a:rPr lang="fr-FR" sz="1200" b="1" i="0">
              <a:solidFill>
                <a:srgbClr val="000000"/>
              </a:solidFill>
              <a:latin typeface="MS Shell Dlg"/>
            </a:rPr>
            <a:t>Lot N°05 SERRURERIE</a:t>
          </a:r>
        </a:p>
        <a:p>
          <a:pPr algn="l"/>
          <a:r>
            <a:rPr lang="fr-FR" sz="1200" b="1" i="0">
              <a:solidFill>
                <a:srgbClr val="000000"/>
              </a:solidFill>
              <a:latin typeface="MS Shell Dlg"/>
            </a:rPr>
            <a:t>PSE - Menuiseries Bureaux</a:t>
          </a:r>
        </a:p>
      </xdr:txBody>
    </xdr:sp>
    <xdr:clientData/>
  </xdr:twoCellAnchor>
</xdr:wsDr>
</file>

<file path=xl/drawings/drawing9.xml><?xml version="1.0" encoding="utf-8"?>
<xdr:wsDr xmlns:xdr="http://schemas.openxmlformats.org/drawingml/2006/spreadsheetDrawing" xmlns:a="http://schemas.openxmlformats.org/drawingml/2006/main">
  <xdr:twoCellAnchor editAs="absolute">
    <xdr:from>
      <xdr:col>0</xdr:col>
      <xdr:colOff>0</xdr:colOff>
      <xdr:row>0</xdr:row>
      <xdr:rowOff>140870</xdr:rowOff>
    </xdr:from>
    <xdr:to>
      <xdr:col>6</xdr:col>
      <xdr:colOff>216000</xdr:colOff>
      <xdr:row>0</xdr:row>
      <xdr:rowOff>641739</xdr:rowOff>
    </xdr:to>
    <xdr:sp macro="" textlink="">
      <xdr:nvSpPr>
        <xdr:cNvPr id="3" name="Forme1">
          <a:extLst>
            <a:ext uri="{FF2B5EF4-FFF2-40B4-BE49-F238E27FC236}">
              <a16:creationId xmlns:a16="http://schemas.microsoft.com/office/drawing/2014/main" id="{00000000-0008-0000-0900-000003000000}"/>
            </a:ext>
          </a:extLst>
        </xdr:cNvPr>
        <xdr:cNvSpPr/>
      </xdr:nvSpPr>
      <xdr:spPr>
        <a:xfrm>
          <a:off x="15652" y="140870"/>
          <a:ext cx="6433043" cy="500870"/>
        </a:xfrm>
        <a:prstGeom prst="rect">
          <a:avLst/>
        </a:prstGeom>
        <a:solidFill>
          <a:srgbClr val="FFFFFF"/>
        </a:solidFill>
        <a:ln w="6350">
          <a:solidFill>
            <a:srgbClr val="3333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000000"/>
              </a:solidFill>
              <a:latin typeface="MS Shell Dlg"/>
            </a:rPr>
            <a:t>Relocalisation et Modernisation du Centre Opérationnel Départemental du Gard</a:t>
          </a:r>
        </a:p>
        <a:p>
          <a:pPr algn="l"/>
          <a:r>
            <a:rPr lang="fr-FR" sz="1200" b="1" i="0">
              <a:solidFill>
                <a:srgbClr val="000000"/>
              </a:solidFill>
              <a:latin typeface="MS Shell Dlg"/>
            </a:rPr>
            <a:t>Lot N°06 PEINTURE</a:t>
          </a:r>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37E58-32C0-40C4-A6D0-88D1B0512D9C}">
  <dimension ref="A1:O22"/>
  <sheetViews>
    <sheetView showGridLines="0" workbookViewId="0">
      <selection activeCell="B1" sqref="B1"/>
    </sheetView>
  </sheetViews>
  <sheetFormatPr baseColWidth="10" defaultColWidth="10.7109375" defaultRowHeight="15" x14ac:dyDescent="0.25"/>
  <cols>
    <col min="1" max="1" width="10.7109375" customWidth="1"/>
    <col min="2" max="2" width="50.7109375" customWidth="1"/>
    <col min="3" max="3" width="15.7109375" customWidth="1"/>
    <col min="4" max="4" width="6.7109375" customWidth="1"/>
    <col min="5" max="5" width="17.7109375" customWidth="1"/>
    <col min="6" max="6" width="16.7109375" customWidth="1"/>
    <col min="7" max="7" width="15.7109375" customWidth="1"/>
    <col min="8" max="8" width="6.7109375" customWidth="1"/>
    <col min="9" max="9" width="17.7109375" customWidth="1"/>
    <col min="10" max="10" width="16.7109375" customWidth="1"/>
    <col min="11" max="11" width="15.7109375" customWidth="1"/>
    <col min="12" max="12" width="6.7109375" customWidth="1"/>
    <col min="13" max="13" width="17.7109375" customWidth="1"/>
    <col min="14" max="14" width="16.7109375" customWidth="1"/>
    <col min="15" max="16" width="10.7109375" customWidth="1"/>
  </cols>
  <sheetData>
    <row r="1" spans="1:15" x14ac:dyDescent="0.25">
      <c r="B1" s="1" t="s">
        <v>0</v>
      </c>
    </row>
    <row r="2" spans="1:15" x14ac:dyDescent="0.25">
      <c r="B2" s="1" t="s">
        <v>1</v>
      </c>
    </row>
    <row r="3" spans="1:15" x14ac:dyDescent="0.25">
      <c r="B3" s="1" t="s">
        <v>2</v>
      </c>
    </row>
    <row r="5" spans="1:15" x14ac:dyDescent="0.25">
      <c r="B5" s="1" t="s">
        <v>3</v>
      </c>
    </row>
    <row r="6" spans="1:15" x14ac:dyDescent="0.25">
      <c r="B6" s="1" t="s">
        <v>4</v>
      </c>
    </row>
    <row r="7" spans="1:15" x14ac:dyDescent="0.25">
      <c r="B7" s="1"/>
    </row>
    <row r="8" spans="1:15" x14ac:dyDescent="0.25">
      <c r="B8" s="1" t="s">
        <v>5</v>
      </c>
    </row>
    <row r="9" spans="1:15" x14ac:dyDescent="0.25">
      <c r="B9" s="1" t="s">
        <v>6</v>
      </c>
    </row>
    <row r="10" spans="1:15" x14ac:dyDescent="0.25">
      <c r="C10" s="2"/>
      <c r="D10" s="2"/>
      <c r="E10" s="2"/>
      <c r="F10" s="2"/>
      <c r="G10" s="2"/>
      <c r="H10" s="2"/>
      <c r="I10" s="2"/>
      <c r="J10" s="2"/>
      <c r="K10" s="2"/>
      <c r="L10" s="2"/>
      <c r="M10" s="2"/>
      <c r="N10" s="2"/>
    </row>
    <row r="11" spans="1:15" x14ac:dyDescent="0.25">
      <c r="B11" s="3"/>
      <c r="C11" s="62" t="s">
        <v>7</v>
      </c>
      <c r="D11" s="63"/>
      <c r="E11" s="63"/>
      <c r="F11" s="64"/>
      <c r="G11" s="62" t="s">
        <v>8</v>
      </c>
      <c r="H11" s="63"/>
      <c r="I11" s="63"/>
      <c r="J11" s="64"/>
      <c r="K11" s="62" t="s">
        <v>9</v>
      </c>
      <c r="L11" s="63"/>
      <c r="M11" s="63"/>
      <c r="N11" s="64"/>
      <c r="O11" s="4"/>
    </row>
    <row r="12" spans="1:15" ht="45" x14ac:dyDescent="0.25">
      <c r="A12" s="5"/>
      <c r="B12" s="6" t="s">
        <v>10</v>
      </c>
      <c r="C12" s="7" t="s">
        <v>11</v>
      </c>
      <c r="D12" s="8" t="s">
        <v>12</v>
      </c>
      <c r="E12" s="8" t="s">
        <v>13</v>
      </c>
      <c r="F12" s="9" t="s">
        <v>14</v>
      </c>
      <c r="G12" s="7" t="s">
        <v>15</v>
      </c>
      <c r="H12" s="8" t="s">
        <v>16</v>
      </c>
      <c r="I12" s="8" t="s">
        <v>17</v>
      </c>
      <c r="J12" s="9" t="s">
        <v>18</v>
      </c>
      <c r="K12" s="7" t="s">
        <v>19</v>
      </c>
      <c r="L12" s="8" t="s">
        <v>20</v>
      </c>
      <c r="M12" s="8" t="s">
        <v>21</v>
      </c>
      <c r="N12" s="9" t="s">
        <v>22</v>
      </c>
      <c r="O12" s="4"/>
    </row>
    <row r="13" spans="1:15" x14ac:dyDescent="0.25">
      <c r="A13" s="5"/>
      <c r="B13" s="10" t="s">
        <v>23</v>
      </c>
      <c r="C13" s="11">
        <f>'Lot N°01 DESAMIANTAGE'!G22</f>
        <v>0</v>
      </c>
      <c r="D13" s="12">
        <v>20</v>
      </c>
      <c r="E13" s="12">
        <f t="shared" ref="E13:E19" si="0">(C13*D13)/100</f>
        <v>0</v>
      </c>
      <c r="F13" s="13">
        <f t="shared" ref="F13:F19" si="1">C13+E13</f>
        <v>0</v>
      </c>
      <c r="G13" s="14">
        <f>'Lot N°01 PSE - Menuiseries Bur'!G13</f>
        <v>0</v>
      </c>
      <c r="H13" s="12">
        <f>D13</f>
        <v>20</v>
      </c>
      <c r="I13" s="12">
        <f>(G13*H13)/100</f>
        <v>0</v>
      </c>
      <c r="J13" s="13">
        <f>G13+I13</f>
        <v>0</v>
      </c>
      <c r="K13" s="14">
        <f>C13+G13</f>
        <v>0</v>
      </c>
      <c r="L13" s="12">
        <f t="shared" ref="L13:L19" si="2">D13</f>
        <v>20</v>
      </c>
      <c r="M13" s="12">
        <f t="shared" ref="M13:M19" si="3">(K13*L13)/100</f>
        <v>0</v>
      </c>
      <c r="N13" s="13">
        <f t="shared" ref="N13:N19" si="4">K13+M13</f>
        <v>0</v>
      </c>
      <c r="O13" s="4"/>
    </row>
    <row r="14" spans="1:15" x14ac:dyDescent="0.25">
      <c r="A14" s="5"/>
      <c r="B14" s="15" t="s">
        <v>24</v>
      </c>
      <c r="C14" s="16">
        <f>'Lot N°02 PREPARATION - MACONNE'!G51</f>
        <v>0</v>
      </c>
      <c r="D14" s="17">
        <v>20</v>
      </c>
      <c r="E14" s="17">
        <f t="shared" si="0"/>
        <v>0</v>
      </c>
      <c r="F14" s="18">
        <f t="shared" si="1"/>
        <v>0</v>
      </c>
      <c r="G14" s="19"/>
      <c r="H14" s="17"/>
      <c r="I14" s="17"/>
      <c r="J14" s="18"/>
      <c r="K14" s="19">
        <f>C14</f>
        <v>0</v>
      </c>
      <c r="L14" s="17">
        <f t="shared" si="2"/>
        <v>20</v>
      </c>
      <c r="M14" s="17">
        <f t="shared" si="3"/>
        <v>0</v>
      </c>
      <c r="N14" s="18">
        <f t="shared" si="4"/>
        <v>0</v>
      </c>
      <c r="O14" s="4"/>
    </row>
    <row r="15" spans="1:15" x14ac:dyDescent="0.25">
      <c r="A15" s="5"/>
      <c r="B15" s="15" t="s">
        <v>25</v>
      </c>
      <c r="C15" s="16">
        <f>'Lot N°03 ISOLATION - CLOISONS'!G34</f>
        <v>0</v>
      </c>
      <c r="D15" s="17">
        <v>20</v>
      </c>
      <c r="E15" s="17">
        <f t="shared" si="0"/>
        <v>0</v>
      </c>
      <c r="F15" s="18">
        <f t="shared" si="1"/>
        <v>0</v>
      </c>
      <c r="G15" s="19">
        <f>'Lot N°03 PSE - Menuiseries Bur'!G12</f>
        <v>0</v>
      </c>
      <c r="H15" s="17">
        <f>D15</f>
        <v>20</v>
      </c>
      <c r="I15" s="17">
        <f>(G15*H15)/100</f>
        <v>0</v>
      </c>
      <c r="J15" s="18">
        <f>G15+I15</f>
        <v>0</v>
      </c>
      <c r="K15" s="19">
        <f>C15+G15</f>
        <v>0</v>
      </c>
      <c r="L15" s="17">
        <f t="shared" si="2"/>
        <v>20</v>
      </c>
      <c r="M15" s="17">
        <f t="shared" si="3"/>
        <v>0</v>
      </c>
      <c r="N15" s="18">
        <f t="shared" si="4"/>
        <v>0</v>
      </c>
      <c r="O15" s="4"/>
    </row>
    <row r="16" spans="1:15" x14ac:dyDescent="0.25">
      <c r="A16" s="5"/>
      <c r="B16" s="15" t="s">
        <v>26</v>
      </c>
      <c r="C16" s="16">
        <f>'Lot N°04 MENUISERIES INTERIEUR'!G48</f>
        <v>0</v>
      </c>
      <c r="D16" s="17">
        <v>20</v>
      </c>
      <c r="E16" s="17">
        <f t="shared" si="0"/>
        <v>0</v>
      </c>
      <c r="F16" s="18">
        <f t="shared" si="1"/>
        <v>0</v>
      </c>
      <c r="G16" s="19"/>
      <c r="H16" s="17"/>
      <c r="I16" s="17"/>
      <c r="J16" s="18"/>
      <c r="K16" s="19">
        <f>C16</f>
        <v>0</v>
      </c>
      <c r="L16" s="17">
        <f t="shared" si="2"/>
        <v>20</v>
      </c>
      <c r="M16" s="17">
        <f t="shared" si="3"/>
        <v>0</v>
      </c>
      <c r="N16" s="18">
        <f t="shared" si="4"/>
        <v>0</v>
      </c>
      <c r="O16" s="4"/>
    </row>
    <row r="17" spans="1:15" x14ac:dyDescent="0.25">
      <c r="A17" s="5"/>
      <c r="B17" s="15" t="s">
        <v>27</v>
      </c>
      <c r="C17" s="16">
        <f>'Lot N°05 SERRURERIE'!G31</f>
        <v>0</v>
      </c>
      <c r="D17" s="17">
        <v>20</v>
      </c>
      <c r="E17" s="17">
        <f t="shared" si="0"/>
        <v>0</v>
      </c>
      <c r="F17" s="18">
        <f t="shared" si="1"/>
        <v>0</v>
      </c>
      <c r="G17" s="19">
        <f>'Lot N°05 PSE - Menuiseries Bur'!G18</f>
        <v>0</v>
      </c>
      <c r="H17" s="17">
        <f>D17</f>
        <v>20</v>
      </c>
      <c r="I17" s="17">
        <f>(G17*H17)/100</f>
        <v>0</v>
      </c>
      <c r="J17" s="18">
        <f>G17+I17</f>
        <v>0</v>
      </c>
      <c r="K17" s="19">
        <f>C17+G17</f>
        <v>0</v>
      </c>
      <c r="L17" s="17">
        <f t="shared" si="2"/>
        <v>20</v>
      </c>
      <c r="M17" s="17">
        <f t="shared" si="3"/>
        <v>0</v>
      </c>
      <c r="N17" s="18">
        <f t="shared" si="4"/>
        <v>0</v>
      </c>
      <c r="O17" s="4"/>
    </row>
    <row r="18" spans="1:15" x14ac:dyDescent="0.25">
      <c r="A18" s="5"/>
      <c r="B18" s="15" t="s">
        <v>28</v>
      </c>
      <c r="C18" s="16">
        <f>'Lot N°06 PEINTURE'!G22</f>
        <v>0</v>
      </c>
      <c r="D18" s="17">
        <v>20</v>
      </c>
      <c r="E18" s="17">
        <f t="shared" si="0"/>
        <v>0</v>
      </c>
      <c r="F18" s="18">
        <f t="shared" si="1"/>
        <v>0</v>
      </c>
      <c r="G18" s="19"/>
      <c r="H18" s="17"/>
      <c r="I18" s="17"/>
      <c r="J18" s="18"/>
      <c r="K18" s="19">
        <f>C18</f>
        <v>0</v>
      </c>
      <c r="L18" s="17">
        <f t="shared" si="2"/>
        <v>20</v>
      </c>
      <c r="M18" s="17">
        <f t="shared" si="3"/>
        <v>0</v>
      </c>
      <c r="N18" s="18">
        <f t="shared" si="4"/>
        <v>0</v>
      </c>
      <c r="O18" s="4"/>
    </row>
    <row r="19" spans="1:15" x14ac:dyDescent="0.25">
      <c r="A19" s="5"/>
      <c r="B19" s="15" t="s">
        <v>29</v>
      </c>
      <c r="C19" s="16">
        <f>'Lot N°07 REVETEMENT DE SOLS SO'!G19</f>
        <v>0</v>
      </c>
      <c r="D19" s="17">
        <v>20</v>
      </c>
      <c r="E19" s="17">
        <f t="shared" si="0"/>
        <v>0</v>
      </c>
      <c r="F19" s="18">
        <f t="shared" si="1"/>
        <v>0</v>
      </c>
      <c r="G19" s="19"/>
      <c r="H19" s="17"/>
      <c r="I19" s="17"/>
      <c r="J19" s="18"/>
      <c r="K19" s="19">
        <f>C19</f>
        <v>0</v>
      </c>
      <c r="L19" s="17">
        <f t="shared" si="2"/>
        <v>20</v>
      </c>
      <c r="M19" s="17">
        <f t="shared" si="3"/>
        <v>0</v>
      </c>
      <c r="N19" s="18">
        <f t="shared" si="4"/>
        <v>0</v>
      </c>
      <c r="O19" s="4"/>
    </row>
    <row r="20" spans="1:15" x14ac:dyDescent="0.25">
      <c r="A20" s="5"/>
      <c r="B20" s="20"/>
      <c r="C20" s="21"/>
      <c r="D20" s="22"/>
      <c r="E20" s="22"/>
      <c r="F20" s="23"/>
      <c r="G20" s="24"/>
      <c r="H20" s="22"/>
      <c r="I20" s="22"/>
      <c r="J20" s="23"/>
      <c r="K20" s="24"/>
      <c r="L20" s="22"/>
      <c r="M20" s="22"/>
      <c r="N20" s="23"/>
      <c r="O20" s="4"/>
    </row>
    <row r="21" spans="1:15" x14ac:dyDescent="0.25">
      <c r="A21" s="5"/>
      <c r="B21" s="25"/>
      <c r="C21" s="26">
        <f>SUBTOTAL(109,C13:C20)</f>
        <v>0</v>
      </c>
      <c r="D21" s="27"/>
      <c r="E21" s="27">
        <f>SUBTOTAL(109,E13:E20)</f>
        <v>0</v>
      </c>
      <c r="F21" s="28">
        <f>SUBTOTAL(109,F13:F20)</f>
        <v>0</v>
      </c>
      <c r="G21" s="29">
        <f>SUBTOTAL(109,G13:G20)</f>
        <v>0</v>
      </c>
      <c r="H21" s="27"/>
      <c r="I21" s="27">
        <f>SUBTOTAL(109,I13:I20)</f>
        <v>0</v>
      </c>
      <c r="J21" s="28">
        <f>SUBTOTAL(109,J13:J20)</f>
        <v>0</v>
      </c>
      <c r="K21" s="29">
        <f>SUBTOTAL(109,K13:K20)</f>
        <v>0</v>
      </c>
      <c r="L21" s="27"/>
      <c r="M21" s="27">
        <f>SUBTOTAL(109,M13:M20)</f>
        <v>0</v>
      </c>
      <c r="N21" s="28">
        <f>SUBTOTAL(109,N13:N20)</f>
        <v>0</v>
      </c>
      <c r="O21" s="4"/>
    </row>
    <row r="22" spans="1:15" x14ac:dyDescent="0.25">
      <c r="B22" s="30"/>
      <c r="C22" s="30"/>
      <c r="D22" s="30"/>
      <c r="E22" s="30"/>
      <c r="F22" s="30"/>
      <c r="G22" s="30"/>
      <c r="H22" s="30"/>
      <c r="I22" s="30"/>
      <c r="J22" s="30"/>
      <c r="K22" s="30"/>
      <c r="L22" s="30"/>
      <c r="M22" s="30"/>
      <c r="N22" s="30"/>
    </row>
  </sheetData>
  <mergeCells count="3">
    <mergeCell ref="C11:F11"/>
    <mergeCell ref="G11:J11"/>
    <mergeCell ref="K11:N11"/>
  </mergeCells>
  <pageMargins left="0" right="0" top="0" bottom="0" header="0.76" footer="0.76"/>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113EA-8390-4B2D-91BF-6FB7AB3DB69F}">
  <sheetPr>
    <pageSetUpPr fitToPage="1"/>
  </sheetPr>
  <dimension ref="A1:ZZ26"/>
  <sheetViews>
    <sheetView showGridLines="0" view="pageBreakPreview" zoomScale="60" zoomScaleNormal="100" workbookViewId="0">
      <pane xSplit="2" ySplit="2" topLeftCell="C3" activePane="bottomRight" state="frozen"/>
      <selection pane="topRight" activeCell="C1" sqref="C1"/>
      <selection pane="bottomLeft" activeCell="A3" sqref="A3"/>
      <selection pane="bottomRight" activeCell="C3" sqref="C3"/>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63.75" customHeight="1" x14ac:dyDescent="0.25">
      <c r="A1" s="65"/>
      <c r="B1" s="66"/>
      <c r="C1" s="66"/>
      <c r="D1" s="66"/>
      <c r="E1" s="66"/>
      <c r="F1" s="66"/>
      <c r="G1" s="67"/>
    </row>
    <row r="2" spans="1:702" x14ac:dyDescent="0.25">
      <c r="A2" s="31"/>
      <c r="B2" s="32"/>
      <c r="C2" s="33" t="s">
        <v>828</v>
      </c>
      <c r="D2" s="34" t="s">
        <v>829</v>
      </c>
      <c r="E2" s="34" t="s">
        <v>830</v>
      </c>
      <c r="F2" s="34" t="s">
        <v>831</v>
      </c>
      <c r="G2" s="34" t="s">
        <v>832</v>
      </c>
    </row>
    <row r="3" spans="1:702" x14ac:dyDescent="0.25">
      <c r="A3" s="35"/>
      <c r="B3" s="36"/>
      <c r="C3" s="37"/>
      <c r="D3" s="37"/>
      <c r="E3" s="37"/>
      <c r="F3" s="37"/>
      <c r="G3" s="38"/>
    </row>
    <row r="4" spans="1:702" x14ac:dyDescent="0.25">
      <c r="A4" s="39" t="s">
        <v>833</v>
      </c>
      <c r="B4" s="40" t="s">
        <v>834</v>
      </c>
      <c r="C4" s="41"/>
      <c r="D4" s="41"/>
      <c r="E4" s="41"/>
      <c r="F4" s="41"/>
      <c r="G4" s="42"/>
      <c r="ZY4" t="s">
        <v>835</v>
      </c>
      <c r="ZZ4" s="43"/>
    </row>
    <row r="5" spans="1:702" x14ac:dyDescent="0.25">
      <c r="A5" s="44" t="s">
        <v>836</v>
      </c>
      <c r="B5" s="45" t="s">
        <v>837</v>
      </c>
      <c r="C5" s="41"/>
      <c r="D5" s="41"/>
      <c r="E5" s="41"/>
      <c r="F5" s="41"/>
      <c r="G5" s="42"/>
      <c r="ZY5" t="s">
        <v>838</v>
      </c>
      <c r="ZZ5" s="43"/>
    </row>
    <row r="6" spans="1:702" x14ac:dyDescent="0.25">
      <c r="A6" s="48" t="s">
        <v>839</v>
      </c>
      <c r="B6" s="49" t="s">
        <v>840</v>
      </c>
      <c r="C6" s="50" t="s">
        <v>841</v>
      </c>
      <c r="D6" s="51">
        <v>231.38</v>
      </c>
      <c r="E6" s="52"/>
      <c r="F6" s="51"/>
      <c r="G6" s="53">
        <f>ROUND(D6*F6,2)</f>
        <v>0</v>
      </c>
      <c r="ZY6" t="s">
        <v>842</v>
      </c>
      <c r="ZZ6" s="43" t="s">
        <v>843</v>
      </c>
    </row>
    <row r="7" spans="1:702" x14ac:dyDescent="0.25">
      <c r="A7" s="44" t="s">
        <v>844</v>
      </c>
      <c r="B7" s="45" t="s">
        <v>845</v>
      </c>
      <c r="C7" s="41"/>
      <c r="D7" s="41"/>
      <c r="E7" s="41"/>
      <c r="F7" s="41"/>
      <c r="G7" s="42"/>
      <c r="ZY7" t="s">
        <v>846</v>
      </c>
      <c r="ZZ7" s="43"/>
    </row>
    <row r="8" spans="1:702" x14ac:dyDescent="0.25">
      <c r="A8" s="48" t="s">
        <v>847</v>
      </c>
      <c r="B8" s="49" t="s">
        <v>848</v>
      </c>
      <c r="C8" s="50"/>
      <c r="D8" s="51">
        <v>128.06</v>
      </c>
      <c r="E8" s="52"/>
      <c r="F8" s="51"/>
      <c r="G8" s="53">
        <f>ROUND(D8*F8,2)</f>
        <v>0</v>
      </c>
      <c r="ZY8" t="s">
        <v>849</v>
      </c>
      <c r="ZZ8" s="43" t="s">
        <v>850</v>
      </c>
    </row>
    <row r="9" spans="1:702" x14ac:dyDescent="0.25">
      <c r="A9" s="48" t="s">
        <v>851</v>
      </c>
      <c r="B9" s="49" t="s">
        <v>852</v>
      </c>
      <c r="C9" s="50"/>
      <c r="D9" s="51">
        <v>252.93</v>
      </c>
      <c r="E9" s="52"/>
      <c r="F9" s="51"/>
      <c r="G9" s="53">
        <f>ROUND(D9*F9,2)</f>
        <v>0</v>
      </c>
      <c r="ZY9" t="s">
        <v>853</v>
      </c>
      <c r="ZZ9" s="43" t="s">
        <v>854</v>
      </c>
    </row>
    <row r="10" spans="1:702" x14ac:dyDescent="0.25">
      <c r="A10" s="44" t="s">
        <v>855</v>
      </c>
      <c r="B10" s="45" t="s">
        <v>856</v>
      </c>
      <c r="C10" s="41"/>
      <c r="D10" s="41"/>
      <c r="E10" s="41"/>
      <c r="F10" s="41"/>
      <c r="G10" s="42"/>
      <c r="ZY10" t="s">
        <v>857</v>
      </c>
      <c r="ZZ10" s="43"/>
    </row>
    <row r="11" spans="1:702" x14ac:dyDescent="0.25">
      <c r="A11" s="48" t="s">
        <v>858</v>
      </c>
      <c r="B11" s="49" t="s">
        <v>859</v>
      </c>
      <c r="C11" s="50" t="s">
        <v>860</v>
      </c>
      <c r="D11" s="51">
        <v>90.2</v>
      </c>
      <c r="E11" s="52"/>
      <c r="F11" s="51"/>
      <c r="G11" s="53">
        <f>ROUND(D11*F11,2)</f>
        <v>0</v>
      </c>
      <c r="ZY11" t="s">
        <v>861</v>
      </c>
      <c r="ZZ11" s="43" t="s">
        <v>862</v>
      </c>
    </row>
    <row r="12" spans="1:702" x14ac:dyDescent="0.25">
      <c r="A12" s="44" t="s">
        <v>863</v>
      </c>
      <c r="B12" s="45" t="s">
        <v>864</v>
      </c>
      <c r="C12" s="41"/>
      <c r="D12" s="41"/>
      <c r="E12" s="41"/>
      <c r="F12" s="41"/>
      <c r="G12" s="42"/>
      <c r="ZY12" t="s">
        <v>865</v>
      </c>
      <c r="ZZ12" s="43"/>
    </row>
    <row r="13" spans="1:702" x14ac:dyDescent="0.25">
      <c r="A13" s="48" t="s">
        <v>866</v>
      </c>
      <c r="B13" s="49" t="s">
        <v>867</v>
      </c>
      <c r="C13" s="50" t="s">
        <v>868</v>
      </c>
      <c r="D13" s="51">
        <v>1</v>
      </c>
      <c r="E13" s="52"/>
      <c r="F13" s="51"/>
      <c r="G13" s="53">
        <f>ROUND(D13*F13,2)</f>
        <v>0</v>
      </c>
      <c r="ZY13" t="s">
        <v>869</v>
      </c>
      <c r="ZZ13" s="43" t="s">
        <v>870</v>
      </c>
    </row>
    <row r="14" spans="1:702" x14ac:dyDescent="0.25">
      <c r="A14" s="48" t="s">
        <v>871</v>
      </c>
      <c r="B14" s="49" t="s">
        <v>872</v>
      </c>
      <c r="C14" s="50" t="s">
        <v>873</v>
      </c>
      <c r="D14" s="51">
        <v>1</v>
      </c>
      <c r="E14" s="52"/>
      <c r="F14" s="51"/>
      <c r="G14" s="53">
        <f>ROUND(D14*F14,2)</f>
        <v>0</v>
      </c>
      <c r="ZY14" t="s">
        <v>874</v>
      </c>
      <c r="ZZ14" s="43" t="s">
        <v>875</v>
      </c>
    </row>
    <row r="15" spans="1:702" x14ac:dyDescent="0.25">
      <c r="A15" s="39" t="s">
        <v>876</v>
      </c>
      <c r="B15" s="40" t="s">
        <v>877</v>
      </c>
      <c r="C15" s="41"/>
      <c r="D15" s="41"/>
      <c r="E15" s="41"/>
      <c r="F15" s="41"/>
      <c r="G15" s="42"/>
      <c r="ZY15" t="s">
        <v>878</v>
      </c>
      <c r="ZZ15" s="43"/>
    </row>
    <row r="16" spans="1:702" x14ac:dyDescent="0.25">
      <c r="A16" s="48" t="s">
        <v>879</v>
      </c>
      <c r="B16" s="49" t="s">
        <v>880</v>
      </c>
      <c r="C16" s="50" t="s">
        <v>881</v>
      </c>
      <c r="D16" s="51"/>
      <c r="E16" s="52"/>
      <c r="F16" s="51"/>
      <c r="G16" s="53">
        <f>ROUND(D16*F16,2)</f>
        <v>0</v>
      </c>
      <c r="ZY16" t="s">
        <v>882</v>
      </c>
      <c r="ZZ16" s="43" t="s">
        <v>883</v>
      </c>
    </row>
    <row r="17" spans="1:702" x14ac:dyDescent="0.25">
      <c r="A17" s="48" t="s">
        <v>884</v>
      </c>
      <c r="B17" s="49" t="s">
        <v>885</v>
      </c>
      <c r="C17" s="50" t="s">
        <v>886</v>
      </c>
      <c r="D17" s="51">
        <v>1</v>
      </c>
      <c r="E17" s="52"/>
      <c r="F17" s="51"/>
      <c r="G17" s="53">
        <f>ROUND(D17*F17,2)</f>
        <v>0</v>
      </c>
      <c r="ZY17" t="s">
        <v>887</v>
      </c>
      <c r="ZZ17" s="43" t="s">
        <v>888</v>
      </c>
    </row>
    <row r="18" spans="1:702" x14ac:dyDescent="0.25">
      <c r="A18" s="54"/>
      <c r="B18" s="55"/>
      <c r="C18" s="56"/>
      <c r="D18" s="56"/>
      <c r="E18" s="56"/>
      <c r="F18" s="56"/>
      <c r="G18" s="57"/>
    </row>
    <row r="19" spans="1:702" ht="75" customHeight="1" x14ac:dyDescent="0.25">
      <c r="A19" s="58"/>
      <c r="B19" s="68" t="s">
        <v>889</v>
      </c>
      <c r="C19" s="69"/>
      <c r="D19" s="69"/>
      <c r="E19" s="69"/>
      <c r="F19" s="69"/>
      <c r="G19" s="69"/>
    </row>
    <row r="20" spans="1:702" hidden="1" x14ac:dyDescent="0.25"/>
    <row r="21" spans="1:702" hidden="1" x14ac:dyDescent="0.25"/>
    <row r="22" spans="1:702" x14ac:dyDescent="0.25">
      <c r="B22" s="1" t="s">
        <v>890</v>
      </c>
      <c r="G22" s="59">
        <f>SUBTOTAL(109,G4:G18)</f>
        <v>0</v>
      </c>
      <c r="ZY22" t="s">
        <v>891</v>
      </c>
    </row>
    <row r="23" spans="1:702" x14ac:dyDescent="0.25">
      <c r="A23" s="60">
        <f>'Récap. général'!D18</f>
        <v>20</v>
      </c>
      <c r="B23" s="1" t="str">
        <f>CONCATENATE("Montant TVA (",A23,"%)")</f>
        <v>Montant TVA (20%)</v>
      </c>
      <c r="G23" s="59">
        <f>(G22*A23)/100</f>
        <v>0</v>
      </c>
      <c r="ZY23" t="s">
        <v>892</v>
      </c>
    </row>
    <row r="24" spans="1:702" x14ac:dyDescent="0.25">
      <c r="B24" s="1" t="s">
        <v>893</v>
      </c>
      <c r="G24" s="59">
        <f>G22+G23</f>
        <v>0</v>
      </c>
      <c r="ZY24" t="s">
        <v>894</v>
      </c>
    </row>
    <row r="25" spans="1:702" x14ac:dyDescent="0.25">
      <c r="G25" s="59"/>
    </row>
    <row r="26" spans="1:702" x14ac:dyDescent="0.25">
      <c r="G26" s="59"/>
    </row>
  </sheetData>
  <mergeCells count="2">
    <mergeCell ref="A1:G1"/>
    <mergeCell ref="B19:G19"/>
  </mergeCells>
  <printOptions horizontalCentered="1"/>
  <pageMargins left="0.08" right="0.08" top="0.06" bottom="0.06" header="0.76" footer="0.76"/>
  <pageSetup paperSize="9" scale="95"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E38BA-9358-4BAF-9988-1F1828461C32}">
  <sheetPr>
    <pageSetUpPr fitToPage="1"/>
  </sheetPr>
  <dimension ref="A1:ZZ23"/>
  <sheetViews>
    <sheetView showGridLines="0" view="pageBreakPreview" zoomScale="60" zoomScaleNormal="100" workbookViewId="0">
      <pane xSplit="2" ySplit="2" topLeftCell="C3" activePane="bottomRight" state="frozen"/>
      <selection pane="topRight" activeCell="C1" sqref="C1"/>
      <selection pane="bottomLeft" activeCell="A3" sqref="A3"/>
      <selection pane="bottomRight" activeCell="C3" sqref="C3"/>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63.75" customHeight="1" x14ac:dyDescent="0.25">
      <c r="A1" s="65"/>
      <c r="B1" s="66"/>
      <c r="C1" s="66"/>
      <c r="D1" s="66"/>
      <c r="E1" s="66"/>
      <c r="F1" s="66"/>
      <c r="G1" s="67"/>
    </row>
    <row r="2" spans="1:702" x14ac:dyDescent="0.25">
      <c r="A2" s="31"/>
      <c r="B2" s="32"/>
      <c r="C2" s="33" t="s">
        <v>895</v>
      </c>
      <c r="D2" s="34" t="s">
        <v>896</v>
      </c>
      <c r="E2" s="34" t="s">
        <v>897</v>
      </c>
      <c r="F2" s="34" t="s">
        <v>898</v>
      </c>
      <c r="G2" s="34" t="s">
        <v>899</v>
      </c>
    </row>
    <row r="3" spans="1:702" x14ac:dyDescent="0.25">
      <c r="A3" s="35"/>
      <c r="B3" s="36"/>
      <c r="C3" s="37"/>
      <c r="D3" s="37"/>
      <c r="E3" s="37"/>
      <c r="F3" s="37"/>
      <c r="G3" s="38"/>
    </row>
    <row r="4" spans="1:702" x14ac:dyDescent="0.25">
      <c r="A4" s="39" t="s">
        <v>900</v>
      </c>
      <c r="B4" s="40" t="s">
        <v>901</v>
      </c>
      <c r="C4" s="41"/>
      <c r="D4" s="41"/>
      <c r="E4" s="41"/>
      <c r="F4" s="41"/>
      <c r="G4" s="42"/>
      <c r="ZY4" t="s">
        <v>902</v>
      </c>
      <c r="ZZ4" s="43" t="s">
        <v>903</v>
      </c>
    </row>
    <row r="5" spans="1:702" x14ac:dyDescent="0.25">
      <c r="A5" s="44" t="s">
        <v>904</v>
      </c>
      <c r="B5" s="45" t="s">
        <v>905</v>
      </c>
      <c r="C5" s="41"/>
      <c r="D5" s="41"/>
      <c r="E5" s="41"/>
      <c r="F5" s="41"/>
      <c r="G5" s="42"/>
      <c r="ZY5" t="s">
        <v>906</v>
      </c>
      <c r="ZZ5" s="43"/>
    </row>
    <row r="6" spans="1:702" x14ac:dyDescent="0.25">
      <c r="A6" s="48" t="s">
        <v>907</v>
      </c>
      <c r="B6" s="49" t="s">
        <v>908</v>
      </c>
      <c r="C6" s="50" t="s">
        <v>909</v>
      </c>
      <c r="D6" s="51">
        <v>144.13999999999999</v>
      </c>
      <c r="E6" s="52"/>
      <c r="F6" s="51"/>
      <c r="G6" s="53">
        <f>ROUND(D6*F6,2)</f>
        <v>0</v>
      </c>
      <c r="ZY6" t="s">
        <v>910</v>
      </c>
      <c r="ZZ6" s="43" t="s">
        <v>911</v>
      </c>
    </row>
    <row r="7" spans="1:702" x14ac:dyDescent="0.25">
      <c r="A7" s="44" t="s">
        <v>912</v>
      </c>
      <c r="B7" s="45" t="s">
        <v>913</v>
      </c>
      <c r="C7" s="41"/>
      <c r="D7" s="41"/>
      <c r="E7" s="41"/>
      <c r="F7" s="41"/>
      <c r="G7" s="42"/>
      <c r="ZY7" t="s">
        <v>914</v>
      </c>
      <c r="ZZ7" s="43"/>
    </row>
    <row r="8" spans="1:702" x14ac:dyDescent="0.25">
      <c r="A8" s="48" t="s">
        <v>915</v>
      </c>
      <c r="B8" s="49" t="s">
        <v>916</v>
      </c>
      <c r="C8" s="50" t="s">
        <v>917</v>
      </c>
      <c r="D8" s="51">
        <v>144.13999999999999</v>
      </c>
      <c r="E8" s="52"/>
      <c r="F8" s="51"/>
      <c r="G8" s="53">
        <f>ROUND(D8*F8,2)</f>
        <v>0</v>
      </c>
      <c r="ZY8" t="s">
        <v>918</v>
      </c>
      <c r="ZZ8" s="43" t="s">
        <v>919</v>
      </c>
    </row>
    <row r="9" spans="1:702" x14ac:dyDescent="0.25">
      <c r="A9" s="48" t="s">
        <v>920</v>
      </c>
      <c r="B9" s="49" t="s">
        <v>921</v>
      </c>
      <c r="C9" s="50" t="s">
        <v>922</v>
      </c>
      <c r="D9" s="51">
        <v>75.819999999999993</v>
      </c>
      <c r="E9" s="52"/>
      <c r="F9" s="51"/>
      <c r="G9" s="53">
        <f>ROUND(D9*F9,2)</f>
        <v>0</v>
      </c>
      <c r="ZY9" t="s">
        <v>923</v>
      </c>
      <c r="ZZ9" s="43" t="s">
        <v>924</v>
      </c>
    </row>
    <row r="10" spans="1:702" x14ac:dyDescent="0.25">
      <c r="A10" s="44" t="s">
        <v>925</v>
      </c>
      <c r="B10" s="45" t="s">
        <v>926</v>
      </c>
      <c r="C10" s="41"/>
      <c r="D10" s="41"/>
      <c r="E10" s="41"/>
      <c r="F10" s="41"/>
      <c r="G10" s="42"/>
      <c r="ZY10" t="s">
        <v>927</v>
      </c>
      <c r="ZZ10" s="43"/>
    </row>
    <row r="11" spans="1:702" x14ac:dyDescent="0.25">
      <c r="A11" s="48" t="s">
        <v>928</v>
      </c>
      <c r="B11" s="49" t="s">
        <v>929</v>
      </c>
      <c r="C11" s="50" t="s">
        <v>930</v>
      </c>
      <c r="D11" s="61">
        <v>6</v>
      </c>
      <c r="E11" s="52"/>
      <c r="F11" s="51"/>
      <c r="G11" s="53">
        <f>ROUND(D11*F11,2)</f>
        <v>0</v>
      </c>
      <c r="ZY11" t="s">
        <v>931</v>
      </c>
      <c r="ZZ11" s="43" t="s">
        <v>932</v>
      </c>
    </row>
    <row r="12" spans="1:702" x14ac:dyDescent="0.25">
      <c r="A12" s="39" t="s">
        <v>933</v>
      </c>
      <c r="B12" s="40" t="s">
        <v>934</v>
      </c>
      <c r="C12" s="41"/>
      <c r="D12" s="41"/>
      <c r="E12" s="41"/>
      <c r="F12" s="41"/>
      <c r="G12" s="42"/>
      <c r="ZY12" t="s">
        <v>935</v>
      </c>
      <c r="ZZ12" s="43"/>
    </row>
    <row r="13" spans="1:702" x14ac:dyDescent="0.25">
      <c r="A13" s="48" t="s">
        <v>936</v>
      </c>
      <c r="B13" s="49" t="s">
        <v>937</v>
      </c>
      <c r="C13" s="50" t="s">
        <v>938</v>
      </c>
      <c r="D13" s="51"/>
      <c r="E13" s="52"/>
      <c r="F13" s="51"/>
      <c r="G13" s="53">
        <f>ROUND(D13*F13,2)</f>
        <v>0</v>
      </c>
      <c r="ZY13" t="s">
        <v>939</v>
      </c>
      <c r="ZZ13" s="43" t="s">
        <v>940</v>
      </c>
    </row>
    <row r="14" spans="1:702" x14ac:dyDescent="0.25">
      <c r="A14" s="48" t="s">
        <v>941</v>
      </c>
      <c r="B14" s="49" t="s">
        <v>942</v>
      </c>
      <c r="C14" s="50" t="s">
        <v>943</v>
      </c>
      <c r="D14" s="51">
        <v>1</v>
      </c>
      <c r="E14" s="52"/>
      <c r="F14" s="51"/>
      <c r="G14" s="53">
        <f>ROUND(D14*F14,2)</f>
        <v>0</v>
      </c>
      <c r="ZY14" t="s">
        <v>944</v>
      </c>
      <c r="ZZ14" s="43" t="s">
        <v>945</v>
      </c>
    </row>
    <row r="15" spans="1:702" x14ac:dyDescent="0.25">
      <c r="A15" s="54"/>
      <c r="B15" s="55"/>
      <c r="C15" s="56"/>
      <c r="D15" s="56"/>
      <c r="E15" s="56"/>
      <c r="F15" s="56"/>
      <c r="G15" s="57"/>
    </row>
    <row r="16" spans="1:702" ht="67.5" customHeight="1" x14ac:dyDescent="0.25">
      <c r="A16" s="58"/>
      <c r="B16" s="68" t="s">
        <v>946</v>
      </c>
      <c r="C16" s="69"/>
      <c r="D16" s="69"/>
      <c r="E16" s="69"/>
      <c r="F16" s="69"/>
      <c r="G16" s="69"/>
    </row>
    <row r="17" spans="1:701" hidden="1" x14ac:dyDescent="0.25"/>
    <row r="18" spans="1:701" hidden="1" x14ac:dyDescent="0.25"/>
    <row r="19" spans="1:701" ht="30" x14ac:dyDescent="0.25">
      <c r="B19" s="1" t="s">
        <v>947</v>
      </c>
      <c r="G19" s="59">
        <f>SUBTOTAL(109,G4:G15)</f>
        <v>0</v>
      </c>
      <c r="ZY19" t="s">
        <v>948</v>
      </c>
    </row>
    <row r="20" spans="1:701" x14ac:dyDescent="0.25">
      <c r="A20" s="60">
        <f>'Récap. général'!D19</f>
        <v>20</v>
      </c>
      <c r="B20" s="1" t="str">
        <f>CONCATENATE("Montant TVA (",A20,"%)")</f>
        <v>Montant TVA (20%)</v>
      </c>
      <c r="G20" s="59">
        <f>(G19*A20)/100</f>
        <v>0</v>
      </c>
      <c r="ZY20" t="s">
        <v>949</v>
      </c>
    </row>
    <row r="21" spans="1:701" x14ac:dyDescent="0.25">
      <c r="B21" s="1" t="s">
        <v>950</v>
      </c>
      <c r="G21" s="59">
        <f>G19+G20</f>
        <v>0</v>
      </c>
      <c r="ZY21" t="s">
        <v>951</v>
      </c>
    </row>
    <row r="22" spans="1:701" x14ac:dyDescent="0.25">
      <c r="G22" s="59"/>
    </row>
    <row r="23" spans="1:701" x14ac:dyDescent="0.25">
      <c r="G23" s="59"/>
    </row>
  </sheetData>
  <mergeCells count="2">
    <mergeCell ref="A1:G1"/>
    <mergeCell ref="B16:G16"/>
  </mergeCells>
  <printOptions horizontalCentered="1"/>
  <pageMargins left="0.08" right="0.08" top="0.06" bottom="0.06" header="0.76" footer="0.76"/>
  <pageSetup paperSize="9" scale="9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68AF9-2533-438C-8D0C-0DFE84AC9321}">
  <sheetPr>
    <pageSetUpPr fitToPage="1"/>
  </sheetPr>
  <dimension ref="A1:ZZ26"/>
  <sheetViews>
    <sheetView showGridLines="0" view="pageBreakPreview" zoomScaleNormal="100" zoomScaleSheetLayoutView="100" workbookViewId="0">
      <pane xSplit="2" ySplit="2" topLeftCell="C3" activePane="bottomRight" state="frozen"/>
      <selection pane="topRight" activeCell="C1" sqref="C1"/>
      <selection pane="bottomLeft" activeCell="A3" sqref="A3"/>
      <selection pane="bottomRight" activeCell="B34" sqref="B3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63.75" customHeight="1" x14ac:dyDescent="0.25">
      <c r="A1" s="65"/>
      <c r="B1" s="66"/>
      <c r="C1" s="66"/>
      <c r="D1" s="66"/>
      <c r="E1" s="66"/>
      <c r="F1" s="66"/>
      <c r="G1" s="67"/>
    </row>
    <row r="2" spans="1:702" x14ac:dyDescent="0.25">
      <c r="A2" s="31"/>
      <c r="B2" s="32"/>
      <c r="C2" s="33" t="s">
        <v>30</v>
      </c>
      <c r="D2" s="34" t="s">
        <v>31</v>
      </c>
      <c r="E2" s="34" t="s">
        <v>32</v>
      </c>
      <c r="F2" s="34" t="s">
        <v>33</v>
      </c>
      <c r="G2" s="34" t="s">
        <v>34</v>
      </c>
    </row>
    <row r="3" spans="1:702" x14ac:dyDescent="0.25">
      <c r="A3" s="35"/>
      <c r="B3" s="36"/>
      <c r="C3" s="37"/>
      <c r="D3" s="37"/>
      <c r="E3" s="37"/>
      <c r="F3" s="37"/>
      <c r="G3" s="38"/>
    </row>
    <row r="4" spans="1:702" x14ac:dyDescent="0.25">
      <c r="A4" s="39" t="s">
        <v>35</v>
      </c>
      <c r="B4" s="40" t="s">
        <v>36</v>
      </c>
      <c r="C4" s="41"/>
      <c r="D4" s="41"/>
      <c r="E4" s="41"/>
      <c r="F4" s="41"/>
      <c r="G4" s="42"/>
      <c r="ZY4" t="s">
        <v>37</v>
      </c>
      <c r="ZZ4" s="43"/>
    </row>
    <row r="5" spans="1:702" x14ac:dyDescent="0.25">
      <c r="A5" s="44" t="s">
        <v>38</v>
      </c>
      <c r="B5" s="45" t="s">
        <v>39</v>
      </c>
      <c r="C5" s="41"/>
      <c r="D5" s="41"/>
      <c r="E5" s="41"/>
      <c r="F5" s="41"/>
      <c r="G5" s="42"/>
      <c r="ZY5" t="s">
        <v>40</v>
      </c>
      <c r="ZZ5" s="43"/>
    </row>
    <row r="6" spans="1:702" x14ac:dyDescent="0.25">
      <c r="A6" s="46" t="s">
        <v>41</v>
      </c>
      <c r="B6" s="47" t="s">
        <v>42</v>
      </c>
      <c r="C6" s="41"/>
      <c r="D6" s="41"/>
      <c r="E6" s="41"/>
      <c r="F6" s="41"/>
      <c r="G6" s="42"/>
      <c r="ZY6" t="s">
        <v>43</v>
      </c>
      <c r="ZZ6" s="43"/>
    </row>
    <row r="7" spans="1:702" x14ac:dyDescent="0.25">
      <c r="A7" s="48" t="s">
        <v>44</v>
      </c>
      <c r="B7" s="49" t="s">
        <v>45</v>
      </c>
      <c r="C7" s="50" t="s">
        <v>46</v>
      </c>
      <c r="D7" s="51">
        <v>1</v>
      </c>
      <c r="E7" s="52"/>
      <c r="F7" s="51"/>
      <c r="G7" s="53">
        <f>ROUND(D7*F7,2)</f>
        <v>0</v>
      </c>
      <c r="ZY7" t="s">
        <v>47</v>
      </c>
      <c r="ZZ7" s="43" t="s">
        <v>48</v>
      </c>
    </row>
    <row r="8" spans="1:702" x14ac:dyDescent="0.25">
      <c r="A8" s="48" t="s">
        <v>49</v>
      </c>
      <c r="B8" s="49" t="s">
        <v>50</v>
      </c>
      <c r="C8" s="50" t="s">
        <v>51</v>
      </c>
      <c r="D8" s="51">
        <v>1</v>
      </c>
      <c r="E8" s="52"/>
      <c r="F8" s="51"/>
      <c r="G8" s="53">
        <f>ROUND(D8*F8,2)</f>
        <v>0</v>
      </c>
      <c r="ZY8" t="s">
        <v>52</v>
      </c>
      <c r="ZZ8" s="43" t="s">
        <v>53</v>
      </c>
    </row>
    <row r="9" spans="1:702" x14ac:dyDescent="0.25">
      <c r="A9" s="48" t="s">
        <v>54</v>
      </c>
      <c r="B9" s="49" t="s">
        <v>55</v>
      </c>
      <c r="C9" s="50" t="s">
        <v>56</v>
      </c>
      <c r="D9" s="51">
        <v>1</v>
      </c>
      <c r="E9" s="52"/>
      <c r="F9" s="51"/>
      <c r="G9" s="53">
        <f>ROUND(D9*F9,2)</f>
        <v>0</v>
      </c>
      <c r="ZY9" t="s">
        <v>57</v>
      </c>
      <c r="ZZ9" s="43" t="s">
        <v>58</v>
      </c>
    </row>
    <row r="10" spans="1:702" x14ac:dyDescent="0.25">
      <c r="A10" s="48" t="s">
        <v>59</v>
      </c>
      <c r="B10" s="49" t="s">
        <v>60</v>
      </c>
      <c r="C10" s="50" t="s">
        <v>61</v>
      </c>
      <c r="D10" s="51">
        <v>1</v>
      </c>
      <c r="E10" s="52"/>
      <c r="F10" s="51"/>
      <c r="G10" s="53">
        <f>ROUND(D10*F10,2)</f>
        <v>0</v>
      </c>
      <c r="ZY10" t="s">
        <v>62</v>
      </c>
      <c r="ZZ10" s="43" t="s">
        <v>63</v>
      </c>
    </row>
    <row r="11" spans="1:702" x14ac:dyDescent="0.25">
      <c r="A11" s="46" t="s">
        <v>64</v>
      </c>
      <c r="B11" s="47" t="s">
        <v>65</v>
      </c>
      <c r="C11" s="41"/>
      <c r="D11" s="41"/>
      <c r="E11" s="41"/>
      <c r="F11" s="41"/>
      <c r="G11" s="42"/>
      <c r="ZY11" t="s">
        <v>66</v>
      </c>
      <c r="ZZ11" s="43"/>
    </row>
    <row r="12" spans="1:702" x14ac:dyDescent="0.25">
      <c r="A12" s="48" t="s">
        <v>67</v>
      </c>
      <c r="B12" s="49" t="s">
        <v>68</v>
      </c>
      <c r="C12" s="50" t="s">
        <v>69</v>
      </c>
      <c r="D12" s="51">
        <v>11</v>
      </c>
      <c r="E12" s="52"/>
      <c r="F12" s="51"/>
      <c r="G12" s="53">
        <f>ROUND(D12*F12,2)</f>
        <v>0</v>
      </c>
      <c r="ZY12" t="s">
        <v>70</v>
      </c>
      <c r="ZZ12" s="43" t="s">
        <v>71</v>
      </c>
    </row>
    <row r="13" spans="1:702" x14ac:dyDescent="0.25">
      <c r="A13" s="48" t="s">
        <v>72</v>
      </c>
      <c r="B13" s="49" t="s">
        <v>73</v>
      </c>
      <c r="C13" s="50" t="s">
        <v>74</v>
      </c>
      <c r="D13" s="51">
        <v>1</v>
      </c>
      <c r="E13" s="52"/>
      <c r="F13" s="51"/>
      <c r="G13" s="53">
        <f>ROUND(D13*F13,2)</f>
        <v>0</v>
      </c>
      <c r="ZY13" t="s">
        <v>75</v>
      </c>
      <c r="ZZ13" s="43" t="s">
        <v>76</v>
      </c>
    </row>
    <row r="14" spans="1:702" x14ac:dyDescent="0.25">
      <c r="A14" s="46" t="s">
        <v>77</v>
      </c>
      <c r="B14" s="47" t="s">
        <v>78</v>
      </c>
      <c r="C14" s="41"/>
      <c r="D14" s="41"/>
      <c r="E14" s="41"/>
      <c r="F14" s="41"/>
      <c r="G14" s="42"/>
      <c r="ZY14" t="s">
        <v>79</v>
      </c>
      <c r="ZZ14" s="43"/>
    </row>
    <row r="15" spans="1:702" x14ac:dyDescent="0.25">
      <c r="A15" s="48" t="s">
        <v>80</v>
      </c>
      <c r="B15" s="49" t="s">
        <v>81</v>
      </c>
      <c r="C15" s="50" t="s">
        <v>82</v>
      </c>
      <c r="D15" s="51">
        <v>1</v>
      </c>
      <c r="E15" s="52"/>
      <c r="F15" s="51"/>
      <c r="G15" s="53">
        <f>ROUND(D15*F15,2)</f>
        <v>0</v>
      </c>
      <c r="ZY15" t="s">
        <v>83</v>
      </c>
      <c r="ZZ15" s="43" t="s">
        <v>84</v>
      </c>
    </row>
    <row r="16" spans="1:702" x14ac:dyDescent="0.25">
      <c r="A16" s="48" t="s">
        <v>85</v>
      </c>
      <c r="B16" s="49" t="s">
        <v>86</v>
      </c>
      <c r="C16" s="50" t="s">
        <v>87</v>
      </c>
      <c r="D16" s="51">
        <v>1</v>
      </c>
      <c r="E16" s="52"/>
      <c r="F16" s="51"/>
      <c r="G16" s="53">
        <f>ROUND(D16*F16,2)</f>
        <v>0</v>
      </c>
      <c r="ZY16" t="s">
        <v>88</v>
      </c>
      <c r="ZZ16" s="43" t="s">
        <v>89</v>
      </c>
    </row>
    <row r="17" spans="1:702" x14ac:dyDescent="0.25">
      <c r="A17" s="48" t="s">
        <v>90</v>
      </c>
      <c r="B17" s="49" t="s">
        <v>91</v>
      </c>
      <c r="C17" s="50" t="s">
        <v>92</v>
      </c>
      <c r="D17" s="51">
        <v>1</v>
      </c>
      <c r="E17" s="52"/>
      <c r="F17" s="51"/>
      <c r="G17" s="53">
        <f>ROUND(D17*F17,2)</f>
        <v>0</v>
      </c>
      <c r="ZY17" t="s">
        <v>93</v>
      </c>
      <c r="ZZ17" s="43" t="s">
        <v>94</v>
      </c>
    </row>
    <row r="18" spans="1:702" x14ac:dyDescent="0.25">
      <c r="A18" s="54"/>
      <c r="B18" s="55"/>
      <c r="C18" s="56"/>
      <c r="D18" s="56"/>
      <c r="E18" s="56"/>
      <c r="F18" s="56"/>
      <c r="G18" s="57"/>
    </row>
    <row r="19" spans="1:702" ht="69.75" customHeight="1" x14ac:dyDescent="0.25">
      <c r="A19" s="58"/>
      <c r="B19" s="68" t="s">
        <v>95</v>
      </c>
      <c r="C19" s="69"/>
      <c r="D19" s="69"/>
      <c r="E19" s="69"/>
      <c r="F19" s="69"/>
      <c r="G19" s="69"/>
    </row>
    <row r="20" spans="1:702" hidden="1" x14ac:dyDescent="0.25"/>
    <row r="21" spans="1:702" hidden="1" x14ac:dyDescent="0.25"/>
    <row r="22" spans="1:702" x14ac:dyDescent="0.25">
      <c r="B22" s="1" t="s">
        <v>96</v>
      </c>
      <c r="G22" s="59">
        <f>SUBTOTAL(109,G4:G18)</f>
        <v>0</v>
      </c>
      <c r="ZY22" t="s">
        <v>97</v>
      </c>
    </row>
    <row r="23" spans="1:702" x14ac:dyDescent="0.25">
      <c r="A23" s="60">
        <f>'Récap. général'!D13</f>
        <v>20</v>
      </c>
      <c r="B23" s="1" t="str">
        <f>CONCATENATE("Montant TVA (",A23,"%)")</f>
        <v>Montant TVA (20%)</v>
      </c>
      <c r="G23" s="59">
        <f>(G22*A23)/100</f>
        <v>0</v>
      </c>
      <c r="ZY23" t="s">
        <v>98</v>
      </c>
    </row>
    <row r="24" spans="1:702" x14ac:dyDescent="0.25">
      <c r="B24" s="1" t="s">
        <v>99</v>
      </c>
      <c r="G24" s="59">
        <f>G22+G23</f>
        <v>0</v>
      </c>
      <c r="ZY24" t="s">
        <v>100</v>
      </c>
    </row>
    <row r="25" spans="1:702" x14ac:dyDescent="0.25">
      <c r="G25" s="59"/>
    </row>
    <row r="26" spans="1:702" x14ac:dyDescent="0.25">
      <c r="G26" s="59"/>
    </row>
  </sheetData>
  <mergeCells count="2">
    <mergeCell ref="A1:G1"/>
    <mergeCell ref="B19:G19"/>
  </mergeCells>
  <printOptions horizontalCentered="1"/>
  <pageMargins left="0.08" right="0.08" top="0.06" bottom="0.06" header="0.76" footer="0.76"/>
  <pageSetup paperSize="9" scale="9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78684-5671-4475-B698-511EF39F1C64}">
  <sheetPr>
    <pageSetUpPr fitToPage="1"/>
  </sheetPr>
  <dimension ref="A1:ZZ17"/>
  <sheetViews>
    <sheetView showGridLines="0" view="pageBreakPreview" zoomScale="60" zoomScaleNormal="100" workbookViewId="0">
      <pane xSplit="2" ySplit="2" topLeftCell="C3" activePane="bottomRight" state="frozen"/>
      <selection pane="topRight" activeCell="C1" sqref="C1"/>
      <selection pane="bottomLeft" activeCell="A3" sqref="A3"/>
      <selection pane="bottomRight" activeCell="B23" sqref="B23"/>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63.75" customHeight="1" x14ac:dyDescent="0.25">
      <c r="A1" s="65"/>
      <c r="B1" s="66"/>
      <c r="C1" s="66"/>
      <c r="D1" s="66"/>
      <c r="E1" s="66"/>
      <c r="F1" s="66"/>
      <c r="G1" s="67"/>
    </row>
    <row r="2" spans="1:702" x14ac:dyDescent="0.25">
      <c r="A2" s="31"/>
      <c r="B2" s="32"/>
      <c r="C2" s="33" t="s">
        <v>101</v>
      </c>
      <c r="D2" s="34" t="s">
        <v>102</v>
      </c>
      <c r="E2" s="34" t="s">
        <v>103</v>
      </c>
      <c r="F2" s="34" t="s">
        <v>104</v>
      </c>
      <c r="G2" s="34" t="s">
        <v>105</v>
      </c>
    </row>
    <row r="3" spans="1:702" x14ac:dyDescent="0.25">
      <c r="A3" s="35"/>
      <c r="B3" s="36"/>
      <c r="C3" s="37"/>
      <c r="D3" s="37"/>
      <c r="E3" s="37"/>
      <c r="F3" s="37"/>
      <c r="G3" s="38"/>
    </row>
    <row r="4" spans="1:702" x14ac:dyDescent="0.25">
      <c r="A4" s="39" t="s">
        <v>106</v>
      </c>
      <c r="B4" s="40" t="s">
        <v>107</v>
      </c>
      <c r="C4" s="41"/>
      <c r="D4" s="41"/>
      <c r="E4" s="41"/>
      <c r="F4" s="41"/>
      <c r="G4" s="42"/>
      <c r="ZY4" t="s">
        <v>108</v>
      </c>
      <c r="ZZ4" s="43"/>
    </row>
    <row r="5" spans="1:702" x14ac:dyDescent="0.25">
      <c r="A5" s="44" t="s">
        <v>109</v>
      </c>
      <c r="B5" s="45" t="s">
        <v>110</v>
      </c>
      <c r="C5" s="41"/>
      <c r="D5" s="41"/>
      <c r="E5" s="41"/>
      <c r="F5" s="41"/>
      <c r="G5" s="42"/>
      <c r="ZY5" t="s">
        <v>111</v>
      </c>
      <c r="ZZ5" s="43"/>
    </row>
    <row r="6" spans="1:702" x14ac:dyDescent="0.25">
      <c r="A6" s="46" t="s">
        <v>112</v>
      </c>
      <c r="B6" s="47" t="s">
        <v>113</v>
      </c>
      <c r="C6" s="41"/>
      <c r="D6" s="41"/>
      <c r="E6" s="41"/>
      <c r="F6" s="41"/>
      <c r="G6" s="42"/>
      <c r="ZY6" t="s">
        <v>114</v>
      </c>
      <c r="ZZ6" s="43"/>
    </row>
    <row r="7" spans="1:702" x14ac:dyDescent="0.25">
      <c r="A7" s="48" t="s">
        <v>115</v>
      </c>
      <c r="B7" s="49" t="s">
        <v>116</v>
      </c>
      <c r="C7" s="50" t="s">
        <v>117</v>
      </c>
      <c r="D7" s="51"/>
      <c r="E7" s="52"/>
      <c r="F7" s="51"/>
      <c r="G7" s="53">
        <f>ROUND(D7*F7,2)</f>
        <v>0</v>
      </c>
      <c r="ZY7" t="s">
        <v>118</v>
      </c>
      <c r="ZZ7" s="43" t="s">
        <v>119</v>
      </c>
    </row>
    <row r="8" spans="1:702" x14ac:dyDescent="0.25">
      <c r="A8" s="48" t="s">
        <v>120</v>
      </c>
      <c r="B8" s="49" t="s">
        <v>121</v>
      </c>
      <c r="C8" s="50" t="s">
        <v>122</v>
      </c>
      <c r="D8" s="51"/>
      <c r="E8" s="52"/>
      <c r="F8" s="51"/>
      <c r="G8" s="53">
        <f>ROUND(D8*F8,2)</f>
        <v>0</v>
      </c>
      <c r="ZY8" t="s">
        <v>123</v>
      </c>
      <c r="ZZ8" s="43" t="s">
        <v>124</v>
      </c>
    </row>
    <row r="9" spans="1:702" x14ac:dyDescent="0.25">
      <c r="A9" s="54"/>
      <c r="B9" s="55"/>
      <c r="C9" s="56"/>
      <c r="D9" s="56"/>
      <c r="E9" s="56"/>
      <c r="F9" s="56"/>
      <c r="G9" s="57"/>
    </row>
    <row r="10" spans="1:702" ht="69.75" customHeight="1" x14ac:dyDescent="0.25">
      <c r="A10" s="58"/>
      <c r="B10" s="68" t="s">
        <v>125</v>
      </c>
      <c r="C10" s="69"/>
      <c r="D10" s="69"/>
      <c r="E10" s="69"/>
      <c r="F10" s="69"/>
      <c r="G10" s="69"/>
    </row>
    <row r="11" spans="1:702" hidden="1" x14ac:dyDescent="0.25"/>
    <row r="12" spans="1:702" hidden="1" x14ac:dyDescent="0.25"/>
    <row r="13" spans="1:702" x14ac:dyDescent="0.25">
      <c r="B13" s="1" t="s">
        <v>126</v>
      </c>
      <c r="G13" s="59">
        <f>SUBTOTAL(109,G4:G9)</f>
        <v>0</v>
      </c>
      <c r="ZY13" t="s">
        <v>127</v>
      </c>
    </row>
    <row r="14" spans="1:702" x14ac:dyDescent="0.25">
      <c r="A14" s="60">
        <f>'Récap. général'!D13</f>
        <v>20</v>
      </c>
      <c r="B14" s="1" t="str">
        <f>CONCATENATE("Montant TVA (",A14,"%)")</f>
        <v>Montant TVA (20%)</v>
      </c>
      <c r="G14" s="59">
        <f>(G13*A14)/100</f>
        <v>0</v>
      </c>
      <c r="ZY14" t="s">
        <v>128</v>
      </c>
    </row>
    <row r="15" spans="1:702" x14ac:dyDescent="0.25">
      <c r="B15" s="1" t="s">
        <v>129</v>
      </c>
      <c r="G15" s="59">
        <f>G13+G14</f>
        <v>0</v>
      </c>
      <c r="ZY15" t="s">
        <v>130</v>
      </c>
    </row>
    <row r="16" spans="1:702" x14ac:dyDescent="0.25">
      <c r="G16" s="59"/>
    </row>
    <row r="17" spans="7:7" x14ac:dyDescent="0.25">
      <c r="G17" s="59"/>
    </row>
  </sheetData>
  <mergeCells count="2">
    <mergeCell ref="A1:G1"/>
    <mergeCell ref="B10:G10"/>
  </mergeCells>
  <printOptions horizontalCentered="1"/>
  <pageMargins left="0.08" right="0.08" top="0.06" bottom="0.06" header="0.76" footer="0.76"/>
  <pageSetup paperSize="9" scale="9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1BD64-1202-466F-A7ED-813B6CAAF6D8}">
  <sheetPr>
    <pageSetUpPr fitToPage="1"/>
  </sheetPr>
  <dimension ref="A1:ZZ55"/>
  <sheetViews>
    <sheetView showGridLines="0" tabSelected="1" view="pageBreakPreview" zoomScale="115" zoomScaleNormal="100" zoomScaleSheetLayoutView="115" workbookViewId="0">
      <pane xSplit="2" ySplit="2" topLeftCell="C3" activePane="bottomRight" state="frozen"/>
      <selection pane="topRight" activeCell="C1" sqref="C1"/>
      <selection pane="bottomLeft" activeCell="A3" sqref="A3"/>
      <selection pane="bottomRight" activeCell="C9" sqref="C9"/>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63.75" customHeight="1" x14ac:dyDescent="0.25">
      <c r="A1" s="65"/>
      <c r="B1" s="66"/>
      <c r="C1" s="66"/>
      <c r="D1" s="66"/>
      <c r="E1" s="66"/>
      <c r="F1" s="66"/>
      <c r="G1" s="67"/>
    </row>
    <row r="2" spans="1:702" x14ac:dyDescent="0.25">
      <c r="A2" s="31"/>
      <c r="B2" s="32"/>
      <c r="C2" s="33" t="s">
        <v>131</v>
      </c>
      <c r="D2" s="34" t="s">
        <v>132</v>
      </c>
      <c r="E2" s="34" t="s">
        <v>133</v>
      </c>
      <c r="F2" s="34" t="s">
        <v>134</v>
      </c>
      <c r="G2" s="34" t="s">
        <v>135</v>
      </c>
    </row>
    <row r="3" spans="1:702" x14ac:dyDescent="0.25">
      <c r="A3" s="35"/>
      <c r="B3" s="36"/>
      <c r="C3" s="37"/>
      <c r="D3" s="37"/>
      <c r="E3" s="37"/>
      <c r="F3" s="37"/>
      <c r="G3" s="38"/>
    </row>
    <row r="4" spans="1:702" x14ac:dyDescent="0.25">
      <c r="A4" s="39" t="s">
        <v>136</v>
      </c>
      <c r="B4" s="40" t="s">
        <v>137</v>
      </c>
      <c r="C4" s="41"/>
      <c r="D4" s="41"/>
      <c r="E4" s="41"/>
      <c r="F4" s="41"/>
      <c r="G4" s="42"/>
      <c r="ZY4" t="s">
        <v>138</v>
      </c>
      <c r="ZZ4" s="43"/>
    </row>
    <row r="5" spans="1:702" x14ac:dyDescent="0.25">
      <c r="A5" s="44" t="s">
        <v>139</v>
      </c>
      <c r="B5" s="45" t="s">
        <v>140</v>
      </c>
      <c r="C5" s="41"/>
      <c r="D5" s="41"/>
      <c r="E5" s="41"/>
      <c r="F5" s="41"/>
      <c r="G5" s="42"/>
      <c r="ZY5" t="s">
        <v>141</v>
      </c>
      <c r="ZZ5" s="43"/>
    </row>
    <row r="6" spans="1:702" x14ac:dyDescent="0.25">
      <c r="A6" s="48" t="s">
        <v>142</v>
      </c>
      <c r="B6" s="49" t="s">
        <v>143</v>
      </c>
      <c r="C6" s="50" t="s">
        <v>144</v>
      </c>
      <c r="D6" s="51">
        <v>1</v>
      </c>
      <c r="E6" s="52"/>
      <c r="F6" s="51"/>
      <c r="G6" s="53">
        <f>ROUND(D6*F6,2)</f>
        <v>0</v>
      </c>
      <c r="ZY6" t="s">
        <v>145</v>
      </c>
      <c r="ZZ6" s="43" t="s">
        <v>146</v>
      </c>
    </row>
    <row r="7" spans="1:702" x14ac:dyDescent="0.25">
      <c r="A7" s="48" t="s">
        <v>952</v>
      </c>
      <c r="B7" s="49" t="s">
        <v>955</v>
      </c>
      <c r="C7" s="50" t="s">
        <v>46</v>
      </c>
      <c r="D7" s="51">
        <v>1</v>
      </c>
      <c r="E7" s="52"/>
      <c r="F7" s="51"/>
      <c r="G7" s="53"/>
      <c r="ZZ7" s="43"/>
    </row>
    <row r="8" spans="1:702" x14ac:dyDescent="0.25">
      <c r="A8" s="48" t="s">
        <v>953</v>
      </c>
      <c r="B8" s="49" t="s">
        <v>956</v>
      </c>
      <c r="C8" s="50" t="s">
        <v>46</v>
      </c>
      <c r="D8" s="51">
        <v>1</v>
      </c>
      <c r="E8" s="52"/>
      <c r="F8" s="51"/>
      <c r="G8" s="53"/>
      <c r="ZZ8" s="43"/>
    </row>
    <row r="9" spans="1:702" x14ac:dyDescent="0.25">
      <c r="A9" s="48" t="s">
        <v>954</v>
      </c>
      <c r="B9" s="49" t="s">
        <v>147</v>
      </c>
      <c r="C9" s="50" t="s">
        <v>148</v>
      </c>
      <c r="D9" s="51">
        <v>1</v>
      </c>
      <c r="E9" s="52"/>
      <c r="F9" s="51"/>
      <c r="G9" s="53">
        <f>ROUND(D9*F9,2)</f>
        <v>0</v>
      </c>
      <c r="ZY9" t="s">
        <v>149</v>
      </c>
      <c r="ZZ9" s="43" t="s">
        <v>150</v>
      </c>
    </row>
    <row r="10" spans="1:702" x14ac:dyDescent="0.25">
      <c r="A10" s="46" t="s">
        <v>151</v>
      </c>
      <c r="B10" s="47" t="s">
        <v>152</v>
      </c>
      <c r="C10" s="41"/>
      <c r="D10" s="41"/>
      <c r="E10" s="41"/>
      <c r="F10" s="41"/>
      <c r="G10" s="42"/>
      <c r="ZY10" t="s">
        <v>153</v>
      </c>
      <c r="ZZ10" s="43"/>
    </row>
    <row r="11" spans="1:702" x14ac:dyDescent="0.25">
      <c r="A11" s="48" t="s">
        <v>154</v>
      </c>
      <c r="B11" s="49" t="s">
        <v>155</v>
      </c>
      <c r="C11" s="50" t="s">
        <v>156</v>
      </c>
      <c r="D11" s="51">
        <v>1</v>
      </c>
      <c r="E11" s="52"/>
      <c r="F11" s="51"/>
      <c r="G11" s="53">
        <f t="shared" ref="G11:G16" si="0">ROUND(D11*F11,2)</f>
        <v>0</v>
      </c>
      <c r="ZY11" t="s">
        <v>157</v>
      </c>
      <c r="ZZ11" s="43" t="s">
        <v>158</v>
      </c>
    </row>
    <row r="12" spans="1:702" x14ac:dyDescent="0.25">
      <c r="A12" s="48" t="s">
        <v>159</v>
      </c>
      <c r="B12" s="49" t="s">
        <v>160</v>
      </c>
      <c r="C12" s="50" t="s">
        <v>161</v>
      </c>
      <c r="D12" s="51">
        <v>1</v>
      </c>
      <c r="E12" s="52"/>
      <c r="F12" s="51"/>
      <c r="G12" s="53">
        <f t="shared" si="0"/>
        <v>0</v>
      </c>
      <c r="ZY12" t="s">
        <v>162</v>
      </c>
      <c r="ZZ12" s="43" t="s">
        <v>163</v>
      </c>
    </row>
    <row r="13" spans="1:702" ht="24" x14ac:dyDescent="0.25">
      <c r="A13" s="48" t="s">
        <v>164</v>
      </c>
      <c r="B13" s="49" t="s">
        <v>165</v>
      </c>
      <c r="C13" s="50" t="s">
        <v>166</v>
      </c>
      <c r="D13" s="51">
        <v>16.670000000000002</v>
      </c>
      <c r="E13" s="52"/>
      <c r="F13" s="51"/>
      <c r="G13" s="53">
        <f t="shared" si="0"/>
        <v>0</v>
      </c>
      <c r="ZY13" t="s">
        <v>167</v>
      </c>
      <c r="ZZ13" s="43" t="s">
        <v>168</v>
      </c>
    </row>
    <row r="14" spans="1:702" ht="24" x14ac:dyDescent="0.25">
      <c r="A14" s="48" t="s">
        <v>169</v>
      </c>
      <c r="B14" s="49" t="s">
        <v>170</v>
      </c>
      <c r="C14" s="50" t="s">
        <v>171</v>
      </c>
      <c r="D14" s="51">
        <v>9</v>
      </c>
      <c r="E14" s="52"/>
      <c r="F14" s="51"/>
      <c r="G14" s="53">
        <f t="shared" si="0"/>
        <v>0</v>
      </c>
      <c r="ZY14" t="s">
        <v>172</v>
      </c>
      <c r="ZZ14" s="43" t="s">
        <v>173</v>
      </c>
    </row>
    <row r="15" spans="1:702" x14ac:dyDescent="0.25">
      <c r="A15" s="48" t="s">
        <v>174</v>
      </c>
      <c r="B15" s="49" t="s">
        <v>175</v>
      </c>
      <c r="C15" s="50" t="s">
        <v>176</v>
      </c>
      <c r="D15" s="51">
        <v>106</v>
      </c>
      <c r="E15" s="52"/>
      <c r="F15" s="51"/>
      <c r="G15" s="53">
        <f t="shared" si="0"/>
        <v>0</v>
      </c>
      <c r="ZY15" t="s">
        <v>177</v>
      </c>
      <c r="ZZ15" s="43" t="s">
        <v>178</v>
      </c>
    </row>
    <row r="16" spans="1:702" x14ac:dyDescent="0.25">
      <c r="A16" s="48" t="s">
        <v>179</v>
      </c>
      <c r="B16" s="49" t="s">
        <v>180</v>
      </c>
      <c r="C16" s="50" t="s">
        <v>181</v>
      </c>
      <c r="D16" s="51">
        <v>1</v>
      </c>
      <c r="E16" s="52"/>
      <c r="F16" s="51"/>
      <c r="G16" s="53">
        <f t="shared" si="0"/>
        <v>0</v>
      </c>
      <c r="ZY16" t="s">
        <v>182</v>
      </c>
      <c r="ZZ16" s="43" t="s">
        <v>183</v>
      </c>
    </row>
    <row r="17" spans="1:702" x14ac:dyDescent="0.25">
      <c r="A17" s="44" t="s">
        <v>184</v>
      </c>
      <c r="B17" s="45" t="s">
        <v>185</v>
      </c>
      <c r="C17" s="41"/>
      <c r="D17" s="41"/>
      <c r="E17" s="41"/>
      <c r="F17" s="41"/>
      <c r="G17" s="42"/>
      <c r="ZY17" t="s">
        <v>186</v>
      </c>
      <c r="ZZ17" s="43"/>
    </row>
    <row r="18" spans="1:702" x14ac:dyDescent="0.25">
      <c r="A18" s="48" t="s">
        <v>187</v>
      </c>
      <c r="B18" s="49" t="s">
        <v>188</v>
      </c>
      <c r="C18" s="50" t="s">
        <v>189</v>
      </c>
      <c r="D18" s="51">
        <v>4.8</v>
      </c>
      <c r="E18" s="52"/>
      <c r="F18" s="51"/>
      <c r="G18" s="53">
        <f t="shared" ref="G18:G25" si="1">ROUND(D18*F18,2)</f>
        <v>0</v>
      </c>
      <c r="ZY18" t="s">
        <v>190</v>
      </c>
      <c r="ZZ18" s="43" t="s">
        <v>191</v>
      </c>
    </row>
    <row r="19" spans="1:702" x14ac:dyDescent="0.25">
      <c r="A19" s="48" t="s">
        <v>192</v>
      </c>
      <c r="B19" s="49" t="s">
        <v>193</v>
      </c>
      <c r="C19" s="50" t="s">
        <v>194</v>
      </c>
      <c r="D19" s="51">
        <v>8</v>
      </c>
      <c r="E19" s="52"/>
      <c r="F19" s="51"/>
      <c r="G19" s="53">
        <f t="shared" si="1"/>
        <v>0</v>
      </c>
      <c r="ZY19" t="s">
        <v>195</v>
      </c>
      <c r="ZZ19" s="43" t="s">
        <v>196</v>
      </c>
    </row>
    <row r="20" spans="1:702" x14ac:dyDescent="0.25">
      <c r="A20" s="48" t="s">
        <v>197</v>
      </c>
      <c r="B20" s="49" t="s">
        <v>198</v>
      </c>
      <c r="C20" s="50" t="s">
        <v>199</v>
      </c>
      <c r="D20" s="51">
        <v>11</v>
      </c>
      <c r="E20" s="52"/>
      <c r="F20" s="51"/>
      <c r="G20" s="53">
        <f t="shared" si="1"/>
        <v>0</v>
      </c>
      <c r="ZY20" t="s">
        <v>200</v>
      </c>
      <c r="ZZ20" s="43" t="s">
        <v>201</v>
      </c>
    </row>
    <row r="21" spans="1:702" x14ac:dyDescent="0.25">
      <c r="A21" s="48" t="s">
        <v>202</v>
      </c>
      <c r="B21" s="49" t="s">
        <v>203</v>
      </c>
      <c r="C21" s="50" t="s">
        <v>204</v>
      </c>
      <c r="D21" s="51">
        <v>6</v>
      </c>
      <c r="E21" s="52"/>
      <c r="F21" s="51"/>
      <c r="G21" s="53">
        <f t="shared" si="1"/>
        <v>0</v>
      </c>
      <c r="ZY21" t="s">
        <v>205</v>
      </c>
      <c r="ZZ21" s="43" t="s">
        <v>206</v>
      </c>
    </row>
    <row r="22" spans="1:702" ht="24" x14ac:dyDescent="0.25">
      <c r="A22" s="48" t="s">
        <v>207</v>
      </c>
      <c r="B22" s="49" t="s">
        <v>208</v>
      </c>
      <c r="C22" s="50" t="s">
        <v>209</v>
      </c>
      <c r="D22" s="61">
        <v>1</v>
      </c>
      <c r="E22" s="52"/>
      <c r="F22" s="51"/>
      <c r="G22" s="53">
        <f t="shared" si="1"/>
        <v>0</v>
      </c>
      <c r="ZY22" t="s">
        <v>210</v>
      </c>
      <c r="ZZ22" s="43" t="s">
        <v>211</v>
      </c>
    </row>
    <row r="23" spans="1:702" ht="24" x14ac:dyDescent="0.25">
      <c r="A23" s="48" t="s">
        <v>212</v>
      </c>
      <c r="B23" s="49" t="s">
        <v>213</v>
      </c>
      <c r="C23" s="50" t="s">
        <v>214</v>
      </c>
      <c r="D23" s="51">
        <v>36.54</v>
      </c>
      <c r="E23" s="52"/>
      <c r="F23" s="51"/>
      <c r="G23" s="53">
        <f t="shared" si="1"/>
        <v>0</v>
      </c>
      <c r="ZY23" t="s">
        <v>215</v>
      </c>
      <c r="ZZ23" s="43" t="s">
        <v>216</v>
      </c>
    </row>
    <row r="24" spans="1:702" x14ac:dyDescent="0.25">
      <c r="A24" s="48" t="s">
        <v>217</v>
      </c>
      <c r="B24" s="49" t="s">
        <v>218</v>
      </c>
      <c r="C24" s="50" t="s">
        <v>219</v>
      </c>
      <c r="D24" s="51">
        <v>13.69</v>
      </c>
      <c r="E24" s="52"/>
      <c r="F24" s="51"/>
      <c r="G24" s="53">
        <f t="shared" si="1"/>
        <v>0</v>
      </c>
      <c r="ZY24" t="s">
        <v>220</v>
      </c>
      <c r="ZZ24" s="43" t="s">
        <v>221</v>
      </c>
    </row>
    <row r="25" spans="1:702" ht="24" x14ac:dyDescent="0.25">
      <c r="A25" s="48" t="s">
        <v>222</v>
      </c>
      <c r="B25" s="49" t="s">
        <v>223</v>
      </c>
      <c r="C25" s="50" t="s">
        <v>224</v>
      </c>
      <c r="D25" s="51">
        <v>12.19</v>
      </c>
      <c r="E25" s="52"/>
      <c r="F25" s="51"/>
      <c r="G25" s="53">
        <f t="shared" si="1"/>
        <v>0</v>
      </c>
      <c r="ZY25" t="s">
        <v>225</v>
      </c>
      <c r="ZZ25" s="43" t="s">
        <v>226</v>
      </c>
    </row>
    <row r="26" spans="1:702" x14ac:dyDescent="0.25">
      <c r="A26" s="44" t="s">
        <v>227</v>
      </c>
      <c r="B26" s="45" t="s">
        <v>228</v>
      </c>
      <c r="C26" s="41"/>
      <c r="D26" s="41"/>
      <c r="E26" s="41"/>
      <c r="F26" s="41"/>
      <c r="G26" s="42"/>
      <c r="ZY26" t="s">
        <v>229</v>
      </c>
      <c r="ZZ26" s="43"/>
    </row>
    <row r="27" spans="1:702" x14ac:dyDescent="0.25">
      <c r="A27" s="46" t="s">
        <v>230</v>
      </c>
      <c r="B27" s="47" t="s">
        <v>231</v>
      </c>
      <c r="C27" s="41"/>
      <c r="D27" s="41"/>
      <c r="E27" s="41"/>
      <c r="F27" s="41"/>
      <c r="G27" s="42"/>
      <c r="ZY27" t="s">
        <v>232</v>
      </c>
      <c r="ZZ27" s="43"/>
    </row>
    <row r="28" spans="1:702" x14ac:dyDescent="0.25">
      <c r="A28" s="48" t="s">
        <v>233</v>
      </c>
      <c r="B28" s="49" t="s">
        <v>234</v>
      </c>
      <c r="C28" s="50" t="s">
        <v>235</v>
      </c>
      <c r="D28" s="51">
        <v>1</v>
      </c>
      <c r="E28" s="52"/>
      <c r="F28" s="51"/>
      <c r="G28" s="53">
        <f>ROUND(D28*F28,2)</f>
        <v>0</v>
      </c>
      <c r="ZY28" t="s">
        <v>236</v>
      </c>
      <c r="ZZ28" s="43" t="s">
        <v>237</v>
      </c>
    </row>
    <row r="29" spans="1:702" x14ac:dyDescent="0.25">
      <c r="A29" s="48" t="s">
        <v>238</v>
      </c>
      <c r="B29" s="49" t="s">
        <v>239</v>
      </c>
      <c r="C29" s="50" t="s">
        <v>240</v>
      </c>
      <c r="D29" s="51">
        <v>1</v>
      </c>
      <c r="E29" s="52"/>
      <c r="F29" s="51"/>
      <c r="G29" s="53">
        <f>ROUND(D29*F29,2)</f>
        <v>0</v>
      </c>
      <c r="ZY29" t="s">
        <v>241</v>
      </c>
      <c r="ZZ29" s="43" t="s">
        <v>242</v>
      </c>
    </row>
    <row r="30" spans="1:702" x14ac:dyDescent="0.25">
      <c r="A30" s="44" t="s">
        <v>243</v>
      </c>
      <c r="B30" s="45" t="s">
        <v>244</v>
      </c>
      <c r="C30" s="41"/>
      <c r="D30" s="41"/>
      <c r="E30" s="41"/>
      <c r="F30" s="41"/>
      <c r="G30" s="42"/>
      <c r="ZY30" t="s">
        <v>245</v>
      </c>
      <c r="ZZ30" s="43"/>
    </row>
    <row r="31" spans="1:702" x14ac:dyDescent="0.25">
      <c r="A31" s="46" t="s">
        <v>246</v>
      </c>
      <c r="B31" s="47" t="s">
        <v>247</v>
      </c>
      <c r="C31" s="41"/>
      <c r="D31" s="41"/>
      <c r="E31" s="41"/>
      <c r="F31" s="41"/>
      <c r="G31" s="42"/>
      <c r="ZY31" t="s">
        <v>248</v>
      </c>
      <c r="ZZ31" s="43"/>
    </row>
    <row r="32" spans="1:702" x14ac:dyDescent="0.25">
      <c r="A32" s="48" t="s">
        <v>249</v>
      </c>
      <c r="B32" s="49" t="s">
        <v>250</v>
      </c>
      <c r="C32" s="50" t="s">
        <v>251</v>
      </c>
      <c r="D32" s="51">
        <v>10.28</v>
      </c>
      <c r="E32" s="52"/>
      <c r="F32" s="51"/>
      <c r="G32" s="53">
        <f>ROUND(D32*F32,2)</f>
        <v>0</v>
      </c>
      <c r="ZY32" t="s">
        <v>252</v>
      </c>
      <c r="ZZ32" s="43" t="s">
        <v>253</v>
      </c>
    </row>
    <row r="33" spans="1:702" x14ac:dyDescent="0.25">
      <c r="A33" s="44" t="s">
        <v>254</v>
      </c>
      <c r="B33" s="45" t="s">
        <v>255</v>
      </c>
      <c r="C33" s="41"/>
      <c r="D33" s="41"/>
      <c r="E33" s="41"/>
      <c r="F33" s="41"/>
      <c r="G33" s="42"/>
      <c r="ZY33" t="s">
        <v>256</v>
      </c>
      <c r="ZZ33" s="43"/>
    </row>
    <row r="34" spans="1:702" ht="24" x14ac:dyDescent="0.25">
      <c r="A34" s="46" t="s">
        <v>257</v>
      </c>
      <c r="B34" s="47" t="s">
        <v>258</v>
      </c>
      <c r="C34" s="41"/>
      <c r="D34" s="41"/>
      <c r="E34" s="41"/>
      <c r="F34" s="41"/>
      <c r="G34" s="42"/>
      <c r="ZY34" t="s">
        <v>259</v>
      </c>
      <c r="ZZ34" s="43"/>
    </row>
    <row r="35" spans="1:702" x14ac:dyDescent="0.25">
      <c r="A35" s="48" t="s">
        <v>260</v>
      </c>
      <c r="B35" s="49" t="s">
        <v>261</v>
      </c>
      <c r="C35" s="50" t="s">
        <v>262</v>
      </c>
      <c r="D35" s="51">
        <v>30</v>
      </c>
      <c r="E35" s="52"/>
      <c r="F35" s="51"/>
      <c r="G35" s="53">
        <f>ROUND(D35*F35,2)</f>
        <v>0</v>
      </c>
      <c r="ZY35" t="s">
        <v>263</v>
      </c>
      <c r="ZZ35" s="43" t="s">
        <v>264</v>
      </c>
    </row>
    <row r="36" spans="1:702" x14ac:dyDescent="0.25">
      <c r="A36" s="48" t="s">
        <v>265</v>
      </c>
      <c r="B36" s="49" t="s">
        <v>266</v>
      </c>
      <c r="C36" s="50" t="s">
        <v>267</v>
      </c>
      <c r="D36" s="51">
        <v>2</v>
      </c>
      <c r="E36" s="52"/>
      <c r="F36" s="51"/>
      <c r="G36" s="53">
        <f>ROUND(D36*F36,2)</f>
        <v>0</v>
      </c>
      <c r="ZY36" t="s">
        <v>268</v>
      </c>
      <c r="ZZ36" s="43" t="s">
        <v>269</v>
      </c>
    </row>
    <row r="37" spans="1:702" x14ac:dyDescent="0.25">
      <c r="A37" s="48" t="s">
        <v>270</v>
      </c>
      <c r="B37" s="49" t="s">
        <v>271</v>
      </c>
      <c r="C37" s="50" t="s">
        <v>272</v>
      </c>
      <c r="D37" s="51">
        <v>28.5</v>
      </c>
      <c r="E37" s="52"/>
      <c r="F37" s="51"/>
      <c r="G37" s="53">
        <f>ROUND(D37*F37,2)</f>
        <v>0</v>
      </c>
      <c r="ZY37" t="s">
        <v>273</v>
      </c>
      <c r="ZZ37" s="43" t="s">
        <v>274</v>
      </c>
    </row>
    <row r="38" spans="1:702" ht="24" x14ac:dyDescent="0.25">
      <c r="A38" s="48" t="s">
        <v>275</v>
      </c>
      <c r="B38" s="49" t="s">
        <v>276</v>
      </c>
      <c r="C38" s="50" t="s">
        <v>277</v>
      </c>
      <c r="D38" s="51">
        <v>84.21</v>
      </c>
      <c r="E38" s="52"/>
      <c r="F38" s="51"/>
      <c r="G38" s="53">
        <f>ROUND(D38*F38,2)</f>
        <v>0</v>
      </c>
      <c r="ZY38" t="s">
        <v>278</v>
      </c>
      <c r="ZZ38" s="43" t="s">
        <v>279</v>
      </c>
    </row>
    <row r="39" spans="1:702" ht="24" x14ac:dyDescent="0.25">
      <c r="A39" s="48" t="s">
        <v>280</v>
      </c>
      <c r="B39" s="49" t="s">
        <v>281</v>
      </c>
      <c r="C39" s="50" t="s">
        <v>282</v>
      </c>
      <c r="D39" s="51">
        <v>11.36</v>
      </c>
      <c r="E39" s="52"/>
      <c r="F39" s="51"/>
      <c r="G39" s="53">
        <f>ROUND(D39*F39,2)</f>
        <v>0</v>
      </c>
      <c r="ZY39" t="s">
        <v>283</v>
      </c>
      <c r="ZZ39" s="43" t="s">
        <v>284</v>
      </c>
    </row>
    <row r="40" spans="1:702" x14ac:dyDescent="0.25">
      <c r="A40" s="44" t="s">
        <v>285</v>
      </c>
      <c r="B40" s="45" t="s">
        <v>286</v>
      </c>
      <c r="C40" s="41"/>
      <c r="D40" s="41"/>
      <c r="E40" s="41"/>
      <c r="F40" s="41"/>
      <c r="G40" s="42"/>
      <c r="ZY40" t="s">
        <v>287</v>
      </c>
      <c r="ZZ40" s="43"/>
    </row>
    <row r="41" spans="1:702" ht="24" x14ac:dyDescent="0.25">
      <c r="A41" s="48" t="s">
        <v>288</v>
      </c>
      <c r="B41" s="49" t="s">
        <v>289</v>
      </c>
      <c r="C41" s="50" t="s">
        <v>290</v>
      </c>
      <c r="D41" s="51">
        <v>18</v>
      </c>
      <c r="E41" s="52"/>
      <c r="F41" s="51"/>
      <c r="G41" s="53">
        <f>ROUND(D41*F41,2)</f>
        <v>0</v>
      </c>
      <c r="ZY41" t="s">
        <v>291</v>
      </c>
      <c r="ZZ41" s="43" t="s">
        <v>292</v>
      </c>
    </row>
    <row r="42" spans="1:702" x14ac:dyDescent="0.25">
      <c r="A42" s="48" t="s">
        <v>293</v>
      </c>
      <c r="B42" s="49" t="s">
        <v>294</v>
      </c>
      <c r="C42" s="50" t="s">
        <v>295</v>
      </c>
      <c r="D42" s="51">
        <v>1</v>
      </c>
      <c r="E42" s="52"/>
      <c r="F42" s="51"/>
      <c r="G42" s="53">
        <f>ROUND(D42*F42,2)</f>
        <v>0</v>
      </c>
      <c r="ZY42" t="s">
        <v>296</v>
      </c>
      <c r="ZZ42" s="43" t="s">
        <v>297</v>
      </c>
    </row>
    <row r="43" spans="1:702" x14ac:dyDescent="0.25">
      <c r="A43" s="48" t="s">
        <v>298</v>
      </c>
      <c r="B43" s="49" t="s">
        <v>299</v>
      </c>
      <c r="C43" s="50" t="s">
        <v>300</v>
      </c>
      <c r="D43" s="51">
        <v>11</v>
      </c>
      <c r="E43" s="52"/>
      <c r="F43" s="51"/>
      <c r="G43" s="53">
        <f>ROUND(D43*F43,2)</f>
        <v>0</v>
      </c>
      <c r="ZY43" t="s">
        <v>301</v>
      </c>
      <c r="ZZ43" s="43" t="s">
        <v>302</v>
      </c>
    </row>
    <row r="44" spans="1:702" x14ac:dyDescent="0.25">
      <c r="A44" s="39" t="s">
        <v>303</v>
      </c>
      <c r="B44" s="40" t="s">
        <v>304</v>
      </c>
      <c r="C44" s="41"/>
      <c r="D44" s="41"/>
      <c r="E44" s="41"/>
      <c r="F44" s="41"/>
      <c r="G44" s="42"/>
      <c r="ZY44" t="s">
        <v>305</v>
      </c>
      <c r="ZZ44" s="43"/>
    </row>
    <row r="45" spans="1:702" x14ac:dyDescent="0.25">
      <c r="A45" s="48" t="s">
        <v>306</v>
      </c>
      <c r="B45" s="49" t="s">
        <v>307</v>
      </c>
      <c r="C45" s="50" t="s">
        <v>308</v>
      </c>
      <c r="D45" s="51"/>
      <c r="E45" s="52"/>
      <c r="F45" s="51"/>
      <c r="G45" s="53">
        <f>ROUND(D45*F45,2)</f>
        <v>0</v>
      </c>
      <c r="ZY45" t="s">
        <v>309</v>
      </c>
      <c r="ZZ45" s="43" t="s">
        <v>310</v>
      </c>
    </row>
    <row r="46" spans="1:702" x14ac:dyDescent="0.25">
      <c r="A46" s="48" t="s">
        <v>311</v>
      </c>
      <c r="B46" s="49" t="s">
        <v>312</v>
      </c>
      <c r="C46" s="50" t="s">
        <v>313</v>
      </c>
      <c r="D46" s="51">
        <v>1</v>
      </c>
      <c r="E46" s="52"/>
      <c r="F46" s="51"/>
      <c r="G46" s="53">
        <f>ROUND(D46*F46,2)</f>
        <v>0</v>
      </c>
      <c r="ZY46" t="s">
        <v>314</v>
      </c>
      <c r="ZZ46" s="43" t="s">
        <v>315</v>
      </c>
    </row>
    <row r="47" spans="1:702" x14ac:dyDescent="0.25">
      <c r="A47" s="54"/>
      <c r="B47" s="55"/>
      <c r="C47" s="56"/>
      <c r="D47" s="56"/>
      <c r="E47" s="56"/>
      <c r="F47" s="56"/>
      <c r="G47" s="57"/>
    </row>
    <row r="48" spans="1:702" ht="72" customHeight="1" x14ac:dyDescent="0.25">
      <c r="A48" s="58"/>
      <c r="B48" s="68" t="s">
        <v>316</v>
      </c>
      <c r="C48" s="69"/>
      <c r="D48" s="69"/>
      <c r="E48" s="69"/>
      <c r="F48" s="69"/>
      <c r="G48" s="69"/>
    </row>
    <row r="49" spans="1:701" hidden="1" x14ac:dyDescent="0.25"/>
    <row r="50" spans="1:701" hidden="1" x14ac:dyDescent="0.25"/>
    <row r="51" spans="1:701" ht="30" x14ac:dyDescent="0.25">
      <c r="B51" s="1" t="s">
        <v>317</v>
      </c>
      <c r="G51" s="59">
        <f>SUBTOTAL(109,G4:G47)</f>
        <v>0</v>
      </c>
      <c r="ZY51" t="s">
        <v>318</v>
      </c>
    </row>
    <row r="52" spans="1:701" x14ac:dyDescent="0.25">
      <c r="A52" s="60">
        <f>'Récap. général'!D14</f>
        <v>20</v>
      </c>
      <c r="B52" s="1" t="str">
        <f>CONCATENATE("Montant TVA (",A52,"%)")</f>
        <v>Montant TVA (20%)</v>
      </c>
      <c r="G52" s="59">
        <f>(G51*A52)/100</f>
        <v>0</v>
      </c>
      <c r="ZY52" t="s">
        <v>319</v>
      </c>
    </row>
    <row r="53" spans="1:701" x14ac:dyDescent="0.25">
      <c r="B53" s="1" t="s">
        <v>320</v>
      </c>
      <c r="G53" s="59">
        <f>G51+G52</f>
        <v>0</v>
      </c>
      <c r="ZY53" t="s">
        <v>321</v>
      </c>
    </row>
    <row r="54" spans="1:701" x14ac:dyDescent="0.25">
      <c r="G54" s="59"/>
    </row>
    <row r="55" spans="1:701" x14ac:dyDescent="0.25">
      <c r="G55" s="59"/>
    </row>
  </sheetData>
  <mergeCells count="2">
    <mergeCell ref="A1:G1"/>
    <mergeCell ref="B48:G48"/>
  </mergeCells>
  <printOptions horizontalCentered="1"/>
  <pageMargins left="0.08" right="0.08" top="0.06" bottom="0.06" header="0.76" footer="0.76"/>
  <pageSetup paperSize="9" scale="95" fitToHeight="0" orientation="portrait" r:id="rId1"/>
  <rowBreaks count="1" manualBreakCount="1">
    <brk id="43"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2E495-C1D6-4F2A-8CBC-44D63679EEA7}">
  <sheetPr>
    <pageSetUpPr fitToPage="1"/>
  </sheetPr>
  <dimension ref="A1:ZZ38"/>
  <sheetViews>
    <sheetView showGridLines="0" view="pageBreakPreview" zoomScale="60" zoomScaleNormal="100" workbookViewId="0">
      <pane xSplit="2" ySplit="2" topLeftCell="C3" activePane="bottomRight" state="frozen"/>
      <selection pane="topRight" activeCell="C1" sqref="C1"/>
      <selection pane="bottomLeft" activeCell="A3" sqref="A3"/>
      <selection pane="bottomRight" activeCell="E24" sqref="E2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63.75" customHeight="1" x14ac:dyDescent="0.25">
      <c r="A1" s="65"/>
      <c r="B1" s="66"/>
      <c r="C1" s="66"/>
      <c r="D1" s="66"/>
      <c r="E1" s="66"/>
      <c r="F1" s="66"/>
      <c r="G1" s="67"/>
    </row>
    <row r="2" spans="1:702" x14ac:dyDescent="0.25">
      <c r="A2" s="31"/>
      <c r="B2" s="32"/>
      <c r="C2" s="33" t="s">
        <v>322</v>
      </c>
      <c r="D2" s="34" t="s">
        <v>323</v>
      </c>
      <c r="E2" s="34" t="s">
        <v>324</v>
      </c>
      <c r="F2" s="34" t="s">
        <v>325</v>
      </c>
      <c r="G2" s="34" t="s">
        <v>326</v>
      </c>
    </row>
    <row r="3" spans="1:702" x14ac:dyDescent="0.25">
      <c r="A3" s="35"/>
      <c r="B3" s="36"/>
      <c r="C3" s="37"/>
      <c r="D3" s="37"/>
      <c r="E3" s="37"/>
      <c r="F3" s="37"/>
      <c r="G3" s="38"/>
    </row>
    <row r="4" spans="1:702" x14ac:dyDescent="0.25">
      <c r="A4" s="39" t="s">
        <v>327</v>
      </c>
      <c r="B4" s="40" t="s">
        <v>328</v>
      </c>
      <c r="C4" s="41"/>
      <c r="D4" s="41"/>
      <c r="E4" s="41"/>
      <c r="F4" s="41"/>
      <c r="G4" s="42"/>
      <c r="ZY4" t="s">
        <v>329</v>
      </c>
      <c r="ZZ4" s="43"/>
    </row>
    <row r="5" spans="1:702" x14ac:dyDescent="0.25">
      <c r="A5" s="44" t="s">
        <v>330</v>
      </c>
      <c r="B5" s="45" t="s">
        <v>331</v>
      </c>
      <c r="C5" s="41"/>
      <c r="D5" s="41"/>
      <c r="E5" s="41"/>
      <c r="F5" s="41"/>
      <c r="G5" s="42"/>
      <c r="ZY5" t="s">
        <v>332</v>
      </c>
      <c r="ZZ5" s="43"/>
    </row>
    <row r="6" spans="1:702" x14ac:dyDescent="0.25">
      <c r="A6" s="48" t="s">
        <v>333</v>
      </c>
      <c r="B6" s="49" t="s">
        <v>334</v>
      </c>
      <c r="C6" s="50" t="s">
        <v>335</v>
      </c>
      <c r="D6" s="51">
        <v>199.94</v>
      </c>
      <c r="E6" s="52"/>
      <c r="F6" s="51"/>
      <c r="G6" s="53">
        <f>ROUND(D6*F6,2)</f>
        <v>0</v>
      </c>
      <c r="ZY6" t="s">
        <v>336</v>
      </c>
      <c r="ZZ6" s="43" t="s">
        <v>337</v>
      </c>
    </row>
    <row r="7" spans="1:702" x14ac:dyDescent="0.25">
      <c r="A7" s="48" t="s">
        <v>338</v>
      </c>
      <c r="B7" s="49" t="s">
        <v>339</v>
      </c>
      <c r="C7" s="50" t="s">
        <v>340</v>
      </c>
      <c r="D7" s="51">
        <v>13.26</v>
      </c>
      <c r="E7" s="52"/>
      <c r="F7" s="51"/>
      <c r="G7" s="53">
        <f>ROUND(D7*F7,2)</f>
        <v>0</v>
      </c>
      <c r="ZY7" t="s">
        <v>341</v>
      </c>
      <c r="ZZ7" s="43" t="s">
        <v>342</v>
      </c>
    </row>
    <row r="8" spans="1:702" ht="24" x14ac:dyDescent="0.25">
      <c r="A8" s="48" t="s">
        <v>343</v>
      </c>
      <c r="B8" s="49" t="s">
        <v>344</v>
      </c>
      <c r="C8" s="50" t="s">
        <v>345</v>
      </c>
      <c r="D8" s="51">
        <v>35.07</v>
      </c>
      <c r="E8" s="52"/>
      <c r="F8" s="51"/>
      <c r="G8" s="53">
        <f>ROUND(D8*F8,2)</f>
        <v>0</v>
      </c>
      <c r="ZY8" t="s">
        <v>346</v>
      </c>
      <c r="ZZ8" s="43" t="s">
        <v>347</v>
      </c>
    </row>
    <row r="9" spans="1:702" x14ac:dyDescent="0.25">
      <c r="A9" s="48" t="s">
        <v>348</v>
      </c>
      <c r="B9" s="49" t="s">
        <v>349</v>
      </c>
      <c r="C9" s="50" t="s">
        <v>350</v>
      </c>
      <c r="D9" s="51">
        <v>8</v>
      </c>
      <c r="E9" s="52"/>
      <c r="F9" s="51"/>
      <c r="G9" s="53">
        <f>ROUND(D9*F9,2)</f>
        <v>0</v>
      </c>
      <c r="ZY9" t="s">
        <v>351</v>
      </c>
      <c r="ZZ9" s="43" t="s">
        <v>352</v>
      </c>
    </row>
    <row r="10" spans="1:702" x14ac:dyDescent="0.25">
      <c r="A10" s="48" t="s">
        <v>353</v>
      </c>
      <c r="B10" s="49" t="s">
        <v>354</v>
      </c>
      <c r="C10" s="50" t="s">
        <v>355</v>
      </c>
      <c r="D10" s="51">
        <v>35.96</v>
      </c>
      <c r="E10" s="52"/>
      <c r="F10" s="51"/>
      <c r="G10" s="53">
        <f>ROUND(D10*F10,2)</f>
        <v>0</v>
      </c>
      <c r="ZY10" t="s">
        <v>356</v>
      </c>
      <c r="ZZ10" s="43" t="s">
        <v>357</v>
      </c>
    </row>
    <row r="11" spans="1:702" x14ac:dyDescent="0.25">
      <c r="A11" s="44" t="s">
        <v>358</v>
      </c>
      <c r="B11" s="45" t="s">
        <v>359</v>
      </c>
      <c r="C11" s="41"/>
      <c r="D11" s="41"/>
      <c r="E11" s="41"/>
      <c r="F11" s="41"/>
      <c r="G11" s="42"/>
      <c r="ZY11" t="s">
        <v>360</v>
      </c>
      <c r="ZZ11" s="43"/>
    </row>
    <row r="12" spans="1:702" x14ac:dyDescent="0.25">
      <c r="A12" s="48" t="s">
        <v>361</v>
      </c>
      <c r="B12" s="49" t="s">
        <v>362</v>
      </c>
      <c r="C12" s="50" t="s">
        <v>363</v>
      </c>
      <c r="D12" s="51">
        <v>36.79</v>
      </c>
      <c r="E12" s="52"/>
      <c r="F12" s="51"/>
      <c r="G12" s="53">
        <f>ROUND(D12*F12,2)</f>
        <v>0</v>
      </c>
      <c r="ZY12" t="s">
        <v>364</v>
      </c>
      <c r="ZZ12" s="43" t="s">
        <v>365</v>
      </c>
    </row>
    <row r="13" spans="1:702" x14ac:dyDescent="0.25">
      <c r="A13" s="44" t="s">
        <v>366</v>
      </c>
      <c r="B13" s="45" t="s">
        <v>367</v>
      </c>
      <c r="C13" s="41"/>
      <c r="D13" s="41"/>
      <c r="E13" s="41"/>
      <c r="F13" s="41"/>
      <c r="G13" s="42"/>
      <c r="ZY13" t="s">
        <v>368</v>
      </c>
      <c r="ZZ13" s="43"/>
    </row>
    <row r="14" spans="1:702" ht="24" x14ac:dyDescent="0.25">
      <c r="A14" s="46" t="s">
        <v>369</v>
      </c>
      <c r="B14" s="47" t="s">
        <v>370</v>
      </c>
      <c r="C14" s="41"/>
      <c r="D14" s="41"/>
      <c r="E14" s="41"/>
      <c r="F14" s="41"/>
      <c r="G14" s="42"/>
      <c r="ZY14" t="s">
        <v>371</v>
      </c>
      <c r="ZZ14" s="43"/>
    </row>
    <row r="15" spans="1:702" x14ac:dyDescent="0.25">
      <c r="A15" s="48" t="s">
        <v>372</v>
      </c>
      <c r="B15" s="49" t="s">
        <v>373</v>
      </c>
      <c r="C15" s="50" t="s">
        <v>374</v>
      </c>
      <c r="D15" s="51">
        <v>15</v>
      </c>
      <c r="E15" s="52"/>
      <c r="F15" s="51"/>
      <c r="G15" s="53">
        <f>ROUND(D15*F15,2)</f>
        <v>0</v>
      </c>
      <c r="ZY15" t="s">
        <v>375</v>
      </c>
      <c r="ZZ15" s="43" t="s">
        <v>376</v>
      </c>
    </row>
    <row r="16" spans="1:702" x14ac:dyDescent="0.25">
      <c r="A16" s="46" t="s">
        <v>377</v>
      </c>
      <c r="B16" s="47" t="s">
        <v>378</v>
      </c>
      <c r="C16" s="41"/>
      <c r="D16" s="41"/>
      <c r="E16" s="41"/>
      <c r="F16" s="41"/>
      <c r="G16" s="42"/>
      <c r="ZY16" t="s">
        <v>379</v>
      </c>
      <c r="ZZ16" s="43"/>
    </row>
    <row r="17" spans="1:702" x14ac:dyDescent="0.25">
      <c r="A17" s="48" t="s">
        <v>380</v>
      </c>
      <c r="B17" s="49" t="s">
        <v>381</v>
      </c>
      <c r="C17" s="50" t="s">
        <v>382</v>
      </c>
      <c r="D17" s="51">
        <v>128.06</v>
      </c>
      <c r="E17" s="52"/>
      <c r="F17" s="51"/>
      <c r="G17" s="53">
        <f>ROUND(D17*F17,2)</f>
        <v>0</v>
      </c>
      <c r="ZY17" t="s">
        <v>383</v>
      </c>
      <c r="ZZ17" s="43" t="s">
        <v>384</v>
      </c>
    </row>
    <row r="18" spans="1:702" x14ac:dyDescent="0.25">
      <c r="A18" s="44" t="s">
        <v>385</v>
      </c>
      <c r="B18" s="45" t="s">
        <v>386</v>
      </c>
      <c r="C18" s="41"/>
      <c r="D18" s="41"/>
      <c r="E18" s="41"/>
      <c r="F18" s="41"/>
      <c r="G18" s="42"/>
      <c r="ZY18" t="s">
        <v>387</v>
      </c>
      <c r="ZZ18" s="43"/>
    </row>
    <row r="19" spans="1:702" x14ac:dyDescent="0.25">
      <c r="A19" s="48" t="s">
        <v>388</v>
      </c>
      <c r="B19" s="49" t="s">
        <v>389</v>
      </c>
      <c r="C19" s="50" t="s">
        <v>390</v>
      </c>
      <c r="D19" s="51">
        <v>30</v>
      </c>
      <c r="E19" s="52"/>
      <c r="F19" s="51"/>
      <c r="G19" s="53">
        <f>ROUND(D19*F19,2)</f>
        <v>0</v>
      </c>
      <c r="ZY19" t="s">
        <v>391</v>
      </c>
      <c r="ZZ19" s="43" t="s">
        <v>392</v>
      </c>
    </row>
    <row r="20" spans="1:702" x14ac:dyDescent="0.25">
      <c r="A20" s="48" t="s">
        <v>393</v>
      </c>
      <c r="B20" s="49" t="s">
        <v>394</v>
      </c>
      <c r="C20" s="50" t="s">
        <v>395</v>
      </c>
      <c r="D20" s="51">
        <v>128.06</v>
      </c>
      <c r="E20" s="52"/>
      <c r="F20" s="51"/>
      <c r="G20" s="53">
        <f>ROUND(D20*F20,2)</f>
        <v>0</v>
      </c>
      <c r="ZY20" t="s">
        <v>396</v>
      </c>
      <c r="ZZ20" s="43" t="s">
        <v>397</v>
      </c>
    </row>
    <row r="21" spans="1:702" x14ac:dyDescent="0.25">
      <c r="A21" s="44" t="s">
        <v>398</v>
      </c>
      <c r="B21" s="45" t="s">
        <v>399</v>
      </c>
      <c r="C21" s="41"/>
      <c r="D21" s="41"/>
      <c r="E21" s="41"/>
      <c r="F21" s="41"/>
      <c r="G21" s="42"/>
      <c r="ZY21" t="s">
        <v>400</v>
      </c>
      <c r="ZZ21" s="43"/>
    </row>
    <row r="22" spans="1:702" x14ac:dyDescent="0.25">
      <c r="A22" s="48" t="s">
        <v>401</v>
      </c>
      <c r="B22" s="49" t="s">
        <v>402</v>
      </c>
      <c r="C22" s="50" t="s">
        <v>403</v>
      </c>
      <c r="D22" s="51">
        <v>2</v>
      </c>
      <c r="E22" s="52"/>
      <c r="F22" s="51"/>
      <c r="G22" s="53">
        <f>ROUND(D22*F22,2)</f>
        <v>0</v>
      </c>
      <c r="ZY22" t="s">
        <v>404</v>
      </c>
      <c r="ZZ22" s="43" t="s">
        <v>405</v>
      </c>
    </row>
    <row r="23" spans="1:702" x14ac:dyDescent="0.25">
      <c r="A23" s="48" t="s">
        <v>406</v>
      </c>
      <c r="B23" s="49" t="s">
        <v>407</v>
      </c>
      <c r="C23" s="50" t="s">
        <v>408</v>
      </c>
      <c r="D23" s="51">
        <v>5</v>
      </c>
      <c r="E23" s="52"/>
      <c r="F23" s="51"/>
      <c r="G23" s="53">
        <f>ROUND(D23*F23,2)</f>
        <v>0</v>
      </c>
      <c r="ZY23" t="s">
        <v>409</v>
      </c>
      <c r="ZZ23" s="43" t="s">
        <v>410</v>
      </c>
    </row>
    <row r="24" spans="1:702" ht="24" x14ac:dyDescent="0.25">
      <c r="A24" s="48" t="s">
        <v>411</v>
      </c>
      <c r="B24" s="49" t="s">
        <v>412</v>
      </c>
      <c r="C24" s="50" t="s">
        <v>413</v>
      </c>
      <c r="D24" s="51">
        <v>21</v>
      </c>
      <c r="E24" s="52"/>
      <c r="F24" s="51"/>
      <c r="G24" s="53">
        <f>ROUND(D24*F24,2)</f>
        <v>0</v>
      </c>
      <c r="ZY24" t="s">
        <v>414</v>
      </c>
      <c r="ZZ24" s="43" t="s">
        <v>415</v>
      </c>
    </row>
    <row r="25" spans="1:702" x14ac:dyDescent="0.25">
      <c r="A25" s="48" t="s">
        <v>416</v>
      </c>
      <c r="B25" s="49" t="s">
        <v>417</v>
      </c>
      <c r="C25" s="50" t="s">
        <v>418</v>
      </c>
      <c r="D25" s="51">
        <v>1</v>
      </c>
      <c r="E25" s="52"/>
      <c r="F25" s="51"/>
      <c r="G25" s="53">
        <f>ROUND(D25*F25,2)</f>
        <v>0</v>
      </c>
      <c r="ZY25" t="s">
        <v>419</v>
      </c>
      <c r="ZZ25" s="43" t="s">
        <v>420</v>
      </c>
    </row>
    <row r="26" spans="1:702" x14ac:dyDescent="0.25">
      <c r="A26" s="48" t="s">
        <v>421</v>
      </c>
      <c r="B26" s="49" t="s">
        <v>422</v>
      </c>
      <c r="C26" s="50" t="s">
        <v>423</v>
      </c>
      <c r="D26" s="51">
        <v>17.3</v>
      </c>
      <c r="E26" s="52"/>
      <c r="F26" s="51"/>
      <c r="G26" s="53">
        <f>ROUND(D26*F26,2)</f>
        <v>0</v>
      </c>
      <c r="ZY26" t="s">
        <v>424</v>
      </c>
      <c r="ZZ26" s="43" t="s">
        <v>425</v>
      </c>
    </row>
    <row r="27" spans="1:702" x14ac:dyDescent="0.25">
      <c r="A27" s="39" t="s">
        <v>426</v>
      </c>
      <c r="B27" s="40" t="s">
        <v>427</v>
      </c>
      <c r="C27" s="41"/>
      <c r="D27" s="41"/>
      <c r="E27" s="41"/>
      <c r="F27" s="41"/>
      <c r="G27" s="42"/>
      <c r="ZY27" t="s">
        <v>428</v>
      </c>
      <c r="ZZ27" s="43"/>
    </row>
    <row r="28" spans="1:702" x14ac:dyDescent="0.25">
      <c r="A28" s="48" t="s">
        <v>429</v>
      </c>
      <c r="B28" s="49" t="s">
        <v>430</v>
      </c>
      <c r="C28" s="50" t="s">
        <v>431</v>
      </c>
      <c r="D28" s="51"/>
      <c r="E28" s="52"/>
      <c r="F28" s="51"/>
      <c r="G28" s="53">
        <f>ROUND(D28*F28,2)</f>
        <v>0</v>
      </c>
      <c r="ZY28" t="s">
        <v>432</v>
      </c>
      <c r="ZZ28" s="43" t="s">
        <v>433</v>
      </c>
    </row>
    <row r="29" spans="1:702" x14ac:dyDescent="0.25">
      <c r="A29" s="48" t="s">
        <v>434</v>
      </c>
      <c r="B29" s="49" t="s">
        <v>435</v>
      </c>
      <c r="C29" s="50" t="s">
        <v>436</v>
      </c>
      <c r="D29" s="51">
        <v>1</v>
      </c>
      <c r="E29" s="52"/>
      <c r="F29" s="51"/>
      <c r="G29" s="53">
        <f>ROUND(D29*F29,2)</f>
        <v>0</v>
      </c>
      <c r="ZY29" t="s">
        <v>437</v>
      </c>
      <c r="ZZ29" s="43" t="s">
        <v>438</v>
      </c>
    </row>
    <row r="30" spans="1:702" x14ac:dyDescent="0.25">
      <c r="A30" s="54"/>
      <c r="B30" s="55"/>
      <c r="C30" s="56"/>
      <c r="D30" s="56"/>
      <c r="E30" s="56"/>
      <c r="F30" s="56"/>
      <c r="G30" s="57"/>
    </row>
    <row r="31" spans="1:702" ht="71.25" customHeight="1" x14ac:dyDescent="0.25">
      <c r="A31" s="58"/>
      <c r="B31" s="68" t="s">
        <v>439</v>
      </c>
      <c r="C31" s="69"/>
      <c r="D31" s="69"/>
      <c r="E31" s="69"/>
      <c r="F31" s="69"/>
      <c r="G31" s="69"/>
    </row>
    <row r="32" spans="1:702" hidden="1" x14ac:dyDescent="0.25"/>
    <row r="33" spans="1:701" hidden="1" x14ac:dyDescent="0.25"/>
    <row r="34" spans="1:701" ht="30" x14ac:dyDescent="0.25">
      <c r="B34" s="1" t="s">
        <v>440</v>
      </c>
      <c r="G34" s="59">
        <f>SUBTOTAL(109,G4:G30)</f>
        <v>0</v>
      </c>
      <c r="ZY34" t="s">
        <v>441</v>
      </c>
    </row>
    <row r="35" spans="1:701" x14ac:dyDescent="0.25">
      <c r="A35" s="60">
        <f>'Récap. général'!D15</f>
        <v>20</v>
      </c>
      <c r="B35" s="1" t="str">
        <f>CONCATENATE("Montant TVA (",A35,"%)")</f>
        <v>Montant TVA (20%)</v>
      </c>
      <c r="G35" s="59">
        <f>(G34*A35)/100</f>
        <v>0</v>
      </c>
      <c r="ZY35" t="s">
        <v>442</v>
      </c>
    </row>
    <row r="36" spans="1:701" x14ac:dyDescent="0.25">
      <c r="B36" s="1" t="s">
        <v>443</v>
      </c>
      <c r="G36" s="59">
        <f>G34+G35</f>
        <v>0</v>
      </c>
      <c r="ZY36" t="s">
        <v>444</v>
      </c>
    </row>
    <row r="37" spans="1:701" x14ac:dyDescent="0.25">
      <c r="G37" s="59"/>
    </row>
    <row r="38" spans="1:701" x14ac:dyDescent="0.25">
      <c r="G38" s="59"/>
    </row>
  </sheetData>
  <mergeCells count="2">
    <mergeCell ref="A1:G1"/>
    <mergeCell ref="B31:G31"/>
  </mergeCells>
  <printOptions horizontalCentered="1"/>
  <pageMargins left="0.08" right="0.08" top="0.06" bottom="0.06" header="0.76" footer="0.76"/>
  <pageSetup paperSize="9" scale="95"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BED43-1B1F-4879-A00A-E83F9C5329D0}">
  <sheetPr>
    <pageSetUpPr fitToPage="1"/>
  </sheetPr>
  <dimension ref="A1:ZZ16"/>
  <sheetViews>
    <sheetView showGridLines="0" view="pageBreakPreview" zoomScaleNormal="100" zoomScaleSheetLayoutView="100" workbookViewId="0">
      <pane xSplit="2" ySplit="2" topLeftCell="C3" activePane="bottomRight" state="frozen"/>
      <selection pane="topRight" activeCell="C1" sqref="C1"/>
      <selection pane="bottomLeft" activeCell="A3" sqref="A3"/>
      <selection pane="bottomRight" activeCell="K55" sqref="K55"/>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63.75" customHeight="1" x14ac:dyDescent="0.25">
      <c r="A1" s="65"/>
      <c r="B1" s="66"/>
      <c r="C1" s="66"/>
      <c r="D1" s="66"/>
      <c r="E1" s="66"/>
      <c r="F1" s="66"/>
      <c r="G1" s="67"/>
    </row>
    <row r="2" spans="1:702" x14ac:dyDescent="0.25">
      <c r="A2" s="31"/>
      <c r="B2" s="32"/>
      <c r="C2" s="33" t="s">
        <v>445</v>
      </c>
      <c r="D2" s="34" t="s">
        <v>446</v>
      </c>
      <c r="E2" s="34" t="s">
        <v>447</v>
      </c>
      <c r="F2" s="34" t="s">
        <v>448</v>
      </c>
      <c r="G2" s="34" t="s">
        <v>449</v>
      </c>
    </row>
    <row r="3" spans="1:702" x14ac:dyDescent="0.25">
      <c r="A3" s="35"/>
      <c r="B3" s="36"/>
      <c r="C3" s="37"/>
      <c r="D3" s="37"/>
      <c r="E3" s="37"/>
      <c r="F3" s="37"/>
      <c r="G3" s="38"/>
    </row>
    <row r="4" spans="1:702" x14ac:dyDescent="0.25">
      <c r="A4" s="39" t="s">
        <v>450</v>
      </c>
      <c r="B4" s="40" t="s">
        <v>451</v>
      </c>
      <c r="C4" s="41"/>
      <c r="D4" s="41"/>
      <c r="E4" s="41"/>
      <c r="F4" s="41"/>
      <c r="G4" s="42"/>
      <c r="ZY4" t="s">
        <v>452</v>
      </c>
      <c r="ZZ4" s="43"/>
    </row>
    <row r="5" spans="1:702" x14ac:dyDescent="0.25">
      <c r="A5" s="44" t="s">
        <v>453</v>
      </c>
      <c r="B5" s="45" t="s">
        <v>454</v>
      </c>
      <c r="C5" s="41"/>
      <c r="D5" s="41"/>
      <c r="E5" s="41"/>
      <c r="F5" s="41"/>
      <c r="G5" s="42"/>
      <c r="ZY5" t="s">
        <v>455</v>
      </c>
      <c r="ZZ5" s="43"/>
    </row>
    <row r="6" spans="1:702" x14ac:dyDescent="0.25">
      <c r="A6" s="48" t="s">
        <v>456</v>
      </c>
      <c r="B6" s="49" t="s">
        <v>457</v>
      </c>
      <c r="C6" s="50" t="s">
        <v>458</v>
      </c>
      <c r="D6" s="51">
        <v>6</v>
      </c>
      <c r="E6" s="52"/>
      <c r="F6" s="51"/>
      <c r="G6" s="53">
        <f>ROUND(D6*F6,2)</f>
        <v>0</v>
      </c>
      <c r="ZY6" t="s">
        <v>459</v>
      </c>
      <c r="ZZ6" s="43" t="s">
        <v>460</v>
      </c>
    </row>
    <row r="7" spans="1:702" x14ac:dyDescent="0.25">
      <c r="A7" s="48" t="s">
        <v>461</v>
      </c>
      <c r="B7" s="49" t="s">
        <v>462</v>
      </c>
      <c r="C7" s="50" t="s">
        <v>463</v>
      </c>
      <c r="D7" s="51">
        <v>10.56</v>
      </c>
      <c r="E7" s="52"/>
      <c r="F7" s="51"/>
      <c r="G7" s="53">
        <f>ROUND(D7*F7,2)</f>
        <v>0</v>
      </c>
      <c r="ZY7" t="s">
        <v>464</v>
      </c>
      <c r="ZZ7" s="43" t="s">
        <v>465</v>
      </c>
    </row>
    <row r="8" spans="1:702" x14ac:dyDescent="0.25">
      <c r="A8" s="54"/>
      <c r="B8" s="55"/>
      <c r="C8" s="56"/>
      <c r="D8" s="56"/>
      <c r="E8" s="56"/>
      <c r="F8" s="56"/>
      <c r="G8" s="57"/>
    </row>
    <row r="9" spans="1:702" ht="70.5" customHeight="1" x14ac:dyDescent="0.25">
      <c r="A9" s="58"/>
      <c r="B9" s="68" t="s">
        <v>466</v>
      </c>
      <c r="C9" s="69"/>
      <c r="D9" s="69"/>
      <c r="E9" s="69"/>
      <c r="F9" s="69"/>
      <c r="G9" s="69"/>
    </row>
    <row r="10" spans="1:702" hidden="1" x14ac:dyDescent="0.25"/>
    <row r="11" spans="1:702" hidden="1" x14ac:dyDescent="0.25"/>
    <row r="12" spans="1:702" ht="30" x14ac:dyDescent="0.25">
      <c r="B12" s="1" t="s">
        <v>467</v>
      </c>
      <c r="G12" s="59">
        <f>SUBTOTAL(109,G4:G8)</f>
        <v>0</v>
      </c>
      <c r="ZY12" t="s">
        <v>468</v>
      </c>
    </row>
    <row r="13" spans="1:702" x14ac:dyDescent="0.25">
      <c r="A13" s="60">
        <f>'Récap. général'!D15</f>
        <v>20</v>
      </c>
      <c r="B13" s="1" t="str">
        <f>CONCATENATE("Montant TVA (",A13,"%)")</f>
        <v>Montant TVA (20%)</v>
      </c>
      <c r="G13" s="59">
        <f>(G12*A13)/100</f>
        <v>0</v>
      </c>
      <c r="ZY13" t="s">
        <v>469</v>
      </c>
    </row>
    <row r="14" spans="1:702" x14ac:dyDescent="0.25">
      <c r="B14" s="1" t="s">
        <v>470</v>
      </c>
      <c r="G14" s="59">
        <f>G12+G13</f>
        <v>0</v>
      </c>
      <c r="ZY14" t="s">
        <v>471</v>
      </c>
    </row>
    <row r="15" spans="1:702" x14ac:dyDescent="0.25">
      <c r="G15" s="59"/>
    </row>
    <row r="16" spans="1:702" x14ac:dyDescent="0.25">
      <c r="G16" s="59"/>
    </row>
  </sheetData>
  <mergeCells count="2">
    <mergeCell ref="A1:G1"/>
    <mergeCell ref="B9:G9"/>
  </mergeCells>
  <printOptions horizontalCentered="1"/>
  <pageMargins left="0.08" right="0.08" top="0.06" bottom="0.06" header="0.76" footer="0.76"/>
  <pageSetup paperSize="9" scale="95"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81437-430C-40C4-954A-04C4E2C54B30}">
  <sheetPr>
    <pageSetUpPr fitToPage="1"/>
  </sheetPr>
  <dimension ref="A1:ZZ52"/>
  <sheetViews>
    <sheetView showGridLines="0" view="pageBreakPreview" zoomScale="60" zoomScaleNormal="100" workbookViewId="0">
      <pane xSplit="2" ySplit="2" topLeftCell="C5" activePane="bottomRight" state="frozen"/>
      <selection pane="topRight" activeCell="C1" sqref="C1"/>
      <selection pane="bottomLeft" activeCell="A3" sqref="A3"/>
      <selection pane="bottomRight" activeCell="B58" sqref="B58"/>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63.75" customHeight="1" x14ac:dyDescent="0.25">
      <c r="A1" s="65"/>
      <c r="B1" s="66"/>
      <c r="C1" s="66"/>
      <c r="D1" s="66"/>
      <c r="E1" s="66"/>
      <c r="F1" s="66"/>
      <c r="G1" s="67"/>
    </row>
    <row r="2" spans="1:702" x14ac:dyDescent="0.25">
      <c r="A2" s="31"/>
      <c r="B2" s="32"/>
      <c r="C2" s="33" t="s">
        <v>472</v>
      </c>
      <c r="D2" s="34" t="s">
        <v>473</v>
      </c>
      <c r="E2" s="34" t="s">
        <v>474</v>
      </c>
      <c r="F2" s="34" t="s">
        <v>475</v>
      </c>
      <c r="G2" s="34" t="s">
        <v>476</v>
      </c>
    </row>
    <row r="3" spans="1:702" x14ac:dyDescent="0.25">
      <c r="A3" s="35"/>
      <c r="B3" s="36"/>
      <c r="C3" s="37"/>
      <c r="D3" s="37"/>
      <c r="E3" s="37"/>
      <c r="F3" s="37"/>
      <c r="G3" s="38"/>
    </row>
    <row r="4" spans="1:702" x14ac:dyDescent="0.25">
      <c r="A4" s="39" t="s">
        <v>477</v>
      </c>
      <c r="B4" s="40" t="s">
        <v>478</v>
      </c>
      <c r="C4" s="41"/>
      <c r="D4" s="41"/>
      <c r="E4" s="41"/>
      <c r="F4" s="41"/>
      <c r="G4" s="42"/>
      <c r="ZY4" t="s">
        <v>479</v>
      </c>
      <c r="ZZ4" s="43"/>
    </row>
    <row r="5" spans="1:702" x14ac:dyDescent="0.25">
      <c r="A5" s="44" t="s">
        <v>480</v>
      </c>
      <c r="B5" s="45" t="s">
        <v>481</v>
      </c>
      <c r="C5" s="41"/>
      <c r="D5" s="41"/>
      <c r="E5" s="41"/>
      <c r="F5" s="41"/>
      <c r="G5" s="42"/>
      <c r="ZY5" t="s">
        <v>482</v>
      </c>
      <c r="ZZ5" s="43"/>
    </row>
    <row r="6" spans="1:702" x14ac:dyDescent="0.25">
      <c r="A6" s="46" t="s">
        <v>483</v>
      </c>
      <c r="B6" s="47" t="s">
        <v>484</v>
      </c>
      <c r="C6" s="41"/>
      <c r="D6" s="41"/>
      <c r="E6" s="41"/>
      <c r="F6" s="41"/>
      <c r="G6" s="42"/>
      <c r="ZY6" t="s">
        <v>485</v>
      </c>
      <c r="ZZ6" s="43"/>
    </row>
    <row r="7" spans="1:702" ht="24" x14ac:dyDescent="0.25">
      <c r="A7" s="48" t="s">
        <v>486</v>
      </c>
      <c r="B7" s="49" t="s">
        <v>487</v>
      </c>
      <c r="C7" s="50" t="s">
        <v>488</v>
      </c>
      <c r="D7" s="51">
        <v>1</v>
      </c>
      <c r="E7" s="52"/>
      <c r="F7" s="51"/>
      <c r="G7" s="53">
        <f>ROUND(D7*F7,2)</f>
        <v>0</v>
      </c>
      <c r="ZY7" t="s">
        <v>489</v>
      </c>
      <c r="ZZ7" s="43" t="s">
        <v>490</v>
      </c>
    </row>
    <row r="8" spans="1:702" ht="24" x14ac:dyDescent="0.25">
      <c r="A8" s="46" t="s">
        <v>491</v>
      </c>
      <c r="B8" s="47" t="s">
        <v>492</v>
      </c>
      <c r="C8" s="41"/>
      <c r="D8" s="41"/>
      <c r="E8" s="41"/>
      <c r="F8" s="41"/>
      <c r="G8" s="42"/>
      <c r="ZY8" t="s">
        <v>493</v>
      </c>
      <c r="ZZ8" s="43"/>
    </row>
    <row r="9" spans="1:702" x14ac:dyDescent="0.25">
      <c r="A9" s="48" t="s">
        <v>494</v>
      </c>
      <c r="B9" s="49" t="s">
        <v>495</v>
      </c>
      <c r="C9" s="50" t="s">
        <v>496</v>
      </c>
      <c r="D9" s="51">
        <v>1</v>
      </c>
      <c r="E9" s="52"/>
      <c r="F9" s="51"/>
      <c r="G9" s="53">
        <f t="shared" ref="G9:G16" si="0">ROUND(D9*F9,2)</f>
        <v>0</v>
      </c>
      <c r="ZY9" t="s">
        <v>497</v>
      </c>
      <c r="ZZ9" s="43" t="s">
        <v>498</v>
      </c>
    </row>
    <row r="10" spans="1:702" x14ac:dyDescent="0.25">
      <c r="A10" s="48" t="s">
        <v>499</v>
      </c>
      <c r="B10" s="49" t="s">
        <v>500</v>
      </c>
      <c r="C10" s="50" t="s">
        <v>501</v>
      </c>
      <c r="D10" s="51">
        <v>1</v>
      </c>
      <c r="E10" s="52"/>
      <c r="F10" s="51"/>
      <c r="G10" s="53">
        <f t="shared" si="0"/>
        <v>0</v>
      </c>
      <c r="ZY10" t="s">
        <v>502</v>
      </c>
      <c r="ZZ10" s="43" t="s">
        <v>503</v>
      </c>
    </row>
    <row r="11" spans="1:702" x14ac:dyDescent="0.25">
      <c r="A11" s="48" t="s">
        <v>504</v>
      </c>
      <c r="B11" s="49" t="s">
        <v>505</v>
      </c>
      <c r="C11" s="50" t="s">
        <v>506</v>
      </c>
      <c r="D11" s="51">
        <v>1</v>
      </c>
      <c r="E11" s="52"/>
      <c r="F11" s="51"/>
      <c r="G11" s="53">
        <f t="shared" si="0"/>
        <v>0</v>
      </c>
      <c r="ZY11" t="s">
        <v>507</v>
      </c>
      <c r="ZZ11" s="43" t="s">
        <v>508</v>
      </c>
    </row>
    <row r="12" spans="1:702" x14ac:dyDescent="0.25">
      <c r="A12" s="48" t="s">
        <v>509</v>
      </c>
      <c r="B12" s="49" t="s">
        <v>510</v>
      </c>
      <c r="C12" s="50" t="s">
        <v>511</v>
      </c>
      <c r="D12" s="51">
        <v>1</v>
      </c>
      <c r="E12" s="52"/>
      <c r="F12" s="51"/>
      <c r="G12" s="53">
        <f t="shared" si="0"/>
        <v>0</v>
      </c>
      <c r="ZY12" t="s">
        <v>512</v>
      </c>
      <c r="ZZ12" s="43" t="s">
        <v>513</v>
      </c>
    </row>
    <row r="13" spans="1:702" x14ac:dyDescent="0.25">
      <c r="A13" s="48" t="s">
        <v>514</v>
      </c>
      <c r="B13" s="49" t="s">
        <v>515</v>
      </c>
      <c r="C13" s="50" t="s">
        <v>516</v>
      </c>
      <c r="D13" s="51">
        <v>1</v>
      </c>
      <c r="E13" s="52"/>
      <c r="F13" s="51"/>
      <c r="G13" s="53">
        <f t="shared" si="0"/>
        <v>0</v>
      </c>
      <c r="ZY13" t="s">
        <v>517</v>
      </c>
      <c r="ZZ13" s="43" t="s">
        <v>518</v>
      </c>
    </row>
    <row r="14" spans="1:702" x14ac:dyDescent="0.25">
      <c r="A14" s="48" t="s">
        <v>519</v>
      </c>
      <c r="B14" s="49" t="s">
        <v>520</v>
      </c>
      <c r="C14" s="50" t="s">
        <v>521</v>
      </c>
      <c r="D14" s="51">
        <v>1</v>
      </c>
      <c r="E14" s="52"/>
      <c r="F14" s="51"/>
      <c r="G14" s="53">
        <f t="shared" si="0"/>
        <v>0</v>
      </c>
      <c r="ZY14" t="s">
        <v>522</v>
      </c>
      <c r="ZZ14" s="43" t="s">
        <v>523</v>
      </c>
    </row>
    <row r="15" spans="1:702" x14ac:dyDescent="0.25">
      <c r="A15" s="48" t="s">
        <v>524</v>
      </c>
      <c r="B15" s="49" t="s">
        <v>525</v>
      </c>
      <c r="C15" s="50" t="s">
        <v>526</v>
      </c>
      <c r="D15" s="51">
        <v>1</v>
      </c>
      <c r="E15" s="52"/>
      <c r="F15" s="51"/>
      <c r="G15" s="53">
        <f t="shared" si="0"/>
        <v>0</v>
      </c>
      <c r="ZY15" t="s">
        <v>527</v>
      </c>
      <c r="ZZ15" s="43" t="s">
        <v>528</v>
      </c>
    </row>
    <row r="16" spans="1:702" x14ac:dyDescent="0.25">
      <c r="A16" s="48" t="s">
        <v>529</v>
      </c>
      <c r="B16" s="49" t="s">
        <v>530</v>
      </c>
      <c r="C16" s="50" t="s">
        <v>531</v>
      </c>
      <c r="D16" s="51">
        <v>1</v>
      </c>
      <c r="E16" s="52"/>
      <c r="F16" s="51"/>
      <c r="G16" s="53">
        <f t="shared" si="0"/>
        <v>0</v>
      </c>
      <c r="ZY16" t="s">
        <v>532</v>
      </c>
      <c r="ZZ16" s="43" t="s">
        <v>533</v>
      </c>
    </row>
    <row r="17" spans="1:702" x14ac:dyDescent="0.25">
      <c r="A17" s="46" t="s">
        <v>534</v>
      </c>
      <c r="B17" s="47" t="s">
        <v>535</v>
      </c>
      <c r="C17" s="41"/>
      <c r="D17" s="41"/>
      <c r="E17" s="41"/>
      <c r="F17" s="41"/>
      <c r="G17" s="42"/>
      <c r="ZY17" t="s">
        <v>536</v>
      </c>
      <c r="ZZ17" s="43"/>
    </row>
    <row r="18" spans="1:702" x14ac:dyDescent="0.25">
      <c r="A18" s="48" t="s">
        <v>537</v>
      </c>
      <c r="B18" s="49" t="s">
        <v>538</v>
      </c>
      <c r="C18" s="50" t="s">
        <v>539</v>
      </c>
      <c r="D18" s="51">
        <v>6</v>
      </c>
      <c r="E18" s="52"/>
      <c r="F18" s="51"/>
      <c r="G18" s="53">
        <f>ROUND(D18*F18,2)</f>
        <v>0</v>
      </c>
      <c r="ZY18" t="s">
        <v>540</v>
      </c>
      <c r="ZZ18" s="43" t="s">
        <v>541</v>
      </c>
    </row>
    <row r="19" spans="1:702" x14ac:dyDescent="0.25">
      <c r="A19" s="48" t="s">
        <v>542</v>
      </c>
      <c r="B19" s="49" t="s">
        <v>543</v>
      </c>
      <c r="C19" s="50" t="s">
        <v>544</v>
      </c>
      <c r="D19" s="51">
        <v>5</v>
      </c>
      <c r="E19" s="52"/>
      <c r="F19" s="51"/>
      <c r="G19" s="53">
        <f>ROUND(D19*F19,2)</f>
        <v>0</v>
      </c>
      <c r="ZY19" t="s">
        <v>545</v>
      </c>
      <c r="ZZ19" s="43" t="s">
        <v>546</v>
      </c>
    </row>
    <row r="20" spans="1:702" x14ac:dyDescent="0.25">
      <c r="A20" s="44" t="s">
        <v>547</v>
      </c>
      <c r="B20" s="45" t="s">
        <v>548</v>
      </c>
      <c r="C20" s="41"/>
      <c r="D20" s="41"/>
      <c r="E20" s="41"/>
      <c r="F20" s="41"/>
      <c r="G20" s="42"/>
      <c r="ZY20" t="s">
        <v>549</v>
      </c>
      <c r="ZZ20" s="43"/>
    </row>
    <row r="21" spans="1:702" x14ac:dyDescent="0.25">
      <c r="A21" s="48" t="s">
        <v>550</v>
      </c>
      <c r="B21" s="49" t="s">
        <v>551</v>
      </c>
      <c r="C21" s="50" t="s">
        <v>552</v>
      </c>
      <c r="D21" s="51">
        <v>9.6</v>
      </c>
      <c r="E21" s="52"/>
      <c r="F21" s="51"/>
      <c r="G21" s="53">
        <f>ROUND(D21*F21,2)</f>
        <v>0</v>
      </c>
      <c r="ZY21" t="s">
        <v>553</v>
      </c>
      <c r="ZZ21" s="43" t="s">
        <v>554</v>
      </c>
    </row>
    <row r="22" spans="1:702" x14ac:dyDescent="0.25">
      <c r="A22" s="44" t="s">
        <v>555</v>
      </c>
      <c r="B22" s="45" t="s">
        <v>556</v>
      </c>
      <c r="C22" s="41"/>
      <c r="D22" s="41"/>
      <c r="E22" s="41"/>
      <c r="F22" s="41"/>
      <c r="G22" s="42"/>
      <c r="ZY22" t="s">
        <v>557</v>
      </c>
      <c r="ZZ22" s="43"/>
    </row>
    <row r="23" spans="1:702" x14ac:dyDescent="0.25">
      <c r="A23" s="48" t="s">
        <v>558</v>
      </c>
      <c r="B23" s="49" t="s">
        <v>559</v>
      </c>
      <c r="C23" s="50" t="s">
        <v>560</v>
      </c>
      <c r="D23" s="61">
        <v>1</v>
      </c>
      <c r="E23" s="52"/>
      <c r="F23" s="51"/>
      <c r="G23" s="53">
        <f>ROUND(D23*F23,2)</f>
        <v>0</v>
      </c>
      <c r="ZY23" t="s">
        <v>561</v>
      </c>
      <c r="ZZ23" s="43" t="s">
        <v>562</v>
      </c>
    </row>
    <row r="24" spans="1:702" x14ac:dyDescent="0.25">
      <c r="A24" s="48" t="s">
        <v>563</v>
      </c>
      <c r="B24" s="49" t="s">
        <v>564</v>
      </c>
      <c r="C24" s="50" t="s">
        <v>565</v>
      </c>
      <c r="D24" s="61">
        <v>1</v>
      </c>
      <c r="E24" s="52"/>
      <c r="F24" s="51"/>
      <c r="G24" s="53">
        <f>ROUND(D24*F24,2)</f>
        <v>0</v>
      </c>
      <c r="ZY24" t="s">
        <v>566</v>
      </c>
      <c r="ZZ24" s="43" t="s">
        <v>567</v>
      </c>
    </row>
    <row r="25" spans="1:702" x14ac:dyDescent="0.25">
      <c r="A25" s="44" t="s">
        <v>568</v>
      </c>
      <c r="B25" s="45" t="s">
        <v>569</v>
      </c>
      <c r="C25" s="41"/>
      <c r="D25" s="41"/>
      <c r="E25" s="41"/>
      <c r="F25" s="41"/>
      <c r="G25" s="42"/>
      <c r="ZY25" t="s">
        <v>570</v>
      </c>
      <c r="ZZ25" s="43"/>
    </row>
    <row r="26" spans="1:702" x14ac:dyDescent="0.25">
      <c r="A26" s="46" t="s">
        <v>571</v>
      </c>
      <c r="B26" s="47" t="s">
        <v>572</v>
      </c>
      <c r="C26" s="41"/>
      <c r="D26" s="41"/>
      <c r="E26" s="41"/>
      <c r="F26" s="41"/>
      <c r="G26" s="42"/>
      <c r="ZY26" t="s">
        <v>573</v>
      </c>
      <c r="ZZ26" s="43"/>
    </row>
    <row r="27" spans="1:702" x14ac:dyDescent="0.25">
      <c r="A27" s="48" t="s">
        <v>574</v>
      </c>
      <c r="B27" s="49" t="s">
        <v>575</v>
      </c>
      <c r="C27" s="50" t="s">
        <v>576</v>
      </c>
      <c r="D27" s="51">
        <v>1</v>
      </c>
      <c r="E27" s="52"/>
      <c r="F27" s="51"/>
      <c r="G27" s="53">
        <f t="shared" ref="G27:G35" si="1">ROUND(D27*F27,2)</f>
        <v>0</v>
      </c>
      <c r="ZY27" t="s">
        <v>577</v>
      </c>
      <c r="ZZ27" s="43" t="s">
        <v>578</v>
      </c>
    </row>
    <row r="28" spans="1:702" x14ac:dyDescent="0.25">
      <c r="A28" s="48" t="s">
        <v>579</v>
      </c>
      <c r="B28" s="49" t="s">
        <v>580</v>
      </c>
      <c r="C28" s="50" t="s">
        <v>581</v>
      </c>
      <c r="D28" s="51">
        <v>1</v>
      </c>
      <c r="E28" s="52"/>
      <c r="F28" s="51"/>
      <c r="G28" s="53">
        <f t="shared" si="1"/>
        <v>0</v>
      </c>
      <c r="ZY28" t="s">
        <v>582</v>
      </c>
      <c r="ZZ28" s="43" t="s">
        <v>583</v>
      </c>
    </row>
    <row r="29" spans="1:702" x14ac:dyDescent="0.25">
      <c r="A29" s="48" t="s">
        <v>584</v>
      </c>
      <c r="B29" s="49" t="s">
        <v>585</v>
      </c>
      <c r="C29" s="50" t="s">
        <v>586</v>
      </c>
      <c r="D29" s="51">
        <v>1</v>
      </c>
      <c r="E29" s="52"/>
      <c r="F29" s="51"/>
      <c r="G29" s="53">
        <f t="shared" si="1"/>
        <v>0</v>
      </c>
      <c r="ZY29" t="s">
        <v>587</v>
      </c>
      <c r="ZZ29" s="43" t="s">
        <v>588</v>
      </c>
    </row>
    <row r="30" spans="1:702" x14ac:dyDescent="0.25">
      <c r="A30" s="48" t="s">
        <v>589</v>
      </c>
      <c r="B30" s="49" t="s">
        <v>590</v>
      </c>
      <c r="C30" s="50" t="s">
        <v>591</v>
      </c>
      <c r="D30" s="51">
        <v>1</v>
      </c>
      <c r="E30" s="52"/>
      <c r="F30" s="51"/>
      <c r="G30" s="53">
        <f t="shared" si="1"/>
        <v>0</v>
      </c>
      <c r="ZY30" t="s">
        <v>592</v>
      </c>
      <c r="ZZ30" s="43" t="s">
        <v>593</v>
      </c>
    </row>
    <row r="31" spans="1:702" x14ac:dyDescent="0.25">
      <c r="A31" s="48" t="s">
        <v>594</v>
      </c>
      <c r="B31" s="49" t="s">
        <v>595</v>
      </c>
      <c r="C31" s="50" t="s">
        <v>596</v>
      </c>
      <c r="D31" s="51">
        <v>1</v>
      </c>
      <c r="E31" s="52"/>
      <c r="F31" s="51"/>
      <c r="G31" s="53">
        <f t="shared" si="1"/>
        <v>0</v>
      </c>
      <c r="ZY31" t="s">
        <v>597</v>
      </c>
      <c r="ZZ31" s="43" t="s">
        <v>598</v>
      </c>
    </row>
    <row r="32" spans="1:702" x14ac:dyDescent="0.25">
      <c r="A32" s="48" t="s">
        <v>599</v>
      </c>
      <c r="B32" s="49" t="s">
        <v>600</v>
      </c>
      <c r="C32" s="50" t="s">
        <v>601</v>
      </c>
      <c r="D32" s="51">
        <v>1</v>
      </c>
      <c r="E32" s="52"/>
      <c r="F32" s="51"/>
      <c r="G32" s="53">
        <f t="shared" si="1"/>
        <v>0</v>
      </c>
      <c r="ZY32" t="s">
        <v>602</v>
      </c>
      <c r="ZZ32" s="43" t="s">
        <v>603</v>
      </c>
    </row>
    <row r="33" spans="1:702" x14ac:dyDescent="0.25">
      <c r="A33" s="48" t="s">
        <v>604</v>
      </c>
      <c r="B33" s="49" t="s">
        <v>605</v>
      </c>
      <c r="C33" s="50" t="s">
        <v>606</v>
      </c>
      <c r="D33" s="51">
        <v>1</v>
      </c>
      <c r="E33" s="52"/>
      <c r="F33" s="51"/>
      <c r="G33" s="53">
        <f t="shared" si="1"/>
        <v>0</v>
      </c>
      <c r="ZY33" t="s">
        <v>607</v>
      </c>
      <c r="ZZ33" s="43" t="s">
        <v>608</v>
      </c>
    </row>
    <row r="34" spans="1:702" x14ac:dyDescent="0.25">
      <c r="A34" s="48" t="s">
        <v>609</v>
      </c>
      <c r="B34" s="49" t="s">
        <v>610</v>
      </c>
      <c r="C34" s="50" t="s">
        <v>611</v>
      </c>
      <c r="D34" s="51">
        <v>1</v>
      </c>
      <c r="E34" s="52"/>
      <c r="F34" s="51"/>
      <c r="G34" s="53">
        <f t="shared" si="1"/>
        <v>0</v>
      </c>
      <c r="ZY34" t="s">
        <v>612</v>
      </c>
      <c r="ZZ34" s="43" t="s">
        <v>613</v>
      </c>
    </row>
    <row r="35" spans="1:702" x14ac:dyDescent="0.25">
      <c r="A35" s="48" t="s">
        <v>614</v>
      </c>
      <c r="B35" s="49" t="s">
        <v>615</v>
      </c>
      <c r="C35" s="50" t="s">
        <v>616</v>
      </c>
      <c r="D35" s="51">
        <v>1</v>
      </c>
      <c r="E35" s="52"/>
      <c r="F35" s="51"/>
      <c r="G35" s="53">
        <f t="shared" si="1"/>
        <v>0</v>
      </c>
      <c r="ZY35" t="s">
        <v>617</v>
      </c>
      <c r="ZZ35" s="43" t="s">
        <v>618</v>
      </c>
    </row>
    <row r="36" spans="1:702" x14ac:dyDescent="0.25">
      <c r="A36" s="46" t="s">
        <v>619</v>
      </c>
      <c r="B36" s="47" t="s">
        <v>620</v>
      </c>
      <c r="C36" s="41"/>
      <c r="D36" s="41"/>
      <c r="E36" s="41"/>
      <c r="F36" s="41"/>
      <c r="G36" s="42"/>
      <c r="ZY36" t="s">
        <v>621</v>
      </c>
      <c r="ZZ36" s="43"/>
    </row>
    <row r="37" spans="1:702" x14ac:dyDescent="0.25">
      <c r="A37" s="48" t="s">
        <v>622</v>
      </c>
      <c r="B37" s="49" t="s">
        <v>623</v>
      </c>
      <c r="C37" s="50" t="s">
        <v>624</v>
      </c>
      <c r="D37" s="51">
        <v>1</v>
      </c>
      <c r="E37" s="52"/>
      <c r="F37" s="51"/>
      <c r="G37" s="53">
        <f>ROUND(D37*F37,2)</f>
        <v>0</v>
      </c>
      <c r="ZY37" t="s">
        <v>625</v>
      </c>
      <c r="ZZ37" s="43" t="s">
        <v>626</v>
      </c>
    </row>
    <row r="38" spans="1:702" x14ac:dyDescent="0.25">
      <c r="A38" s="48" t="s">
        <v>627</v>
      </c>
      <c r="B38" s="49" t="s">
        <v>628</v>
      </c>
      <c r="C38" s="50" t="s">
        <v>629</v>
      </c>
      <c r="D38" s="51">
        <v>1</v>
      </c>
      <c r="E38" s="52"/>
      <c r="F38" s="51"/>
      <c r="G38" s="53">
        <f>ROUND(D38*F38,2)</f>
        <v>0</v>
      </c>
      <c r="ZY38" t="s">
        <v>630</v>
      </c>
      <c r="ZZ38" s="43" t="s">
        <v>631</v>
      </c>
    </row>
    <row r="39" spans="1:702" x14ac:dyDescent="0.25">
      <c r="A39" s="44" t="s">
        <v>632</v>
      </c>
      <c r="B39" s="45" t="s">
        <v>633</v>
      </c>
      <c r="C39" s="41"/>
      <c r="D39" s="41"/>
      <c r="E39" s="41"/>
      <c r="F39" s="41"/>
      <c r="G39" s="42"/>
      <c r="ZY39" t="s">
        <v>634</v>
      </c>
      <c r="ZZ39" s="43"/>
    </row>
    <row r="40" spans="1:702" x14ac:dyDescent="0.25">
      <c r="A40" s="48" t="s">
        <v>635</v>
      </c>
      <c r="B40" s="49" t="s">
        <v>636</v>
      </c>
      <c r="C40" s="50" t="s">
        <v>637</v>
      </c>
      <c r="D40" s="51">
        <v>6</v>
      </c>
      <c r="E40" s="52"/>
      <c r="F40" s="51"/>
      <c r="G40" s="53">
        <f>ROUND(D40*F40,2)</f>
        <v>0</v>
      </c>
      <c r="ZY40" t="s">
        <v>638</v>
      </c>
      <c r="ZZ40" s="43" t="s">
        <v>639</v>
      </c>
    </row>
    <row r="41" spans="1:702" x14ac:dyDescent="0.25">
      <c r="A41" s="39" t="s">
        <v>640</v>
      </c>
      <c r="B41" s="40" t="s">
        <v>641</v>
      </c>
      <c r="C41" s="41"/>
      <c r="D41" s="41"/>
      <c r="E41" s="41"/>
      <c r="F41" s="41"/>
      <c r="G41" s="42"/>
      <c r="ZY41" t="s">
        <v>642</v>
      </c>
      <c r="ZZ41" s="43"/>
    </row>
    <row r="42" spans="1:702" x14ac:dyDescent="0.25">
      <c r="A42" s="48" t="s">
        <v>643</v>
      </c>
      <c r="B42" s="49" t="s">
        <v>644</v>
      </c>
      <c r="C42" s="50" t="s">
        <v>645</v>
      </c>
      <c r="D42" s="51"/>
      <c r="E42" s="52"/>
      <c r="F42" s="51"/>
      <c r="G42" s="53">
        <f>ROUND(D42*F42,2)</f>
        <v>0</v>
      </c>
      <c r="ZY42" t="s">
        <v>646</v>
      </c>
      <c r="ZZ42" s="43" t="s">
        <v>647</v>
      </c>
    </row>
    <row r="43" spans="1:702" x14ac:dyDescent="0.25">
      <c r="A43" s="48" t="s">
        <v>648</v>
      </c>
      <c r="B43" s="49" t="s">
        <v>649</v>
      </c>
      <c r="C43" s="50" t="s">
        <v>650</v>
      </c>
      <c r="D43" s="51">
        <v>1</v>
      </c>
      <c r="E43" s="52"/>
      <c r="F43" s="51"/>
      <c r="G43" s="53">
        <f>ROUND(D43*F43,2)</f>
        <v>0</v>
      </c>
      <c r="ZY43" t="s">
        <v>651</v>
      </c>
      <c r="ZZ43" s="43" t="s">
        <v>652</v>
      </c>
    </row>
    <row r="44" spans="1:702" x14ac:dyDescent="0.25">
      <c r="A44" s="54"/>
      <c r="B44" s="55"/>
      <c r="C44" s="56"/>
      <c r="D44" s="56"/>
      <c r="E44" s="56"/>
      <c r="F44" s="56"/>
      <c r="G44" s="57"/>
    </row>
    <row r="45" spans="1:702" ht="69.75" customHeight="1" x14ac:dyDescent="0.25">
      <c r="A45" s="58"/>
      <c r="B45" s="68" t="s">
        <v>653</v>
      </c>
      <c r="C45" s="69"/>
      <c r="D45" s="69"/>
      <c r="E45" s="69"/>
      <c r="F45" s="69"/>
      <c r="G45" s="69"/>
    </row>
    <row r="46" spans="1:702" hidden="1" x14ac:dyDescent="0.25"/>
    <row r="47" spans="1:702" hidden="1" x14ac:dyDescent="0.25"/>
    <row r="48" spans="1:702" ht="18.75" customHeight="1" x14ac:dyDescent="0.25">
      <c r="B48" s="1" t="s">
        <v>654</v>
      </c>
      <c r="G48" s="59">
        <f>SUBTOTAL(109,G4:G44)</f>
        <v>0</v>
      </c>
      <c r="ZY48" t="s">
        <v>655</v>
      </c>
    </row>
    <row r="49" spans="1:701" x14ac:dyDescent="0.25">
      <c r="A49" s="60">
        <f>'Récap. général'!D16</f>
        <v>20</v>
      </c>
      <c r="B49" s="1" t="str">
        <f>CONCATENATE("Montant TVA (",A49,"%)")</f>
        <v>Montant TVA (20%)</v>
      </c>
      <c r="G49" s="59">
        <f>(G48*A49)/100</f>
        <v>0</v>
      </c>
      <c r="ZY49" t="s">
        <v>656</v>
      </c>
    </row>
    <row r="50" spans="1:701" x14ac:dyDescent="0.25">
      <c r="B50" s="1" t="s">
        <v>657</v>
      </c>
      <c r="G50" s="59">
        <f>G48+G49</f>
        <v>0</v>
      </c>
      <c r="ZY50" t="s">
        <v>658</v>
      </c>
    </row>
    <row r="51" spans="1:701" x14ac:dyDescent="0.25">
      <c r="G51" s="59"/>
    </row>
    <row r="52" spans="1:701" x14ac:dyDescent="0.25">
      <c r="G52" s="59"/>
    </row>
  </sheetData>
  <mergeCells count="2">
    <mergeCell ref="A1:G1"/>
    <mergeCell ref="B45:G45"/>
  </mergeCells>
  <printOptions horizontalCentered="1"/>
  <pageMargins left="0.08" right="0.08" top="0.06" bottom="0.06" header="0.76" footer="0.76"/>
  <pageSetup paperSize="9" scale="95"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E8FF5-87EB-4E8A-9C8A-A16722E8250B}">
  <sheetPr>
    <pageSetUpPr fitToPage="1"/>
  </sheetPr>
  <dimension ref="A1:ZZ35"/>
  <sheetViews>
    <sheetView showGridLines="0" view="pageBreakPreview" zoomScale="60" zoomScaleNormal="100" workbookViewId="0">
      <pane xSplit="2" ySplit="2" topLeftCell="C3" activePane="bottomRight" state="frozen"/>
      <selection pane="topRight" activeCell="C1" sqref="C1"/>
      <selection pane="bottomLeft" activeCell="A3" sqref="A3"/>
      <selection pane="bottomRight" activeCell="C3" sqref="C3"/>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63.75" customHeight="1" x14ac:dyDescent="0.25">
      <c r="A1" s="65"/>
      <c r="B1" s="66"/>
      <c r="C1" s="66"/>
      <c r="D1" s="66"/>
      <c r="E1" s="66"/>
      <c r="F1" s="66"/>
      <c r="G1" s="67"/>
    </row>
    <row r="2" spans="1:702" x14ac:dyDescent="0.25">
      <c r="A2" s="31"/>
      <c r="B2" s="32"/>
      <c r="C2" s="33" t="s">
        <v>659</v>
      </c>
      <c r="D2" s="34" t="s">
        <v>660</v>
      </c>
      <c r="E2" s="34" t="s">
        <v>661</v>
      </c>
      <c r="F2" s="34" t="s">
        <v>662</v>
      </c>
      <c r="G2" s="34" t="s">
        <v>663</v>
      </c>
    </row>
    <row r="3" spans="1:702" x14ac:dyDescent="0.25">
      <c r="A3" s="35"/>
      <c r="B3" s="36"/>
      <c r="C3" s="37"/>
      <c r="D3" s="37"/>
      <c r="E3" s="37"/>
      <c r="F3" s="37"/>
      <c r="G3" s="38"/>
    </row>
    <row r="4" spans="1:702" x14ac:dyDescent="0.25">
      <c r="A4" s="39" t="s">
        <v>664</v>
      </c>
      <c r="B4" s="40" t="s">
        <v>665</v>
      </c>
      <c r="C4" s="41"/>
      <c r="D4" s="41"/>
      <c r="E4" s="41"/>
      <c r="F4" s="41"/>
      <c r="G4" s="42"/>
      <c r="ZY4" t="s">
        <v>666</v>
      </c>
      <c r="ZZ4" s="43"/>
    </row>
    <row r="5" spans="1:702" x14ac:dyDescent="0.25">
      <c r="A5" s="44" t="s">
        <v>667</v>
      </c>
      <c r="B5" s="45" t="s">
        <v>668</v>
      </c>
      <c r="C5" s="41"/>
      <c r="D5" s="41"/>
      <c r="E5" s="41"/>
      <c r="F5" s="41"/>
      <c r="G5" s="42"/>
      <c r="ZY5" t="s">
        <v>669</v>
      </c>
      <c r="ZZ5" s="43"/>
    </row>
    <row r="6" spans="1:702" x14ac:dyDescent="0.25">
      <c r="A6" s="48" t="s">
        <v>670</v>
      </c>
      <c r="B6" s="49" t="s">
        <v>671</v>
      </c>
      <c r="C6" s="50" t="s">
        <v>672</v>
      </c>
      <c r="D6" s="51">
        <v>1</v>
      </c>
      <c r="E6" s="52"/>
      <c r="F6" s="51"/>
      <c r="G6" s="53">
        <f>ROUND(D6*F6,2)</f>
        <v>0</v>
      </c>
      <c r="ZY6" t="s">
        <v>673</v>
      </c>
      <c r="ZZ6" s="43" t="s">
        <v>674</v>
      </c>
    </row>
    <row r="7" spans="1:702" x14ac:dyDescent="0.25">
      <c r="A7" s="48" t="s">
        <v>675</v>
      </c>
      <c r="B7" s="49" t="s">
        <v>676</v>
      </c>
      <c r="C7" s="50" t="s">
        <v>677</v>
      </c>
      <c r="D7" s="51">
        <v>1</v>
      </c>
      <c r="E7" s="52"/>
      <c r="F7" s="51"/>
      <c r="G7" s="53">
        <f>ROUND(D7*F7,2)</f>
        <v>0</v>
      </c>
      <c r="ZY7" t="s">
        <v>678</v>
      </c>
      <c r="ZZ7" s="43" t="s">
        <v>679</v>
      </c>
    </row>
    <row r="8" spans="1:702" ht="24" x14ac:dyDescent="0.25">
      <c r="A8" s="48" t="s">
        <v>680</v>
      </c>
      <c r="B8" s="49" t="s">
        <v>681</v>
      </c>
      <c r="C8" s="50" t="s">
        <v>682</v>
      </c>
      <c r="D8" s="61">
        <v>1</v>
      </c>
      <c r="E8" s="52"/>
      <c r="F8" s="51"/>
      <c r="G8" s="53">
        <f>ROUND(D8*F8,2)</f>
        <v>0</v>
      </c>
      <c r="ZY8" t="s">
        <v>683</v>
      </c>
      <c r="ZZ8" s="43" t="s">
        <v>684</v>
      </c>
    </row>
    <row r="9" spans="1:702" x14ac:dyDescent="0.25">
      <c r="A9" s="44" t="s">
        <v>685</v>
      </c>
      <c r="B9" s="45" t="s">
        <v>686</v>
      </c>
      <c r="C9" s="41"/>
      <c r="D9" s="41"/>
      <c r="E9" s="41"/>
      <c r="F9" s="41"/>
      <c r="G9" s="42"/>
      <c r="ZY9" t="s">
        <v>687</v>
      </c>
      <c r="ZZ9" s="43"/>
    </row>
    <row r="10" spans="1:702" x14ac:dyDescent="0.25">
      <c r="A10" s="48" t="s">
        <v>688</v>
      </c>
      <c r="B10" s="49" t="s">
        <v>689</v>
      </c>
      <c r="C10" s="50" t="s">
        <v>690</v>
      </c>
      <c r="D10" s="51">
        <v>1</v>
      </c>
      <c r="E10" s="52"/>
      <c r="F10" s="51"/>
      <c r="G10" s="53">
        <f t="shared" ref="G10:G19" si="0">ROUND(D10*F10,2)</f>
        <v>0</v>
      </c>
      <c r="ZY10" t="s">
        <v>691</v>
      </c>
      <c r="ZZ10" s="43" t="s">
        <v>692</v>
      </c>
    </row>
    <row r="11" spans="1:702" x14ac:dyDescent="0.25">
      <c r="A11" s="48" t="s">
        <v>693</v>
      </c>
      <c r="B11" s="49" t="s">
        <v>694</v>
      </c>
      <c r="C11" s="50" t="s">
        <v>695</v>
      </c>
      <c r="D11" s="51">
        <v>1</v>
      </c>
      <c r="E11" s="52"/>
      <c r="F11" s="51"/>
      <c r="G11" s="53">
        <f t="shared" si="0"/>
        <v>0</v>
      </c>
      <c r="ZY11" t="s">
        <v>696</v>
      </c>
      <c r="ZZ11" s="43" t="s">
        <v>697</v>
      </c>
    </row>
    <row r="12" spans="1:702" x14ac:dyDescent="0.25">
      <c r="A12" s="48" t="s">
        <v>698</v>
      </c>
      <c r="B12" s="49" t="s">
        <v>699</v>
      </c>
      <c r="C12" s="50" t="s">
        <v>700</v>
      </c>
      <c r="D12" s="51">
        <v>1</v>
      </c>
      <c r="E12" s="52"/>
      <c r="F12" s="51"/>
      <c r="G12" s="53">
        <f t="shared" si="0"/>
        <v>0</v>
      </c>
      <c r="ZY12" t="s">
        <v>701</v>
      </c>
      <c r="ZZ12" s="43" t="s">
        <v>702</v>
      </c>
    </row>
    <row r="13" spans="1:702" x14ac:dyDescent="0.25">
      <c r="A13" s="48" t="s">
        <v>703</v>
      </c>
      <c r="B13" s="49" t="s">
        <v>704</v>
      </c>
      <c r="C13" s="50" t="s">
        <v>705</v>
      </c>
      <c r="D13" s="51">
        <v>1</v>
      </c>
      <c r="E13" s="52"/>
      <c r="F13" s="51"/>
      <c r="G13" s="53">
        <f t="shared" si="0"/>
        <v>0</v>
      </c>
      <c r="ZY13" t="s">
        <v>706</v>
      </c>
      <c r="ZZ13" s="43" t="s">
        <v>707</v>
      </c>
    </row>
    <row r="14" spans="1:702" x14ac:dyDescent="0.25">
      <c r="A14" s="48" t="s">
        <v>708</v>
      </c>
      <c r="B14" s="49" t="s">
        <v>709</v>
      </c>
      <c r="C14" s="50" t="s">
        <v>710</v>
      </c>
      <c r="D14" s="51">
        <v>1</v>
      </c>
      <c r="E14" s="52"/>
      <c r="F14" s="51"/>
      <c r="G14" s="53">
        <f t="shared" si="0"/>
        <v>0</v>
      </c>
      <c r="ZY14" t="s">
        <v>711</v>
      </c>
      <c r="ZZ14" s="43" t="s">
        <v>712</v>
      </c>
    </row>
    <row r="15" spans="1:702" x14ac:dyDescent="0.25">
      <c r="A15" s="48" t="s">
        <v>713</v>
      </c>
      <c r="B15" s="49" t="s">
        <v>714</v>
      </c>
      <c r="C15" s="50" t="s">
        <v>715</v>
      </c>
      <c r="D15" s="51">
        <v>1</v>
      </c>
      <c r="E15" s="52"/>
      <c r="F15" s="51"/>
      <c r="G15" s="53">
        <f t="shared" si="0"/>
        <v>0</v>
      </c>
      <c r="ZY15" t="s">
        <v>716</v>
      </c>
      <c r="ZZ15" s="43" t="s">
        <v>717</v>
      </c>
    </row>
    <row r="16" spans="1:702" x14ac:dyDescent="0.25">
      <c r="A16" s="48" t="s">
        <v>718</v>
      </c>
      <c r="B16" s="49" t="s">
        <v>719</v>
      </c>
      <c r="C16" s="50" t="s">
        <v>720</v>
      </c>
      <c r="D16" s="51">
        <v>1</v>
      </c>
      <c r="E16" s="52"/>
      <c r="F16" s="51"/>
      <c r="G16" s="53">
        <f t="shared" si="0"/>
        <v>0</v>
      </c>
      <c r="ZY16" t="s">
        <v>721</v>
      </c>
      <c r="ZZ16" s="43" t="s">
        <v>722</v>
      </c>
    </row>
    <row r="17" spans="1:702" x14ac:dyDescent="0.25">
      <c r="A17" s="48" t="s">
        <v>723</v>
      </c>
      <c r="B17" s="49" t="s">
        <v>724</v>
      </c>
      <c r="C17" s="50" t="s">
        <v>725</v>
      </c>
      <c r="D17" s="51">
        <v>1</v>
      </c>
      <c r="E17" s="52"/>
      <c r="F17" s="51"/>
      <c r="G17" s="53">
        <f t="shared" si="0"/>
        <v>0</v>
      </c>
      <c r="ZY17" t="s">
        <v>726</v>
      </c>
      <c r="ZZ17" s="43" t="s">
        <v>727</v>
      </c>
    </row>
    <row r="18" spans="1:702" x14ac:dyDescent="0.25">
      <c r="A18" s="48" t="s">
        <v>728</v>
      </c>
      <c r="B18" s="49" t="s">
        <v>729</v>
      </c>
      <c r="C18" s="50" t="s">
        <v>730</v>
      </c>
      <c r="D18" s="51">
        <v>1</v>
      </c>
      <c r="E18" s="52"/>
      <c r="F18" s="51"/>
      <c r="G18" s="53">
        <f t="shared" si="0"/>
        <v>0</v>
      </c>
      <c r="ZY18" t="s">
        <v>731</v>
      </c>
      <c r="ZZ18" s="43" t="s">
        <v>732</v>
      </c>
    </row>
    <row r="19" spans="1:702" x14ac:dyDescent="0.25">
      <c r="A19" s="48" t="s">
        <v>733</v>
      </c>
      <c r="B19" s="49" t="s">
        <v>734</v>
      </c>
      <c r="C19" s="50" t="s">
        <v>735</v>
      </c>
      <c r="D19" s="51">
        <v>1</v>
      </c>
      <c r="E19" s="52"/>
      <c r="F19" s="51"/>
      <c r="G19" s="53">
        <f t="shared" si="0"/>
        <v>0</v>
      </c>
      <c r="ZY19" t="s">
        <v>736</v>
      </c>
      <c r="ZZ19" s="43" t="s">
        <v>737</v>
      </c>
    </row>
    <row r="20" spans="1:702" ht="25.5" x14ac:dyDescent="0.25">
      <c r="A20" s="44" t="s">
        <v>738</v>
      </c>
      <c r="B20" s="45" t="s">
        <v>739</v>
      </c>
      <c r="C20" s="41"/>
      <c r="D20" s="41"/>
      <c r="E20" s="41"/>
      <c r="F20" s="41"/>
      <c r="G20" s="42"/>
      <c r="ZY20" t="s">
        <v>740</v>
      </c>
      <c r="ZZ20" s="43"/>
    </row>
    <row r="21" spans="1:702" x14ac:dyDescent="0.25">
      <c r="A21" s="48" t="s">
        <v>741</v>
      </c>
      <c r="B21" s="49" t="s">
        <v>742</v>
      </c>
      <c r="C21" s="50" t="s">
        <v>743</v>
      </c>
      <c r="D21" s="51">
        <v>1</v>
      </c>
      <c r="E21" s="52"/>
      <c r="F21" s="51"/>
      <c r="G21" s="53">
        <f>ROUND(D21*F21,2)</f>
        <v>0</v>
      </c>
      <c r="ZY21" t="s">
        <v>744</v>
      </c>
      <c r="ZZ21" s="43" t="s">
        <v>745</v>
      </c>
    </row>
    <row r="22" spans="1:702" x14ac:dyDescent="0.25">
      <c r="A22" s="44" t="s">
        <v>746</v>
      </c>
      <c r="B22" s="45" t="s">
        <v>747</v>
      </c>
      <c r="C22" s="41"/>
      <c r="D22" s="41"/>
      <c r="E22" s="41"/>
      <c r="F22" s="41"/>
      <c r="G22" s="42"/>
      <c r="ZY22" t="s">
        <v>748</v>
      </c>
      <c r="ZZ22" s="43"/>
    </row>
    <row r="23" spans="1:702" x14ac:dyDescent="0.25">
      <c r="A23" s="48" t="s">
        <v>749</v>
      </c>
      <c r="B23" s="49" t="s">
        <v>750</v>
      </c>
      <c r="C23" s="50" t="s">
        <v>751</v>
      </c>
      <c r="D23" s="51">
        <v>2</v>
      </c>
      <c r="E23" s="52"/>
      <c r="F23" s="51"/>
      <c r="G23" s="53">
        <f>ROUND(D23*F23,2)</f>
        <v>0</v>
      </c>
      <c r="ZY23" t="s">
        <v>752</v>
      </c>
      <c r="ZZ23" s="43" t="s">
        <v>753</v>
      </c>
    </row>
    <row r="24" spans="1:702" x14ac:dyDescent="0.25">
      <c r="A24" s="39" t="s">
        <v>754</v>
      </c>
      <c r="B24" s="40" t="s">
        <v>755</v>
      </c>
      <c r="C24" s="41"/>
      <c r="D24" s="41"/>
      <c r="E24" s="41"/>
      <c r="F24" s="41"/>
      <c r="G24" s="42"/>
      <c r="ZY24" t="s">
        <v>756</v>
      </c>
      <c r="ZZ24" s="43"/>
    </row>
    <row r="25" spans="1:702" x14ac:dyDescent="0.25">
      <c r="A25" s="48" t="s">
        <v>757</v>
      </c>
      <c r="B25" s="49" t="s">
        <v>758</v>
      </c>
      <c r="C25" s="50" t="s">
        <v>759</v>
      </c>
      <c r="D25" s="61"/>
      <c r="E25" s="52"/>
      <c r="F25" s="51"/>
      <c r="G25" s="53">
        <f>ROUND(D25*F25,2)</f>
        <v>0</v>
      </c>
      <c r="ZY25" t="s">
        <v>760</v>
      </c>
      <c r="ZZ25" s="43" t="s">
        <v>761</v>
      </c>
    </row>
    <row r="26" spans="1:702" x14ac:dyDescent="0.25">
      <c r="A26" s="48" t="s">
        <v>762</v>
      </c>
      <c r="B26" s="49" t="s">
        <v>763</v>
      </c>
      <c r="C26" s="50" t="s">
        <v>764</v>
      </c>
      <c r="D26" s="51">
        <v>1</v>
      </c>
      <c r="E26" s="52"/>
      <c r="F26" s="51"/>
      <c r="G26" s="53">
        <f>ROUND(D26*F26,2)</f>
        <v>0</v>
      </c>
      <c r="ZY26" t="s">
        <v>765</v>
      </c>
      <c r="ZZ26" s="43" t="s">
        <v>766</v>
      </c>
    </row>
    <row r="27" spans="1:702" x14ac:dyDescent="0.25">
      <c r="A27" s="54"/>
      <c r="B27" s="55"/>
      <c r="C27" s="56"/>
      <c r="D27" s="56"/>
      <c r="E27" s="56"/>
      <c r="F27" s="56"/>
      <c r="G27" s="57"/>
    </row>
    <row r="28" spans="1:702" ht="72.75" customHeight="1" x14ac:dyDescent="0.25">
      <c r="A28" s="58"/>
      <c r="B28" s="68" t="s">
        <v>767</v>
      </c>
      <c r="C28" s="69"/>
      <c r="D28" s="69"/>
      <c r="E28" s="69"/>
      <c r="F28" s="69"/>
      <c r="G28" s="69"/>
    </row>
    <row r="29" spans="1:702" hidden="1" x14ac:dyDescent="0.25"/>
    <row r="30" spans="1:702" hidden="1" x14ac:dyDescent="0.25"/>
    <row r="31" spans="1:702" x14ac:dyDescent="0.25">
      <c r="B31" s="1" t="s">
        <v>768</v>
      </c>
      <c r="G31" s="59">
        <f>SUBTOTAL(109,G4:G27)</f>
        <v>0</v>
      </c>
      <c r="ZY31" t="s">
        <v>769</v>
      </c>
    </row>
    <row r="32" spans="1:702" x14ac:dyDescent="0.25">
      <c r="A32" s="60">
        <f>'Récap. général'!D17</f>
        <v>20</v>
      </c>
      <c r="B32" s="1" t="str">
        <f>CONCATENATE("Montant TVA (",A32,"%)")</f>
        <v>Montant TVA (20%)</v>
      </c>
      <c r="G32" s="59">
        <f>(G31*A32)/100</f>
        <v>0</v>
      </c>
      <c r="ZY32" t="s">
        <v>770</v>
      </c>
    </row>
    <row r="33" spans="2:701" x14ac:dyDescent="0.25">
      <c r="B33" s="1" t="s">
        <v>771</v>
      </c>
      <c r="G33" s="59">
        <f>G31+G32</f>
        <v>0</v>
      </c>
      <c r="ZY33" t="s">
        <v>772</v>
      </c>
    </row>
    <row r="34" spans="2:701" x14ac:dyDescent="0.25">
      <c r="G34" s="59"/>
    </row>
    <row r="35" spans="2:701" x14ac:dyDescent="0.25">
      <c r="G35" s="59"/>
    </row>
  </sheetData>
  <mergeCells count="2">
    <mergeCell ref="A1:G1"/>
    <mergeCell ref="B28:G28"/>
  </mergeCells>
  <printOptions horizontalCentered="1"/>
  <pageMargins left="0.08" right="0.08" top="0.06" bottom="0.06" header="0.76" footer="0.76"/>
  <pageSetup paperSize="9" scale="95"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AA95-F136-4331-9172-759C2CF3FA99}">
  <sheetPr>
    <pageSetUpPr fitToPage="1"/>
  </sheetPr>
  <dimension ref="A1:ZZ22"/>
  <sheetViews>
    <sheetView showGridLines="0" view="pageBreakPreview" zoomScale="60" zoomScaleNormal="100" workbookViewId="0">
      <pane xSplit="2" ySplit="2" topLeftCell="C3" activePane="bottomRight" state="frozen"/>
      <selection pane="topRight" activeCell="C1" sqref="C1"/>
      <selection pane="bottomLeft" activeCell="A3" sqref="A3"/>
      <selection pane="bottomRight" activeCell="C3" sqref="C3"/>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63.75" customHeight="1" x14ac:dyDescent="0.25">
      <c r="A1" s="65"/>
      <c r="B1" s="66"/>
      <c r="C1" s="66"/>
      <c r="D1" s="66"/>
      <c r="E1" s="66"/>
      <c r="F1" s="66"/>
      <c r="G1" s="67"/>
    </row>
    <row r="2" spans="1:702" x14ac:dyDescent="0.25">
      <c r="A2" s="31"/>
      <c r="B2" s="32"/>
      <c r="C2" s="33" t="s">
        <v>773</v>
      </c>
      <c r="D2" s="34" t="s">
        <v>774</v>
      </c>
      <c r="E2" s="34" t="s">
        <v>775</v>
      </c>
      <c r="F2" s="34" t="s">
        <v>776</v>
      </c>
      <c r="G2" s="34" t="s">
        <v>777</v>
      </c>
    </row>
    <row r="3" spans="1:702" x14ac:dyDescent="0.25">
      <c r="A3" s="35"/>
      <c r="B3" s="36"/>
      <c r="C3" s="37"/>
      <c r="D3" s="37"/>
      <c r="E3" s="37"/>
      <c r="F3" s="37"/>
      <c r="G3" s="38"/>
    </row>
    <row r="4" spans="1:702" x14ac:dyDescent="0.25">
      <c r="A4" s="39" t="s">
        <v>778</v>
      </c>
      <c r="B4" s="40" t="s">
        <v>779</v>
      </c>
      <c r="C4" s="41"/>
      <c r="D4" s="41"/>
      <c r="E4" s="41"/>
      <c r="F4" s="41"/>
      <c r="G4" s="42"/>
      <c r="ZY4" t="s">
        <v>780</v>
      </c>
      <c r="ZZ4" s="43"/>
    </row>
    <row r="5" spans="1:702" x14ac:dyDescent="0.25">
      <c r="A5" s="44" t="s">
        <v>781</v>
      </c>
      <c r="B5" s="45" t="s">
        <v>782</v>
      </c>
      <c r="C5" s="41"/>
      <c r="D5" s="41"/>
      <c r="E5" s="41"/>
      <c r="F5" s="41"/>
      <c r="G5" s="42"/>
      <c r="ZY5" t="s">
        <v>783</v>
      </c>
      <c r="ZZ5" s="43"/>
    </row>
    <row r="6" spans="1:702" x14ac:dyDescent="0.25">
      <c r="A6" s="48" t="s">
        <v>784</v>
      </c>
      <c r="B6" s="49" t="s">
        <v>785</v>
      </c>
      <c r="C6" s="50" t="s">
        <v>786</v>
      </c>
      <c r="D6" s="51">
        <v>1</v>
      </c>
      <c r="E6" s="52"/>
      <c r="F6" s="51"/>
      <c r="G6" s="53">
        <f>ROUND(D6*F6,2)</f>
        <v>0</v>
      </c>
      <c r="ZY6" t="s">
        <v>787</v>
      </c>
      <c r="ZZ6" s="43" t="s">
        <v>788</v>
      </c>
    </row>
    <row r="7" spans="1:702" ht="25.5" x14ac:dyDescent="0.25">
      <c r="A7" s="44" t="s">
        <v>789</v>
      </c>
      <c r="B7" s="45" t="s">
        <v>790</v>
      </c>
      <c r="C7" s="41"/>
      <c r="D7" s="41"/>
      <c r="E7" s="41"/>
      <c r="F7" s="41"/>
      <c r="G7" s="42"/>
      <c r="ZY7" t="s">
        <v>791</v>
      </c>
      <c r="ZZ7" s="43"/>
    </row>
    <row r="8" spans="1:702" x14ac:dyDescent="0.25">
      <c r="A8" s="48" t="s">
        <v>792</v>
      </c>
      <c r="B8" s="49" t="s">
        <v>793</v>
      </c>
      <c r="C8" s="50" t="s">
        <v>794</v>
      </c>
      <c r="D8" s="51">
        <v>1</v>
      </c>
      <c r="E8" s="52"/>
      <c r="F8" s="51"/>
      <c r="G8" s="53">
        <f t="shared" ref="G8:G13" si="0">ROUND(D8*F8,2)</f>
        <v>0</v>
      </c>
      <c r="ZY8" t="s">
        <v>795</v>
      </c>
      <c r="ZZ8" s="43" t="s">
        <v>796</v>
      </c>
    </row>
    <row r="9" spans="1:702" x14ac:dyDescent="0.25">
      <c r="A9" s="48" t="s">
        <v>797</v>
      </c>
      <c r="B9" s="49" t="s">
        <v>798</v>
      </c>
      <c r="C9" s="50" t="s">
        <v>799</v>
      </c>
      <c r="D9" s="51">
        <v>1</v>
      </c>
      <c r="E9" s="52"/>
      <c r="F9" s="51"/>
      <c r="G9" s="53">
        <f t="shared" si="0"/>
        <v>0</v>
      </c>
      <c r="ZY9" t="s">
        <v>800</v>
      </c>
      <c r="ZZ9" s="43" t="s">
        <v>801</v>
      </c>
    </row>
    <row r="10" spans="1:702" x14ac:dyDescent="0.25">
      <c r="A10" s="48" t="s">
        <v>802</v>
      </c>
      <c r="B10" s="49" t="s">
        <v>803</v>
      </c>
      <c r="C10" s="50" t="s">
        <v>804</v>
      </c>
      <c r="D10" s="51">
        <v>1</v>
      </c>
      <c r="E10" s="52"/>
      <c r="F10" s="51"/>
      <c r="G10" s="53">
        <f t="shared" si="0"/>
        <v>0</v>
      </c>
      <c r="ZY10" t="s">
        <v>805</v>
      </c>
      <c r="ZZ10" s="43" t="s">
        <v>806</v>
      </c>
    </row>
    <row r="11" spans="1:702" x14ac:dyDescent="0.25">
      <c r="A11" s="48" t="s">
        <v>807</v>
      </c>
      <c r="B11" s="49" t="s">
        <v>808</v>
      </c>
      <c r="C11" s="50" t="s">
        <v>809</v>
      </c>
      <c r="D11" s="51">
        <v>1</v>
      </c>
      <c r="E11" s="52"/>
      <c r="F11" s="51"/>
      <c r="G11" s="53">
        <f t="shared" si="0"/>
        <v>0</v>
      </c>
      <c r="ZY11" t="s">
        <v>810</v>
      </c>
      <c r="ZZ11" s="43" t="s">
        <v>811</v>
      </c>
    </row>
    <row r="12" spans="1:702" x14ac:dyDescent="0.25">
      <c r="A12" s="48" t="s">
        <v>812</v>
      </c>
      <c r="B12" s="49" t="s">
        <v>813</v>
      </c>
      <c r="C12" s="50" t="s">
        <v>814</v>
      </c>
      <c r="D12" s="51">
        <v>1</v>
      </c>
      <c r="E12" s="52"/>
      <c r="F12" s="51"/>
      <c r="G12" s="53">
        <f t="shared" si="0"/>
        <v>0</v>
      </c>
      <c r="ZY12" t="s">
        <v>815</v>
      </c>
      <c r="ZZ12" s="43" t="s">
        <v>816</v>
      </c>
    </row>
    <row r="13" spans="1:702" x14ac:dyDescent="0.25">
      <c r="A13" s="48" t="s">
        <v>817</v>
      </c>
      <c r="B13" s="49" t="s">
        <v>818</v>
      </c>
      <c r="C13" s="50" t="s">
        <v>819</v>
      </c>
      <c r="D13" s="51">
        <v>1</v>
      </c>
      <c r="E13" s="52"/>
      <c r="F13" s="51"/>
      <c r="G13" s="53">
        <f t="shared" si="0"/>
        <v>0</v>
      </c>
      <c r="ZY13" t="s">
        <v>820</v>
      </c>
      <c r="ZZ13" s="43" t="s">
        <v>821</v>
      </c>
    </row>
    <row r="14" spans="1:702" x14ac:dyDescent="0.25">
      <c r="A14" s="54"/>
      <c r="B14" s="55"/>
      <c r="C14" s="56"/>
      <c r="D14" s="56"/>
      <c r="E14" s="56"/>
      <c r="F14" s="56"/>
      <c r="G14" s="57"/>
    </row>
    <row r="15" spans="1:702" ht="69.75" customHeight="1" x14ac:dyDescent="0.25">
      <c r="A15" s="58"/>
      <c r="B15" s="68" t="s">
        <v>822</v>
      </c>
      <c r="C15" s="69"/>
      <c r="D15" s="69"/>
      <c r="E15" s="69"/>
      <c r="F15" s="69"/>
      <c r="G15" s="69"/>
    </row>
    <row r="16" spans="1:702" hidden="1" x14ac:dyDescent="0.25"/>
    <row r="17" spans="1:701" hidden="1" x14ac:dyDescent="0.25"/>
    <row r="18" spans="1:701" x14ac:dyDescent="0.25">
      <c r="B18" s="1" t="s">
        <v>823</v>
      </c>
      <c r="G18" s="59">
        <f>SUBTOTAL(109,G4:G14)</f>
        <v>0</v>
      </c>
      <c r="ZY18" t="s">
        <v>824</v>
      </c>
    </row>
    <row r="19" spans="1:701" x14ac:dyDescent="0.25">
      <c r="A19" s="60">
        <f>'Récap. général'!D17</f>
        <v>20</v>
      </c>
      <c r="B19" s="1" t="str">
        <f>CONCATENATE("Montant TVA (",A19,"%)")</f>
        <v>Montant TVA (20%)</v>
      </c>
      <c r="G19" s="59">
        <f>(G18*A19)/100</f>
        <v>0</v>
      </c>
      <c r="ZY19" t="s">
        <v>825</v>
      </c>
    </row>
    <row r="20" spans="1:701" x14ac:dyDescent="0.25">
      <c r="B20" s="1" t="s">
        <v>826</v>
      </c>
      <c r="G20" s="59">
        <f>G18+G19</f>
        <v>0</v>
      </c>
      <c r="ZY20" t="s">
        <v>827</v>
      </c>
    </row>
    <row r="21" spans="1:701" x14ac:dyDescent="0.25">
      <c r="G21" s="59"/>
    </row>
    <row r="22" spans="1:701" x14ac:dyDescent="0.25">
      <c r="G22" s="59"/>
    </row>
  </sheetData>
  <mergeCells count="2">
    <mergeCell ref="A1:G1"/>
    <mergeCell ref="B15:G15"/>
  </mergeCells>
  <printOptions horizontalCentered="1"/>
  <pageMargins left="0.08" right="0.08" top="0.06" bottom="0.06" header="0.76" footer="0.76"/>
  <pageSetup paperSize="9" scale="9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20</vt:i4>
      </vt:variant>
    </vt:vector>
  </HeadingPairs>
  <TitlesOfParts>
    <vt:vector size="31" baseType="lpstr">
      <vt:lpstr>Récap. général</vt:lpstr>
      <vt:lpstr>Lot N°01 DESAMIANTAGE</vt:lpstr>
      <vt:lpstr>Lot N°01 PSE - Menuiseries Bur</vt:lpstr>
      <vt:lpstr>Lot N°02 PREPARATION - MACONNE</vt:lpstr>
      <vt:lpstr>Lot N°03 ISOLATION - CLOISONS</vt:lpstr>
      <vt:lpstr>Lot N°03 PSE - Menuiseries Bur</vt:lpstr>
      <vt:lpstr>Lot N°04 MENUISERIES INTERIEUR</vt:lpstr>
      <vt:lpstr>Lot N°05 SERRURERIE</vt:lpstr>
      <vt:lpstr>Lot N°05 PSE - Menuiseries Bur</vt:lpstr>
      <vt:lpstr>Lot N°06 PEINTURE</vt:lpstr>
      <vt:lpstr>Lot N°07 REVETEMENT DE SOLS SO</vt:lpstr>
      <vt:lpstr>'Lot N°01 DESAMIANTAGE'!Impression_des_titres</vt:lpstr>
      <vt:lpstr>'Lot N°01 PSE - Menuiseries Bur'!Impression_des_titres</vt:lpstr>
      <vt:lpstr>'Lot N°02 PREPARATION - MACONNE'!Impression_des_titres</vt:lpstr>
      <vt:lpstr>'Lot N°03 ISOLATION - CLOISONS'!Impression_des_titres</vt:lpstr>
      <vt:lpstr>'Lot N°03 PSE - Menuiseries Bur'!Impression_des_titres</vt:lpstr>
      <vt:lpstr>'Lot N°04 MENUISERIES INTERIEUR'!Impression_des_titres</vt:lpstr>
      <vt:lpstr>'Lot N°05 PSE - Menuiseries Bur'!Impression_des_titres</vt:lpstr>
      <vt:lpstr>'Lot N°05 SERRURERIE'!Impression_des_titres</vt:lpstr>
      <vt:lpstr>'Lot N°06 PEINTURE'!Impression_des_titres</vt:lpstr>
      <vt:lpstr>'Lot N°07 REVETEMENT DE SOLS SO'!Impression_des_titres</vt:lpstr>
      <vt:lpstr>'Lot N°01 DESAMIANTAGE'!Zone_d_impression</vt:lpstr>
      <vt:lpstr>'Lot N°01 PSE - Menuiseries Bur'!Zone_d_impression</vt:lpstr>
      <vt:lpstr>'Lot N°02 PREPARATION - MACONNE'!Zone_d_impression</vt:lpstr>
      <vt:lpstr>'Lot N°03 ISOLATION - CLOISONS'!Zone_d_impression</vt:lpstr>
      <vt:lpstr>'Lot N°03 PSE - Menuiseries Bur'!Zone_d_impression</vt:lpstr>
      <vt:lpstr>'Lot N°04 MENUISERIES INTERIEUR'!Zone_d_impression</vt:lpstr>
      <vt:lpstr>'Lot N°05 PSE - Menuiseries Bur'!Zone_d_impression</vt:lpstr>
      <vt:lpstr>'Lot N°05 SERRURERIE'!Zone_d_impression</vt:lpstr>
      <vt:lpstr>'Lot N°06 PEINTURE'!Zone_d_impression</vt:lpstr>
      <vt:lpstr>'Lot N°07 REVETEMENT DE SOLS SO'!Zone_d_impression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GBE</dc:creator>
  <cp:lastModifiedBy>Théo Lerda</cp:lastModifiedBy>
  <cp:lastPrinted>2025-02-11T09:36:36Z</cp:lastPrinted>
  <dcterms:created xsi:type="dcterms:W3CDTF">2025-02-11T09:27:31Z</dcterms:created>
  <dcterms:modified xsi:type="dcterms:W3CDTF">2025-02-21T11:38:04Z</dcterms:modified>
</cp:coreProperties>
</file>