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4\MARCHES POLE PATRIMOINE\STU24.10 - Création de locaux archives dans le sous-sol de la maison de l’université\1-DCE\4-DCE 11 03 2025\"/>
    </mc:Choice>
  </mc:AlternateContent>
  <xr:revisionPtr revIDLastSave="0" documentId="8_{B35E52C9-A8E9-4C45-8DA9-328EA7406B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2 PLATRERIE - FAUX-PLAF" sheetId="1" r:id="rId1"/>
  </sheets>
  <definedNames>
    <definedName name="_xlnm.Print_Titles" localSheetId="0">'Lot N°02 PLATRERIE - FAUX-PLAF'!$1:$2</definedName>
    <definedName name="_xlnm.Print_Area" localSheetId="0">'Lot N°02 PLATRERIE - FAUX-PLAF'!$A$1:$G$51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48" i="1" s="1"/>
  <c r="G7" i="1"/>
  <c r="G10" i="1"/>
  <c r="G11" i="1"/>
  <c r="G13" i="1"/>
  <c r="G16" i="1"/>
  <c r="G17" i="1"/>
  <c r="G19" i="1"/>
  <c r="G20" i="1"/>
  <c r="G21" i="1"/>
  <c r="G22" i="1"/>
  <c r="G23" i="1"/>
  <c r="G25" i="1"/>
  <c r="G27" i="1"/>
  <c r="G28" i="1"/>
  <c r="G30" i="1"/>
  <c r="G32" i="1"/>
  <c r="G34" i="1"/>
  <c r="G36" i="1"/>
  <c r="G39" i="1"/>
  <c r="G42" i="1"/>
  <c r="G44" i="1"/>
  <c r="G45" i="1"/>
  <c r="B49" i="1"/>
  <c r="G49" i="1" l="1"/>
  <c r="G50" i="1" s="1"/>
</calcChain>
</file>

<file path=xl/sharedStrings.xml><?xml version="1.0" encoding="utf-8"?>
<sst xmlns="http://schemas.openxmlformats.org/spreadsheetml/2006/main" count="183" uniqueCount="183">
  <si>
    <t>Désignation</t>
  </si>
  <si>
    <t>U</t>
  </si>
  <si>
    <t>Quantité indicative</t>
  </si>
  <si>
    <t>Quantité entreprise</t>
  </si>
  <si>
    <t>Prix en €HT</t>
  </si>
  <si>
    <t>Total en €HT</t>
  </si>
  <si>
    <t>02</t>
  </si>
  <si>
    <t>STABILITE AU FEU</t>
  </si>
  <si>
    <t>CH3</t>
  </si>
  <si>
    <t xml:space="preserve">02.01 </t>
  </si>
  <si>
    <t>REVETEMENT DE PROTECTION AU FEU PAR PROJECTION D’ENDUIT PATEUX - SUR CHARPENTE METALLIQUE</t>
  </si>
  <si>
    <t>ml</t>
  </si>
  <si>
    <t>ART</t>
  </si>
  <si>
    <t>000-A785</t>
  </si>
  <si>
    <t>03</t>
  </si>
  <si>
    <t>COUPE-FEU</t>
  </si>
  <si>
    <t>CH3</t>
  </si>
  <si>
    <t xml:space="preserve">03.01 </t>
  </si>
  <si>
    <t>REPRISE PONCTUELLE FLOCAGE</t>
  </si>
  <si>
    <t>ENS</t>
  </si>
  <si>
    <t>ART</t>
  </si>
  <si>
    <t>000-A240</t>
  </si>
  <si>
    <t>05</t>
  </si>
  <si>
    <t>CLOISONS</t>
  </si>
  <si>
    <t>CH3</t>
  </si>
  <si>
    <t>05.01</t>
  </si>
  <si>
    <t>CLOISON DE DISTRIBUTION - PLAQUE DE PLÂTRE</t>
  </si>
  <si>
    <t>CH4</t>
  </si>
  <si>
    <t xml:space="preserve">05.01.01 </t>
  </si>
  <si>
    <t>84/48 - BA18 - EI60 - 42dB</t>
  </si>
  <si>
    <t>M2</t>
  </si>
  <si>
    <t>ART</t>
  </si>
  <si>
    <t>000-B605</t>
  </si>
  <si>
    <t xml:space="preserve">05.01.02 </t>
  </si>
  <si>
    <t>98/48 - 2BA13 - EI120 - 46dB</t>
  </si>
  <si>
    <t>M2</t>
  </si>
  <si>
    <t>ART</t>
  </si>
  <si>
    <t>000-F055</t>
  </si>
  <si>
    <t>05.02</t>
  </si>
  <si>
    <t>IMPOSTE</t>
  </si>
  <si>
    <t>CH4</t>
  </si>
  <si>
    <t xml:space="preserve">05.02.01 </t>
  </si>
  <si>
    <t>IMPOSTE 98/62 - CF1H</t>
  </si>
  <si>
    <t>M2</t>
  </si>
  <si>
    <t>ART</t>
  </si>
  <si>
    <t>PL02-A24</t>
  </si>
  <si>
    <t>06</t>
  </si>
  <si>
    <t>GAINES TECHNIQUES / SOFFITES</t>
  </si>
  <si>
    <t>CH3</t>
  </si>
  <si>
    <t>06.01</t>
  </si>
  <si>
    <t>GT HORIZONTALE</t>
  </si>
  <si>
    <t>CH4</t>
  </si>
  <si>
    <t xml:space="preserve">06.01.01 </t>
  </si>
  <si>
    <t>CONDUIT HORIZONTAL / EI120</t>
  </si>
  <si>
    <t>ml</t>
  </si>
  <si>
    <t>ART</t>
  </si>
  <si>
    <t>000-B882</t>
  </si>
  <si>
    <t xml:space="preserve">06.01.02 </t>
  </si>
  <si>
    <t>SOFFITES</t>
  </si>
  <si>
    <t>m²</t>
  </si>
  <si>
    <t>ART</t>
  </si>
  <si>
    <t>PL02-A32</t>
  </si>
  <si>
    <t>07</t>
  </si>
  <si>
    <t>DIVERS</t>
  </si>
  <si>
    <t>CH3</t>
  </si>
  <si>
    <t xml:space="preserve">07.01 </t>
  </si>
  <si>
    <t>OPTURATION TREMIE</t>
  </si>
  <si>
    <t>U</t>
  </si>
  <si>
    <t>ART</t>
  </si>
  <si>
    <t>000-C303</t>
  </si>
  <si>
    <t xml:space="preserve">07.02 </t>
  </si>
  <si>
    <t>POSE DES HUISSERIES ET BATIS</t>
  </si>
  <si>
    <t>U</t>
  </si>
  <si>
    <t>ART</t>
  </si>
  <si>
    <t>PL02-A35</t>
  </si>
  <si>
    <t xml:space="preserve">07.03 </t>
  </si>
  <si>
    <t>CALFEUTREMENT C/F</t>
  </si>
  <si>
    <t>ENS</t>
  </si>
  <si>
    <t>ART</t>
  </si>
  <si>
    <t>PL02-A36</t>
  </si>
  <si>
    <t xml:space="preserve">07.04 </t>
  </si>
  <si>
    <t>DEPOSE CONDUIT DE DESENFUMAGE</t>
  </si>
  <si>
    <t>ENS</t>
  </si>
  <si>
    <t>ART</t>
  </si>
  <si>
    <t>000-K852</t>
  </si>
  <si>
    <t xml:space="preserve">05 </t>
  </si>
  <si>
    <t>FAUX PLAFONDS en DALLE MINERALE - 600 x 600 mm</t>
  </si>
  <si>
    <t>M²</t>
  </si>
  <si>
    <t>ART</t>
  </si>
  <si>
    <t>000-A685</t>
  </si>
  <si>
    <t>09</t>
  </si>
  <si>
    <t>FINITIONS</t>
  </si>
  <si>
    <t>CH3</t>
  </si>
  <si>
    <t xml:space="preserve">09.01 </t>
  </si>
  <si>
    <t>JOUEES</t>
  </si>
  <si>
    <t>ENS</t>
  </si>
  <si>
    <t>ART</t>
  </si>
  <si>
    <t>000-A068</t>
  </si>
  <si>
    <t>11</t>
  </si>
  <si>
    <t>PEINTURE OUVRAGES INTERIEURS BOIS et METALLIQUE</t>
  </si>
  <si>
    <t>CH3</t>
  </si>
  <si>
    <t xml:space="preserve">11.01 </t>
  </si>
  <si>
    <t>PEINTURE SUR OUVRAGE BOIS BRUTS</t>
  </si>
  <si>
    <t>Ml</t>
  </si>
  <si>
    <t>ART</t>
  </si>
  <si>
    <t>000-A942</t>
  </si>
  <si>
    <t xml:space="preserve">11.02 </t>
  </si>
  <si>
    <t>PEINTURE SUR OUVRAGES BOIS IMPRIMES</t>
  </si>
  <si>
    <t>M2</t>
  </si>
  <si>
    <t>ART</t>
  </si>
  <si>
    <t>PT02-A02</t>
  </si>
  <si>
    <t>12</t>
  </si>
  <si>
    <t>PREPARATION DES SUPPORTS</t>
  </si>
  <si>
    <t>CH3</t>
  </si>
  <si>
    <t xml:space="preserve">12.01 </t>
  </si>
  <si>
    <t>PREPARATION + TOILE DE VERRE A PEINDRE</t>
  </si>
  <si>
    <t>M2</t>
  </si>
  <si>
    <t>ART</t>
  </si>
  <si>
    <t>PT02-A10</t>
  </si>
  <si>
    <t>12.01</t>
  </si>
  <si>
    <t>SUPPORT BETON</t>
  </si>
  <si>
    <t>CH4</t>
  </si>
  <si>
    <t xml:space="preserve">12.01.01 </t>
  </si>
  <si>
    <t>PONCAGE DES SUPPORTS EXISTANTS</t>
  </si>
  <si>
    <t>M²</t>
  </si>
  <si>
    <t>ART</t>
  </si>
  <si>
    <t>000-J781</t>
  </si>
  <si>
    <t>13</t>
  </si>
  <si>
    <t>PEINTURE sur PAROI</t>
  </si>
  <si>
    <t>CH3</t>
  </si>
  <si>
    <t xml:space="preserve">13.01 </t>
  </si>
  <si>
    <t>PEINTURE DE PAROI / FINITION B</t>
  </si>
  <si>
    <t>M²</t>
  </si>
  <si>
    <t>ART</t>
  </si>
  <si>
    <t>000-A958</t>
  </si>
  <si>
    <t>14</t>
  </si>
  <si>
    <t>NETTOYAGE</t>
  </si>
  <si>
    <t>CH3</t>
  </si>
  <si>
    <t xml:space="preserve">14.01 </t>
  </si>
  <si>
    <t>NETTOYAGE</t>
  </si>
  <si>
    <t>M²</t>
  </si>
  <si>
    <t>ART</t>
  </si>
  <si>
    <t>PT02-A13</t>
  </si>
  <si>
    <t>16</t>
  </si>
  <si>
    <t>PREPARATIONS DES SUPPORTS NEUFS</t>
  </si>
  <si>
    <t>CH3</t>
  </si>
  <si>
    <t>16.01</t>
  </si>
  <si>
    <t>RAGREAGE / MICRO CHAPE</t>
  </si>
  <si>
    <t>CH4</t>
  </si>
  <si>
    <t xml:space="preserve">16.01.01 </t>
  </si>
  <si>
    <t>RAGREAGE SUPPORT BETON NEUF</t>
  </si>
  <si>
    <t>M²</t>
  </si>
  <si>
    <t>ART</t>
  </si>
  <si>
    <t>000-I492</t>
  </si>
  <si>
    <t>17</t>
  </si>
  <si>
    <t>REVETEMENTS de SOLS</t>
  </si>
  <si>
    <t>CH3</t>
  </si>
  <si>
    <t>17.01</t>
  </si>
  <si>
    <t>REVETEMENT DE SOL PVC - U3 P3 E1 C0</t>
  </si>
  <si>
    <t>CH4</t>
  </si>
  <si>
    <t xml:space="preserve">17.01.01 </t>
  </si>
  <si>
    <t>DALLES P.V.C. - 30 x 30</t>
  </si>
  <si>
    <t>M²</t>
  </si>
  <si>
    <t>ART</t>
  </si>
  <si>
    <t>000-J692</t>
  </si>
  <si>
    <t>18</t>
  </si>
  <si>
    <t>DIVERS</t>
  </si>
  <si>
    <t>CH3</t>
  </si>
  <si>
    <t xml:space="preserve">18.01 </t>
  </si>
  <si>
    <t>TRAITEMENT DE JOINT DE DILATATION SOL</t>
  </si>
  <si>
    <t>ML</t>
  </si>
  <si>
    <t>ART</t>
  </si>
  <si>
    <t>000-D978</t>
  </si>
  <si>
    <t xml:space="preserve">18.02 </t>
  </si>
  <si>
    <t>BANDE PODOTACTILE</t>
  </si>
  <si>
    <t>U</t>
  </si>
  <si>
    <t>ART</t>
  </si>
  <si>
    <t>000-A237</t>
  </si>
  <si>
    <t>Montant HT du Lot N°02 PLATRERIE / FAUX-PLAFONDS / PEINTURE / REVETEMENTS DE SOLS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</si>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</sst>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;\-#,##0.0;"/>
    <numFmt numFmtId="166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FFFFFF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7FBFFF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5">
    <xf numFmtId="0" fontId="0" fillId="0" borderId="0" xfId="0" applyProtection="1"/>
    <xf numFmtId="0" fontId="0" fillId="0" borderId="22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left" vertical="top" wrapText="1"/>
    </xf>
    <xf numFmtId="0" fontId="19" fillId="0" borderId="22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left" vertical="top" wrapText="1"/>
    </xf>
    <xf numFmtId="0" fontId="19" fillId="0" borderId="21" xfId="0" applyFont="1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righ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1" fillId="3" borderId="16" xfId="1" applyFont="1" applyFill="1" applyBorder="1" applyProtection="1">
      <alignment horizontal="left" vertical="top" wrapText="1"/>
    </xf>
    <xf numFmtId="0" fontId="5" fillId="3" borderId="15" xfId="10" applyFont="1" applyFill="1" applyBorder="1" applyProtection="1">
      <alignment horizontal="left" vertical="top" wrapText="1"/>
    </xf>
    <xf numFmtId="0" fontId="0" fillId="0" borderId="8" xfId="0" applyFont="1" applyFill="1" applyBorder="1" applyAlignment="1" applyProtection="1">
      <alignment horizontal="left" vertical="top" wrapText="1"/>
    </xf>
    <xf numFmtId="0" fontId="0" fillId="0" borderId="12" xfId="0" applyFont="1" applyFill="1" applyBorder="1" applyAlignment="1" applyProtection="1">
      <alignment horizontal="left" vertical="top" wrapText="1"/>
    </xf>
    <xf numFmtId="0" fontId="0" fillId="0" borderId="10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 applyProtection="1">
      <alignment horizontal="left" vertical="top" wrapText="1"/>
    </xf>
    <xf numFmtId="49" fontId="0" fillId="0" borderId="0" xfId="0" applyNumberFormat="1" applyFont="1" applyFill="1" applyAlignment="1" applyProtection="1">
      <alignment horizontal="left" vertical="top" wrapText="1"/>
    </xf>
    <xf numFmtId="0" fontId="1" fillId="0" borderId="16" xfId="1" applyFont="1" applyFill="1" applyBorder="1" applyProtection="1">
      <alignment horizontal="left" vertical="top" wrapText="1"/>
    </xf>
    <xf numFmtId="0" fontId="2" fillId="0" borderId="15" xfId="26" applyFont="1" applyFill="1" applyBorder="1" applyProtection="1">
      <alignment horizontal="left" vertical="top" wrapText="1"/>
    </xf>
    <xf numFmtId="0" fontId="0" fillId="0" borderId="8" xfId="0" applyFont="1" applyFill="1" applyBorder="1" applyAlignment="1" applyProtection="1">
      <alignment horizontal="left" vertical="top"/>
      <protection locked="0"/>
    </xf>
    <xf numFmtId="164" fontId="0" fillId="0" borderId="12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10" xfId="0" applyNumberFormat="1" applyFont="1" applyFill="1" applyBorder="1" applyAlignment="1" applyProtection="1">
      <alignment horizontal="left" vertical="top" wrapText="1"/>
      <protection locked="0"/>
    </xf>
    <xf numFmtId="164" fontId="0" fillId="0" borderId="8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11" xfId="0" applyNumberFormat="1" applyFont="1" applyFill="1" applyBorder="1" applyAlignment="1" applyProtection="1">
      <alignment horizontal="right" vertical="top" wrapText="1"/>
      <protection locked="0"/>
    </xf>
    <xf numFmtId="0" fontId="1" fillId="4" borderId="13" xfId="1" applyFont="1" applyFill="1" applyBorder="1" applyProtection="1">
      <alignment horizontal="left" vertical="top" wrapText="1"/>
    </xf>
    <xf numFmtId="0" fontId="6" fillId="0" borderId="14" xfId="14" applyFont="1" applyFill="1" applyBorder="1" applyProtection="1">
      <alignment horizontal="left" vertical="top" wrapText="1"/>
    </xf>
    <xf numFmtId="0" fontId="1" fillId="0" borderId="9" xfId="1" applyFont="1" applyFill="1" applyBorder="1" applyProtection="1">
      <alignment horizontal="left" vertical="top" wrapText="1"/>
    </xf>
    <xf numFmtId="0" fontId="2" fillId="0" borderId="10" xfId="26" applyFont="1" applyFill="1" applyBorder="1" applyProtection="1">
      <alignment horizontal="left" vertical="top" wrapText="1"/>
    </xf>
    <xf numFmtId="0" fontId="1" fillId="4" borderId="9" xfId="1" applyFont="1" applyFill="1" applyBorder="1" applyProtection="1">
      <alignment horizontal="left" vertical="top" wrapText="1"/>
    </xf>
    <xf numFmtId="0" fontId="6" fillId="0" borderId="10" xfId="14" applyFont="1" applyFill="1" applyBorder="1" applyProtection="1">
      <alignment horizontal="left" vertical="top" wrapText="1"/>
    </xf>
    <xf numFmtId="0" fontId="1" fillId="0" borderId="4" xfId="1" applyFont="1" applyFill="1" applyBorder="1" applyProtection="1">
      <alignment horizontal="left" vertical="top" wrapText="1"/>
    </xf>
    <xf numFmtId="0" fontId="2" fillId="0" borderId="5" xfId="26" applyFont="1" applyFill="1" applyBorder="1" applyProtection="1">
      <alignment horizontal="left" vertical="top" wrapText="1"/>
    </xf>
    <xf numFmtId="0" fontId="1" fillId="0" borderId="13" xfId="1" applyFont="1" applyFill="1" applyBorder="1" applyProtection="1">
      <alignment horizontal="left" vertical="top" wrapText="1"/>
    </xf>
    <xf numFmtId="0" fontId="2" fillId="0" borderId="14" xfId="26" applyFont="1" applyFill="1" applyBorder="1" applyProtection="1">
      <alignment horizontal="left" vertical="top" wrapText="1"/>
    </xf>
    <xf numFmtId="165" fontId="0" fillId="0" borderId="12" xfId="0" applyNumberFormat="1" applyFont="1" applyFill="1" applyBorder="1" applyAlignment="1" applyProtection="1">
      <alignment horizontal="center" vertical="top" wrapText="1"/>
      <protection locked="0"/>
    </xf>
    <xf numFmtId="165" fontId="0" fillId="0" borderId="10" xfId="0" applyNumberFormat="1" applyFont="1" applyFill="1" applyBorder="1" applyAlignment="1" applyProtection="1">
      <alignment horizontal="left" vertical="top" wrapText="1"/>
      <protection locked="0"/>
    </xf>
    <xf numFmtId="166" fontId="0" fillId="0" borderId="12" xfId="0" applyNumberFormat="1" applyFont="1" applyFill="1" applyBorder="1" applyAlignment="1" applyProtection="1">
      <alignment horizontal="center" vertical="top" wrapText="1"/>
      <protection locked="0"/>
    </xf>
    <xf numFmtId="166" fontId="0" fillId="0" borderId="10" xfId="0" applyNumberFormat="1" applyFont="1" applyFill="1" applyBorder="1" applyAlignment="1" applyProtection="1">
      <alignment horizontal="left" vertical="top" wrapText="1"/>
      <protection locked="0"/>
    </xf>
    <xf numFmtId="0" fontId="20" fillId="0" borderId="4" xfId="0" applyFont="1" applyFill="1" applyBorder="1" applyAlignment="1" applyProtection="1">
      <alignment horizontal="left" vertical="top" wrapText="1"/>
    </xf>
    <xf numFmtId="0" fontId="0" fillId="0" borderId="7" xfId="0" applyFont="1" applyFill="1" applyBorder="1" applyAlignment="1" applyProtection="1">
      <alignment horizontal="left" vertical="top" wrapText="1"/>
    </xf>
    <xf numFmtId="0" fontId="0" fillId="0" borderId="3" xfId="0" applyFont="1" applyFill="1" applyBorder="1" applyAlignment="1" applyProtection="1">
      <alignment horizontal="left" vertical="top" wrapText="1"/>
    </xf>
    <xf numFmtId="0" fontId="0" fillId="0" borderId="6" xfId="0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horizontal="left" vertical="top" wrapText="1"/>
    </xf>
    <xf numFmtId="0" fontId="0" fillId="0" borderId="2" xfId="0" applyFont="1" applyFill="1" applyBorder="1" applyAlignment="1" applyProtection="1">
      <alignment horizontal="left" vertical="top" wrapText="1"/>
    </xf>
    <xf numFmtId="0" fontId="0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 applyProtection="1">
      <alignment horizontal="right" vertical="top" wrapText="1"/>
    </xf>
    <xf numFmtId="166" fontId="21" fillId="4" borderId="0" xfId="0" applyNumberFormat="1" applyFont="1" applyFill="1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1476000</xdr:colOff>
      <xdr:row>0</xdr:row>
      <xdr:rowOff>31304</xdr:rowOff>
    </xdr:from>
    <xdr:to>
      <xdr:col>6</xdr:col>
      <xdr:colOff>180000</xdr:colOff>
      <xdr:row>0</xdr:row>
      <xdr:rowOff>438261</xdr:rowOff>
    </xdr:to>
    <xdr:sp macro="" textlink="">
      <xdr:nvSpPr>
        <xdr:cNvPr id="3" name="Forme1"/>
        <xdr:cNvSpPr/>
      </xdr:nvSpPr>
      <xdr:spPr>
        <a:xfrm>
          <a:off x="2128696" y="31304"/>
          <a:ext cx="4288696" cy="406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Lot N°02 PLATRERIE / FAUX-PLAFONDS / PEINTURE / REVETEMENTS DE SOLS</a:t>
          </a:r>
        </a:p>
      </xdr:txBody>
    </xdr:sp>
    <xdr:clientData/>
  </xdr:twoCellAnchor>
  <xdr:twoCellAnchor editAs="absolute">
    <xdr:from>
      <xdr:col>1</xdr:col>
      <xdr:colOff>72000</xdr:colOff>
      <xdr:row>0</xdr:row>
      <xdr:rowOff>93913</xdr:rowOff>
    </xdr:from>
    <xdr:to>
      <xdr:col>1</xdr:col>
      <xdr:colOff>1440000</xdr:colOff>
      <xdr:row>0</xdr:row>
      <xdr:rowOff>438261</xdr:rowOff>
    </xdr:to>
    <xdr:sp macro="" textlink="">
      <xdr:nvSpPr>
        <xdr:cNvPr id="5" name="Forme3"/>
        <xdr:cNvSpPr/>
      </xdr:nvSpPr>
      <xdr:spPr>
        <a:xfrm>
          <a:off x="735652" y="93913"/>
          <a:ext cx="1361739" cy="34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REHABILITATION DU VIDE-SANITAIRE DE L'UB EN LOCAUX DE STOCKAGE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UNIVERSITE DE BOURGOGNE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453913</xdr:rowOff>
    </xdr:from>
    <xdr:to>
      <xdr:col>6</xdr:col>
      <xdr:colOff>108000</xdr:colOff>
      <xdr:row>0</xdr:row>
      <xdr:rowOff>673043</xdr:rowOff>
    </xdr:to>
    <xdr:sp macro="" textlink="">
      <xdr:nvSpPr>
        <xdr:cNvPr id="6" name="Forme4"/>
        <xdr:cNvSpPr/>
      </xdr:nvSpPr>
      <xdr:spPr>
        <a:xfrm>
          <a:off x="15652" y="453913"/>
          <a:ext cx="6339130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505050"/>
              </a:solidFill>
              <a:latin typeface="Arial"/>
            </a:rPr>
            <a:t>Le marché est global et forfaitaire, l'entreprise doit réaliser ses quantités et ne pourra faire aucune réclamation sur les quantités indicatives ou les siennes.</a:t>
          </a:r>
        </a:p>
      </xdr:txBody>
    </xdr:sp>
    <xdr:clientData/>
  </xdr:twoCellAnchor>
  <xdr:twoCellAnchor editAs="oneCell">
    <xdr:from>
      <xdr:col>0</xdr:col>
      <xdr:colOff>98340</xdr:colOff>
      <xdr:row>0</xdr:row>
      <xdr:rowOff>7620</xdr:rowOff>
    </xdr:from>
    <xdr:to>
      <xdr:col>1</xdr:col>
      <xdr:colOff>21335</xdr:colOff>
      <xdr:row>0</xdr:row>
      <xdr:rowOff>417576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B647095-0662-43E0-8C10-675E0C0F0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340" y="7620"/>
          <a:ext cx="585935" cy="409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2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3.75" customHeight="1" x14ac:dyDescent="0.3">
      <c r="A1" s="52"/>
      <c r="B1" s="53"/>
      <c r="C1" s="53"/>
      <c r="D1" s="53"/>
      <c r="E1" s="53"/>
      <c r="F1" s="53"/>
      <c r="G1" s="54"/>
    </row>
    <row r="2" spans="1:702" ht="28.8" x14ac:dyDescent="0.3">
      <c r="A2" s="1"/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</row>
    <row r="3" spans="1:702" x14ac:dyDescent="0.3">
      <c r="A3" s="8"/>
      <c r="B3" s="9"/>
      <c r="C3" s="10"/>
      <c r="D3" s="11"/>
      <c r="E3" s="12"/>
      <c r="F3" s="10"/>
      <c r="G3" s="13"/>
    </row>
    <row r="4" spans="1:702" ht="15.6" x14ac:dyDescent="0.3">
      <c r="A4" s="14" t="s">
        <v>6</v>
      </c>
      <c r="B4" s="15" t="s">
        <v>7</v>
      </c>
      <c r="C4" s="16"/>
      <c r="D4" s="17"/>
      <c r="E4" s="18"/>
      <c r="F4" s="16"/>
      <c r="G4" s="19"/>
      <c r="ZY4" t="s">
        <v>8</v>
      </c>
      <c r="ZZ4" s="20"/>
    </row>
    <row r="5" spans="1:702" ht="39.6" x14ac:dyDescent="0.3">
      <c r="A5" s="21" t="s">
        <v>9</v>
      </c>
      <c r="B5" s="22" t="s">
        <v>10</v>
      </c>
      <c r="C5" s="23" t="s">
        <v>11</v>
      </c>
      <c r="D5" s="24">
        <v>17.16</v>
      </c>
      <c r="E5" s="25"/>
      <c r="F5" s="26">
        <v>200</v>
      </c>
      <c r="G5" s="27">
        <f>ROUND(E5*F5,2)</f>
        <v>0</v>
      </c>
      <c r="ZY5" t="s">
        <v>12</v>
      </c>
      <c r="ZZ5" s="20" t="s">
        <v>13</v>
      </c>
    </row>
    <row r="6" spans="1:702" ht="15.6" x14ac:dyDescent="0.3">
      <c r="A6" s="14" t="s">
        <v>14</v>
      </c>
      <c r="B6" s="15" t="s">
        <v>15</v>
      </c>
      <c r="C6" s="16"/>
      <c r="D6" s="17"/>
      <c r="E6" s="18"/>
      <c r="F6" s="16"/>
      <c r="G6" s="19"/>
      <c r="ZY6" t="s">
        <v>16</v>
      </c>
      <c r="ZZ6" s="20"/>
    </row>
    <row r="7" spans="1:702" x14ac:dyDescent="0.3">
      <c r="A7" s="21" t="s">
        <v>17</v>
      </c>
      <c r="B7" s="22" t="s">
        <v>18</v>
      </c>
      <c r="C7" s="23" t="s">
        <v>19</v>
      </c>
      <c r="D7" s="24">
        <v>1</v>
      </c>
      <c r="E7" s="25"/>
      <c r="F7" s="26">
        <v>1000</v>
      </c>
      <c r="G7" s="27">
        <f>ROUND(E7*F7,2)</f>
        <v>0</v>
      </c>
      <c r="ZY7" t="s">
        <v>20</v>
      </c>
      <c r="ZZ7" s="20" t="s">
        <v>21</v>
      </c>
    </row>
    <row r="8" spans="1:702" ht="15.6" x14ac:dyDescent="0.3">
      <c r="A8" s="14" t="s">
        <v>22</v>
      </c>
      <c r="B8" s="15" t="s">
        <v>23</v>
      </c>
      <c r="C8" s="16"/>
      <c r="D8" s="17"/>
      <c r="E8" s="18"/>
      <c r="F8" s="16"/>
      <c r="G8" s="19"/>
      <c r="ZY8" t="s">
        <v>24</v>
      </c>
      <c r="ZZ8" s="20"/>
    </row>
    <row r="9" spans="1:702" ht="31.2" x14ac:dyDescent="0.3">
      <c r="A9" s="28" t="s">
        <v>25</v>
      </c>
      <c r="B9" s="29" t="s">
        <v>26</v>
      </c>
      <c r="C9" s="16"/>
      <c r="D9" s="17"/>
      <c r="E9" s="18"/>
      <c r="F9" s="16"/>
      <c r="G9" s="19"/>
      <c r="ZY9" t="s">
        <v>27</v>
      </c>
      <c r="ZZ9" s="20"/>
    </row>
    <row r="10" spans="1:702" x14ac:dyDescent="0.3">
      <c r="A10" s="30" t="s">
        <v>28</v>
      </c>
      <c r="B10" s="31" t="s">
        <v>29</v>
      </c>
      <c r="C10" s="23" t="s">
        <v>30</v>
      </c>
      <c r="D10" s="24">
        <v>33.950000000000003</v>
      </c>
      <c r="E10" s="25"/>
      <c r="F10" s="26">
        <v>90</v>
      </c>
      <c r="G10" s="27">
        <f>ROUND(E10*F10,2)</f>
        <v>0</v>
      </c>
      <c r="ZY10" t="s">
        <v>31</v>
      </c>
      <c r="ZZ10" s="20" t="s">
        <v>32</v>
      </c>
    </row>
    <row r="11" spans="1:702" x14ac:dyDescent="0.3">
      <c r="A11" s="30" t="s">
        <v>33</v>
      </c>
      <c r="B11" s="31" t="s">
        <v>34</v>
      </c>
      <c r="C11" s="23" t="s">
        <v>35</v>
      </c>
      <c r="D11" s="24">
        <v>258.76</v>
      </c>
      <c r="E11" s="25"/>
      <c r="F11" s="26">
        <v>90</v>
      </c>
      <c r="G11" s="27">
        <f>ROUND(E11*F11,2)</f>
        <v>0</v>
      </c>
      <c r="ZY11" t="s">
        <v>36</v>
      </c>
      <c r="ZZ11" s="20" t="s">
        <v>37</v>
      </c>
    </row>
    <row r="12" spans="1:702" ht="15.6" x14ac:dyDescent="0.3">
      <c r="A12" s="32" t="s">
        <v>38</v>
      </c>
      <c r="B12" s="33" t="s">
        <v>39</v>
      </c>
      <c r="C12" s="16"/>
      <c r="D12" s="17"/>
      <c r="E12" s="18"/>
      <c r="F12" s="16"/>
      <c r="G12" s="19"/>
      <c r="ZY12" t="s">
        <v>40</v>
      </c>
      <c r="ZZ12" s="20"/>
    </row>
    <row r="13" spans="1:702" x14ac:dyDescent="0.3">
      <c r="A13" s="34" t="s">
        <v>41</v>
      </c>
      <c r="B13" s="35" t="s">
        <v>42</v>
      </c>
      <c r="C13" s="23" t="s">
        <v>43</v>
      </c>
      <c r="D13" s="24">
        <v>4.0999999999999996</v>
      </c>
      <c r="E13" s="25"/>
      <c r="F13" s="26">
        <v>250</v>
      </c>
      <c r="G13" s="27">
        <f>ROUND(E13*F13,2)</f>
        <v>0</v>
      </c>
      <c r="ZY13" t="s">
        <v>44</v>
      </c>
      <c r="ZZ13" s="20" t="s">
        <v>45</v>
      </c>
    </row>
    <row r="14" spans="1:702" ht="15.6" x14ac:dyDescent="0.3">
      <c r="A14" s="14" t="s">
        <v>46</v>
      </c>
      <c r="B14" s="15" t="s">
        <v>47</v>
      </c>
      <c r="C14" s="16"/>
      <c r="D14" s="17"/>
      <c r="E14" s="18"/>
      <c r="F14" s="16"/>
      <c r="G14" s="19"/>
      <c r="ZY14" t="s">
        <v>48</v>
      </c>
      <c r="ZZ14" s="20"/>
    </row>
    <row r="15" spans="1:702" ht="15.6" x14ac:dyDescent="0.3">
      <c r="A15" s="28" t="s">
        <v>49</v>
      </c>
      <c r="B15" s="29" t="s">
        <v>50</v>
      </c>
      <c r="C15" s="16"/>
      <c r="D15" s="17"/>
      <c r="E15" s="18"/>
      <c r="F15" s="16"/>
      <c r="G15" s="19"/>
      <c r="ZY15" t="s">
        <v>51</v>
      </c>
      <c r="ZZ15" s="20"/>
    </row>
    <row r="16" spans="1:702" x14ac:dyDescent="0.3">
      <c r="A16" s="30" t="s">
        <v>52</v>
      </c>
      <c r="B16" s="31" t="s">
        <v>53</v>
      </c>
      <c r="C16" s="23" t="s">
        <v>54</v>
      </c>
      <c r="D16" s="24">
        <v>8</v>
      </c>
      <c r="E16" s="25"/>
      <c r="F16" s="26">
        <v>500</v>
      </c>
      <c r="G16" s="27">
        <f>ROUND(E16*F16,2)</f>
        <v>0</v>
      </c>
      <c r="ZY16" t="s">
        <v>55</v>
      </c>
      <c r="ZZ16" s="20" t="s">
        <v>56</v>
      </c>
    </row>
    <row r="17" spans="1:702" x14ac:dyDescent="0.3">
      <c r="A17" s="34" t="s">
        <v>57</v>
      </c>
      <c r="B17" s="35" t="s">
        <v>58</v>
      </c>
      <c r="C17" s="23" t="s">
        <v>59</v>
      </c>
      <c r="D17" s="24">
        <v>10.59</v>
      </c>
      <c r="E17" s="25"/>
      <c r="F17" s="26">
        <v>150</v>
      </c>
      <c r="G17" s="27">
        <f>ROUND(E17*F17,2)</f>
        <v>0</v>
      </c>
      <c r="ZY17" t="s">
        <v>60</v>
      </c>
      <c r="ZZ17" s="20" t="s">
        <v>61</v>
      </c>
    </row>
    <row r="18" spans="1:702" ht="15.6" x14ac:dyDescent="0.3">
      <c r="A18" s="14" t="s">
        <v>62</v>
      </c>
      <c r="B18" s="15" t="s">
        <v>63</v>
      </c>
      <c r="C18" s="16"/>
      <c r="D18" s="17"/>
      <c r="E18" s="18"/>
      <c r="F18" s="16"/>
      <c r="G18" s="19"/>
      <c r="ZY18" t="s">
        <v>64</v>
      </c>
      <c r="ZZ18" s="20"/>
    </row>
    <row r="19" spans="1:702" x14ac:dyDescent="0.3">
      <c r="A19" s="36" t="s">
        <v>65</v>
      </c>
      <c r="B19" s="37" t="s">
        <v>66</v>
      </c>
      <c r="C19" s="23" t="s">
        <v>67</v>
      </c>
      <c r="D19" s="38">
        <v>1</v>
      </c>
      <c r="E19" s="39"/>
      <c r="F19" s="26">
        <v>1500</v>
      </c>
      <c r="G19" s="27">
        <f>ROUND(E19*F19,2)</f>
        <v>0</v>
      </c>
      <c r="ZY19" t="s">
        <v>68</v>
      </c>
      <c r="ZZ19" s="20" t="s">
        <v>69</v>
      </c>
    </row>
    <row r="20" spans="1:702" x14ac:dyDescent="0.3">
      <c r="A20" s="30" t="s">
        <v>70</v>
      </c>
      <c r="B20" s="31" t="s">
        <v>71</v>
      </c>
      <c r="C20" s="23" t="s">
        <v>72</v>
      </c>
      <c r="D20" s="24">
        <v>13</v>
      </c>
      <c r="E20" s="25"/>
      <c r="F20" s="26">
        <v>45</v>
      </c>
      <c r="G20" s="27">
        <f>ROUND(E20*F20,2)</f>
        <v>0</v>
      </c>
      <c r="ZY20" t="s">
        <v>73</v>
      </c>
      <c r="ZZ20" s="20" t="s">
        <v>74</v>
      </c>
    </row>
    <row r="21" spans="1:702" x14ac:dyDescent="0.3">
      <c r="A21" s="30" t="s">
        <v>75</v>
      </c>
      <c r="B21" s="31" t="s">
        <v>76</v>
      </c>
      <c r="C21" s="23" t="s">
        <v>77</v>
      </c>
      <c r="D21" s="24">
        <v>1</v>
      </c>
      <c r="E21" s="25"/>
      <c r="F21" s="26">
        <v>2500</v>
      </c>
      <c r="G21" s="27">
        <f>ROUND(E21*F21,2)</f>
        <v>0</v>
      </c>
      <c r="ZY21" t="s">
        <v>78</v>
      </c>
      <c r="ZZ21" s="20" t="s">
        <v>79</v>
      </c>
    </row>
    <row r="22" spans="1:702" x14ac:dyDescent="0.3">
      <c r="A22" s="30" t="s">
        <v>80</v>
      </c>
      <c r="B22" s="31" t="s">
        <v>81</v>
      </c>
      <c r="C22" s="23" t="s">
        <v>82</v>
      </c>
      <c r="D22" s="40">
        <v>1</v>
      </c>
      <c r="E22" s="41"/>
      <c r="F22" s="26">
        <v>2500</v>
      </c>
      <c r="G22" s="27">
        <f>ROUND(E22*F22,2)</f>
        <v>0</v>
      </c>
      <c r="ZY22" t="s">
        <v>83</v>
      </c>
      <c r="ZZ22" s="20" t="s">
        <v>84</v>
      </c>
    </row>
    <row r="23" spans="1:702" ht="26.4" x14ac:dyDescent="0.3">
      <c r="A23" s="34" t="s">
        <v>85</v>
      </c>
      <c r="B23" s="35" t="s">
        <v>86</v>
      </c>
      <c r="C23" s="23" t="s">
        <v>87</v>
      </c>
      <c r="D23" s="24">
        <v>568.47</v>
      </c>
      <c r="E23" s="25"/>
      <c r="F23" s="26">
        <v>50</v>
      </c>
      <c r="G23" s="27">
        <f>ROUND(E23*F23,2)</f>
        <v>0</v>
      </c>
      <c r="ZY23" t="s">
        <v>88</v>
      </c>
      <c r="ZZ23" s="20" t="s">
        <v>89</v>
      </c>
    </row>
    <row r="24" spans="1:702" ht="15.6" x14ac:dyDescent="0.3">
      <c r="A24" s="14" t="s">
        <v>90</v>
      </c>
      <c r="B24" s="15" t="s">
        <v>91</v>
      </c>
      <c r="C24" s="16"/>
      <c r="D24" s="17"/>
      <c r="E24" s="18"/>
      <c r="F24" s="16"/>
      <c r="G24" s="19"/>
      <c r="ZY24" t="s">
        <v>92</v>
      </c>
      <c r="ZZ24" s="20"/>
    </row>
    <row r="25" spans="1:702" x14ac:dyDescent="0.3">
      <c r="A25" s="21" t="s">
        <v>93</v>
      </c>
      <c r="B25" s="22" t="s">
        <v>94</v>
      </c>
      <c r="C25" s="23" t="s">
        <v>95</v>
      </c>
      <c r="D25" s="24">
        <v>2</v>
      </c>
      <c r="E25" s="25"/>
      <c r="F25" s="26">
        <v>1500</v>
      </c>
      <c r="G25" s="27">
        <f>ROUND(E25*F25,2)</f>
        <v>0</v>
      </c>
      <c r="ZY25" t="s">
        <v>96</v>
      </c>
      <c r="ZZ25" s="20" t="s">
        <v>97</v>
      </c>
    </row>
    <row r="26" spans="1:702" ht="31.2" x14ac:dyDescent="0.3">
      <c r="A26" s="14" t="s">
        <v>98</v>
      </c>
      <c r="B26" s="15" t="s">
        <v>99</v>
      </c>
      <c r="C26" s="16"/>
      <c r="D26" s="17"/>
      <c r="E26" s="18"/>
      <c r="F26" s="16"/>
      <c r="G26" s="19"/>
      <c r="ZY26" t="s">
        <v>100</v>
      </c>
      <c r="ZZ26" s="20"/>
    </row>
    <row r="27" spans="1:702" x14ac:dyDescent="0.3">
      <c r="A27" s="36" t="s">
        <v>101</v>
      </c>
      <c r="B27" s="37" t="s">
        <v>102</v>
      </c>
      <c r="C27" s="23" t="s">
        <v>103</v>
      </c>
      <c r="D27" s="24">
        <v>457.6</v>
      </c>
      <c r="E27" s="25"/>
      <c r="F27" s="26">
        <v>20</v>
      </c>
      <c r="G27" s="27">
        <f>ROUND(E27*F27,2)</f>
        <v>0</v>
      </c>
      <c r="ZY27" t="s">
        <v>104</v>
      </c>
      <c r="ZZ27" s="20" t="s">
        <v>105</v>
      </c>
    </row>
    <row r="28" spans="1:702" x14ac:dyDescent="0.3">
      <c r="A28" s="34" t="s">
        <v>106</v>
      </c>
      <c r="B28" s="35" t="s">
        <v>107</v>
      </c>
      <c r="C28" s="23" t="s">
        <v>108</v>
      </c>
      <c r="D28" s="24">
        <v>93.97</v>
      </c>
      <c r="E28" s="25"/>
      <c r="F28" s="26">
        <v>15</v>
      </c>
      <c r="G28" s="27">
        <f>ROUND(E28*F28,2)</f>
        <v>0</v>
      </c>
      <c r="ZY28" t="s">
        <v>109</v>
      </c>
      <c r="ZZ28" s="20" t="s">
        <v>110</v>
      </c>
    </row>
    <row r="29" spans="1:702" ht="15.6" x14ac:dyDescent="0.3">
      <c r="A29" s="14" t="s">
        <v>111</v>
      </c>
      <c r="B29" s="15" t="s">
        <v>112</v>
      </c>
      <c r="C29" s="16"/>
      <c r="D29" s="17"/>
      <c r="E29" s="18"/>
      <c r="F29" s="16"/>
      <c r="G29" s="19"/>
      <c r="ZY29" t="s">
        <v>113</v>
      </c>
      <c r="ZZ29" s="20"/>
    </row>
    <row r="30" spans="1:702" x14ac:dyDescent="0.3">
      <c r="A30" s="36" t="s">
        <v>114</v>
      </c>
      <c r="B30" s="37" t="s">
        <v>115</v>
      </c>
      <c r="C30" s="23" t="s">
        <v>116</v>
      </c>
      <c r="D30" s="24">
        <v>1769.84</v>
      </c>
      <c r="E30" s="25"/>
      <c r="F30" s="26">
        <v>10</v>
      </c>
      <c r="G30" s="27">
        <f>ROUND(E30*F30,2)</f>
        <v>0</v>
      </c>
      <c r="ZY30" t="s">
        <v>117</v>
      </c>
      <c r="ZZ30" s="20" t="s">
        <v>118</v>
      </c>
    </row>
    <row r="31" spans="1:702" ht="15.6" x14ac:dyDescent="0.3">
      <c r="A31" s="32" t="s">
        <v>119</v>
      </c>
      <c r="B31" s="33" t="s">
        <v>120</v>
      </c>
      <c r="C31" s="16"/>
      <c r="D31" s="17"/>
      <c r="E31" s="18"/>
      <c r="F31" s="16"/>
      <c r="G31" s="19"/>
      <c r="ZY31" t="s">
        <v>121</v>
      </c>
      <c r="ZZ31" s="20"/>
    </row>
    <row r="32" spans="1:702" x14ac:dyDescent="0.3">
      <c r="A32" s="34" t="s">
        <v>122</v>
      </c>
      <c r="B32" s="35" t="s">
        <v>123</v>
      </c>
      <c r="C32" s="23" t="s">
        <v>124</v>
      </c>
      <c r="D32" s="24">
        <v>869.35</v>
      </c>
      <c r="E32" s="25"/>
      <c r="F32" s="26">
        <v>35</v>
      </c>
      <c r="G32" s="27">
        <f>ROUND(E32*F32,2)</f>
        <v>0</v>
      </c>
      <c r="ZY32" t="s">
        <v>125</v>
      </c>
      <c r="ZZ32" s="20" t="s">
        <v>126</v>
      </c>
    </row>
    <row r="33" spans="1:702" ht="15.6" x14ac:dyDescent="0.3">
      <c r="A33" s="14" t="s">
        <v>127</v>
      </c>
      <c r="B33" s="15" t="s">
        <v>128</v>
      </c>
      <c r="C33" s="16"/>
      <c r="D33" s="17"/>
      <c r="E33" s="18"/>
      <c r="F33" s="16"/>
      <c r="G33" s="19"/>
      <c r="ZY33" t="s">
        <v>129</v>
      </c>
      <c r="ZZ33" s="20"/>
    </row>
    <row r="34" spans="1:702" x14ac:dyDescent="0.3">
      <c r="A34" s="21" t="s">
        <v>130</v>
      </c>
      <c r="B34" s="22" t="s">
        <v>131</v>
      </c>
      <c r="C34" s="23" t="s">
        <v>132</v>
      </c>
      <c r="D34" s="24">
        <v>1769.84</v>
      </c>
      <c r="E34" s="25"/>
      <c r="F34" s="26">
        <v>15</v>
      </c>
      <c r="G34" s="27">
        <f>ROUND(E34*F34,2)</f>
        <v>0</v>
      </c>
      <c r="ZY34" t="s">
        <v>133</v>
      </c>
      <c r="ZZ34" s="20" t="s">
        <v>134</v>
      </c>
    </row>
    <row r="35" spans="1:702" ht="15.6" x14ac:dyDescent="0.3">
      <c r="A35" s="14" t="s">
        <v>135</v>
      </c>
      <c r="B35" s="15" t="s">
        <v>136</v>
      </c>
      <c r="C35" s="16"/>
      <c r="D35" s="17"/>
      <c r="E35" s="18"/>
      <c r="F35" s="16"/>
      <c r="G35" s="19"/>
      <c r="ZY35" t="s">
        <v>137</v>
      </c>
      <c r="ZZ35" s="20"/>
    </row>
    <row r="36" spans="1:702" x14ac:dyDescent="0.3">
      <c r="A36" s="21" t="s">
        <v>138</v>
      </c>
      <c r="B36" s="22" t="s">
        <v>139</v>
      </c>
      <c r="C36" s="23" t="s">
        <v>140</v>
      </c>
      <c r="D36" s="24">
        <v>566.19000000000005</v>
      </c>
      <c r="E36" s="25"/>
      <c r="F36" s="26">
        <v>15</v>
      </c>
      <c r="G36" s="27">
        <f>ROUND(E36*F36,2)</f>
        <v>0</v>
      </c>
      <c r="ZY36" t="s">
        <v>141</v>
      </c>
      <c r="ZZ36" s="20" t="s">
        <v>142</v>
      </c>
    </row>
    <row r="37" spans="1:702" ht="15.6" x14ac:dyDescent="0.3">
      <c r="A37" s="14" t="s">
        <v>143</v>
      </c>
      <c r="B37" s="15" t="s">
        <v>144</v>
      </c>
      <c r="C37" s="16"/>
      <c r="D37" s="17"/>
      <c r="E37" s="18"/>
      <c r="F37" s="16"/>
      <c r="G37" s="19"/>
      <c r="ZY37" t="s">
        <v>145</v>
      </c>
      <c r="ZZ37" s="20"/>
    </row>
    <row r="38" spans="1:702" ht="15.6" x14ac:dyDescent="0.3">
      <c r="A38" s="28" t="s">
        <v>146</v>
      </c>
      <c r="B38" s="29" t="s">
        <v>147</v>
      </c>
      <c r="C38" s="16"/>
      <c r="D38" s="17"/>
      <c r="E38" s="18"/>
      <c r="F38" s="16"/>
      <c r="G38" s="19"/>
      <c r="ZY38" t="s">
        <v>148</v>
      </c>
      <c r="ZZ38" s="20"/>
    </row>
    <row r="39" spans="1:702" x14ac:dyDescent="0.3">
      <c r="A39" s="34" t="s">
        <v>149</v>
      </c>
      <c r="B39" s="35" t="s">
        <v>150</v>
      </c>
      <c r="C39" s="23" t="s">
        <v>151</v>
      </c>
      <c r="D39" s="24">
        <v>12.49</v>
      </c>
      <c r="E39" s="25"/>
      <c r="F39" s="26">
        <v>35</v>
      </c>
      <c r="G39" s="27">
        <f>ROUND(E39*F39,2)</f>
        <v>0</v>
      </c>
      <c r="ZY39" t="s">
        <v>152</v>
      </c>
      <c r="ZZ39" s="20" t="s">
        <v>153</v>
      </c>
    </row>
    <row r="40" spans="1:702" ht="15.6" x14ac:dyDescent="0.3">
      <c r="A40" s="14" t="s">
        <v>154</v>
      </c>
      <c r="B40" s="15" t="s">
        <v>155</v>
      </c>
      <c r="C40" s="16"/>
      <c r="D40" s="17"/>
      <c r="E40" s="18"/>
      <c r="F40" s="16"/>
      <c r="G40" s="19"/>
      <c r="ZY40" t="s">
        <v>156</v>
      </c>
      <c r="ZZ40" s="20"/>
    </row>
    <row r="41" spans="1:702" ht="15.6" x14ac:dyDescent="0.3">
      <c r="A41" s="28" t="s">
        <v>157</v>
      </c>
      <c r="B41" s="29" t="s">
        <v>158</v>
      </c>
      <c r="C41" s="16"/>
      <c r="D41" s="17"/>
      <c r="E41" s="18"/>
      <c r="F41" s="16"/>
      <c r="G41" s="19"/>
      <c r="ZY41" t="s">
        <v>159</v>
      </c>
      <c r="ZZ41" s="20"/>
    </row>
    <row r="42" spans="1:702" x14ac:dyDescent="0.3">
      <c r="A42" s="34" t="s">
        <v>160</v>
      </c>
      <c r="B42" s="35" t="s">
        <v>161</v>
      </c>
      <c r="C42" s="23" t="s">
        <v>162</v>
      </c>
      <c r="D42" s="24">
        <v>12.49</v>
      </c>
      <c r="E42" s="25"/>
      <c r="F42" s="26">
        <v>30</v>
      </c>
      <c r="G42" s="27">
        <f>ROUND(E42*F42,2)</f>
        <v>0</v>
      </c>
      <c r="ZY42" t="s">
        <v>163</v>
      </c>
      <c r="ZZ42" s="20" t="s">
        <v>164</v>
      </c>
    </row>
    <row r="43" spans="1:702" ht="15.6" x14ac:dyDescent="0.3">
      <c r="A43" s="14" t="s">
        <v>165</v>
      </c>
      <c r="B43" s="15" t="s">
        <v>166</v>
      </c>
      <c r="C43" s="16"/>
      <c r="D43" s="17"/>
      <c r="E43" s="18"/>
      <c r="F43" s="16"/>
      <c r="G43" s="19"/>
      <c r="ZY43" t="s">
        <v>167</v>
      </c>
      <c r="ZZ43" s="20"/>
    </row>
    <row r="44" spans="1:702" x14ac:dyDescent="0.3">
      <c r="A44" s="36" t="s">
        <v>168</v>
      </c>
      <c r="B44" s="37" t="s">
        <v>169</v>
      </c>
      <c r="C44" s="23" t="s">
        <v>170</v>
      </c>
      <c r="D44" s="24">
        <v>11.16</v>
      </c>
      <c r="E44" s="25"/>
      <c r="F44" s="26">
        <v>100</v>
      </c>
      <c r="G44" s="27">
        <f>ROUND(E44*F44,2)</f>
        <v>0</v>
      </c>
      <c r="ZY44" t="s">
        <v>171</v>
      </c>
      <c r="ZZ44" s="20" t="s">
        <v>172</v>
      </c>
    </row>
    <row r="45" spans="1:702" x14ac:dyDescent="0.3">
      <c r="A45" s="30" t="s">
        <v>173</v>
      </c>
      <c r="B45" s="31" t="s">
        <v>174</v>
      </c>
      <c r="C45" s="23" t="s">
        <v>175</v>
      </c>
      <c r="D45" s="40">
        <v>1</v>
      </c>
      <c r="E45" s="41"/>
      <c r="F45" s="26">
        <v>250</v>
      </c>
      <c r="G45" s="27">
        <f>ROUND(E45*F45,2)</f>
        <v>0</v>
      </c>
      <c r="ZY45" t="s">
        <v>176</v>
      </c>
      <c r="ZZ45" s="20" t="s">
        <v>177</v>
      </c>
    </row>
    <row r="46" spans="1:702" x14ac:dyDescent="0.3">
      <c r="A46" s="42"/>
      <c r="B46" s="43"/>
      <c r="C46" s="44"/>
      <c r="D46" s="45"/>
      <c r="E46" s="46"/>
      <c r="F46" s="44"/>
      <c r="G46" s="47"/>
    </row>
    <row r="47" spans="1:702" x14ac:dyDescent="0.3">
      <c r="A47" s="48"/>
      <c r="B47" s="48"/>
      <c r="C47" s="48"/>
      <c r="D47" s="48"/>
      <c r="E47" s="48"/>
      <c r="F47" s="48"/>
      <c r="G47" s="48"/>
    </row>
    <row r="48" spans="1:702" ht="28.8" x14ac:dyDescent="0.3">
      <c r="B48" s="49" t="s">
        <v>178</v>
      </c>
      <c r="G48" s="50">
        <f>SUBTOTAL(109,G4:G46)</f>
        <v>0</v>
      </c>
      <c r="ZY48" t="s">
        <v>179</v>
      </c>
    </row>
    <row r="49" spans="1:701" x14ac:dyDescent="0.3">
      <c r="A49" s="51">
        <v>20</v>
      </c>
      <c r="B49" s="49" t="str">
        <f>CONCATENATE("Montant TVA (",A49,"%)")</f>
        <v>Montant TVA (20%)</v>
      </c>
      <c r="G49" s="50">
        <f>(G48*A49)/100</f>
        <v>0</v>
      </c>
      <c r="ZY49" t="s">
        <v>180</v>
      </c>
    </row>
    <row r="50" spans="1:701" x14ac:dyDescent="0.3">
      <c r="B50" s="49" t="s">
        <v>181</v>
      </c>
      <c r="G50" s="50">
        <f>G48+G49</f>
        <v>0</v>
      </c>
      <c r="ZY50" t="s">
        <v>182</v>
      </c>
    </row>
    <row r="51" spans="1:701" x14ac:dyDescent="0.3">
      <c r="G51" s="50"/>
    </row>
    <row r="52" spans="1:701" x14ac:dyDescent="0.3">
      <c r="G52" s="50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PLATRERIE - FAUX-PLAF</vt:lpstr>
      <vt:lpstr>'Lot N°02 PLATRERIE - FAUX-PLAF'!Impression_des_titres</vt:lpstr>
      <vt:lpstr>'Lot N°02 PLATRERIE - FAUX-PLAF'!Zone_d_impression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Justine Millot</cp:lastModifiedBy>
  <dcterms:created xsi:type="dcterms:W3CDTF">2025-01-27T10:13:58Z</dcterms:created>
  <dcterms:modified xsi:type="dcterms:W3CDTF">2025-03-11T14:05:38Z</dcterms:modified>
</cp:coreProperties>
</file>