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chés\marchés 2024\MARCHES POLE PATRIMOINE\STU24.10 - Création de locaux archives dans le sous-sol de la maison de l’université\1-DCE\4-DCE 11 03 2025\"/>
    </mc:Choice>
  </mc:AlternateContent>
  <xr:revisionPtr revIDLastSave="0" documentId="13_ncr:1_{0B20CE68-FF49-4E91-8F97-05FF7FB91CD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N°07 ASCENSEUR" sheetId="1" r:id="rId1"/>
  </sheets>
  <definedNames>
    <definedName name="_xlnm.Print_Titles" localSheetId="0">'Lot N°07 ASCENSEUR'!$1:$2</definedName>
    <definedName name="_xlnm.Print_Area" localSheetId="0">'Lot N°07 ASCENSEUR'!$A$1:$G$13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10" i="1" s="1"/>
  <c r="G6" i="1"/>
  <c r="G7" i="1"/>
  <c r="B11" i="1"/>
  <c r="G11" i="1" l="1"/>
  <c r="G12" i="1" s="1"/>
</calcChain>
</file>

<file path=xl/sharedStrings.xml><?xml version="1.0" encoding="utf-8"?>
<sst xmlns="http://schemas.openxmlformats.org/spreadsheetml/2006/main" count="29" uniqueCount="29">
  <si>
    <t>Désignation</t>
  </si>
  <si>
    <t>U</t>
  </si>
  <si>
    <t>Quantité indicative</t>
  </si>
  <si>
    <t>Quantité entreprise</t>
  </si>
  <si>
    <t>Prix en €HT</t>
  </si>
  <si>
    <t>Total en €HT</t>
  </si>
  <si>
    <t>02</t>
  </si>
  <si>
    <t>ASCENSEUR</t>
  </si>
  <si>
    <t>CH3</t>
  </si>
  <si>
    <t xml:space="preserve">02.01 </t>
  </si>
  <si>
    <t>DEMONTAGE ET EVACUATION</t>
  </si>
  <si>
    <t>ENS</t>
  </si>
  <si>
    <t>ART</t>
  </si>
  <si>
    <t>000-K854</t>
  </si>
  <si>
    <t xml:space="preserve">02.02 </t>
  </si>
  <si>
    <t>APPAREIL ELEVATEUR / 630K / 4 NIVEAUX</t>
  </si>
  <si>
    <t>ENS</t>
  </si>
  <si>
    <t>ART</t>
  </si>
  <si>
    <t>000-C352</t>
  </si>
  <si>
    <t xml:space="preserve">02.03 </t>
  </si>
  <si>
    <t>HABILLAGE METALLIQUE</t>
  </si>
  <si>
    <t>ENS</t>
  </si>
  <si>
    <t>ART</t>
  </si>
  <si>
    <t>000-K856</t>
  </si>
  <si>
    <t>Montant HT du Lot N°07 ASCENSEUR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</si>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</sst>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i/>
      <sz val="14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FFFFFF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7FBFFF"/>
      <name val="Arial"/>
      <family val="1"/>
    </font>
    <font>
      <i/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BAC4EF"/>
        <bgColor indexed="64"/>
      </patternFill>
    </fill>
    <fill>
      <patternFill patternType="solid">
        <fgColor rgb="FFFFCE00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43">
    <xf numFmtId="0" fontId="0" fillId="0" borderId="0" xfId="0" applyProtection="1"/>
    <xf numFmtId="0" fontId="0" fillId="0" borderId="22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center" vertical="top" wrapText="1"/>
    </xf>
    <xf numFmtId="0" fontId="19" fillId="0" borderId="21" xfId="0" applyFont="1" applyBorder="1" applyAlignment="1" applyProtection="1">
      <alignment horizontal="left" vertical="top" wrapText="1"/>
    </xf>
    <xf numFmtId="0" fontId="19" fillId="0" borderId="22" xfId="0" applyFont="1" applyBorder="1" applyAlignment="1" applyProtection="1">
      <alignment horizontal="center" vertical="top" wrapText="1"/>
    </xf>
    <xf numFmtId="0" fontId="19" fillId="0" borderId="20" xfId="0" applyFont="1" applyBorder="1" applyAlignment="1" applyProtection="1">
      <alignment horizontal="left" vertical="top" wrapText="1"/>
    </xf>
    <xf numFmtId="0" fontId="19" fillId="0" borderId="21" xfId="0" applyFont="1" applyBorder="1" applyAlignment="1" applyProtection="1">
      <alignment horizontal="center" vertical="top" wrapText="1"/>
    </xf>
    <xf numFmtId="0" fontId="19" fillId="0" borderId="21" xfId="0" applyFont="1" applyBorder="1" applyAlignment="1" applyProtection="1">
      <alignment horizontal="righ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5" xfId="0" applyFont="1" applyBorder="1" applyAlignment="1" applyProtection="1">
      <alignment horizontal="left" vertical="top" wrapText="1"/>
    </xf>
    <xf numFmtId="0" fontId="0" fillId="0" borderId="17" xfId="0" applyFont="1" applyBorder="1" applyAlignment="1" applyProtection="1">
      <alignment horizontal="left" vertical="top" wrapText="1"/>
    </xf>
    <xf numFmtId="0" fontId="0" fillId="0" borderId="19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left" vertical="top" wrapText="1"/>
    </xf>
    <xf numFmtId="0" fontId="0" fillId="0" borderId="18" xfId="0" applyFont="1" applyBorder="1" applyAlignment="1" applyProtection="1">
      <alignment horizontal="left" vertical="top" wrapText="1"/>
    </xf>
    <xf numFmtId="0" fontId="1" fillId="3" borderId="16" xfId="1" applyFont="1" applyFill="1" applyBorder="1" applyProtection="1">
      <alignment horizontal="left" vertical="top" wrapText="1"/>
    </xf>
    <xf numFmtId="0" fontId="5" fillId="3" borderId="15" xfId="10" applyFont="1" applyFill="1" applyBorder="1" applyProtection="1">
      <alignment horizontal="left" vertical="top" wrapText="1"/>
    </xf>
    <xf numFmtId="0" fontId="0" fillId="0" borderId="9" xfId="0" applyFont="1" applyFill="1" applyBorder="1" applyAlignment="1" applyProtection="1">
      <alignment horizontal="left" vertical="top" wrapText="1"/>
    </xf>
    <xf numFmtId="0" fontId="0" fillId="0" borderId="11" xfId="0" applyFont="1" applyFill="1" applyBorder="1" applyAlignment="1" applyProtection="1">
      <alignment horizontal="left" vertical="top" wrapText="1"/>
    </xf>
    <xf numFmtId="0" fontId="0" fillId="0" borderId="12" xfId="0" applyFont="1" applyFill="1" applyBorder="1" applyAlignment="1" applyProtection="1">
      <alignment horizontal="left" vertical="top" wrapText="1"/>
    </xf>
    <xf numFmtId="0" fontId="0" fillId="0" borderId="10" xfId="0" applyFont="1" applyFill="1" applyBorder="1" applyAlignment="1" applyProtection="1">
      <alignment horizontal="left" vertical="top" wrapText="1"/>
    </xf>
    <xf numFmtId="49" fontId="0" fillId="0" borderId="0" xfId="0" applyNumberFormat="1" applyFont="1" applyFill="1" applyAlignment="1" applyProtection="1">
      <alignment horizontal="left" vertical="top" wrapText="1"/>
    </xf>
    <xf numFmtId="0" fontId="1" fillId="0" borderId="13" xfId="1" applyFont="1" applyFill="1" applyBorder="1" applyProtection="1">
      <alignment horizontal="left" vertical="top" wrapText="1"/>
    </xf>
    <xf numFmtId="0" fontId="2" fillId="0" borderId="14" xfId="26" applyFont="1" applyFill="1" applyBorder="1" applyProtection="1">
      <alignment horizontal="left" vertical="top" wrapText="1"/>
    </xf>
    <xf numFmtId="0" fontId="0" fillId="0" borderId="9" xfId="0" applyFont="1" applyFill="1" applyBorder="1" applyAlignment="1" applyProtection="1">
      <alignment horizontal="left" vertical="top"/>
      <protection locked="0"/>
    </xf>
    <xf numFmtId="165" fontId="0" fillId="0" borderId="11" xfId="0" applyNumberFormat="1" applyFont="1" applyFill="1" applyBorder="1" applyAlignment="1" applyProtection="1">
      <alignment horizontal="center" vertical="top" wrapText="1"/>
      <protection locked="0"/>
    </xf>
    <xf numFmtId="165" fontId="0" fillId="0" borderId="12" xfId="0" applyNumberFormat="1" applyFont="1" applyFill="1" applyBorder="1" applyAlignment="1" applyProtection="1">
      <alignment horizontal="left" vertical="top" wrapText="1"/>
      <protection locked="0"/>
    </xf>
    <xf numFmtId="164" fontId="0" fillId="0" borderId="9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10" xfId="0" applyNumberFormat="1" applyFont="1" applyFill="1" applyBorder="1" applyAlignment="1" applyProtection="1">
      <alignment horizontal="right" vertical="top" wrapText="1"/>
      <protection locked="0"/>
    </xf>
    <xf numFmtId="0" fontId="1" fillId="0" borderId="8" xfId="1" applyFont="1" applyFill="1" applyBorder="1" applyProtection="1">
      <alignment horizontal="left" vertical="top" wrapText="1"/>
    </xf>
    <xf numFmtId="0" fontId="2" fillId="0" borderId="12" xfId="26" applyFont="1" applyFill="1" applyBorder="1" applyProtection="1">
      <alignment horizontal="left" vertical="top" wrapText="1"/>
    </xf>
    <xf numFmtId="0" fontId="20" fillId="0" borderId="6" xfId="0" applyFont="1" applyFill="1" applyBorder="1" applyAlignment="1" applyProtection="1">
      <alignment horizontal="left" vertical="top" wrapText="1"/>
    </xf>
    <xf numFmtId="0" fontId="0" fillId="0" borderId="4" xfId="0" applyFont="1" applyFill="1" applyBorder="1" applyAlignment="1" applyProtection="1">
      <alignment horizontal="left" vertical="top" wrapText="1"/>
    </xf>
    <xf numFmtId="0" fontId="0" fillId="0" borderId="5" xfId="0" applyFont="1" applyFill="1" applyBorder="1" applyAlignment="1" applyProtection="1">
      <alignment horizontal="left" vertical="top" wrapText="1"/>
    </xf>
    <xf numFmtId="0" fontId="0" fillId="0" borderId="2" xfId="0" applyFont="1" applyFill="1" applyBorder="1" applyAlignment="1" applyProtection="1">
      <alignment horizontal="left" vertical="top" wrapText="1"/>
    </xf>
    <xf numFmtId="0" fontId="0" fillId="0" borderId="3" xfId="0" applyFont="1" applyFill="1" applyBorder="1" applyAlignment="1" applyProtection="1">
      <alignment horizontal="left" vertical="top" wrapText="1"/>
    </xf>
    <xf numFmtId="0" fontId="0" fillId="0" borderId="7" xfId="0" applyFont="1" applyFill="1" applyBorder="1" applyAlignment="1" applyProtection="1">
      <alignment horizontal="left" vertical="top" wrapText="1"/>
    </xf>
    <xf numFmtId="0" fontId="0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vertical="top" wrapText="1"/>
    </xf>
    <xf numFmtId="164" fontId="19" fillId="0" borderId="0" xfId="0" applyNumberFormat="1" applyFont="1" applyFill="1" applyBorder="1" applyAlignment="1" applyProtection="1">
      <alignment horizontal="right" vertical="top" wrapText="1"/>
    </xf>
    <xf numFmtId="165" fontId="21" fillId="4" borderId="0" xfId="0" applyNumberFormat="1" applyFont="1" applyFill="1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0" fillId="0" borderId="23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1476000</xdr:colOff>
      <xdr:row>0</xdr:row>
      <xdr:rowOff>31304</xdr:rowOff>
    </xdr:from>
    <xdr:to>
      <xdr:col>6</xdr:col>
      <xdr:colOff>180000</xdr:colOff>
      <xdr:row>0</xdr:row>
      <xdr:rowOff>438261</xdr:rowOff>
    </xdr:to>
    <xdr:sp macro="" textlink="">
      <xdr:nvSpPr>
        <xdr:cNvPr id="3" name="Forme1"/>
        <xdr:cNvSpPr/>
      </xdr:nvSpPr>
      <xdr:spPr>
        <a:xfrm>
          <a:off x="2128696" y="31304"/>
          <a:ext cx="4288696" cy="4069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200" b="0" i="0">
              <a:solidFill>
                <a:srgbClr val="000000"/>
              </a:solidFill>
              <a:latin typeface="MS Shell Dlg"/>
            </a:rPr>
            <a:t>Lot N°07 ASCENSEUR</a:t>
          </a:r>
        </a:p>
      </xdr:txBody>
    </xdr:sp>
    <xdr:clientData/>
  </xdr:twoCellAnchor>
  <xdr:twoCellAnchor editAs="absolute">
    <xdr:from>
      <xdr:col>1</xdr:col>
      <xdr:colOff>72000</xdr:colOff>
      <xdr:row>0</xdr:row>
      <xdr:rowOff>93913</xdr:rowOff>
    </xdr:from>
    <xdr:to>
      <xdr:col>1</xdr:col>
      <xdr:colOff>1440000</xdr:colOff>
      <xdr:row>0</xdr:row>
      <xdr:rowOff>438261</xdr:rowOff>
    </xdr:to>
    <xdr:sp macro="" textlink="">
      <xdr:nvSpPr>
        <xdr:cNvPr id="5" name="Forme3"/>
        <xdr:cNvSpPr/>
      </xdr:nvSpPr>
      <xdr:spPr>
        <a:xfrm>
          <a:off x="735652" y="93913"/>
          <a:ext cx="1361739" cy="3443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REHABILITATION DU VIDE-SANITAIRE DE L'UB EN LOCAUX DE STOCKAGE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UNIVERSITE DE BOURGOGNE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453913</xdr:rowOff>
    </xdr:from>
    <xdr:to>
      <xdr:col>6</xdr:col>
      <xdr:colOff>108000</xdr:colOff>
      <xdr:row>0</xdr:row>
      <xdr:rowOff>673043</xdr:rowOff>
    </xdr:to>
    <xdr:sp macro="" textlink="">
      <xdr:nvSpPr>
        <xdr:cNvPr id="6" name="Forme4"/>
        <xdr:cNvSpPr/>
      </xdr:nvSpPr>
      <xdr:spPr>
        <a:xfrm>
          <a:off x="15652" y="453913"/>
          <a:ext cx="6339130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505050"/>
              </a:solidFill>
              <a:latin typeface="Arial"/>
            </a:rPr>
            <a:t>Le marché est global et forfaitaire, l'entreprise doit réaliser ses quantités et ne pourra faire aucune réclamation sur les quantités indicatives ou les siennes.</a:t>
          </a:r>
        </a:p>
      </xdr:txBody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1</xdr:col>
      <xdr:colOff>1372</xdr:colOff>
      <xdr:row>0</xdr:row>
      <xdr:rowOff>411480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16302AB-A21D-44C2-82AF-E5223A32E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588112" cy="411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4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3.75" customHeight="1" x14ac:dyDescent="0.3">
      <c r="A1" s="40"/>
      <c r="B1" s="41"/>
      <c r="C1" s="41"/>
      <c r="D1" s="41"/>
      <c r="E1" s="41"/>
      <c r="F1" s="41"/>
      <c r="G1" s="42"/>
    </row>
    <row r="2" spans="1:702" ht="28.8" x14ac:dyDescent="0.3">
      <c r="A2" s="1"/>
      <c r="B2" s="2" t="s">
        <v>0</v>
      </c>
      <c r="C2" s="3" t="s">
        <v>1</v>
      </c>
      <c r="D2" s="4" t="s">
        <v>2</v>
      </c>
      <c r="E2" s="5" t="s">
        <v>3</v>
      </c>
      <c r="F2" s="6" t="s">
        <v>4</v>
      </c>
      <c r="G2" s="7" t="s">
        <v>5</v>
      </c>
    </row>
    <row r="3" spans="1:702" x14ac:dyDescent="0.3">
      <c r="A3" s="8"/>
      <c r="B3" s="9"/>
      <c r="C3" s="10"/>
      <c r="D3" s="11"/>
      <c r="E3" s="12"/>
      <c r="F3" s="10"/>
      <c r="G3" s="13"/>
    </row>
    <row r="4" spans="1:702" ht="15.6" x14ac:dyDescent="0.3">
      <c r="A4" s="14" t="s">
        <v>6</v>
      </c>
      <c r="B4" s="15" t="s">
        <v>7</v>
      </c>
      <c r="C4" s="16"/>
      <c r="D4" s="17"/>
      <c r="E4" s="18"/>
      <c r="F4" s="16"/>
      <c r="G4" s="19"/>
      <c r="ZY4" t="s">
        <v>8</v>
      </c>
      <c r="ZZ4" s="20"/>
    </row>
    <row r="5" spans="1:702" x14ac:dyDescent="0.3">
      <c r="A5" s="21" t="s">
        <v>9</v>
      </c>
      <c r="B5" s="22" t="s">
        <v>10</v>
      </c>
      <c r="C5" s="23" t="s">
        <v>11</v>
      </c>
      <c r="D5" s="24">
        <v>1</v>
      </c>
      <c r="E5" s="25"/>
      <c r="F5" s="26">
        <v>24000</v>
      </c>
      <c r="G5" s="27">
        <f>ROUND(E5*F5,2)</f>
        <v>0</v>
      </c>
      <c r="ZY5" t="s">
        <v>12</v>
      </c>
      <c r="ZZ5" s="20" t="s">
        <v>13</v>
      </c>
    </row>
    <row r="6" spans="1:702" x14ac:dyDescent="0.3">
      <c r="A6" s="28" t="s">
        <v>14</v>
      </c>
      <c r="B6" s="29" t="s">
        <v>15</v>
      </c>
      <c r="C6" s="23" t="s">
        <v>16</v>
      </c>
      <c r="D6" s="24">
        <v>1</v>
      </c>
      <c r="E6" s="25"/>
      <c r="F6" s="26">
        <v>30000</v>
      </c>
      <c r="G6" s="27">
        <f>ROUND(E6*F6,2)</f>
        <v>0</v>
      </c>
      <c r="ZY6" t="s">
        <v>17</v>
      </c>
      <c r="ZZ6" s="20" t="s">
        <v>18</v>
      </c>
    </row>
    <row r="7" spans="1:702" x14ac:dyDescent="0.3">
      <c r="A7" s="28" t="s">
        <v>19</v>
      </c>
      <c r="B7" s="29" t="s">
        <v>20</v>
      </c>
      <c r="C7" s="23" t="s">
        <v>21</v>
      </c>
      <c r="D7" s="24">
        <v>3</v>
      </c>
      <c r="E7" s="25"/>
      <c r="F7" s="26">
        <v>1000</v>
      </c>
      <c r="G7" s="27">
        <f>ROUND(E7*F7,2)</f>
        <v>0</v>
      </c>
      <c r="ZY7" t="s">
        <v>22</v>
      </c>
      <c r="ZZ7" s="20" t="s">
        <v>23</v>
      </c>
    </row>
    <row r="8" spans="1:702" x14ac:dyDescent="0.3">
      <c r="A8" s="30"/>
      <c r="B8" s="31"/>
      <c r="C8" s="32"/>
      <c r="D8" s="33"/>
      <c r="E8" s="34"/>
      <c r="F8" s="32"/>
      <c r="G8" s="35"/>
    </row>
    <row r="9" spans="1:702" x14ac:dyDescent="0.3">
      <c r="A9" s="36"/>
      <c r="B9" s="36"/>
      <c r="C9" s="36"/>
      <c r="D9" s="36"/>
      <c r="E9" s="36"/>
      <c r="F9" s="36"/>
      <c r="G9" s="36"/>
    </row>
    <row r="10" spans="1:702" x14ac:dyDescent="0.3">
      <c r="B10" s="37" t="s">
        <v>24</v>
      </c>
      <c r="G10" s="38">
        <f>SUBTOTAL(109,G4:G8)</f>
        <v>0</v>
      </c>
      <c r="ZY10" t="s">
        <v>25</v>
      </c>
    </row>
    <row r="11" spans="1:702" x14ac:dyDescent="0.3">
      <c r="A11" s="39">
        <v>20</v>
      </c>
      <c r="B11" s="37" t="str">
        <f>CONCATENATE("Montant TVA (",A11,"%)")</f>
        <v>Montant TVA (20%)</v>
      </c>
      <c r="G11" s="38">
        <f>(G10*A11)/100</f>
        <v>0</v>
      </c>
      <c r="ZY11" t="s">
        <v>26</v>
      </c>
    </row>
    <row r="12" spans="1:702" x14ac:dyDescent="0.3">
      <c r="B12" s="37" t="s">
        <v>27</v>
      </c>
      <c r="G12" s="38">
        <f>G10+G11</f>
        <v>0</v>
      </c>
      <c r="ZY12" t="s">
        <v>28</v>
      </c>
    </row>
    <row r="13" spans="1:702" x14ac:dyDescent="0.3">
      <c r="G13" s="38"/>
    </row>
    <row r="14" spans="1:702" x14ac:dyDescent="0.3">
      <c r="G14" s="38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N°07 ASCENSEUR</vt:lpstr>
      <vt:lpstr>'Lot N°07 ASCENSEUR'!Impression_des_titres</vt:lpstr>
      <vt:lpstr>'Lot N°07 ASCENSEUR'!Zone_d_impression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</dc:creator>
  <cp:lastModifiedBy>Justine Millot</cp:lastModifiedBy>
  <dcterms:created xsi:type="dcterms:W3CDTF">2025-01-27T10:13:59Z</dcterms:created>
  <dcterms:modified xsi:type="dcterms:W3CDTF">2025-03-11T14:06:42Z</dcterms:modified>
</cp:coreProperties>
</file>