
<file path=[Content_Types].xml><?xml version="1.0" encoding="utf-8"?>
<Types xmlns="http://schemas.openxmlformats.org/package/2006/content-types">
  <Default Extension="bin" ContentType="image/jp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4\MARCHES POLE PATRIMOINE\STU24.10 - Création de locaux archives dans le sous-sol de la maison de l’université\1-DCE\4-DCE 11 03 2025\"/>
    </mc:Choice>
  </mc:AlternateContent>
  <xr:revisionPtr revIDLastSave="0" documentId="13_ncr:1_{AB942E4A-6E41-4220-98EB-18000B7FB1C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N°03 Page de garde" sheetId="1" r:id="rId1"/>
    <sheet name="Lot N°03 MENUISERIES INTERIEUR" sheetId="2" r:id="rId2"/>
  </sheets>
  <definedNames>
    <definedName name="_xlnm.Print_Titles" localSheetId="1">'Lot N°03 MENUISERIES INTERIEUR'!$1:$2</definedName>
    <definedName name="_xlnm.Print_Area" localSheetId="1">'Lot N°03 MENUISERIES INTERIEUR'!$A$1:$G$29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4" i="2"/>
  <c r="G15" i="2"/>
  <c r="G17" i="2"/>
  <c r="G18" i="2"/>
  <c r="G19" i="2"/>
  <c r="G20" i="2"/>
  <c r="G21" i="2"/>
  <c r="G22" i="2"/>
  <c r="G23" i="2"/>
  <c r="G26" i="2"/>
  <c r="G27" i="2" s="1"/>
  <c r="B27" i="2"/>
  <c r="G28" i="2" l="1"/>
</calcChain>
</file>

<file path=xl/sharedStrings.xml><?xml version="1.0" encoding="utf-8"?>
<sst xmlns="http://schemas.openxmlformats.org/spreadsheetml/2006/main" count="105" uniqueCount="105">
  <si>
    <t>Désignation</t>
  </si>
  <si>
    <t>U</t>
  </si>
  <si>
    <t>Quantité indicative</t>
  </si>
  <si>
    <t>Quantité entreprise</t>
  </si>
  <si>
    <t>Prix en €HT</t>
  </si>
  <si>
    <t>Total en €HT</t>
  </si>
  <si>
    <t>02</t>
  </si>
  <si>
    <t>BLOCS PORTES CIRCULATIONS COMMUNES</t>
  </si>
  <si>
    <t>CH3</t>
  </si>
  <si>
    <t xml:space="preserve">02.01 </t>
  </si>
  <si>
    <t>BP 93 X 210 CM - EI30 + FP - STRATIFIE</t>
  </si>
  <si>
    <t>U</t>
  </si>
  <si>
    <t>ART</t>
  </si>
  <si>
    <t>000-K858</t>
  </si>
  <si>
    <t xml:space="preserve">02.03 </t>
  </si>
  <si>
    <t>BP 83 X 210 CM - EI30 + FP - A PEINDRE</t>
  </si>
  <si>
    <t>U</t>
  </si>
  <si>
    <t>ART</t>
  </si>
  <si>
    <t>000-K554</t>
  </si>
  <si>
    <t xml:space="preserve">02.04 </t>
  </si>
  <si>
    <t>BP 93 X 210 CM - EI30 + FP - A PEINDRE</t>
  </si>
  <si>
    <t>U</t>
  </si>
  <si>
    <t>ART</t>
  </si>
  <si>
    <t>000-K553</t>
  </si>
  <si>
    <t xml:space="preserve">02.05 </t>
  </si>
  <si>
    <t>BP 93 X 210 CM - EI60 + FP - A PENIDRE</t>
  </si>
  <si>
    <t>U</t>
  </si>
  <si>
    <t>ART</t>
  </si>
  <si>
    <t>000-K559</t>
  </si>
  <si>
    <t xml:space="preserve">02.06 </t>
  </si>
  <si>
    <t>BP 93 + 43 X 210 CM - EI30 + FP - A PEINDRE</t>
  </si>
  <si>
    <t>U</t>
  </si>
  <si>
    <t>ART</t>
  </si>
  <si>
    <t>000-K558</t>
  </si>
  <si>
    <t xml:space="preserve">02.07 </t>
  </si>
  <si>
    <t>BP 93 + 43 X 210 CM - EI30 + DAS - A PEINDRE</t>
  </si>
  <si>
    <t>U</t>
  </si>
  <si>
    <t>ART</t>
  </si>
  <si>
    <t>000-K557</t>
  </si>
  <si>
    <t xml:space="preserve">02.08 </t>
  </si>
  <si>
    <t>BP 93 + 33 X 210 CM - EI30 + DAS - A PEINDRE</t>
  </si>
  <si>
    <t>U</t>
  </si>
  <si>
    <t>ART</t>
  </si>
  <si>
    <t>000-K556</t>
  </si>
  <si>
    <t xml:space="preserve">02.09 </t>
  </si>
  <si>
    <t>BP 93 + 43 X 210 CM - EI60 + FP - A PEINDRE</t>
  </si>
  <si>
    <t>U</t>
  </si>
  <si>
    <t>ART</t>
  </si>
  <si>
    <t>000-K555</t>
  </si>
  <si>
    <t>03</t>
  </si>
  <si>
    <t>PROTECTIONS INTERIEURES</t>
  </si>
  <si>
    <t>CH3</t>
  </si>
  <si>
    <t xml:space="preserve">03.01 </t>
  </si>
  <si>
    <t>PANNEAUX DE PROTECTION - MURAL</t>
  </si>
  <si>
    <t>ML</t>
  </si>
  <si>
    <t>ART</t>
  </si>
  <si>
    <t>000-A771</t>
  </si>
  <si>
    <t xml:space="preserve">03.02 </t>
  </si>
  <si>
    <t>PROTECTION BAS DE PORTE / P.V.C.</t>
  </si>
  <si>
    <t>U</t>
  </si>
  <si>
    <t>ART</t>
  </si>
  <si>
    <t>000-F049</t>
  </si>
  <si>
    <t>04</t>
  </si>
  <si>
    <t>OUVRAGES COMPLEMENTAIRES</t>
  </si>
  <si>
    <t>CH3</t>
  </si>
  <si>
    <t xml:space="preserve">04.01 </t>
  </si>
  <si>
    <t>PLINTHE DROITE à BORD DROIT A PEINDRE</t>
  </si>
  <si>
    <t>ML</t>
  </si>
  <si>
    <t>ART</t>
  </si>
  <si>
    <t>000-B219</t>
  </si>
  <si>
    <t xml:space="preserve">04.02 </t>
  </si>
  <si>
    <t>DEPOSE DE PORTE</t>
  </si>
  <si>
    <t>U</t>
  </si>
  <si>
    <t>ART</t>
  </si>
  <si>
    <t>000-K560</t>
  </si>
  <si>
    <t xml:space="preserve">04.03 </t>
  </si>
  <si>
    <t>TRAPPES D’ACCES CLOISON</t>
  </si>
  <si>
    <t>U</t>
  </si>
  <si>
    <t>ART</t>
  </si>
  <si>
    <t>000-A183</t>
  </si>
  <si>
    <t xml:space="preserve">04.04 </t>
  </si>
  <si>
    <t>COUVRE JOINT DE DILATATION</t>
  </si>
  <si>
    <t>ml</t>
  </si>
  <si>
    <t>ART</t>
  </si>
  <si>
    <t>000-F013</t>
  </si>
  <si>
    <t xml:space="preserve">04.05 </t>
  </si>
  <si>
    <t>RABOTAGE DES PORTES EXISTANTES</t>
  </si>
  <si>
    <t>U</t>
  </si>
  <si>
    <t>ART</t>
  </si>
  <si>
    <t>000-K562</t>
  </si>
  <si>
    <t xml:space="preserve">04.06 </t>
  </si>
  <si>
    <t>CONDAMNATION ET HABILLAGE DE PORTE</t>
  </si>
  <si>
    <t>ENS</t>
  </si>
  <si>
    <t>ART</t>
  </si>
  <si>
    <t>000-K859</t>
  </si>
  <si>
    <t xml:space="preserve">04.07 </t>
  </si>
  <si>
    <t>HABILLAGE OUVERTURES MODIFIEES</t>
  </si>
  <si>
    <t>ENS</t>
  </si>
  <si>
    <t>ART</t>
  </si>
  <si>
    <t>000-I761</t>
  </si>
  <si>
    <t>Montant HT du Lot N°03 MENUISERIES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</si>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</sst>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;\-#,##0.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FFFFFF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7FBFFF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49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3" borderId="16" xfId="1" applyFill="1" applyBorder="1">
      <alignment horizontal="left" vertical="top" wrapText="1"/>
    </xf>
    <xf numFmtId="0" fontId="5" fillId="3" borderId="15" xfId="10" applyBorder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14" xfId="1" applyFill="1" applyBorder="1">
      <alignment horizontal="left" vertical="top" wrapText="1"/>
    </xf>
    <xf numFmtId="0" fontId="2" fillId="0" borderId="13" xfId="26" applyFill="1" applyBorder="1">
      <alignment horizontal="left" vertical="top" wrapText="1"/>
    </xf>
    <xf numFmtId="0" fontId="0" fillId="0" borderId="12" xfId="0" applyFill="1" applyBorder="1" applyAlignment="1" applyProtection="1">
      <alignment horizontal="left" vertical="top"/>
      <protection locked="0"/>
    </xf>
    <xf numFmtId="165" fontId="0" fillId="0" borderId="11" xfId="0" applyNumberFormat="1" applyFill="1" applyBorder="1" applyAlignment="1" applyProtection="1">
      <alignment horizontal="center" vertical="top" wrapText="1"/>
      <protection locked="0"/>
    </xf>
    <xf numFmtId="165" fontId="0" fillId="0" borderId="8" xfId="0" applyNumberFormat="1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center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1" fillId="0" borderId="9" xfId="1" applyFill="1" applyBorder="1">
      <alignment horizontal="left" vertical="top" wrapText="1"/>
    </xf>
    <xf numFmtId="0" fontId="2" fillId="0" borderId="8" xfId="26" applyFill="1" applyBorder="1">
      <alignment horizontal="left" vertical="top" wrapText="1"/>
    </xf>
    <xf numFmtId="0" fontId="1" fillId="0" borderId="7" xfId="1" applyFill="1" applyBorder="1">
      <alignment horizontal="left" vertical="top" wrapText="1"/>
    </xf>
    <xf numFmtId="0" fontId="2" fillId="0" borderId="2" xfId="26" applyFill="1" applyBorder="1">
      <alignment horizontal="left" vertical="top" wrapText="1"/>
    </xf>
    <xf numFmtId="166" fontId="0" fillId="0" borderId="11" xfId="0" applyNumberFormat="1" applyFill="1" applyBorder="1" applyAlignment="1" applyProtection="1">
      <alignment horizontal="center" vertical="top" wrapText="1"/>
      <protection locked="0"/>
    </xf>
    <xf numFmtId="166" fontId="0" fillId="0" borderId="8" xfId="0" applyNumberFormat="1" applyFill="1" applyBorder="1" applyAlignment="1" applyProtection="1">
      <alignment horizontal="left" vertical="top" wrapText="1"/>
      <protection locked="0"/>
    </xf>
    <xf numFmtId="164" fontId="0" fillId="0" borderId="11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left" vertical="top" wrapText="1"/>
      <protection locked="0"/>
    </xf>
    <xf numFmtId="0" fontId="20" fillId="0" borderId="7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4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432000</xdr:colOff>
      <xdr:row>6</xdr:row>
      <xdr:rowOff>104400</xdr:rowOff>
    </xdr:from>
    <xdr:to>
      <xdr:col>0</xdr:col>
      <xdr:colOff>1368000</xdr:colOff>
      <xdr:row>11</xdr:row>
      <xdr:rowOff>42900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53600" y="1247400"/>
          <a:ext cx="923400" cy="89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100" b="1" i="0">
              <a:solidFill>
                <a:srgbClr val="000000"/>
              </a:solidFill>
              <a:latin typeface="Century Gothic"/>
            </a:rPr>
            <a:t>PHASE : 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Century Gothic"/>
            </a:rPr>
            <a:t>Date : </a:t>
          </a:r>
        </a:p>
      </xdr:txBody>
    </xdr:sp>
    <xdr:clientData/>
  </xdr:twoCellAnchor>
  <xdr:twoCellAnchor editAs="absolute">
    <xdr:from>
      <xdr:col>0</xdr:col>
      <xdr:colOff>1584000</xdr:colOff>
      <xdr:row>6</xdr:row>
      <xdr:rowOff>153000</xdr:rowOff>
    </xdr:from>
    <xdr:to>
      <xdr:col>0</xdr:col>
      <xdr:colOff>5868000</xdr:colOff>
      <xdr:row>12</xdr:row>
      <xdr:rowOff>63000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87600" y="1296000"/>
          <a:ext cx="4309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l"/>
          <a:r>
            <a:rPr lang="fr-FR" sz="1100" b="0" i="0">
              <a:solidFill>
                <a:srgbClr val="000000"/>
              </a:solidFill>
              <a:latin typeface="Century Gothic"/>
            </a:rPr>
            <a:t>D.C.E.  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entury Gothic"/>
            </a:rPr>
            <a:t>10 octobre 2024</a:t>
          </a:r>
        </a:p>
        <a:p>
          <a:pPr algn="l"/>
          <a:endParaRPr sz="11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19</xdr:row>
      <xdr:rowOff>57900</xdr:rowOff>
    </xdr:from>
    <xdr:to>
      <xdr:col>0</xdr:col>
      <xdr:colOff>6120000</xdr:colOff>
      <xdr:row>24</xdr:row>
      <xdr:rowOff>158400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9600" y="3677400"/>
          <a:ext cx="6010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800" b="1" i="0">
              <a:solidFill>
                <a:srgbClr val="000000"/>
              </a:solidFill>
              <a:latin typeface="Arial"/>
            </a:rPr>
            <a:t>D.C.E.</a:t>
          </a:r>
        </a:p>
        <a:p>
          <a:pPr algn="r"/>
          <a:r>
            <a:rPr lang="fr-FR" sz="1800" b="1" i="0">
              <a:solidFill>
                <a:srgbClr val="004C99"/>
              </a:solidFill>
              <a:latin typeface="Arial"/>
            </a:rPr>
            <a:t>INDICE 0</a:t>
          </a:r>
        </a:p>
        <a:p>
          <a:pPr algn="r"/>
          <a:r>
            <a:rPr lang="fr-FR" sz="1800" b="0" i="0">
              <a:solidFill>
                <a:srgbClr val="000000"/>
              </a:solidFill>
              <a:latin typeface="Arial"/>
            </a:rPr>
            <a:t>Lot N°03 MENUISERIES INTERIEURES</a:t>
          </a:r>
        </a:p>
      </xdr:txBody>
    </xdr:sp>
    <xdr:clientData/>
  </xdr:twoCellAnchor>
  <xdr:twoCellAnchor editAs="absolute">
    <xdr:from>
      <xdr:col>0</xdr:col>
      <xdr:colOff>144000</xdr:colOff>
      <xdr:row>47</xdr:row>
      <xdr:rowOff>53700</xdr:rowOff>
    </xdr:from>
    <xdr:to>
      <xdr:col>0</xdr:col>
      <xdr:colOff>6444000</xdr:colOff>
      <xdr:row>47</xdr:row>
      <xdr:rowOff>53700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000" y="9007200"/>
          <a:ext cx="6285600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29</xdr:row>
      <xdr:rowOff>64500</xdr:rowOff>
    </xdr:from>
    <xdr:to>
      <xdr:col>0</xdr:col>
      <xdr:colOff>6084000</xdr:colOff>
      <xdr:row>34</xdr:row>
      <xdr:rowOff>165000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000" y="5589000"/>
          <a:ext cx="5119200" cy="105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r"/>
          <a:r>
            <a:rPr lang="fr-FR" sz="1600" b="1" i="0">
              <a:solidFill>
                <a:srgbClr val="000000"/>
              </a:solidFill>
              <a:latin typeface="Arial"/>
            </a:rPr>
            <a:t>REHABILITATION DU VIDE-SANITAIRE DE L'UBE EN LOCAUX DE STOCKAGE</a:t>
          </a:r>
        </a:p>
        <a:p>
          <a:pPr algn="r"/>
          <a:r>
            <a:rPr lang="fr-FR" sz="1400" b="0" i="0">
              <a:solidFill>
                <a:srgbClr val="000000"/>
              </a:solidFill>
              <a:latin typeface="Arial"/>
            </a:rPr>
            <a:t>DIJON </a:t>
          </a:r>
        </a:p>
        <a:p>
          <a:pPr algn="r"/>
          <a:r>
            <a:rPr lang="fr-FR" sz="1400" b="0" i="0">
              <a:solidFill>
                <a:srgbClr val="000000"/>
              </a:solidFill>
              <a:latin typeface="Arial"/>
            </a:rPr>
            <a:t>21000</a:t>
          </a:r>
        </a:p>
      </xdr:txBody>
    </xdr:sp>
    <xdr:clientData/>
  </xdr:twoCellAnchor>
  <xdr:twoCellAnchor editAs="absolute">
    <xdr:from>
      <xdr:col>0</xdr:col>
      <xdr:colOff>396000</xdr:colOff>
      <xdr:row>47</xdr:row>
      <xdr:rowOff>150900</xdr:rowOff>
    </xdr:from>
    <xdr:to>
      <xdr:col>0</xdr:col>
      <xdr:colOff>6480000</xdr:colOff>
      <xdr:row>49</xdr:row>
      <xdr:rowOff>12900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05000" y="9104400"/>
          <a:ext cx="6091200" cy="24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l"/>
          <a:r>
            <a:rPr lang="fr-FR" sz="800" b="1" i="0">
              <a:solidFill>
                <a:srgbClr val="000000"/>
              </a:solidFill>
              <a:latin typeface="Arial"/>
            </a:rPr>
            <a:t>AAGROUP DIJON</a:t>
          </a:r>
          <a:r>
            <a:rPr lang="fr-FR" sz="800" b="0" i="0">
              <a:solidFill>
                <a:srgbClr val="000000"/>
              </a:solidFill>
              <a:latin typeface="Arial"/>
            </a:rPr>
            <a:t> 22 Avenue Marbotte - 21000 DIJON Tèl. 03 80 30 56 41</a:t>
          </a:r>
        </a:p>
      </xdr:txBody>
    </xdr:sp>
    <xdr:clientData/>
  </xdr:twoCellAnchor>
  <xdr:twoCellAnchor editAs="absolute">
    <xdr:from>
      <xdr:col>0</xdr:col>
      <xdr:colOff>72000</xdr:colOff>
      <xdr:row>25</xdr:row>
      <xdr:rowOff>178500</xdr:rowOff>
    </xdr:from>
    <xdr:to>
      <xdr:col>0</xdr:col>
      <xdr:colOff>4284000</xdr:colOff>
      <xdr:row>27</xdr:row>
      <xdr:rowOff>121500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1000" y="4941000"/>
          <a:ext cx="4212000" cy="324000"/>
        </a:xfrm>
        <a:prstGeom prst="rect">
          <a:avLst/>
        </a:prstGeom>
        <a:solidFill>
          <a:srgbClr val="00000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00000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108000</xdr:colOff>
      <xdr:row>26</xdr:row>
      <xdr:rowOff>101400</xdr:rowOff>
    </xdr:from>
    <xdr:to>
      <xdr:col>0</xdr:col>
      <xdr:colOff>4212000</xdr:colOff>
      <xdr:row>26</xdr:row>
      <xdr:rowOff>182400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3400" y="5054400"/>
          <a:ext cx="4131000" cy="81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324000</xdr:colOff>
      <xdr:row>1</xdr:row>
      <xdr:rowOff>84900</xdr:rowOff>
    </xdr:from>
    <xdr:to>
      <xdr:col>0</xdr:col>
      <xdr:colOff>1440000</xdr:colOff>
      <xdr:row>7</xdr:row>
      <xdr:rowOff>43500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400" y="275400"/>
          <a:ext cx="31" cy="31"/>
        </a:xfrm>
        <a:prstGeom prst="rect">
          <a:avLst/>
        </a:prstGeom>
      </xdr:spPr>
    </xdr:pic>
    <xdr:clientData/>
  </xdr:twoCellAnchor>
  <xdr:twoCellAnchor editAs="oneCell">
    <xdr:from>
      <xdr:col>0</xdr:col>
      <xdr:colOff>3981449</xdr:colOff>
      <xdr:row>1</xdr:row>
      <xdr:rowOff>47625</xdr:rowOff>
    </xdr:from>
    <xdr:to>
      <xdr:col>0</xdr:col>
      <xdr:colOff>5438774</xdr:colOff>
      <xdr:row>6</xdr:row>
      <xdr:rowOff>123825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5A29394F-A46E-4C44-ACFB-4FAEAF41708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49" y="238125"/>
          <a:ext cx="145732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1476000</xdr:colOff>
      <xdr:row>0</xdr:row>
      <xdr:rowOff>31304</xdr:rowOff>
    </xdr:from>
    <xdr:to>
      <xdr:col>6</xdr:col>
      <xdr:colOff>180000</xdr:colOff>
      <xdr:row>0</xdr:row>
      <xdr:rowOff>438261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28696" y="31304"/>
          <a:ext cx="4288696" cy="406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Lot N°03 MENUISERIES INTERIEURES</a:t>
          </a:r>
        </a:p>
      </xdr:txBody>
    </xdr:sp>
    <xdr:clientData/>
  </xdr:twoCellAnchor>
  <xdr:twoCellAnchor editAs="absolute">
    <xdr:from>
      <xdr:col>1</xdr:col>
      <xdr:colOff>72000</xdr:colOff>
      <xdr:row>0</xdr:row>
      <xdr:rowOff>93913</xdr:rowOff>
    </xdr:from>
    <xdr:to>
      <xdr:col>1</xdr:col>
      <xdr:colOff>1440000</xdr:colOff>
      <xdr:row>0</xdr:row>
      <xdr:rowOff>438261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35652" y="93913"/>
          <a:ext cx="1361739" cy="34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REHABILITATION DU VIDE-SANITAIRE DE L'UB EN LOCAUX DE STOCKAGE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UNIVERSITE DE BOURGOGNE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453913</xdr:rowOff>
    </xdr:from>
    <xdr:to>
      <xdr:col>6</xdr:col>
      <xdr:colOff>108000</xdr:colOff>
      <xdr:row>0</xdr:row>
      <xdr:rowOff>673043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5652" y="453913"/>
          <a:ext cx="6339130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505050"/>
              </a:solidFill>
              <a:latin typeface="Arial"/>
            </a:rPr>
            <a:t>Le marché est global et forfaitaire, l'entreprise doit réaliser ses quantités et ne pourra faire aucune réclamation sur les quantités indicatives ou les siennes.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0</xdr:row>
      <xdr:rowOff>457200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BF35984-A0BD-4F45-AC2F-D2ED70F15CC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2475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AF1F-9726-4708-B877-43D77B80088F}">
  <sheetPr>
    <pageSetUpPr fitToPage="1"/>
  </sheetPr>
  <dimension ref="A1"/>
  <sheetViews>
    <sheetView showGridLines="0" topLeftCell="A19" workbookViewId="0">
      <selection activeCell="I24" sqref="I24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63A2E-D37E-4D45-81AD-73E5836E65D3}">
  <sheetPr>
    <pageSetUpPr fitToPage="1"/>
  </sheetPr>
  <dimension ref="A1:ZZ30"/>
  <sheetViews>
    <sheetView showGridLines="0"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46"/>
      <c r="B1" s="47"/>
      <c r="C1" s="47"/>
      <c r="D1" s="47"/>
      <c r="E1" s="47"/>
      <c r="F1" s="47"/>
      <c r="G1" s="48"/>
    </row>
    <row r="2" spans="1:702" ht="30" x14ac:dyDescent="0.25">
      <c r="A2" s="1"/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</row>
    <row r="3" spans="1:702" x14ac:dyDescent="0.25">
      <c r="A3" s="8"/>
      <c r="B3" s="9"/>
      <c r="C3" s="10"/>
      <c r="D3" s="11"/>
      <c r="E3" s="12"/>
      <c r="F3" s="10"/>
      <c r="G3" s="13"/>
    </row>
    <row r="4" spans="1:702" ht="31.5" x14ac:dyDescent="0.25">
      <c r="A4" s="14" t="s">
        <v>6</v>
      </c>
      <c r="B4" s="15" t="s">
        <v>7</v>
      </c>
      <c r="C4" s="16"/>
      <c r="D4" s="17"/>
      <c r="E4" s="18"/>
      <c r="F4" s="16"/>
      <c r="G4" s="19"/>
      <c r="ZY4" t="s">
        <v>8</v>
      </c>
      <c r="ZZ4" s="20"/>
    </row>
    <row r="5" spans="1:702" x14ac:dyDescent="0.25">
      <c r="A5" s="21" t="s">
        <v>9</v>
      </c>
      <c r="B5" s="22" t="s">
        <v>10</v>
      </c>
      <c r="C5" s="23" t="s">
        <v>11</v>
      </c>
      <c r="D5" s="24">
        <v>1</v>
      </c>
      <c r="E5" s="25"/>
      <c r="F5" s="26"/>
      <c r="G5" s="27">
        <f t="shared" ref="G5:G12" si="0">ROUND(E5*F5,2)</f>
        <v>0</v>
      </c>
      <c r="ZY5" t="s">
        <v>12</v>
      </c>
      <c r="ZZ5" s="20" t="s">
        <v>13</v>
      </c>
    </row>
    <row r="6" spans="1:702" x14ac:dyDescent="0.25">
      <c r="A6" s="28" t="s">
        <v>14</v>
      </c>
      <c r="B6" s="29" t="s">
        <v>15</v>
      </c>
      <c r="C6" s="23" t="s">
        <v>16</v>
      </c>
      <c r="D6" s="24">
        <v>3</v>
      </c>
      <c r="E6" s="25"/>
      <c r="F6" s="26"/>
      <c r="G6" s="27">
        <f t="shared" si="0"/>
        <v>0</v>
      </c>
      <c r="ZY6" t="s">
        <v>17</v>
      </c>
      <c r="ZZ6" s="20" t="s">
        <v>18</v>
      </c>
    </row>
    <row r="7" spans="1:702" x14ac:dyDescent="0.25">
      <c r="A7" s="28" t="s">
        <v>19</v>
      </c>
      <c r="B7" s="29" t="s">
        <v>20</v>
      </c>
      <c r="C7" s="23" t="s">
        <v>21</v>
      </c>
      <c r="D7" s="24">
        <v>5</v>
      </c>
      <c r="E7" s="25"/>
      <c r="F7" s="26"/>
      <c r="G7" s="27">
        <f t="shared" si="0"/>
        <v>0</v>
      </c>
      <c r="ZY7" t="s">
        <v>22</v>
      </c>
      <c r="ZZ7" s="20" t="s">
        <v>23</v>
      </c>
    </row>
    <row r="8" spans="1:702" x14ac:dyDescent="0.25">
      <c r="A8" s="28" t="s">
        <v>24</v>
      </c>
      <c r="B8" s="29" t="s">
        <v>25</v>
      </c>
      <c r="C8" s="23" t="s">
        <v>26</v>
      </c>
      <c r="D8" s="24">
        <v>4</v>
      </c>
      <c r="E8" s="25"/>
      <c r="F8" s="26"/>
      <c r="G8" s="27">
        <f t="shared" si="0"/>
        <v>0</v>
      </c>
      <c r="ZY8" t="s">
        <v>27</v>
      </c>
      <c r="ZZ8" s="20" t="s">
        <v>28</v>
      </c>
    </row>
    <row r="9" spans="1:702" x14ac:dyDescent="0.25">
      <c r="A9" s="28" t="s">
        <v>29</v>
      </c>
      <c r="B9" s="29" t="s">
        <v>30</v>
      </c>
      <c r="C9" s="23" t="s">
        <v>31</v>
      </c>
      <c r="D9" s="24">
        <v>1</v>
      </c>
      <c r="E9" s="25"/>
      <c r="F9" s="26"/>
      <c r="G9" s="27">
        <f t="shared" si="0"/>
        <v>0</v>
      </c>
      <c r="ZY9" t="s">
        <v>32</v>
      </c>
      <c r="ZZ9" s="20" t="s">
        <v>33</v>
      </c>
    </row>
    <row r="10" spans="1:702" x14ac:dyDescent="0.25">
      <c r="A10" s="28" t="s">
        <v>34</v>
      </c>
      <c r="B10" s="29" t="s">
        <v>35</v>
      </c>
      <c r="C10" s="23" t="s">
        <v>36</v>
      </c>
      <c r="D10" s="24">
        <v>2</v>
      </c>
      <c r="E10" s="25"/>
      <c r="F10" s="26"/>
      <c r="G10" s="27">
        <f t="shared" si="0"/>
        <v>0</v>
      </c>
      <c r="ZY10" t="s">
        <v>37</v>
      </c>
      <c r="ZZ10" s="20" t="s">
        <v>38</v>
      </c>
    </row>
    <row r="11" spans="1:702" x14ac:dyDescent="0.25">
      <c r="A11" s="28" t="s">
        <v>39</v>
      </c>
      <c r="B11" s="29" t="s">
        <v>40</v>
      </c>
      <c r="C11" s="23" t="s">
        <v>41</v>
      </c>
      <c r="D11" s="24">
        <v>1</v>
      </c>
      <c r="E11" s="25"/>
      <c r="F11" s="26"/>
      <c r="G11" s="27">
        <f t="shared" si="0"/>
        <v>0</v>
      </c>
      <c r="ZY11" t="s">
        <v>42</v>
      </c>
      <c r="ZZ11" s="20" t="s">
        <v>43</v>
      </c>
    </row>
    <row r="12" spans="1:702" x14ac:dyDescent="0.25">
      <c r="A12" s="30" t="s">
        <v>44</v>
      </c>
      <c r="B12" s="31" t="s">
        <v>45</v>
      </c>
      <c r="C12" s="23" t="s">
        <v>46</v>
      </c>
      <c r="D12" s="24">
        <v>3</v>
      </c>
      <c r="E12" s="25"/>
      <c r="F12" s="26"/>
      <c r="G12" s="27">
        <f t="shared" si="0"/>
        <v>0</v>
      </c>
      <c r="ZY12" t="s">
        <v>47</v>
      </c>
      <c r="ZZ12" s="20" t="s">
        <v>48</v>
      </c>
    </row>
    <row r="13" spans="1:702" ht="15.75" x14ac:dyDescent="0.25">
      <c r="A13" s="14" t="s">
        <v>49</v>
      </c>
      <c r="B13" s="15" t="s">
        <v>50</v>
      </c>
      <c r="C13" s="16"/>
      <c r="D13" s="17"/>
      <c r="E13" s="18"/>
      <c r="F13" s="16"/>
      <c r="G13" s="19"/>
      <c r="ZY13" t="s">
        <v>51</v>
      </c>
      <c r="ZZ13" s="20"/>
    </row>
    <row r="14" spans="1:702" x14ac:dyDescent="0.25">
      <c r="A14" s="21" t="s">
        <v>52</v>
      </c>
      <c r="B14" s="22" t="s">
        <v>53</v>
      </c>
      <c r="C14" s="23" t="s">
        <v>54</v>
      </c>
      <c r="D14" s="32">
        <v>143.69999999999999</v>
      </c>
      <c r="E14" s="33"/>
      <c r="F14" s="26"/>
      <c r="G14" s="27">
        <f>ROUND(E14*F14,2)</f>
        <v>0</v>
      </c>
      <c r="ZY14" t="s">
        <v>55</v>
      </c>
      <c r="ZZ14" s="20" t="s">
        <v>56</v>
      </c>
    </row>
    <row r="15" spans="1:702" x14ac:dyDescent="0.25">
      <c r="A15" s="30" t="s">
        <v>57</v>
      </c>
      <c r="B15" s="31" t="s">
        <v>58</v>
      </c>
      <c r="C15" s="23" t="s">
        <v>59</v>
      </c>
      <c r="D15" s="34">
        <v>20</v>
      </c>
      <c r="E15" s="35"/>
      <c r="F15" s="26"/>
      <c r="G15" s="27">
        <f>ROUND(E15*F15,2)</f>
        <v>0</v>
      </c>
      <c r="ZY15" t="s">
        <v>60</v>
      </c>
      <c r="ZZ15" s="20" t="s">
        <v>61</v>
      </c>
    </row>
    <row r="16" spans="1:702" ht="15.75" x14ac:dyDescent="0.25">
      <c r="A16" s="14" t="s">
        <v>62</v>
      </c>
      <c r="B16" s="15" t="s">
        <v>63</v>
      </c>
      <c r="C16" s="16"/>
      <c r="D16" s="17"/>
      <c r="E16" s="18"/>
      <c r="F16" s="16"/>
      <c r="G16" s="19"/>
      <c r="ZY16" t="s">
        <v>64</v>
      </c>
      <c r="ZZ16" s="20"/>
    </row>
    <row r="17" spans="1:702" x14ac:dyDescent="0.25">
      <c r="A17" s="21" t="s">
        <v>65</v>
      </c>
      <c r="B17" s="22" t="s">
        <v>66</v>
      </c>
      <c r="C17" s="23" t="s">
        <v>67</v>
      </c>
      <c r="D17" s="34">
        <v>388.27</v>
      </c>
      <c r="E17" s="35"/>
      <c r="F17" s="26"/>
      <c r="G17" s="27">
        <f t="shared" ref="G17:G23" si="1">ROUND(E17*F17,2)</f>
        <v>0</v>
      </c>
      <c r="ZY17" t="s">
        <v>68</v>
      </c>
      <c r="ZZ17" s="20" t="s">
        <v>69</v>
      </c>
    </row>
    <row r="18" spans="1:702" x14ac:dyDescent="0.25">
      <c r="A18" s="28" t="s">
        <v>70</v>
      </c>
      <c r="B18" s="29" t="s">
        <v>71</v>
      </c>
      <c r="C18" s="23" t="s">
        <v>72</v>
      </c>
      <c r="D18" s="24">
        <v>1</v>
      </c>
      <c r="E18" s="25"/>
      <c r="F18" s="26"/>
      <c r="G18" s="27">
        <f t="shared" si="1"/>
        <v>0</v>
      </c>
      <c r="ZY18" t="s">
        <v>73</v>
      </c>
      <c r="ZZ18" s="20" t="s">
        <v>74</v>
      </c>
    </row>
    <row r="19" spans="1:702" x14ac:dyDescent="0.25">
      <c r="A19" s="28" t="s">
        <v>75</v>
      </c>
      <c r="B19" s="29" t="s">
        <v>76</v>
      </c>
      <c r="C19" s="23" t="s">
        <v>77</v>
      </c>
      <c r="D19" s="34">
        <v>1</v>
      </c>
      <c r="E19" s="35"/>
      <c r="F19" s="26"/>
      <c r="G19" s="27">
        <f t="shared" si="1"/>
        <v>0</v>
      </c>
      <c r="ZY19" t="s">
        <v>78</v>
      </c>
      <c r="ZZ19" s="20" t="s">
        <v>79</v>
      </c>
    </row>
    <row r="20" spans="1:702" x14ac:dyDescent="0.25">
      <c r="A20" s="28" t="s">
        <v>80</v>
      </c>
      <c r="B20" s="29" t="s">
        <v>81</v>
      </c>
      <c r="C20" s="23" t="s">
        <v>82</v>
      </c>
      <c r="D20" s="34">
        <v>8</v>
      </c>
      <c r="E20" s="35"/>
      <c r="F20" s="26"/>
      <c r="G20" s="27">
        <f t="shared" si="1"/>
        <v>0</v>
      </c>
      <c r="ZY20" t="s">
        <v>83</v>
      </c>
      <c r="ZZ20" s="20" t="s">
        <v>84</v>
      </c>
    </row>
    <row r="21" spans="1:702" x14ac:dyDescent="0.25">
      <c r="A21" s="28" t="s">
        <v>85</v>
      </c>
      <c r="B21" s="29" t="s">
        <v>86</v>
      </c>
      <c r="C21" s="23" t="s">
        <v>87</v>
      </c>
      <c r="D21" s="24">
        <v>7</v>
      </c>
      <c r="E21" s="25"/>
      <c r="F21" s="26"/>
      <c r="G21" s="27">
        <f t="shared" si="1"/>
        <v>0</v>
      </c>
      <c r="ZY21" t="s">
        <v>88</v>
      </c>
      <c r="ZZ21" s="20" t="s">
        <v>89</v>
      </c>
    </row>
    <row r="22" spans="1:702" x14ac:dyDescent="0.25">
      <c r="A22" s="28" t="s">
        <v>90</v>
      </c>
      <c r="B22" s="29" t="s">
        <v>91</v>
      </c>
      <c r="C22" s="23" t="s">
        <v>92</v>
      </c>
      <c r="D22" s="24">
        <v>1</v>
      </c>
      <c r="E22" s="25"/>
      <c r="F22" s="26"/>
      <c r="G22" s="27">
        <f t="shared" si="1"/>
        <v>0</v>
      </c>
      <c r="ZY22" t="s">
        <v>93</v>
      </c>
      <c r="ZZ22" s="20" t="s">
        <v>94</v>
      </c>
    </row>
    <row r="23" spans="1:702" x14ac:dyDescent="0.25">
      <c r="A23" s="28" t="s">
        <v>95</v>
      </c>
      <c r="B23" s="29" t="s">
        <v>96</v>
      </c>
      <c r="C23" s="23" t="s">
        <v>97</v>
      </c>
      <c r="D23" s="34">
        <v>1</v>
      </c>
      <c r="E23" s="35"/>
      <c r="F23" s="26"/>
      <c r="G23" s="27">
        <f t="shared" si="1"/>
        <v>0</v>
      </c>
      <c r="ZY23" t="s">
        <v>98</v>
      </c>
      <c r="ZZ23" s="20" t="s">
        <v>99</v>
      </c>
    </row>
    <row r="24" spans="1:702" x14ac:dyDescent="0.25">
      <c r="A24" s="36"/>
      <c r="B24" s="37"/>
      <c r="C24" s="38"/>
      <c r="D24" s="39"/>
      <c r="E24" s="40"/>
      <c r="F24" s="38"/>
      <c r="G24" s="41"/>
    </row>
    <row r="25" spans="1:702" x14ac:dyDescent="0.25">
      <c r="A25" s="42"/>
      <c r="B25" s="42"/>
      <c r="C25" s="42"/>
      <c r="D25" s="42"/>
      <c r="E25" s="42"/>
      <c r="F25" s="42"/>
      <c r="G25" s="42"/>
    </row>
    <row r="26" spans="1:702" ht="30" x14ac:dyDescent="0.25">
      <c r="B26" s="43" t="s">
        <v>100</v>
      </c>
      <c r="G26" s="44">
        <f>SUBTOTAL(109,G4:G24)</f>
        <v>0</v>
      </c>
      <c r="ZY26" t="s">
        <v>101</v>
      </c>
    </row>
    <row r="27" spans="1:702" x14ac:dyDescent="0.25">
      <c r="A27" s="45">
        <v>20</v>
      </c>
      <c r="B27" s="43" t="str">
        <f>CONCATENATE("Montant TVA (",A27,"%)")</f>
        <v>Montant TVA (20%)</v>
      </c>
      <c r="G27" s="44">
        <f>(G26*A27)/100</f>
        <v>0</v>
      </c>
      <c r="ZY27" t="s">
        <v>102</v>
      </c>
    </row>
    <row r="28" spans="1:702" x14ac:dyDescent="0.25">
      <c r="B28" s="43" t="s">
        <v>103</v>
      </c>
      <c r="G28" s="44">
        <f>G26+G27</f>
        <v>0</v>
      </c>
      <c r="ZY28" t="s">
        <v>104</v>
      </c>
    </row>
    <row r="29" spans="1:702" x14ac:dyDescent="0.25">
      <c r="G29" s="44"/>
    </row>
    <row r="30" spans="1:702" x14ac:dyDescent="0.25">
      <c r="G30" s="44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MENUISERIES INTERIEUR</vt:lpstr>
      <vt:lpstr>'Lot N°03 MENUISERIES INTERIEUR'!Impression_des_titres</vt:lpstr>
      <vt:lpstr>'Lot N°03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tbobillet</dc:creator>
  <cp:lastModifiedBy>Gregory Cunin</cp:lastModifiedBy>
  <dcterms:created xsi:type="dcterms:W3CDTF">2024-10-11T08:13:09Z</dcterms:created>
  <dcterms:modified xsi:type="dcterms:W3CDTF">2025-03-17T08:52:09Z</dcterms:modified>
</cp:coreProperties>
</file>