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chés\marchés 2024\MARCHES POLE PATRIMOINE\STU24.10 - Création de locaux archives dans le sous-sol de la maison de l’université\1-DCE\4-DCE 11 03 2025\"/>
    </mc:Choice>
  </mc:AlternateContent>
  <xr:revisionPtr revIDLastSave="0" documentId="8_{13D585EF-21E1-4B52-A49A-EFCD7F6E53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N°01 GROS-OEUVRE" sheetId="1" r:id="rId1"/>
  </sheets>
  <definedNames>
    <definedName name="_xlnm.Print_Titles" localSheetId="0">'Lot N°01 GROS-OEUVRE'!$1:$2</definedName>
    <definedName name="_xlnm.Print_Area" localSheetId="0">'Lot N°01 GROS-OEUVRE'!$A$1:$G$49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10" i="1"/>
  <c r="G11" i="1"/>
  <c r="G12" i="1"/>
  <c r="G13" i="1"/>
  <c r="G14" i="1"/>
  <c r="G15" i="1"/>
  <c r="G16" i="1"/>
  <c r="G17" i="1"/>
  <c r="G19" i="1"/>
  <c r="G20" i="1"/>
  <c r="G21" i="1"/>
  <c r="G22" i="1"/>
  <c r="G23" i="1"/>
  <c r="G25" i="1"/>
  <c r="G26" i="1"/>
  <c r="G27" i="1"/>
  <c r="G30" i="1"/>
  <c r="G32" i="1"/>
  <c r="G33" i="1"/>
  <c r="G35" i="1"/>
  <c r="G38" i="1"/>
  <c r="G40" i="1"/>
  <c r="G42" i="1"/>
  <c r="G43" i="1"/>
  <c r="G46" i="1"/>
  <c r="G47" i="1" s="1"/>
  <c r="B47" i="1"/>
  <c r="G48" i="1" l="1"/>
</calcChain>
</file>

<file path=xl/sharedStrings.xml><?xml version="1.0" encoding="utf-8"?>
<sst xmlns="http://schemas.openxmlformats.org/spreadsheetml/2006/main" count="187" uniqueCount="187">
  <si>
    <t>Désignation</t>
  </si>
  <si>
    <t>U</t>
  </si>
  <si>
    <t>Quantité indicative</t>
  </si>
  <si>
    <t>Quantité entreprise</t>
  </si>
  <si>
    <t>Prix en €HT</t>
  </si>
  <si>
    <t>Total en €HT</t>
  </si>
  <si>
    <t>02</t>
  </si>
  <si>
    <t>INSTALLATION DE CHANTIER - TRAVAUX PREPARATOIRES</t>
  </si>
  <si>
    <t>CH3</t>
  </si>
  <si>
    <t xml:space="preserve">02.01 </t>
  </si>
  <si>
    <t>ETAT DES LIEUX</t>
  </si>
  <si>
    <t>ENS</t>
  </si>
  <si>
    <t>ART</t>
  </si>
  <si>
    <t>GO0-A033</t>
  </si>
  <si>
    <t xml:space="preserve">02.02 </t>
  </si>
  <si>
    <t>INSTALLATION DE CHANTIER - LOCAUX PRETES</t>
  </si>
  <si>
    <t>ENS</t>
  </si>
  <si>
    <t>ART</t>
  </si>
  <si>
    <t>GO0-A036</t>
  </si>
  <si>
    <t xml:space="preserve">02.03 </t>
  </si>
  <si>
    <t>ETUDES ET PLANS DE CHANTIER</t>
  </si>
  <si>
    <t>ENS</t>
  </si>
  <si>
    <t>ART</t>
  </si>
  <si>
    <t>GO0-A038</t>
  </si>
  <si>
    <t xml:space="preserve">02.04 </t>
  </si>
  <si>
    <t>PROTECTIONS DES OUVRAGES EXISTANTS</t>
  </si>
  <si>
    <t>ENS</t>
  </si>
  <si>
    <t>ART</t>
  </si>
  <si>
    <t>000-D979</t>
  </si>
  <si>
    <t>03</t>
  </si>
  <si>
    <t>TERRASSEMENT - VRD</t>
  </si>
  <si>
    <t>CH3</t>
  </si>
  <si>
    <t xml:space="preserve">03.01 </t>
  </si>
  <si>
    <t>PLATEFORME POUR DALLAGE - GEOTEXTILE</t>
  </si>
  <si>
    <t>M²</t>
  </si>
  <si>
    <t>ART</t>
  </si>
  <si>
    <t>000-M597</t>
  </si>
  <si>
    <t xml:space="preserve">03.02 </t>
  </si>
  <si>
    <t>TERRASSEMENT - DEBLAIS ET REMBLAIS</t>
  </si>
  <si>
    <t>U</t>
  </si>
  <si>
    <t>ART</t>
  </si>
  <si>
    <t>000-K046</t>
  </si>
  <si>
    <t xml:space="preserve">03.03 </t>
  </si>
  <si>
    <t>DRAINAGES SOUS DALLAGE</t>
  </si>
  <si>
    <t>ml</t>
  </si>
  <si>
    <t>ART</t>
  </si>
  <si>
    <t>TER-A038</t>
  </si>
  <si>
    <t xml:space="preserve">03.04 </t>
  </si>
  <si>
    <t>TRANCHEE ET EVACUATION EP DIAMETRE 150 mm</t>
  </si>
  <si>
    <t>ml</t>
  </si>
  <si>
    <t>ART</t>
  </si>
  <si>
    <t>000-J974</t>
  </si>
  <si>
    <t xml:space="preserve">03.05 </t>
  </si>
  <si>
    <t>REGARD POUR POMPE DE RELEVAGE</t>
  </si>
  <si>
    <t>U</t>
  </si>
  <si>
    <t>ART</t>
  </si>
  <si>
    <t>000-M598</t>
  </si>
  <si>
    <t xml:space="preserve">03.06 </t>
  </si>
  <si>
    <t>REGARDS DE BRANCHEMENTS ET VISITE</t>
  </si>
  <si>
    <t>U</t>
  </si>
  <si>
    <t>ART</t>
  </si>
  <si>
    <t>TER-A054</t>
  </si>
  <si>
    <t xml:space="preserve">03.07 </t>
  </si>
  <si>
    <t>EVACUATION DES EXCEDENTS</t>
  </si>
  <si>
    <t>ENS</t>
  </si>
  <si>
    <t>ART</t>
  </si>
  <si>
    <t>TER-A044</t>
  </si>
  <si>
    <t xml:space="preserve">03.08 </t>
  </si>
  <si>
    <t>FOSSE</t>
  </si>
  <si>
    <t>ENS</t>
  </si>
  <si>
    <t>ART</t>
  </si>
  <si>
    <t>000-M599</t>
  </si>
  <si>
    <t>04</t>
  </si>
  <si>
    <t>MODIFICATION DE STRUCTURE</t>
  </si>
  <si>
    <t>CH3</t>
  </si>
  <si>
    <t xml:space="preserve">04.02 </t>
  </si>
  <si>
    <t>OBSTRUCTION D'OUVERTURE</t>
  </si>
  <si>
    <t>m²</t>
  </si>
  <si>
    <t>ART</t>
  </si>
  <si>
    <t>000-I792</t>
  </si>
  <si>
    <t xml:space="preserve">04.03 </t>
  </si>
  <si>
    <t>CREATION D'OUVERTURE EN FACADE - 0.40 x 0.40 m</t>
  </si>
  <si>
    <t>U</t>
  </si>
  <si>
    <t>ART</t>
  </si>
  <si>
    <t>000-A322</t>
  </si>
  <si>
    <t xml:space="preserve">04.04 </t>
  </si>
  <si>
    <t>CREATION/AGRANDISSEMENT D'OUVERTURES INTERIEURE - DIMENSIONS VARIABLES</t>
  </si>
  <si>
    <t>U</t>
  </si>
  <si>
    <t>ART</t>
  </si>
  <si>
    <t>000-C208</t>
  </si>
  <si>
    <t xml:space="preserve">04.05 </t>
  </si>
  <si>
    <t>CREATION DE TREMIE</t>
  </si>
  <si>
    <t>U</t>
  </si>
  <si>
    <t>ART</t>
  </si>
  <si>
    <t>000-A321</t>
  </si>
  <si>
    <t xml:space="preserve">04.06 </t>
  </si>
  <si>
    <t>PERCEMENT DE VOILE EN SOUS OEUVRE  et TERRASSEMENT</t>
  </si>
  <si>
    <t>U</t>
  </si>
  <si>
    <t>ART</t>
  </si>
  <si>
    <t>000-C206</t>
  </si>
  <si>
    <t>05</t>
  </si>
  <si>
    <t>MODIFICATION CAGE D'ASCENSEUR</t>
  </si>
  <si>
    <t>CH3</t>
  </si>
  <si>
    <t xml:space="preserve">05.01 </t>
  </si>
  <si>
    <t>RABOTAGE DE FONDATION</t>
  </si>
  <si>
    <t>ENS</t>
  </si>
  <si>
    <t>ART</t>
  </si>
  <si>
    <t>000-K853</t>
  </si>
  <si>
    <t xml:space="preserve">05.02 </t>
  </si>
  <si>
    <t>CUVETTE ASCENSEUR</t>
  </si>
  <si>
    <t>m²</t>
  </si>
  <si>
    <t>ART</t>
  </si>
  <si>
    <t>000-D980</t>
  </si>
  <si>
    <t xml:space="preserve">05.03 </t>
  </si>
  <si>
    <t>MACONNERIE DE BLOC D'AGGLOMERE DE CIMENT - 15 cm</t>
  </si>
  <si>
    <t>M²</t>
  </si>
  <si>
    <t>ART</t>
  </si>
  <si>
    <t>000-F060</t>
  </si>
  <si>
    <t>06</t>
  </si>
  <si>
    <t>DALLAGE</t>
  </si>
  <si>
    <t>CH3</t>
  </si>
  <si>
    <t>06.01</t>
  </si>
  <si>
    <t>DALLAGE SUR TERRE PLEIN</t>
  </si>
  <si>
    <t>CH4</t>
  </si>
  <si>
    <t xml:space="preserve">06.01.01 </t>
  </si>
  <si>
    <t>COMPACTAGE ET REPROFILAGE</t>
  </si>
  <si>
    <t>m²</t>
  </si>
  <si>
    <t>ART</t>
  </si>
  <si>
    <t>000-A345</t>
  </si>
  <si>
    <t>06.01.01</t>
  </si>
  <si>
    <t>DALLAGE INTERIEUR</t>
  </si>
  <si>
    <t>CH5</t>
  </si>
  <si>
    <t xml:space="preserve">06.01.01.01 </t>
  </si>
  <si>
    <t>DALLAGE FIBRE DESOLIDARISE SUR TERRE-PLEIN - 20 cm</t>
  </si>
  <si>
    <t>m²</t>
  </si>
  <si>
    <t>ART</t>
  </si>
  <si>
    <t>000-J773</t>
  </si>
  <si>
    <t xml:space="preserve">06.01.01.02 </t>
  </si>
  <si>
    <t>PLUS-VALUE FORME DE PENTE</t>
  </si>
  <si>
    <t>ENS</t>
  </si>
  <si>
    <t>ART</t>
  </si>
  <si>
    <t>000-A356</t>
  </si>
  <si>
    <t>06.02</t>
  </si>
  <si>
    <t>FINITIONS DALLAGE</t>
  </si>
  <si>
    <t>CH4</t>
  </si>
  <si>
    <t xml:space="preserve">06.02.01 </t>
  </si>
  <si>
    <t>SURFACAGE DE DALLE - FINITION LISSEE QUARTZ</t>
  </si>
  <si>
    <t>M²</t>
  </si>
  <si>
    <t>ART</t>
  </si>
  <si>
    <t>000-B517</t>
  </si>
  <si>
    <t>07</t>
  </si>
  <si>
    <t>PLANCHERS EN SUPERSTRUCTURE</t>
  </si>
  <si>
    <t>CH3</t>
  </si>
  <si>
    <t>07.01</t>
  </si>
  <si>
    <t>PLANCHERS TERRASSES BA</t>
  </si>
  <si>
    <t>CH4</t>
  </si>
  <si>
    <t xml:space="preserve">07.01.01 </t>
  </si>
  <si>
    <t>PLANCHER POUR PALIER</t>
  </si>
  <si>
    <t>ENS</t>
  </si>
  <si>
    <t>ART</t>
  </si>
  <si>
    <t>000-E843</t>
  </si>
  <si>
    <t>08</t>
  </si>
  <si>
    <t>POUTRES METALLIQUES</t>
  </si>
  <si>
    <t>CH3</t>
  </si>
  <si>
    <t xml:space="preserve">08.02 </t>
  </si>
  <si>
    <t>POUTRE METALLIQUE IPE 600</t>
  </si>
  <si>
    <t>ml</t>
  </si>
  <si>
    <t>ART</t>
  </si>
  <si>
    <t>000-A333</t>
  </si>
  <si>
    <t>09</t>
  </si>
  <si>
    <t>OUVRAGES DIVERS</t>
  </si>
  <si>
    <t>CH3</t>
  </si>
  <si>
    <t xml:space="preserve">09.01 </t>
  </si>
  <si>
    <t>CUVELAGE DES PAROIS - SOUS RESERVE ETUDE DE SOL</t>
  </si>
  <si>
    <t>m²</t>
  </si>
  <si>
    <t>ART</t>
  </si>
  <si>
    <t>000-K855</t>
  </si>
  <si>
    <t xml:space="preserve">09.02 </t>
  </si>
  <si>
    <t>OBTURATION DES PASSAGES DE TIGES DE BANCHE</t>
  </si>
  <si>
    <t>ENS</t>
  </si>
  <si>
    <t>ART</t>
  </si>
  <si>
    <t>000-J774</t>
  </si>
  <si>
    <t>Montant HT du Lot N°01 GROS-OEUVRE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</si>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</sst>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i/>
      <sz val="14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FFFFFF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7FBFFF"/>
      <name val="Arial"/>
      <family val="1"/>
    </font>
    <font>
      <i/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AC4EF"/>
        <bgColor indexed="64"/>
      </patternFill>
    </fill>
    <fill>
      <patternFill patternType="solid">
        <fgColor rgb="FFFFCE00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4">
    <xf numFmtId="0" fontId="0" fillId="0" borderId="0" xfId="0" applyProtection="1"/>
    <xf numFmtId="0" fontId="0" fillId="0" borderId="22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center" vertical="top" wrapText="1"/>
    </xf>
    <xf numFmtId="0" fontId="19" fillId="0" borderId="21" xfId="0" applyFont="1" applyBorder="1" applyAlignment="1" applyProtection="1">
      <alignment horizontal="left" vertical="top" wrapText="1"/>
    </xf>
    <xf numFmtId="0" fontId="19" fillId="0" borderId="22" xfId="0" applyFont="1" applyBorder="1" applyAlignment="1" applyProtection="1">
      <alignment horizontal="center" vertical="top" wrapText="1"/>
    </xf>
    <xf numFmtId="0" fontId="19" fillId="0" borderId="20" xfId="0" applyFont="1" applyBorder="1" applyAlignment="1" applyProtection="1">
      <alignment horizontal="left" vertical="top" wrapText="1"/>
    </xf>
    <xf numFmtId="0" fontId="19" fillId="0" borderId="21" xfId="0" applyFont="1" applyBorder="1" applyAlignment="1" applyProtection="1">
      <alignment horizontal="center" vertical="top" wrapText="1"/>
    </xf>
    <xf numFmtId="0" fontId="19" fillId="0" borderId="21" xfId="0" applyFont="1" applyBorder="1" applyAlignment="1" applyProtection="1">
      <alignment horizontal="right" vertical="top" wrapText="1"/>
    </xf>
    <xf numFmtId="0" fontId="0" fillId="0" borderId="15" xfId="0" applyFont="1" applyBorder="1" applyAlignment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7" xfId="0" applyFont="1" applyBorder="1" applyAlignment="1" applyProtection="1">
      <alignment horizontal="left" vertical="top" wrapText="1"/>
    </xf>
    <xf numFmtId="0" fontId="0" fillId="0" borderId="19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</xf>
    <xf numFmtId="0" fontId="1" fillId="3" borderId="15" xfId="1" applyFont="1" applyFill="1" applyBorder="1" applyProtection="1">
      <alignment horizontal="left" vertical="top" wrapText="1"/>
    </xf>
    <xf numFmtId="0" fontId="5" fillId="3" borderId="16" xfId="10" applyFont="1" applyFill="1" applyBorder="1" applyProtection="1">
      <alignment horizontal="left" vertical="top" wrapText="1"/>
    </xf>
    <xf numFmtId="0" fontId="0" fillId="0" borderId="10" xfId="0" applyFont="1" applyFill="1" applyBorder="1" applyAlignment="1" applyProtection="1">
      <alignment horizontal="left" vertical="top" wrapText="1"/>
    </xf>
    <xf numFmtId="0" fontId="0" fillId="0" borderId="9" xfId="0" applyFont="1" applyFill="1" applyBorder="1" applyAlignment="1" applyProtection="1">
      <alignment horizontal="left" vertical="top" wrapText="1"/>
    </xf>
    <xf numFmtId="0" fontId="0" fillId="0" borderId="11" xfId="0" applyFont="1" applyFill="1" applyBorder="1" applyAlignment="1" applyProtection="1">
      <alignment horizontal="left" vertical="top" wrapText="1"/>
    </xf>
    <xf numFmtId="0" fontId="0" fillId="0" borderId="8" xfId="0" applyFont="1" applyFill="1" applyBorder="1" applyAlignment="1" applyProtection="1">
      <alignment horizontal="left" vertical="top" wrapText="1"/>
    </xf>
    <xf numFmtId="49" fontId="0" fillId="0" borderId="0" xfId="0" applyNumberFormat="1" applyFont="1" applyFill="1" applyAlignment="1" applyProtection="1">
      <alignment horizontal="left" vertical="top" wrapText="1"/>
    </xf>
    <xf numFmtId="0" fontId="1" fillId="0" borderId="14" xfId="1" applyFont="1" applyFill="1" applyBorder="1" applyProtection="1">
      <alignment horizontal="left" vertical="top" wrapText="1"/>
    </xf>
    <xf numFmtId="0" fontId="2" fillId="0" borderId="13" xfId="26" applyFont="1" applyFill="1" applyBorder="1" applyProtection="1">
      <alignment horizontal="left" vertical="top" wrapText="1"/>
    </xf>
    <xf numFmtId="0" fontId="0" fillId="0" borderId="10" xfId="0" applyFont="1" applyFill="1" applyBorder="1" applyAlignment="1" applyProtection="1">
      <alignment horizontal="left" vertical="top"/>
      <protection locked="0"/>
    </xf>
    <xf numFmtId="165" fontId="0" fillId="0" borderId="9" xfId="0" applyNumberFormat="1" applyFont="1" applyFill="1" applyBorder="1" applyAlignment="1" applyProtection="1">
      <alignment horizontal="center" vertical="top" wrapText="1"/>
      <protection locked="0"/>
    </xf>
    <xf numFmtId="165" fontId="0" fillId="0" borderId="11" xfId="0" applyNumberFormat="1" applyFont="1" applyFill="1" applyBorder="1" applyAlignment="1" applyProtection="1">
      <alignment horizontal="left" vertical="top" wrapText="1"/>
      <protection locked="0"/>
    </xf>
    <xf numFmtId="164" fontId="0" fillId="0" borderId="10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8" xfId="0" applyNumberFormat="1" applyFont="1" applyFill="1" applyBorder="1" applyAlignment="1" applyProtection="1">
      <alignment horizontal="right" vertical="top" wrapText="1"/>
      <protection locked="0"/>
    </xf>
    <xf numFmtId="0" fontId="1" fillId="0" borderId="12" xfId="1" applyFont="1" applyFill="1" applyBorder="1" applyProtection="1">
      <alignment horizontal="left" vertical="top" wrapText="1"/>
    </xf>
    <xf numFmtId="0" fontId="2" fillId="0" borderId="11" xfId="26" applyFont="1" applyFill="1" applyBorder="1" applyProtection="1">
      <alignment horizontal="left" vertical="top" wrapText="1"/>
    </xf>
    <xf numFmtId="0" fontId="1" fillId="0" borderId="4" xfId="1" applyFont="1" applyFill="1" applyBorder="1" applyProtection="1">
      <alignment horizontal="left" vertical="top" wrapText="1"/>
    </xf>
    <xf numFmtId="0" fontId="2" fillId="0" borderId="5" xfId="26" applyFont="1" applyFill="1" applyBorder="1" applyProtection="1">
      <alignment horizontal="left" vertical="top" wrapText="1"/>
    </xf>
    <xf numFmtId="164" fontId="0" fillId="0" borderId="9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11" xfId="0" applyNumberFormat="1" applyFont="1" applyFill="1" applyBorder="1" applyAlignment="1" applyProtection="1">
      <alignment horizontal="left" vertical="top" wrapText="1"/>
      <protection locked="0"/>
    </xf>
    <xf numFmtId="0" fontId="1" fillId="4" borderId="14" xfId="1" applyFont="1" applyFill="1" applyBorder="1" applyProtection="1">
      <alignment horizontal="left" vertical="top" wrapText="1"/>
    </xf>
    <xf numFmtId="0" fontId="6" fillId="0" borderId="13" xfId="14" applyFont="1" applyFill="1" applyBorder="1" applyProtection="1">
      <alignment horizontal="left" vertical="top" wrapText="1"/>
    </xf>
    <xf numFmtId="0" fontId="1" fillId="4" borderId="12" xfId="1" applyFont="1" applyFill="1" applyBorder="1" applyProtection="1">
      <alignment horizontal="left" vertical="top" wrapText="1"/>
    </xf>
    <xf numFmtId="0" fontId="9" fillId="0" borderId="11" xfId="18" applyFont="1" applyFill="1" applyBorder="1" applyProtection="1">
      <alignment horizontal="left" vertical="top" wrapText="1"/>
    </xf>
    <xf numFmtId="0" fontId="6" fillId="0" borderId="11" xfId="14" applyFont="1" applyFill="1" applyBorder="1" applyProtection="1">
      <alignment horizontal="left" vertical="top" wrapText="1"/>
    </xf>
    <xf numFmtId="0" fontId="1" fillId="0" borderId="15" xfId="1" applyFont="1" applyFill="1" applyBorder="1" applyProtection="1">
      <alignment horizontal="left" vertical="top" wrapText="1"/>
    </xf>
    <xf numFmtId="0" fontId="2" fillId="0" borderId="16" xfId="26" applyFont="1" applyFill="1" applyBorder="1" applyProtection="1">
      <alignment horizontal="left" vertical="top" wrapText="1"/>
    </xf>
    <xf numFmtId="0" fontId="20" fillId="0" borderId="4" xfId="0" applyFont="1" applyFill="1" applyBorder="1" applyAlignment="1" applyProtection="1">
      <alignment horizontal="left" vertical="top" wrapText="1"/>
    </xf>
    <xf numFmtId="0" fontId="0" fillId="0" borderId="6" xfId="0" applyFont="1" applyFill="1" applyBorder="1" applyAlignment="1" applyProtection="1">
      <alignment horizontal="left" vertical="top" wrapText="1"/>
    </xf>
    <xf numFmtId="0" fontId="0" fillId="0" borderId="2" xfId="0" applyFont="1" applyFill="1" applyBorder="1" applyAlignment="1" applyProtection="1">
      <alignment horizontal="left" vertical="top" wrapText="1"/>
    </xf>
    <xf numFmtId="0" fontId="0" fillId="0" borderId="7" xfId="0" applyFont="1" applyFill="1" applyBorder="1" applyAlignment="1" applyProtection="1">
      <alignment horizontal="left" vertical="top" wrapText="1"/>
    </xf>
    <xf numFmtId="0" fontId="0" fillId="0" borderId="5" xfId="0" applyFont="1" applyFill="1" applyBorder="1" applyAlignment="1" applyProtection="1">
      <alignment horizontal="left" vertical="top" wrapText="1"/>
    </xf>
    <xf numFmtId="0" fontId="0" fillId="0" borderId="3" xfId="0" applyFont="1" applyFill="1" applyBorder="1" applyAlignment="1" applyProtection="1">
      <alignment horizontal="left" vertical="top" wrapText="1"/>
    </xf>
    <xf numFmtId="0" fontId="0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vertical="top" wrapText="1"/>
    </xf>
    <xf numFmtId="164" fontId="19" fillId="0" borderId="0" xfId="0" applyNumberFormat="1" applyFont="1" applyFill="1" applyBorder="1" applyAlignment="1" applyProtection="1">
      <alignment horizontal="right" vertical="top" wrapText="1"/>
    </xf>
    <xf numFmtId="165" fontId="21" fillId="4" borderId="0" xfId="0" applyNumberFormat="1" applyFont="1" applyFill="1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23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1476000</xdr:colOff>
      <xdr:row>0</xdr:row>
      <xdr:rowOff>31304</xdr:rowOff>
    </xdr:from>
    <xdr:to>
      <xdr:col>6</xdr:col>
      <xdr:colOff>180000</xdr:colOff>
      <xdr:row>0</xdr:row>
      <xdr:rowOff>438261</xdr:rowOff>
    </xdr:to>
    <xdr:sp macro="" textlink="">
      <xdr:nvSpPr>
        <xdr:cNvPr id="3" name="Forme1"/>
        <xdr:cNvSpPr/>
      </xdr:nvSpPr>
      <xdr:spPr>
        <a:xfrm>
          <a:off x="2128696" y="31304"/>
          <a:ext cx="4288696" cy="406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Lot N°01 GROS-OEUVRE</a:t>
          </a:r>
        </a:p>
      </xdr:txBody>
    </xdr:sp>
    <xdr:clientData/>
  </xdr:twoCellAnchor>
  <xdr:twoCellAnchor editAs="absolute">
    <xdr:from>
      <xdr:col>1</xdr:col>
      <xdr:colOff>72000</xdr:colOff>
      <xdr:row>0</xdr:row>
      <xdr:rowOff>93913</xdr:rowOff>
    </xdr:from>
    <xdr:to>
      <xdr:col>1</xdr:col>
      <xdr:colOff>1440000</xdr:colOff>
      <xdr:row>0</xdr:row>
      <xdr:rowOff>438261</xdr:rowOff>
    </xdr:to>
    <xdr:sp macro="" textlink="">
      <xdr:nvSpPr>
        <xdr:cNvPr id="5" name="Forme3"/>
        <xdr:cNvSpPr/>
      </xdr:nvSpPr>
      <xdr:spPr>
        <a:xfrm>
          <a:off x="735652" y="93913"/>
          <a:ext cx="1361739" cy="3443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REHABILITATION DU VIDE-SANITAIRE DE L'UB EN LOCAUX DE STOCKAGE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UNIVERSITE DE BOURGOGNE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453913</xdr:rowOff>
    </xdr:from>
    <xdr:to>
      <xdr:col>6</xdr:col>
      <xdr:colOff>108000</xdr:colOff>
      <xdr:row>0</xdr:row>
      <xdr:rowOff>673043</xdr:rowOff>
    </xdr:to>
    <xdr:sp macro="" textlink="">
      <xdr:nvSpPr>
        <xdr:cNvPr id="6" name="Forme4"/>
        <xdr:cNvSpPr/>
      </xdr:nvSpPr>
      <xdr:spPr>
        <a:xfrm>
          <a:off x="15652" y="453913"/>
          <a:ext cx="6339130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505050"/>
              </a:solidFill>
              <a:latin typeface="Arial"/>
            </a:rPr>
            <a:t>Le marché est global et forfaitaire, l'entreprise doit réaliser ses quantités et ne pourra faire aucune réclamation sur les quantités indicatives ou les siennes.</a:t>
          </a:r>
        </a:p>
      </xdr:txBody>
    </xdr:sp>
    <xdr:clientData/>
  </xdr:twoCellAnchor>
  <xdr:twoCellAnchor editAs="oneCell">
    <xdr:from>
      <xdr:col>0</xdr:col>
      <xdr:colOff>68580</xdr:colOff>
      <xdr:row>0</xdr:row>
      <xdr:rowOff>1</xdr:rowOff>
    </xdr:from>
    <xdr:to>
      <xdr:col>0</xdr:col>
      <xdr:colOff>656691</xdr:colOff>
      <xdr:row>0</xdr:row>
      <xdr:rowOff>411480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79F1578E-0749-4273-B016-20E9E099C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"/>
          <a:ext cx="588111" cy="411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0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3.75" customHeight="1" x14ac:dyDescent="0.3">
      <c r="A1" s="51"/>
      <c r="B1" s="52"/>
      <c r="C1" s="52"/>
      <c r="D1" s="52"/>
      <c r="E1" s="52"/>
      <c r="F1" s="52"/>
      <c r="G1" s="53"/>
    </row>
    <row r="2" spans="1:702" ht="28.8" x14ac:dyDescent="0.3">
      <c r="A2" s="1"/>
      <c r="B2" s="2" t="s">
        <v>0</v>
      </c>
      <c r="C2" s="3" t="s">
        <v>1</v>
      </c>
      <c r="D2" s="4" t="s">
        <v>2</v>
      </c>
      <c r="E2" s="5" t="s">
        <v>3</v>
      </c>
      <c r="F2" s="6" t="s">
        <v>4</v>
      </c>
      <c r="G2" s="7" t="s">
        <v>5</v>
      </c>
    </row>
    <row r="3" spans="1:702" x14ac:dyDescent="0.3">
      <c r="A3" s="8"/>
      <c r="B3" s="9"/>
      <c r="C3" s="10"/>
      <c r="D3" s="11"/>
      <c r="E3" s="12"/>
      <c r="F3" s="10"/>
      <c r="G3" s="13"/>
    </row>
    <row r="4" spans="1:702" ht="31.2" x14ac:dyDescent="0.3">
      <c r="A4" s="14" t="s">
        <v>6</v>
      </c>
      <c r="B4" s="15" t="s">
        <v>7</v>
      </c>
      <c r="C4" s="16"/>
      <c r="D4" s="17"/>
      <c r="E4" s="18"/>
      <c r="F4" s="16"/>
      <c r="G4" s="19"/>
      <c r="ZY4" t="s">
        <v>8</v>
      </c>
      <c r="ZZ4" s="20"/>
    </row>
    <row r="5" spans="1:702" x14ac:dyDescent="0.3">
      <c r="A5" s="21" t="s">
        <v>9</v>
      </c>
      <c r="B5" s="22" t="s">
        <v>10</v>
      </c>
      <c r="C5" s="23" t="s">
        <v>11</v>
      </c>
      <c r="D5" s="24">
        <v>1</v>
      </c>
      <c r="E5" s="25"/>
      <c r="F5" s="26">
        <v>1500</v>
      </c>
      <c r="G5" s="27">
        <f>ROUND(E5*F5,2)</f>
        <v>0</v>
      </c>
      <c r="ZY5" t="s">
        <v>12</v>
      </c>
      <c r="ZZ5" s="20" t="s">
        <v>13</v>
      </c>
    </row>
    <row r="6" spans="1:702" x14ac:dyDescent="0.3">
      <c r="A6" s="28" t="s">
        <v>14</v>
      </c>
      <c r="B6" s="29" t="s">
        <v>15</v>
      </c>
      <c r="C6" s="23" t="s">
        <v>16</v>
      </c>
      <c r="D6" s="24">
        <v>1</v>
      </c>
      <c r="E6" s="25"/>
      <c r="F6" s="26">
        <v>15000</v>
      </c>
      <c r="G6" s="27">
        <f>ROUND(E6*F6,2)</f>
        <v>0</v>
      </c>
      <c r="ZY6" t="s">
        <v>17</v>
      </c>
      <c r="ZZ6" s="20" t="s">
        <v>18</v>
      </c>
    </row>
    <row r="7" spans="1:702" x14ac:dyDescent="0.3">
      <c r="A7" s="28" t="s">
        <v>19</v>
      </c>
      <c r="B7" s="29" t="s">
        <v>20</v>
      </c>
      <c r="C7" s="23" t="s">
        <v>21</v>
      </c>
      <c r="D7" s="24">
        <v>1</v>
      </c>
      <c r="E7" s="25"/>
      <c r="F7" s="26">
        <v>5000</v>
      </c>
      <c r="G7" s="27">
        <f>ROUND(E7*F7,2)</f>
        <v>0</v>
      </c>
      <c r="ZY7" t="s">
        <v>22</v>
      </c>
      <c r="ZZ7" s="20" t="s">
        <v>23</v>
      </c>
    </row>
    <row r="8" spans="1:702" x14ac:dyDescent="0.3">
      <c r="A8" s="30" t="s">
        <v>24</v>
      </c>
      <c r="B8" s="31" t="s">
        <v>25</v>
      </c>
      <c r="C8" s="23" t="s">
        <v>26</v>
      </c>
      <c r="D8" s="24">
        <v>1</v>
      </c>
      <c r="E8" s="25"/>
      <c r="F8" s="26">
        <v>2000</v>
      </c>
      <c r="G8" s="27">
        <f>ROUND(E8*F8,2)</f>
        <v>0</v>
      </c>
      <c r="ZY8" t="s">
        <v>27</v>
      </c>
      <c r="ZZ8" s="20" t="s">
        <v>28</v>
      </c>
    </row>
    <row r="9" spans="1:702" ht="15.6" x14ac:dyDescent="0.3">
      <c r="A9" s="14" t="s">
        <v>29</v>
      </c>
      <c r="B9" s="15" t="s">
        <v>30</v>
      </c>
      <c r="C9" s="16"/>
      <c r="D9" s="17"/>
      <c r="E9" s="18"/>
      <c r="F9" s="16"/>
      <c r="G9" s="19"/>
      <c r="ZY9" t="s">
        <v>31</v>
      </c>
      <c r="ZZ9" s="20"/>
    </row>
    <row r="10" spans="1:702" x14ac:dyDescent="0.3">
      <c r="A10" s="21" t="s">
        <v>32</v>
      </c>
      <c r="B10" s="22" t="s">
        <v>33</v>
      </c>
      <c r="C10" s="23" t="s">
        <v>34</v>
      </c>
      <c r="D10" s="32">
        <v>581.82000000000005</v>
      </c>
      <c r="E10" s="33"/>
      <c r="F10" s="26">
        <v>75</v>
      </c>
      <c r="G10" s="27">
        <f t="shared" ref="G10:G17" si="0">ROUND(E10*F10,2)</f>
        <v>0</v>
      </c>
      <c r="ZY10" t="s">
        <v>35</v>
      </c>
      <c r="ZZ10" s="20" t="s">
        <v>36</v>
      </c>
    </row>
    <row r="11" spans="1:702" x14ac:dyDescent="0.3">
      <c r="A11" s="28" t="s">
        <v>37</v>
      </c>
      <c r="B11" s="29" t="s">
        <v>38</v>
      </c>
      <c r="C11" s="23" t="s">
        <v>39</v>
      </c>
      <c r="D11" s="24">
        <v>2</v>
      </c>
      <c r="E11" s="25"/>
      <c r="F11" s="26">
        <v>750</v>
      </c>
      <c r="G11" s="27">
        <f t="shared" si="0"/>
        <v>0</v>
      </c>
      <c r="ZY11" t="s">
        <v>40</v>
      </c>
      <c r="ZZ11" s="20" t="s">
        <v>41</v>
      </c>
    </row>
    <row r="12" spans="1:702" x14ac:dyDescent="0.3">
      <c r="A12" s="28" t="s">
        <v>42</v>
      </c>
      <c r="B12" s="29" t="s">
        <v>43</v>
      </c>
      <c r="C12" s="23" t="s">
        <v>44</v>
      </c>
      <c r="D12" s="32">
        <v>58</v>
      </c>
      <c r="E12" s="33"/>
      <c r="F12" s="26">
        <v>100</v>
      </c>
      <c r="G12" s="27">
        <f t="shared" si="0"/>
        <v>0</v>
      </c>
      <c r="ZY12" t="s">
        <v>45</v>
      </c>
      <c r="ZZ12" s="20" t="s">
        <v>46</v>
      </c>
    </row>
    <row r="13" spans="1:702" x14ac:dyDescent="0.3">
      <c r="A13" s="28" t="s">
        <v>47</v>
      </c>
      <c r="B13" s="29" t="s">
        <v>48</v>
      </c>
      <c r="C13" s="23" t="s">
        <v>49</v>
      </c>
      <c r="D13" s="32">
        <v>16</v>
      </c>
      <c r="E13" s="33"/>
      <c r="F13" s="26">
        <v>80</v>
      </c>
      <c r="G13" s="27">
        <f t="shared" si="0"/>
        <v>0</v>
      </c>
      <c r="ZY13" t="s">
        <v>50</v>
      </c>
      <c r="ZZ13" s="20" t="s">
        <v>51</v>
      </c>
    </row>
    <row r="14" spans="1:702" x14ac:dyDescent="0.3">
      <c r="A14" s="28" t="s">
        <v>52</v>
      </c>
      <c r="B14" s="29" t="s">
        <v>53</v>
      </c>
      <c r="C14" s="23" t="s">
        <v>54</v>
      </c>
      <c r="D14" s="24">
        <v>1</v>
      </c>
      <c r="E14" s="25"/>
      <c r="F14" s="26">
        <v>500</v>
      </c>
      <c r="G14" s="27">
        <f t="shared" si="0"/>
        <v>0</v>
      </c>
      <c r="ZY14" t="s">
        <v>55</v>
      </c>
      <c r="ZZ14" s="20" t="s">
        <v>56</v>
      </c>
    </row>
    <row r="15" spans="1:702" x14ac:dyDescent="0.3">
      <c r="A15" s="28" t="s">
        <v>57</v>
      </c>
      <c r="B15" s="29" t="s">
        <v>58</v>
      </c>
      <c r="C15" s="23" t="s">
        <v>59</v>
      </c>
      <c r="D15" s="24">
        <v>1</v>
      </c>
      <c r="E15" s="25"/>
      <c r="F15" s="26">
        <v>500</v>
      </c>
      <c r="G15" s="27">
        <f t="shared" si="0"/>
        <v>0</v>
      </c>
      <c r="ZY15" t="s">
        <v>60</v>
      </c>
      <c r="ZZ15" s="20" t="s">
        <v>61</v>
      </c>
    </row>
    <row r="16" spans="1:702" x14ac:dyDescent="0.3">
      <c r="A16" s="28" t="s">
        <v>62</v>
      </c>
      <c r="B16" s="29" t="s">
        <v>63</v>
      </c>
      <c r="C16" s="23" t="s">
        <v>64</v>
      </c>
      <c r="D16" s="32">
        <v>1</v>
      </c>
      <c r="E16" s="33"/>
      <c r="F16" s="26">
        <v>10000</v>
      </c>
      <c r="G16" s="27">
        <f t="shared" si="0"/>
        <v>0</v>
      </c>
      <c r="ZY16" t="s">
        <v>65</v>
      </c>
      <c r="ZZ16" s="20" t="s">
        <v>66</v>
      </c>
    </row>
    <row r="17" spans="1:702" x14ac:dyDescent="0.3">
      <c r="A17" s="30" t="s">
        <v>67</v>
      </c>
      <c r="B17" s="31" t="s">
        <v>68</v>
      </c>
      <c r="C17" s="23" t="s">
        <v>69</v>
      </c>
      <c r="D17" s="24">
        <v>1</v>
      </c>
      <c r="E17" s="25"/>
      <c r="F17" s="26">
        <v>2000</v>
      </c>
      <c r="G17" s="27">
        <f t="shared" si="0"/>
        <v>0</v>
      </c>
      <c r="ZY17" t="s">
        <v>70</v>
      </c>
      <c r="ZZ17" s="20" t="s">
        <v>71</v>
      </c>
    </row>
    <row r="18" spans="1:702" ht="15.6" x14ac:dyDescent="0.3">
      <c r="A18" s="14" t="s">
        <v>72</v>
      </c>
      <c r="B18" s="15" t="s">
        <v>73</v>
      </c>
      <c r="C18" s="16"/>
      <c r="D18" s="17"/>
      <c r="E18" s="18"/>
      <c r="F18" s="16"/>
      <c r="G18" s="19"/>
      <c r="ZY18" t="s">
        <v>74</v>
      </c>
      <c r="ZZ18" s="20"/>
    </row>
    <row r="19" spans="1:702" x14ac:dyDescent="0.3">
      <c r="A19" s="21" t="s">
        <v>75</v>
      </c>
      <c r="B19" s="22" t="s">
        <v>76</v>
      </c>
      <c r="C19" s="23" t="s">
        <v>77</v>
      </c>
      <c r="D19" s="32">
        <v>13.34</v>
      </c>
      <c r="E19" s="33"/>
      <c r="F19" s="26">
        <v>1000</v>
      </c>
      <c r="G19" s="27">
        <f>ROUND(E19*F19,2)</f>
        <v>0</v>
      </c>
      <c r="ZY19" t="s">
        <v>78</v>
      </c>
      <c r="ZZ19" s="20" t="s">
        <v>79</v>
      </c>
    </row>
    <row r="20" spans="1:702" ht="26.4" x14ac:dyDescent="0.3">
      <c r="A20" s="28" t="s">
        <v>80</v>
      </c>
      <c r="B20" s="29" t="s">
        <v>81</v>
      </c>
      <c r="C20" s="23" t="s">
        <v>82</v>
      </c>
      <c r="D20" s="24">
        <v>2</v>
      </c>
      <c r="E20" s="25"/>
      <c r="F20" s="26">
        <v>2000</v>
      </c>
      <c r="G20" s="27">
        <f>ROUND(E20*F20,2)</f>
        <v>0</v>
      </c>
      <c r="ZY20" t="s">
        <v>83</v>
      </c>
      <c r="ZZ20" s="20" t="s">
        <v>84</v>
      </c>
    </row>
    <row r="21" spans="1:702" ht="26.4" x14ac:dyDescent="0.3">
      <c r="A21" s="28" t="s">
        <v>85</v>
      </c>
      <c r="B21" s="29" t="s">
        <v>86</v>
      </c>
      <c r="C21" s="23" t="s">
        <v>87</v>
      </c>
      <c r="D21" s="24">
        <v>5</v>
      </c>
      <c r="E21" s="25"/>
      <c r="F21" s="26">
        <v>5000</v>
      </c>
      <c r="G21" s="27">
        <f>ROUND(E21*F21,2)</f>
        <v>0</v>
      </c>
      <c r="ZY21" t="s">
        <v>88</v>
      </c>
      <c r="ZZ21" s="20" t="s">
        <v>89</v>
      </c>
    </row>
    <row r="22" spans="1:702" x14ac:dyDescent="0.3">
      <c r="A22" s="28" t="s">
        <v>90</v>
      </c>
      <c r="B22" s="29" t="s">
        <v>91</v>
      </c>
      <c r="C22" s="23" t="s">
        <v>92</v>
      </c>
      <c r="D22" s="24">
        <v>1</v>
      </c>
      <c r="E22" s="25"/>
      <c r="F22" s="26">
        <v>7000</v>
      </c>
      <c r="G22" s="27">
        <f>ROUND(E22*F22,2)</f>
        <v>0</v>
      </c>
      <c r="ZY22" t="s">
        <v>93</v>
      </c>
      <c r="ZZ22" s="20" t="s">
        <v>94</v>
      </c>
    </row>
    <row r="23" spans="1:702" ht="26.4" x14ac:dyDescent="0.3">
      <c r="A23" s="30" t="s">
        <v>95</v>
      </c>
      <c r="B23" s="31" t="s">
        <v>96</v>
      </c>
      <c r="C23" s="23" t="s">
        <v>97</v>
      </c>
      <c r="D23" s="24">
        <v>28</v>
      </c>
      <c r="E23" s="25"/>
      <c r="F23" s="26">
        <v>350</v>
      </c>
      <c r="G23" s="27">
        <f>ROUND(E23*F23,2)</f>
        <v>0</v>
      </c>
      <c r="ZY23" t="s">
        <v>98</v>
      </c>
      <c r="ZZ23" s="20" t="s">
        <v>99</v>
      </c>
    </row>
    <row r="24" spans="1:702" ht="15.6" x14ac:dyDescent="0.3">
      <c r="A24" s="14" t="s">
        <v>100</v>
      </c>
      <c r="B24" s="15" t="s">
        <v>101</v>
      </c>
      <c r="C24" s="16"/>
      <c r="D24" s="17"/>
      <c r="E24" s="18"/>
      <c r="F24" s="16"/>
      <c r="G24" s="19"/>
      <c r="ZY24" t="s">
        <v>102</v>
      </c>
      <c r="ZZ24" s="20"/>
    </row>
    <row r="25" spans="1:702" x14ac:dyDescent="0.3">
      <c r="A25" s="21" t="s">
        <v>103</v>
      </c>
      <c r="B25" s="22" t="s">
        <v>104</v>
      </c>
      <c r="C25" s="23" t="s">
        <v>105</v>
      </c>
      <c r="D25" s="24">
        <v>1</v>
      </c>
      <c r="E25" s="25"/>
      <c r="F25" s="26">
        <v>3000</v>
      </c>
      <c r="G25" s="27">
        <f>ROUND(E25*F25,2)</f>
        <v>0</v>
      </c>
      <c r="ZY25" t="s">
        <v>106</v>
      </c>
      <c r="ZZ25" s="20" t="s">
        <v>107</v>
      </c>
    </row>
    <row r="26" spans="1:702" x14ac:dyDescent="0.3">
      <c r="A26" s="28" t="s">
        <v>108</v>
      </c>
      <c r="B26" s="29" t="s">
        <v>109</v>
      </c>
      <c r="C26" s="23" t="s">
        <v>110</v>
      </c>
      <c r="D26" s="32">
        <v>3.14</v>
      </c>
      <c r="E26" s="33"/>
      <c r="F26" s="26">
        <v>1000</v>
      </c>
      <c r="G26" s="27">
        <f>ROUND(E26*F26,2)</f>
        <v>0</v>
      </c>
      <c r="ZY26" t="s">
        <v>111</v>
      </c>
      <c r="ZZ26" s="20" t="s">
        <v>112</v>
      </c>
    </row>
    <row r="27" spans="1:702" ht="26.4" x14ac:dyDescent="0.3">
      <c r="A27" s="30" t="s">
        <v>113</v>
      </c>
      <c r="B27" s="31" t="s">
        <v>114</v>
      </c>
      <c r="C27" s="23" t="s">
        <v>115</v>
      </c>
      <c r="D27" s="32">
        <v>110.38</v>
      </c>
      <c r="E27" s="33"/>
      <c r="F27" s="26">
        <v>300</v>
      </c>
      <c r="G27" s="27">
        <f>ROUND(E27*F27,2)</f>
        <v>0</v>
      </c>
      <c r="ZY27" t="s">
        <v>116</v>
      </c>
      <c r="ZZ27" s="20" t="s">
        <v>117</v>
      </c>
    </row>
    <row r="28" spans="1:702" ht="15.6" x14ac:dyDescent="0.3">
      <c r="A28" s="14" t="s">
        <v>118</v>
      </c>
      <c r="B28" s="15" t="s">
        <v>119</v>
      </c>
      <c r="C28" s="16"/>
      <c r="D28" s="17"/>
      <c r="E28" s="18"/>
      <c r="F28" s="16"/>
      <c r="G28" s="19"/>
      <c r="ZY28" t="s">
        <v>120</v>
      </c>
      <c r="ZZ28" s="20"/>
    </row>
    <row r="29" spans="1:702" ht="15.6" x14ac:dyDescent="0.3">
      <c r="A29" s="34" t="s">
        <v>121</v>
      </c>
      <c r="B29" s="35" t="s">
        <v>122</v>
      </c>
      <c r="C29" s="16"/>
      <c r="D29" s="17"/>
      <c r="E29" s="18"/>
      <c r="F29" s="16"/>
      <c r="G29" s="19"/>
      <c r="ZY29" t="s">
        <v>123</v>
      </c>
      <c r="ZZ29" s="20"/>
    </row>
    <row r="30" spans="1:702" x14ac:dyDescent="0.3">
      <c r="A30" s="28" t="s">
        <v>124</v>
      </c>
      <c r="B30" s="29" t="s">
        <v>125</v>
      </c>
      <c r="C30" s="23" t="s">
        <v>126</v>
      </c>
      <c r="D30" s="32">
        <v>581.79999999999995</v>
      </c>
      <c r="E30" s="33"/>
      <c r="F30" s="26">
        <v>20</v>
      </c>
      <c r="G30" s="27">
        <f>ROUND(E30*F30,2)</f>
        <v>0</v>
      </c>
      <c r="ZY30" t="s">
        <v>127</v>
      </c>
      <c r="ZZ30" s="20" t="s">
        <v>128</v>
      </c>
    </row>
    <row r="31" spans="1:702" x14ac:dyDescent="0.3">
      <c r="A31" s="36" t="s">
        <v>129</v>
      </c>
      <c r="B31" s="37" t="s">
        <v>130</v>
      </c>
      <c r="C31" s="16"/>
      <c r="D31" s="17"/>
      <c r="E31" s="18"/>
      <c r="F31" s="16"/>
      <c r="G31" s="19"/>
      <c r="ZY31" t="s">
        <v>131</v>
      </c>
      <c r="ZZ31" s="20"/>
    </row>
    <row r="32" spans="1:702" ht="26.4" x14ac:dyDescent="0.3">
      <c r="A32" s="28" t="s">
        <v>132</v>
      </c>
      <c r="B32" s="29" t="s">
        <v>133</v>
      </c>
      <c r="C32" s="23" t="s">
        <v>134</v>
      </c>
      <c r="D32" s="32">
        <v>581.79999999999995</v>
      </c>
      <c r="E32" s="33"/>
      <c r="F32" s="26">
        <v>85</v>
      </c>
      <c r="G32" s="27">
        <f>ROUND(E32*F32,2)</f>
        <v>0</v>
      </c>
      <c r="ZY32" t="s">
        <v>135</v>
      </c>
      <c r="ZZ32" s="20" t="s">
        <v>136</v>
      </c>
    </row>
    <row r="33" spans="1:702" x14ac:dyDescent="0.3">
      <c r="A33" s="28" t="s">
        <v>137</v>
      </c>
      <c r="B33" s="29" t="s">
        <v>138</v>
      </c>
      <c r="C33" s="23" t="s">
        <v>139</v>
      </c>
      <c r="D33" s="32">
        <v>1</v>
      </c>
      <c r="E33" s="33"/>
      <c r="F33" s="26">
        <v>1500</v>
      </c>
      <c r="G33" s="27">
        <f>ROUND(E33*F33,2)</f>
        <v>0</v>
      </c>
      <c r="ZY33" t="s">
        <v>140</v>
      </c>
      <c r="ZZ33" s="20" t="s">
        <v>141</v>
      </c>
    </row>
    <row r="34" spans="1:702" ht="15.6" x14ac:dyDescent="0.3">
      <c r="A34" s="36" t="s">
        <v>142</v>
      </c>
      <c r="B34" s="38" t="s">
        <v>143</v>
      </c>
      <c r="C34" s="16"/>
      <c r="D34" s="17"/>
      <c r="E34" s="18"/>
      <c r="F34" s="16"/>
      <c r="G34" s="19"/>
      <c r="ZY34" t="s">
        <v>144</v>
      </c>
      <c r="ZZ34" s="20"/>
    </row>
    <row r="35" spans="1:702" x14ac:dyDescent="0.3">
      <c r="A35" s="30" t="s">
        <v>145</v>
      </c>
      <c r="B35" s="31" t="s">
        <v>146</v>
      </c>
      <c r="C35" s="23" t="s">
        <v>147</v>
      </c>
      <c r="D35" s="32">
        <v>581.79999999999995</v>
      </c>
      <c r="E35" s="33"/>
      <c r="F35" s="26">
        <v>40</v>
      </c>
      <c r="G35" s="27">
        <f>ROUND(E35*F35,2)</f>
        <v>0</v>
      </c>
      <c r="ZY35" t="s">
        <v>148</v>
      </c>
      <c r="ZZ35" s="20" t="s">
        <v>149</v>
      </c>
    </row>
    <row r="36" spans="1:702" ht="15.6" x14ac:dyDescent="0.3">
      <c r="A36" s="14" t="s">
        <v>150</v>
      </c>
      <c r="B36" s="15" t="s">
        <v>151</v>
      </c>
      <c r="C36" s="16"/>
      <c r="D36" s="17"/>
      <c r="E36" s="18"/>
      <c r="F36" s="16"/>
      <c r="G36" s="19"/>
      <c r="ZY36" t="s">
        <v>152</v>
      </c>
      <c r="ZZ36" s="20"/>
    </row>
    <row r="37" spans="1:702" ht="15.6" x14ac:dyDescent="0.3">
      <c r="A37" s="34" t="s">
        <v>153</v>
      </c>
      <c r="B37" s="35" t="s">
        <v>154</v>
      </c>
      <c r="C37" s="16"/>
      <c r="D37" s="17"/>
      <c r="E37" s="18"/>
      <c r="F37" s="16"/>
      <c r="G37" s="19"/>
      <c r="ZY37" t="s">
        <v>155</v>
      </c>
      <c r="ZZ37" s="20"/>
    </row>
    <row r="38" spans="1:702" x14ac:dyDescent="0.3">
      <c r="A38" s="30" t="s">
        <v>156</v>
      </c>
      <c r="B38" s="31" t="s">
        <v>157</v>
      </c>
      <c r="C38" s="23" t="s">
        <v>158</v>
      </c>
      <c r="D38" s="24">
        <v>1</v>
      </c>
      <c r="E38" s="25"/>
      <c r="F38" s="26">
        <v>120</v>
      </c>
      <c r="G38" s="27">
        <f>ROUND(E38*F38,2)</f>
        <v>0</v>
      </c>
      <c r="ZY38" t="s">
        <v>159</v>
      </c>
      <c r="ZZ38" s="20" t="s">
        <v>160</v>
      </c>
    </row>
    <row r="39" spans="1:702" ht="15.6" x14ac:dyDescent="0.3">
      <c r="A39" s="14" t="s">
        <v>161</v>
      </c>
      <c r="B39" s="15" t="s">
        <v>162</v>
      </c>
      <c r="C39" s="16"/>
      <c r="D39" s="17"/>
      <c r="E39" s="18"/>
      <c r="F39" s="16"/>
      <c r="G39" s="19"/>
      <c r="ZY39" t="s">
        <v>163</v>
      </c>
      <c r="ZZ39" s="20"/>
    </row>
    <row r="40" spans="1:702" x14ac:dyDescent="0.3">
      <c r="A40" s="39" t="s">
        <v>164</v>
      </c>
      <c r="B40" s="40" t="s">
        <v>165</v>
      </c>
      <c r="C40" s="23" t="s">
        <v>166</v>
      </c>
      <c r="D40" s="32">
        <v>17.16</v>
      </c>
      <c r="E40" s="33"/>
      <c r="F40" s="26">
        <v>200</v>
      </c>
      <c r="G40" s="27">
        <f>ROUND(E40*F40,2)</f>
        <v>0</v>
      </c>
      <c r="ZY40" t="s">
        <v>167</v>
      </c>
      <c r="ZZ40" s="20" t="s">
        <v>168</v>
      </c>
    </row>
    <row r="41" spans="1:702" ht="15.6" x14ac:dyDescent="0.3">
      <c r="A41" s="14" t="s">
        <v>169</v>
      </c>
      <c r="B41" s="15" t="s">
        <v>170</v>
      </c>
      <c r="C41" s="16"/>
      <c r="D41" s="17"/>
      <c r="E41" s="18"/>
      <c r="F41" s="16"/>
      <c r="G41" s="19"/>
      <c r="ZY41" t="s">
        <v>171</v>
      </c>
      <c r="ZZ41" s="20"/>
    </row>
    <row r="42" spans="1:702" ht="26.4" x14ac:dyDescent="0.3">
      <c r="A42" s="21" t="s">
        <v>172</v>
      </c>
      <c r="B42" s="22" t="s">
        <v>173</v>
      </c>
      <c r="C42" s="23" t="s">
        <v>174</v>
      </c>
      <c r="D42" s="32">
        <v>310.43</v>
      </c>
      <c r="E42" s="33"/>
      <c r="F42" s="26">
        <v>75</v>
      </c>
      <c r="G42" s="27">
        <f>ROUND(E42*F42,2)</f>
        <v>0</v>
      </c>
      <c r="ZY42" t="s">
        <v>175</v>
      </c>
      <c r="ZZ42" s="20" t="s">
        <v>176</v>
      </c>
    </row>
    <row r="43" spans="1:702" ht="26.4" x14ac:dyDescent="0.3">
      <c r="A43" s="28" t="s">
        <v>177</v>
      </c>
      <c r="B43" s="29" t="s">
        <v>178</v>
      </c>
      <c r="C43" s="23" t="s">
        <v>179</v>
      </c>
      <c r="D43" s="24">
        <v>1</v>
      </c>
      <c r="E43" s="25"/>
      <c r="F43" s="26">
        <v>9500</v>
      </c>
      <c r="G43" s="27">
        <f>ROUND(E43*F43,2)</f>
        <v>0</v>
      </c>
      <c r="ZY43" t="s">
        <v>180</v>
      </c>
      <c r="ZZ43" s="20" t="s">
        <v>181</v>
      </c>
    </row>
    <row r="44" spans="1:702" x14ac:dyDescent="0.3">
      <c r="A44" s="41"/>
      <c r="B44" s="42"/>
      <c r="C44" s="43"/>
      <c r="D44" s="44"/>
      <c r="E44" s="45"/>
      <c r="F44" s="43"/>
      <c r="G44" s="46"/>
    </row>
    <row r="45" spans="1:702" x14ac:dyDescent="0.3">
      <c r="A45" s="47"/>
      <c r="B45" s="47"/>
      <c r="C45" s="47"/>
      <c r="D45" s="47"/>
      <c r="E45" s="47"/>
      <c r="F45" s="47"/>
      <c r="G45" s="47"/>
    </row>
    <row r="46" spans="1:702" x14ac:dyDescent="0.3">
      <c r="B46" s="48" t="s">
        <v>182</v>
      </c>
      <c r="G46" s="49">
        <f>SUBTOTAL(109,G4:G44)</f>
        <v>0</v>
      </c>
      <c r="ZY46" t="s">
        <v>183</v>
      </c>
    </row>
    <row r="47" spans="1:702" x14ac:dyDescent="0.3">
      <c r="A47" s="50">
        <v>20</v>
      </c>
      <c r="B47" s="48" t="str">
        <f>CONCATENATE("Montant TVA (",A47,"%)")</f>
        <v>Montant TVA (20%)</v>
      </c>
      <c r="G47" s="49">
        <f>(G46*A47)/100</f>
        <v>0</v>
      </c>
      <c r="ZY47" t="s">
        <v>184</v>
      </c>
    </row>
    <row r="48" spans="1:702" x14ac:dyDescent="0.3">
      <c r="B48" s="48" t="s">
        <v>185</v>
      </c>
      <c r="G48" s="49">
        <f>G46+G47</f>
        <v>0</v>
      </c>
      <c r="ZY48" t="s">
        <v>186</v>
      </c>
    </row>
    <row r="49" spans="7:7" x14ac:dyDescent="0.3">
      <c r="G49" s="49"/>
    </row>
    <row r="50" spans="7:7" x14ac:dyDescent="0.3">
      <c r="G50" s="49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N°01 GROS-OEUVRE</vt:lpstr>
      <vt:lpstr>'Lot N°01 GROS-OEUVRE'!Impression_des_titres</vt:lpstr>
      <vt:lpstr>'Lot N°01 GROS-OEUVRE'!Zone_d_impression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Justine Millot</cp:lastModifiedBy>
  <dcterms:created xsi:type="dcterms:W3CDTF">2025-01-27T10:13:57Z</dcterms:created>
  <dcterms:modified xsi:type="dcterms:W3CDTF">2025-03-11T14:04:36Z</dcterms:modified>
</cp:coreProperties>
</file>