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B:\7- ACHAT\PRIVE AU SERVICE\MARCHES PUBLICS\EN PREPARATION\283 - Street Mktg\1 Préparation\Préparation DCE\DCE final\annexes\"/>
    </mc:Choice>
  </mc:AlternateContent>
  <xr:revisionPtr revIDLastSave="0" documentId="13_ncr:1_{8661E425-09AF-46A4-B457-C0ED76AF483D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mde presta TRACTS &amp; ANIMATIONS" sheetId="2" r:id="rId1"/>
    <sheet name="Cmde presta pose AFFICHES" sheetId="4" r:id="rId2"/>
    <sheet name="NE PAS TOUCHER" sheetId="3" state="hidden" r:id="rId3"/>
  </sheets>
  <externalReferences>
    <externalReference r:id="rId4"/>
  </externalReferences>
  <definedNames>
    <definedName name="_xlnm._FilterDatabase" localSheetId="0" hidden="1">'Cmde presta TRACTS &amp; ANIMATIONS'!$B$13:$AF$39</definedName>
    <definedName name="Bassin_de_collecte">'Cmde presta TRACTS &amp; ANIMATIONS'!$C$14:$C$39</definedName>
    <definedName name="Commentaire_chargé_de_communication">'Cmde presta TRACTS &amp; ANIMATIONS'!$AE$14:$AE$39</definedName>
    <definedName name="Commentaire_service_communication_Toulouse">'Cmde presta TRACTS &amp; ANIMATIONS'!$AF$14:$AF$39</definedName>
    <definedName name="Commentaires_sur_la_prestation">'Cmde presta TRACTS &amp; ANIMATIONS'!$V$14:$V$39</definedName>
    <definedName name="Contacts_EFS">'Cmde presta TRACTS &amp; ANIMATIONS'!$Z$14:$Z$39</definedName>
    <definedName name="Coordonnées_A1">'Cmde presta TRACTS &amp; ANIMATIONS'!$AB$14:$AB$39</definedName>
    <definedName name="Coordonnées_A2">'Cmde presta TRACTS &amp; ANIMATIONS'!$AC$14:$AC$39</definedName>
    <definedName name="Coordonnées_A3">'Cmde presta TRACTS &amp; ANIMATIONS'!$AD$14:$AD$39</definedName>
    <definedName name="Coordonnées_CE_1">'Cmde presta TRACTS &amp; ANIMATIONS'!$AA$14:$AA$39</definedName>
    <definedName name="Date_collecte">'Cmde presta TRACTS &amp; ANIMATIONS'!$F$14:$F$39</definedName>
    <definedName name="Date_de_retrait_des_tracts">'Cmde presta TRACTS &amp; ANIMATIONS'!$X$14:$X$39</definedName>
    <definedName name="Date_prestation">'Cmde presta TRACTS &amp; ANIMATIONS'!$J$14:$J$39</definedName>
    <definedName name="Département">'Cmde presta TRACTS &amp; ANIMATIONS'!$D$14:$D$39</definedName>
    <definedName name="Heure_de_début_de_prestation">'Cmde presta TRACTS &amp; ANIMATIONS'!$K$14:$K$39</definedName>
    <definedName name="Heure_de_fin_de_prestation">'Cmde presta TRACTS &amp; ANIMATIONS'!$L$14:$L$39</definedName>
    <definedName name="Heures_de_collecte">'Cmde presta TRACTS &amp; ANIMATIONS'!$H$14:$H$39</definedName>
    <definedName name="Indication_des_temps_de_pause_par_agent">'Cmde presta TRACTS &amp; ANIMATIONS'!$W$14:$W$39</definedName>
    <definedName name="Lieu_de_retrait_des_tracts">'Cmde presta TRACTS &amp; ANIMATIONS'!$Y$14:$Y$39</definedName>
    <definedName name="Lot_de_marché">'Cmde presta TRACTS &amp; ANIMATIONS'!$E$14:$E$39</definedName>
    <definedName name="Mois_de_prestation">'Cmde presta TRACTS &amp; ANIMATIONS'!$B$14:$B$39</definedName>
    <definedName name="Nombre_chef_d_équipe">'Cmde presta TRACTS &amp; ANIMATIONS'!#REF!</definedName>
    <definedName name="Nombre_d_agent">'Cmde presta TRACTS &amp; ANIMATIONS'!$N$14:$N$39</definedName>
    <definedName name="Nombre_d_heures">'Cmde presta TRACTS &amp; ANIMATIONS'!$M$14:$M$39</definedName>
    <definedName name="Nombre_de_tracts_livrés">'Cmde presta TRACTS &amp; ANIMATIONS'!$O$14:$O$39</definedName>
    <definedName name="Prix_Animation_évènement">'Cmde presta TRACTS &amp; ANIMATIONS'!$P$14:$P$39</definedName>
    <definedName name="Prix_de_la_prestation">'Cmde presta TRACTS &amp; ANIMATIONS'!$U$14:$U$39</definedName>
    <definedName name="Prix_Distribution_de_tracts">'Cmde presta TRACTS &amp; ANIMATIONS'!$Q$14:$Q$39</definedName>
    <definedName name="Prix_Prise_RDV_tablette__fournie_EFS____distribution_tracts">'Cmde presta TRACTS &amp; ANIMATIONS'!#REF!</definedName>
    <definedName name="Prix_Prise_RDV_tablette__incluse____distribution_tracts">'Cmde presta TRACTS &amp; ANIMATIONS'!$R$14:$R$39</definedName>
    <definedName name="Prix_toutes_Prestations">'Cmde presta TRACTS &amp; ANIMATIONS'!$S$14:$S$39</definedName>
    <definedName name="Sous_Total_Agent">'Cmde presta TRACTS &amp; ANIMATIONS'!$T$14:$T$39</definedName>
    <definedName name="Sous_Total_Chef_D_équipe">'Cmde presta TRACTS &amp; ANIMATIONS'!#REF!</definedName>
    <definedName name="Type_de_prestation">'Cmde presta TRACTS &amp; ANIMATIONS'!#REF!</definedName>
    <definedName name="Ville_de_collecte">'Cmde presta TRACTS &amp; ANIMATIONS'!$I$14:$I$39</definedName>
    <definedName name="_xlnm.Print_Area" localSheetId="0">'Cmde presta TRACTS &amp; ANIMATIONS'!$B$2:$Z$13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4" l="1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Q47" i="4" s="1"/>
  <c r="O48" i="4"/>
  <c r="O49" i="4"/>
  <c r="O50" i="4"/>
  <c r="O51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Q42" i="4" s="1"/>
  <c r="N43" i="4"/>
  <c r="N44" i="4"/>
  <c r="N45" i="4"/>
  <c r="N46" i="4"/>
  <c r="N47" i="4"/>
  <c r="N48" i="4"/>
  <c r="N49" i="4"/>
  <c r="N50" i="4"/>
  <c r="N51" i="4"/>
  <c r="P14" i="4"/>
  <c r="O14" i="4"/>
  <c r="N14" i="4"/>
  <c r="E51" i="4"/>
  <c r="A51" i="4"/>
  <c r="E50" i="4"/>
  <c r="A50" i="4"/>
  <c r="E49" i="4"/>
  <c r="A49" i="4"/>
  <c r="E48" i="4"/>
  <c r="A48" i="4"/>
  <c r="E47" i="4"/>
  <c r="A47" i="4"/>
  <c r="E46" i="4"/>
  <c r="A46" i="4"/>
  <c r="E45" i="4"/>
  <c r="A45" i="4"/>
  <c r="E44" i="4"/>
  <c r="A44" i="4"/>
  <c r="E43" i="4"/>
  <c r="A43" i="4"/>
  <c r="E42" i="4"/>
  <c r="A42" i="4"/>
  <c r="E41" i="4"/>
  <c r="A41" i="4"/>
  <c r="E40" i="4"/>
  <c r="A40" i="4"/>
  <c r="E39" i="4"/>
  <c r="A39" i="4"/>
  <c r="E38" i="4"/>
  <c r="A38" i="4"/>
  <c r="E37" i="4"/>
  <c r="A37" i="4"/>
  <c r="E36" i="4"/>
  <c r="A36" i="4"/>
  <c r="E35" i="4"/>
  <c r="A35" i="4"/>
  <c r="E34" i="4"/>
  <c r="A34" i="4"/>
  <c r="E33" i="4"/>
  <c r="A33" i="4"/>
  <c r="Q32" i="4"/>
  <c r="E32" i="4"/>
  <c r="A32" i="4"/>
  <c r="E31" i="4"/>
  <c r="A31" i="4"/>
  <c r="E30" i="4"/>
  <c r="A30" i="4"/>
  <c r="E29" i="4"/>
  <c r="A29" i="4"/>
  <c r="E28" i="4"/>
  <c r="A28" i="4"/>
  <c r="E27" i="4"/>
  <c r="A27" i="4"/>
  <c r="E26" i="4"/>
  <c r="A26" i="4"/>
  <c r="E25" i="4"/>
  <c r="A25" i="4"/>
  <c r="E24" i="4"/>
  <c r="A24" i="4"/>
  <c r="E23" i="4"/>
  <c r="A23" i="4"/>
  <c r="E22" i="4"/>
  <c r="A22" i="4"/>
  <c r="E21" i="4"/>
  <c r="A21" i="4"/>
  <c r="E20" i="4"/>
  <c r="A20" i="4"/>
  <c r="E19" i="4"/>
  <c r="A19" i="4"/>
  <c r="E18" i="4"/>
  <c r="A18" i="4"/>
  <c r="E17" i="4"/>
  <c r="A17" i="4"/>
  <c r="E16" i="4"/>
  <c r="A16" i="4"/>
  <c r="E15" i="4"/>
  <c r="A15" i="4"/>
  <c r="E14" i="4"/>
  <c r="A14" i="4"/>
  <c r="Q15" i="4" l="1"/>
  <c r="Q43" i="4"/>
  <c r="Q41" i="4"/>
  <c r="Q33" i="4"/>
  <c r="Q31" i="4"/>
  <c r="Q39" i="4"/>
  <c r="Q27" i="4"/>
  <c r="Q19" i="4"/>
  <c r="Q35" i="4"/>
  <c r="Q16" i="4"/>
  <c r="Q24" i="4"/>
  <c r="Q51" i="4"/>
  <c r="Q18" i="4"/>
  <c r="Q23" i="4"/>
  <c r="Q26" i="4"/>
  <c r="Q50" i="4"/>
  <c r="Q21" i="4"/>
  <c r="Q30" i="4"/>
  <c r="Q36" i="4"/>
  <c r="Q29" i="4"/>
  <c r="Q38" i="4"/>
  <c r="Q44" i="4"/>
  <c r="Q49" i="4"/>
  <c r="Q17" i="4"/>
  <c r="Q14" i="4"/>
  <c r="Q20" i="4"/>
  <c r="Q37" i="4"/>
  <c r="Q25" i="4"/>
  <c r="Q34" i="4"/>
  <c r="Q40" i="4"/>
  <c r="Q46" i="4"/>
  <c r="Q48" i="4"/>
  <c r="Q22" i="4"/>
  <c r="Q28" i="4"/>
  <c r="Q45" i="4"/>
  <c r="Q10" i="4" l="1"/>
  <c r="U11" i="2" l="1"/>
  <c r="T14" i="2"/>
  <c r="S14" i="2"/>
  <c r="R14" i="2"/>
  <c r="Q14" i="2"/>
  <c r="P14" i="2"/>
  <c r="A14" i="2"/>
  <c r="E14" i="2"/>
  <c r="M14" i="2"/>
  <c r="A15" i="2"/>
  <c r="E15" i="2"/>
  <c r="M15" i="2"/>
  <c r="P15" i="2"/>
  <c r="Q15" i="2"/>
  <c r="R15" i="2"/>
  <c r="A16" i="2"/>
  <c r="E16" i="2"/>
  <c r="M16" i="2"/>
  <c r="P16" i="2"/>
  <c r="Q16" i="2"/>
  <c r="R16" i="2"/>
  <c r="A17" i="2"/>
  <c r="E17" i="2"/>
  <c r="M17" i="2"/>
  <c r="P17" i="2"/>
  <c r="Q17" i="2"/>
  <c r="R17" i="2"/>
  <c r="A18" i="2"/>
  <c r="E18" i="2"/>
  <c r="M18" i="2"/>
  <c r="P18" i="2"/>
  <c r="Q18" i="2"/>
  <c r="R18" i="2"/>
  <c r="A19" i="2"/>
  <c r="E19" i="2"/>
  <c r="M19" i="2"/>
  <c r="P19" i="2"/>
  <c r="Q19" i="2"/>
  <c r="R19" i="2"/>
  <c r="A20" i="2"/>
  <c r="E20" i="2"/>
  <c r="M20" i="2"/>
  <c r="P20" i="2"/>
  <c r="Q20" i="2"/>
  <c r="R20" i="2"/>
  <c r="A21" i="2"/>
  <c r="E21" i="2"/>
  <c r="M21" i="2"/>
  <c r="P21" i="2"/>
  <c r="Q21" i="2"/>
  <c r="R21" i="2"/>
  <c r="A22" i="2"/>
  <c r="E22" i="2"/>
  <c r="M22" i="2"/>
  <c r="P22" i="2"/>
  <c r="Q22" i="2"/>
  <c r="R22" i="2"/>
  <c r="A23" i="2"/>
  <c r="E23" i="2"/>
  <c r="M23" i="2"/>
  <c r="P23" i="2"/>
  <c r="Q23" i="2"/>
  <c r="R23" i="2"/>
  <c r="A24" i="2"/>
  <c r="E24" i="2"/>
  <c r="M24" i="2"/>
  <c r="P24" i="2"/>
  <c r="Q24" i="2"/>
  <c r="R24" i="2"/>
  <c r="A25" i="2"/>
  <c r="E25" i="2"/>
  <c r="M25" i="2"/>
  <c r="P25" i="2"/>
  <c r="Q25" i="2"/>
  <c r="R25" i="2"/>
  <c r="A26" i="2"/>
  <c r="E26" i="2"/>
  <c r="M26" i="2"/>
  <c r="P26" i="2"/>
  <c r="Q26" i="2"/>
  <c r="R26" i="2"/>
  <c r="A27" i="2"/>
  <c r="E27" i="2"/>
  <c r="M27" i="2"/>
  <c r="P27" i="2"/>
  <c r="Q27" i="2"/>
  <c r="R27" i="2"/>
  <c r="S15" i="2" l="1"/>
  <c r="T15" i="2" s="1"/>
  <c r="U15" i="2" s="1"/>
  <c r="S17" i="2"/>
  <c r="S16" i="2"/>
  <c r="T16" i="2" s="1"/>
  <c r="U16" i="2" s="1"/>
  <c r="S22" i="2"/>
  <c r="T22" i="2" s="1"/>
  <c r="U22" i="2" s="1"/>
  <c r="S25" i="2"/>
  <c r="S19" i="2"/>
  <c r="T19" i="2" s="1"/>
  <c r="U19" i="2" s="1"/>
  <c r="S20" i="2"/>
  <c r="T20" i="2" s="1"/>
  <c r="U20" i="2" s="1"/>
  <c r="S18" i="2"/>
  <c r="T18" i="2" s="1"/>
  <c r="U18" i="2" s="1"/>
  <c r="S27" i="2"/>
  <c r="T27" i="2" s="1"/>
  <c r="U27" i="2" s="1"/>
  <c r="S26" i="2"/>
  <c r="T26" i="2" s="1"/>
  <c r="U26" i="2" s="1"/>
  <c r="S24" i="2"/>
  <c r="T24" i="2" s="1"/>
  <c r="U24" i="2" s="1"/>
  <c r="S21" i="2"/>
  <c r="T21" i="2" s="1"/>
  <c r="U21" i="2" s="1"/>
  <c r="S23" i="2"/>
  <c r="T23" i="2" s="1"/>
  <c r="U23" i="2" s="1"/>
  <c r="A28" i="2"/>
  <c r="A29" i="2"/>
  <c r="T17" i="2" l="1"/>
  <c r="U17" i="2" s="1"/>
  <c r="T25" i="2"/>
  <c r="U25" i="2" s="1"/>
  <c r="U14" i="2"/>
  <c r="A30" i="2"/>
  <c r="A31" i="2"/>
  <c r="A32" i="2"/>
  <c r="A33" i="2"/>
  <c r="A34" i="2"/>
  <c r="A35" i="2"/>
  <c r="A36" i="2"/>
  <c r="A37" i="2"/>
  <c r="A38" i="2"/>
  <c r="A39" i="2"/>
  <c r="R28" i="2" l="1"/>
  <c r="R29" i="2"/>
  <c r="R30" i="2"/>
  <c r="R31" i="2"/>
  <c r="R32" i="2"/>
  <c r="R33" i="2"/>
  <c r="R34" i="2"/>
  <c r="R35" i="2"/>
  <c r="R36" i="2"/>
  <c r="R37" i="2"/>
  <c r="R38" i="2"/>
  <c r="R39" i="2"/>
  <c r="Q28" i="2"/>
  <c r="Q29" i="2"/>
  <c r="Q30" i="2"/>
  <c r="Q31" i="2"/>
  <c r="Q32" i="2"/>
  <c r="Q33" i="2"/>
  <c r="Q34" i="2"/>
  <c r="Q35" i="2"/>
  <c r="Q36" i="2"/>
  <c r="Q37" i="2"/>
  <c r="Q38" i="2"/>
  <c r="Q39" i="2"/>
  <c r="P28" i="2"/>
  <c r="P29" i="2"/>
  <c r="P30" i="2"/>
  <c r="P31" i="2"/>
  <c r="P32" i="2"/>
  <c r="P33" i="2"/>
  <c r="P34" i="2"/>
  <c r="P35" i="2"/>
  <c r="P36" i="2"/>
  <c r="P37" i="2"/>
  <c r="P38" i="2"/>
  <c r="P39" i="2"/>
  <c r="M28" i="2" l="1"/>
  <c r="M29" i="2"/>
  <c r="M30" i="2"/>
  <c r="M31" i="2"/>
  <c r="M32" i="2"/>
  <c r="M33" i="2"/>
  <c r="M34" i="2"/>
  <c r="M35" i="2"/>
  <c r="M36" i="2"/>
  <c r="M37" i="2"/>
  <c r="M38" i="2"/>
  <c r="M39" i="2"/>
  <c r="S33" i="2" l="1"/>
  <c r="T33" i="2" s="1"/>
  <c r="U33" i="2" s="1"/>
  <c r="S29" i="2"/>
  <c r="T29" i="2" s="1"/>
  <c r="U29" i="2" s="1"/>
  <c r="S35" i="2"/>
  <c r="T35" i="2" s="1"/>
  <c r="U35" i="2" s="1"/>
  <c r="S31" i="2"/>
  <c r="T31" i="2" s="1"/>
  <c r="U31" i="2" s="1"/>
  <c r="S39" i="2"/>
  <c r="T39" i="2" s="1"/>
  <c r="U39" i="2" s="1"/>
  <c r="S37" i="2"/>
  <c r="S36" i="2"/>
  <c r="S34" i="2"/>
  <c r="T34" i="2" s="1"/>
  <c r="U34" i="2" s="1"/>
  <c r="S32" i="2"/>
  <c r="T32" i="2" s="1"/>
  <c r="U32" i="2" s="1"/>
  <c r="S30" i="2"/>
  <c r="S28" i="2"/>
  <c r="S38" i="2"/>
  <c r="T30" i="2" l="1"/>
  <c r="U30" i="2" s="1"/>
  <c r="T37" i="2"/>
  <c r="U37" i="2" s="1"/>
  <c r="T36" i="2"/>
  <c r="U36" i="2" s="1"/>
  <c r="T28" i="2"/>
  <c r="U28" i="2" s="1"/>
  <c r="T38" i="2"/>
  <c r="U38" i="2" s="1"/>
  <c r="E39" i="2" l="1"/>
  <c r="E38" i="2"/>
  <c r="E37" i="2"/>
  <c r="E36" i="2"/>
  <c r="E35" i="2"/>
  <c r="E34" i="2"/>
  <c r="E33" i="2"/>
  <c r="E32" i="2"/>
  <c r="E31" i="2"/>
  <c r="E30" i="2"/>
  <c r="E29" i="2"/>
  <c r="E2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Elodie Tahmassebi</author>
  </authors>
  <commentList>
    <comment ref="K13" authorId="0" shapeId="0" xr:uid="{00000000-0006-0000-0000-000001000000}">
      <text>
        <r>
          <rPr>
            <sz val="14"/>
            <color indexed="81"/>
            <rFont val="Calibri"/>
            <family val="2"/>
            <scheme val="minor"/>
          </rPr>
          <t>Pour mentionner 12h30 par exemple, il faut mettre 12,5 dans le tableau. 
0,5 = 1/2 heure de prestatio</t>
        </r>
        <r>
          <rPr>
            <sz val="9"/>
            <color indexed="81"/>
            <rFont val="Tahoma"/>
            <family val="2"/>
          </rPr>
          <t>n</t>
        </r>
      </text>
    </comment>
  </commentList>
</comments>
</file>

<file path=xl/sharedStrings.xml><?xml version="1.0" encoding="utf-8"?>
<sst xmlns="http://schemas.openxmlformats.org/spreadsheetml/2006/main" count="118" uniqueCount="82">
  <si>
    <t xml:space="preserve">LÉGENDE : </t>
  </si>
  <si>
    <t>Ne pas toucher - calcul automatique</t>
  </si>
  <si>
    <t>RAPPEL :</t>
  </si>
  <si>
    <t>1 ligne de commande par journée de prestation</t>
  </si>
  <si>
    <t>Mois de prestation</t>
  </si>
  <si>
    <t>Bassin de collecte</t>
  </si>
  <si>
    <t>Département</t>
  </si>
  <si>
    <t>Lot de marché</t>
  </si>
  <si>
    <t>Type de prestation</t>
  </si>
  <si>
    <t>Date collecte</t>
  </si>
  <si>
    <t>Heures de collecte</t>
  </si>
  <si>
    <t>Ville de collecte</t>
  </si>
  <si>
    <t>Date prestation</t>
  </si>
  <si>
    <t>Heure de début de prestation</t>
  </si>
  <si>
    <t>Heure de fin de prestation</t>
  </si>
  <si>
    <t>Nombre d'heures</t>
  </si>
  <si>
    <t>Nombre d'agent</t>
  </si>
  <si>
    <t>Nombre de tracts livrés</t>
  </si>
  <si>
    <t>Prix toutes Prestations</t>
  </si>
  <si>
    <t>Sous-Total Agent</t>
  </si>
  <si>
    <t>Prix de la prestation</t>
  </si>
  <si>
    <t>Commentaires sur la prestation</t>
  </si>
  <si>
    <t>Indication des temps de pause par agent</t>
  </si>
  <si>
    <t>Date de retrait des tracts</t>
  </si>
  <si>
    <t>Lieu de retrait des tracts</t>
  </si>
  <si>
    <t>Contacts EFS</t>
  </si>
  <si>
    <t>Commentaire chargé de communication</t>
  </si>
  <si>
    <t>Commentaire service communication Toulouse</t>
  </si>
  <si>
    <t>Juin</t>
  </si>
  <si>
    <t>Languedoc</t>
  </si>
  <si>
    <t>Janvier</t>
  </si>
  <si>
    <t>Bassins</t>
  </si>
  <si>
    <t>Type presta</t>
  </si>
  <si>
    <t>Février</t>
  </si>
  <si>
    <t>Mars</t>
  </si>
  <si>
    <t>Pyrénées</t>
  </si>
  <si>
    <t>Avril</t>
  </si>
  <si>
    <t>Mai</t>
  </si>
  <si>
    <t>Roussillon</t>
  </si>
  <si>
    <t>Quercy</t>
  </si>
  <si>
    <t>Juillet</t>
  </si>
  <si>
    <t>Tarn</t>
  </si>
  <si>
    <t>Août</t>
  </si>
  <si>
    <t>Nord</t>
  </si>
  <si>
    <t>Septembre</t>
  </si>
  <si>
    <t>Garonne</t>
  </si>
  <si>
    <t>Octobre</t>
  </si>
  <si>
    <t>Novembre</t>
  </si>
  <si>
    <t>Prix prestation</t>
  </si>
  <si>
    <t>Décembre</t>
  </si>
  <si>
    <t>Lot 1</t>
  </si>
  <si>
    <t>TOTAL PRESTATION MOIS</t>
  </si>
  <si>
    <t>Année</t>
  </si>
  <si>
    <t>Date de mise à jour : XXXXXX</t>
  </si>
  <si>
    <t>A compléter par EFS</t>
  </si>
  <si>
    <t>A compléter par prestataire</t>
  </si>
  <si>
    <t>Distribution de tracts classique (tenue fournie EFS)</t>
  </si>
  <si>
    <t>Distribution de tracts avec mascotte, ballon harnais ou "hommes sandwich"</t>
  </si>
  <si>
    <t>Animation d'évènement</t>
  </si>
  <si>
    <t>COMMANDES EFS : OPERATION DISTRIBUTION DE TRACTS &amp; ANIMATION D'EVENEMENTS =&gt; MOIS XXXXXXX 2025</t>
  </si>
  <si>
    <t>Coordonnées agent 1</t>
  </si>
  <si>
    <t>Coordonnées agent 2</t>
  </si>
  <si>
    <t>Coordonnées agent 3</t>
  </si>
  <si>
    <t>Coordonnées agent 4</t>
  </si>
  <si>
    <t>TOTAL AFFICHES</t>
  </si>
  <si>
    <t>Informations administratives</t>
  </si>
  <si>
    <t>Informations collecte</t>
  </si>
  <si>
    <t>Information prestation</t>
  </si>
  <si>
    <t>Nombre d'Affiches</t>
  </si>
  <si>
    <t>Date Pose</t>
  </si>
  <si>
    <t>Date de récupération des documents</t>
  </si>
  <si>
    <t>Lieu de retrait des affiches</t>
  </si>
  <si>
    <t>Prix Pose affiche</t>
  </si>
  <si>
    <t>Prix Pose + dépose affiche</t>
  </si>
  <si>
    <t>Prix Dépose affiche</t>
  </si>
  <si>
    <t>Coordonnées Agent</t>
  </si>
  <si>
    <t>COMMANDES EFS : AFFICHES =&gt; MOIS XXXXX 2025</t>
  </si>
  <si>
    <t>Date de mise à jour : XXXXX</t>
  </si>
  <si>
    <t xml:space="preserve">1 ligne de commande par journée de prestation
</t>
  </si>
  <si>
    <t>Pose affiche</t>
  </si>
  <si>
    <t>Pose + dépose affiche</t>
  </si>
  <si>
    <t>Dépose affiche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</si>
</sst>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[$-40C]d\-mmm\-yy;@"/>
    <numFmt numFmtId="166" formatCode="dd/mm/yy;@"/>
    <numFmt numFmtId="167" formatCode="[$-F800]dddd\,\ mmmm\ dd\,\ yyyy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Futura Lt BT"/>
      <family val="2"/>
    </font>
    <font>
      <b/>
      <sz val="18"/>
      <color theme="0"/>
      <name val="Calibri"/>
      <family val="2"/>
      <scheme val="minor"/>
    </font>
    <font>
      <b/>
      <sz val="8"/>
      <name val="Futura Lt BT"/>
      <family val="2"/>
    </font>
    <font>
      <b/>
      <sz val="16"/>
      <color theme="3" tint="-0.249977111117893"/>
      <name val="Calibri"/>
      <family val="2"/>
      <scheme val="minor"/>
    </font>
    <font>
      <b/>
      <sz val="16"/>
      <color theme="3" tint="-0.249977111117893"/>
      <name val="Futura Lt BT"/>
      <family val="2"/>
    </font>
    <font>
      <b/>
      <i/>
      <sz val="16"/>
      <color theme="3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0"/>
      <name val="Futura Lt BT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4"/>
      <color indexed="81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Futura Lt BT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theme="3" tint="-0.24994659260841701"/>
      </bottom>
      <diagonal/>
    </border>
    <border>
      <left/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1">
    <xf numFmtId="0" fontId="0" fillId="0" borderId="0" xfId="0"/>
    <xf numFmtId="0" fontId="2" fillId="0" borderId="0" xfId="1" applyFont="1" applyFill="1" applyBorder="1" applyAlignment="1" applyProtection="1">
      <alignment vertical="center" wrapText="1"/>
      <protection locked="0"/>
    </xf>
    <xf numFmtId="0" fontId="4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left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left" vertical="center" wrapText="1"/>
      <protection locked="0"/>
    </xf>
    <xf numFmtId="0" fontId="8" fillId="3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0" fontId="9" fillId="4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left" vertical="center" wrapText="1"/>
      <protection locked="0"/>
    </xf>
    <xf numFmtId="0" fontId="11" fillId="5" borderId="0" xfId="1" applyFont="1" applyFill="1" applyBorder="1" applyAlignment="1" applyProtection="1">
      <alignment horizontal="left" vertical="center"/>
      <protection locked="0"/>
    </xf>
    <xf numFmtId="0" fontId="9" fillId="5" borderId="0" xfId="1" applyFont="1" applyFill="1" applyBorder="1" applyAlignment="1" applyProtection="1">
      <alignment horizontal="center" vertical="center" wrapText="1"/>
      <protection locked="0"/>
    </xf>
    <xf numFmtId="0" fontId="3" fillId="6" borderId="3" xfId="1" applyFont="1" applyFill="1" applyBorder="1" applyAlignment="1" applyProtection="1">
      <alignment horizontal="center" vertical="center" wrapText="1"/>
      <protection locked="0"/>
    </xf>
    <xf numFmtId="0" fontId="13" fillId="6" borderId="6" xfId="1" applyFont="1" applyFill="1" applyBorder="1" applyAlignment="1" applyProtection="1">
      <alignment horizontal="center" vertical="center" wrapText="1"/>
      <protection locked="0"/>
    </xf>
    <xf numFmtId="0" fontId="12" fillId="5" borderId="7" xfId="1" applyFont="1" applyFill="1" applyBorder="1" applyAlignment="1" applyProtection="1">
      <alignment vertical="center"/>
      <protection locked="0"/>
    </xf>
    <xf numFmtId="0" fontId="2" fillId="5" borderId="7" xfId="1" applyFont="1" applyFill="1" applyBorder="1" applyAlignment="1" applyProtection="1">
      <alignment horizontal="center" vertical="center" wrapText="1"/>
      <protection locked="0"/>
    </xf>
    <xf numFmtId="0" fontId="9" fillId="5" borderId="7" xfId="1" applyFont="1" applyFill="1" applyBorder="1" applyAlignment="1" applyProtection="1">
      <alignment horizontal="center" vertical="center" wrapText="1"/>
      <protection locked="0"/>
    </xf>
    <xf numFmtId="0" fontId="9" fillId="5" borderId="8" xfId="1" applyFont="1" applyFill="1" applyBorder="1" applyAlignment="1" applyProtection="1">
      <alignment horizontal="center" vertical="center" wrapText="1"/>
      <protection locked="0"/>
    </xf>
    <xf numFmtId="0" fontId="9" fillId="0" borderId="10" xfId="1" applyFont="1" applyFill="1" applyBorder="1" applyAlignment="1" applyProtection="1">
      <alignment horizontal="center" vertical="center" wrapText="1"/>
      <protection locked="0"/>
    </xf>
    <xf numFmtId="164" fontId="2" fillId="0" borderId="11" xfId="1" applyNumberFormat="1" applyFont="1" applyFill="1" applyBorder="1" applyAlignment="1" applyProtection="1">
      <alignment horizontal="center" vertical="center" wrapText="1"/>
    </xf>
    <xf numFmtId="165" fontId="14" fillId="7" borderId="13" xfId="1" applyNumberFormat="1" applyFont="1" applyFill="1" applyBorder="1" applyAlignment="1" applyProtection="1">
      <alignment horizontal="center" vertical="center" wrapText="1"/>
      <protection locked="0"/>
    </xf>
    <xf numFmtId="0" fontId="14" fillId="3" borderId="13" xfId="1" applyFont="1" applyFill="1" applyBorder="1" applyAlignment="1" applyProtection="1">
      <alignment horizontal="center" vertical="center" wrapText="1"/>
      <protection locked="0"/>
    </xf>
    <xf numFmtId="0" fontId="14" fillId="4" borderId="15" xfId="1" applyFont="1" applyFill="1" applyBorder="1" applyAlignment="1" applyProtection="1">
      <alignment horizontal="center" vertical="center" wrapText="1"/>
      <protection locked="0"/>
    </xf>
    <xf numFmtId="0" fontId="14" fillId="4" borderId="13" xfId="1" applyFont="1" applyFill="1" applyBorder="1" applyAlignment="1" applyProtection="1">
      <alignment horizontal="center" vertical="center" wrapText="1"/>
      <protection locked="0"/>
    </xf>
    <xf numFmtId="0" fontId="14" fillId="4" borderId="16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16" fillId="0" borderId="17" xfId="2" applyFont="1" applyFill="1" applyBorder="1" applyAlignment="1" applyProtection="1">
      <alignment horizontal="center" vertical="center" wrapText="1"/>
      <protection locked="0"/>
    </xf>
    <xf numFmtId="0" fontId="16" fillId="0" borderId="17" xfId="2" applyFont="1" applyFill="1" applyBorder="1" applyAlignment="1" applyProtection="1">
      <alignment horizontal="center" vertical="center" wrapText="1"/>
    </xf>
    <xf numFmtId="166" fontId="16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17" xfId="2" applyNumberFormat="1" applyFont="1" applyFill="1" applyBorder="1" applyAlignment="1" applyProtection="1">
      <alignment horizontal="center" vertical="center" wrapText="1"/>
    </xf>
    <xf numFmtId="0" fontId="16" fillId="0" borderId="17" xfId="1" applyNumberFormat="1" applyFont="1" applyFill="1" applyBorder="1" applyAlignment="1" applyProtection="1">
      <alignment horizontal="center" vertical="center"/>
      <protection locked="0"/>
    </xf>
    <xf numFmtId="0" fontId="16" fillId="0" borderId="17" xfId="1" applyNumberFormat="1" applyFont="1" applyFill="1" applyBorder="1" applyAlignment="1" applyProtection="1">
      <alignment horizontal="center" vertical="center"/>
    </xf>
    <xf numFmtId="164" fontId="16" fillId="0" borderId="17" xfId="1" applyNumberFormat="1" applyFont="1" applyFill="1" applyBorder="1" applyAlignment="1" applyProtection="1">
      <alignment horizontal="center" vertical="center"/>
    </xf>
    <xf numFmtId="167" fontId="16" fillId="0" borderId="18" xfId="1" applyNumberFormat="1" applyFont="1" applyFill="1" applyBorder="1" applyAlignment="1" applyProtection="1">
      <alignment horizontal="center" vertical="center" wrapText="1"/>
      <protection locked="0"/>
    </xf>
    <xf numFmtId="14" fontId="16" fillId="0" borderId="19" xfId="2" applyNumberFormat="1" applyFont="1" applyFill="1" applyBorder="1" applyAlignment="1" applyProtection="1">
      <alignment horizontal="center" vertical="center" wrapText="1"/>
      <protection locked="0"/>
    </xf>
    <xf numFmtId="14" fontId="16" fillId="0" borderId="17" xfId="2" applyNumberFormat="1" applyFont="1" applyFill="1" applyBorder="1" applyAlignment="1" applyProtection="1">
      <alignment horizontal="center" vertical="center" wrapText="1"/>
      <protection locked="0"/>
    </xf>
    <xf numFmtId="14" fontId="16" fillId="0" borderId="17" xfId="2" applyNumberFormat="1" applyFont="1" applyFill="1" applyBorder="1" applyAlignment="1" applyProtection="1">
      <alignment horizontal="left" vertical="center" wrapText="1"/>
      <protection locked="0"/>
    </xf>
    <xf numFmtId="165" fontId="4" fillId="0" borderId="0" xfId="1" applyNumberFormat="1" applyFont="1" applyProtection="1">
      <protection locked="0"/>
    </xf>
    <xf numFmtId="0" fontId="4" fillId="0" borderId="0" xfId="1" applyFont="1" applyAlignment="1" applyProtection="1">
      <alignment horizontal="left"/>
      <protection locked="0"/>
    </xf>
    <xf numFmtId="0" fontId="1" fillId="0" borderId="0" xfId="1"/>
    <xf numFmtId="0" fontId="15" fillId="0" borderId="0" xfId="1" applyFont="1"/>
    <xf numFmtId="44" fontId="1" fillId="0" borderId="0" xfId="1" applyNumberFormat="1"/>
    <xf numFmtId="165" fontId="19" fillId="8" borderId="12" xfId="1" applyNumberFormat="1" applyFont="1" applyFill="1" applyBorder="1" applyAlignment="1" applyProtection="1">
      <alignment horizontal="center" vertical="center" wrapText="1"/>
      <protection locked="0"/>
    </xf>
    <xf numFmtId="165" fontId="19" fillId="8" borderId="13" xfId="1" applyNumberFormat="1" applyFont="1" applyFill="1" applyBorder="1" applyAlignment="1" applyProtection="1">
      <alignment horizontal="center" vertical="center" wrapText="1"/>
      <protection locked="0"/>
    </xf>
    <xf numFmtId="0" fontId="19" fillId="8" borderId="13" xfId="1" applyFont="1" applyFill="1" applyBorder="1" applyAlignment="1" applyProtection="1">
      <alignment horizontal="center" vertical="center" wrapText="1"/>
      <protection locked="0"/>
    </xf>
    <xf numFmtId="0" fontId="19" fillId="8" borderId="14" xfId="1" applyFont="1" applyFill="1" applyBorder="1" applyAlignment="1" applyProtection="1">
      <alignment horizontal="center" vertical="center" wrapText="1"/>
      <protection locked="0"/>
    </xf>
    <xf numFmtId="0" fontId="19" fillId="8" borderId="16" xfId="1" applyFont="1" applyFill="1" applyBorder="1" applyAlignment="1" applyProtection="1">
      <alignment horizontal="center" vertical="center" wrapText="1"/>
      <protection locked="0"/>
    </xf>
    <xf numFmtId="0" fontId="9" fillId="8" borderId="0" xfId="1" applyFont="1" applyFill="1" applyBorder="1" applyAlignment="1" applyProtection="1">
      <alignment horizontal="center" vertical="center" wrapText="1"/>
      <protection locked="0"/>
    </xf>
    <xf numFmtId="6" fontId="1" fillId="0" borderId="0" xfId="1" applyNumberFormat="1"/>
    <xf numFmtId="0" fontId="4" fillId="0" borderId="0" xfId="0" applyFont="1" applyProtection="1">
      <protection locked="0"/>
    </xf>
    <xf numFmtId="165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0" fillId="9" borderId="0" xfId="0" applyFont="1" applyFill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" fillId="6" borderId="20" xfId="0" applyFont="1" applyFill="1" applyBorder="1" applyAlignment="1" applyProtection="1">
      <alignment horizontal="center" vertical="center" wrapText="1"/>
      <protection locked="0"/>
    </xf>
    <xf numFmtId="0" fontId="12" fillId="5" borderId="21" xfId="0" applyFont="1" applyFill="1" applyBorder="1" applyAlignment="1" applyProtection="1">
      <alignment vertical="center"/>
      <protection locked="0"/>
    </xf>
    <xf numFmtId="0" fontId="2" fillId="5" borderId="21" xfId="0" applyFont="1" applyFill="1" applyBorder="1" applyAlignment="1" applyProtection="1">
      <alignment vertical="center"/>
      <protection locked="0"/>
    </xf>
    <xf numFmtId="0" fontId="9" fillId="5" borderId="22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164" fontId="21" fillId="0" borderId="23" xfId="0" applyNumberFormat="1" applyFont="1" applyBorder="1" applyAlignment="1">
      <alignment horizontal="center" vertical="center" wrapText="1"/>
    </xf>
    <xf numFmtId="165" fontId="19" fillId="9" borderId="12" xfId="0" applyNumberFormat="1" applyFont="1" applyFill="1" applyBorder="1" applyAlignment="1" applyProtection="1">
      <alignment horizontal="center" vertical="center" wrapText="1"/>
      <protection locked="0"/>
    </xf>
    <xf numFmtId="165" fontId="19" fillId="9" borderId="13" xfId="0" applyNumberFormat="1" applyFont="1" applyFill="1" applyBorder="1" applyAlignment="1" applyProtection="1">
      <alignment horizontal="center" vertical="center" wrapText="1"/>
      <protection locked="0"/>
    </xf>
    <xf numFmtId="165" fontId="14" fillId="7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9" borderId="16" xfId="0" applyFont="1" applyFill="1" applyBorder="1" applyAlignment="1" applyProtection="1">
      <alignment horizontal="center" vertical="center" wrapText="1"/>
      <protection locked="0"/>
    </xf>
    <xf numFmtId="165" fontId="19" fillId="9" borderId="24" xfId="0" applyNumberFormat="1" applyFont="1" applyFill="1" applyBorder="1" applyAlignment="1" applyProtection="1">
      <alignment horizontal="center" vertical="center" wrapText="1"/>
      <protection locked="0"/>
    </xf>
    <xf numFmtId="0" fontId="19" fillId="9" borderId="13" xfId="0" applyFont="1" applyFill="1" applyBorder="1" applyAlignment="1" applyProtection="1">
      <alignment horizontal="center" vertical="center" wrapText="1"/>
      <protection locked="0"/>
    </xf>
    <xf numFmtId="0" fontId="19" fillId="9" borderId="25" xfId="0" applyFont="1" applyFill="1" applyBorder="1" applyAlignment="1" applyProtection="1">
      <alignment horizontal="center" vertical="center" wrapText="1"/>
      <protection locked="0"/>
    </xf>
    <xf numFmtId="0" fontId="14" fillId="3" borderId="25" xfId="0" applyFont="1" applyFill="1" applyBorder="1" applyAlignment="1" applyProtection="1">
      <alignment horizontal="center" vertical="center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49" fontId="14" fillId="4" borderId="24" xfId="0" applyNumberFormat="1" applyFont="1" applyFill="1" applyBorder="1" applyAlignment="1" applyProtection="1">
      <alignment horizontal="center" vertical="center" wrapText="1"/>
      <protection locked="0"/>
    </xf>
    <xf numFmtId="49" fontId="19" fillId="9" borderId="13" xfId="0" applyNumberFormat="1" applyFont="1" applyFill="1" applyBorder="1" applyAlignment="1" applyProtection="1">
      <alignment horizontal="center" vertical="center" wrapText="1"/>
      <protection locked="0"/>
    </xf>
    <xf numFmtId="49" fontId="14" fillId="10" borderId="1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6" xfId="1" applyFont="1" applyBorder="1" applyAlignment="1">
      <alignment horizontal="center" vertical="center" wrapText="1"/>
    </xf>
    <xf numFmtId="0" fontId="16" fillId="0" borderId="26" xfId="1" applyFont="1" applyBorder="1" applyAlignment="1" applyProtection="1">
      <alignment horizontal="center" vertical="center" wrapText="1"/>
      <protection locked="0"/>
    </xf>
    <xf numFmtId="0" fontId="16" fillId="0" borderId="17" xfId="1" applyFont="1" applyBorder="1" applyAlignment="1" applyProtection="1">
      <alignment horizontal="center" vertical="center" wrapText="1"/>
      <protection locked="0"/>
    </xf>
    <xf numFmtId="0" fontId="16" fillId="0" borderId="27" xfId="1" applyFont="1" applyBorder="1" applyAlignment="1">
      <alignment horizontal="center" vertical="center" wrapText="1"/>
    </xf>
    <xf numFmtId="166" fontId="16" fillId="0" borderId="26" xfId="1" applyNumberFormat="1" applyFont="1" applyBorder="1" applyAlignment="1" applyProtection="1">
      <alignment horizontal="center" vertical="center" wrapText="1"/>
      <protection locked="0"/>
    </xf>
    <xf numFmtId="166" fontId="16" fillId="0" borderId="27" xfId="1" applyNumberFormat="1" applyFont="1" applyBorder="1" applyAlignment="1" applyProtection="1">
      <alignment horizontal="center" vertical="center" wrapText="1"/>
      <protection locked="0"/>
    </xf>
    <xf numFmtId="0" fontId="16" fillId="0" borderId="19" xfId="1" applyFont="1" applyBorder="1" applyAlignment="1" applyProtection="1">
      <alignment horizontal="center" vertical="center" wrapText="1"/>
      <protection locked="0"/>
    </xf>
    <xf numFmtId="166" fontId="16" fillId="0" borderId="17" xfId="1" applyNumberFormat="1" applyFont="1" applyBorder="1" applyAlignment="1" applyProtection="1">
      <alignment horizontal="center" vertical="center" wrapText="1"/>
      <protection locked="0"/>
    </xf>
    <xf numFmtId="0" fontId="16" fillId="0" borderId="28" xfId="1" applyFont="1" applyBorder="1" applyAlignment="1" applyProtection="1">
      <alignment horizontal="center" vertical="center" wrapText="1"/>
      <protection locked="0"/>
    </xf>
    <xf numFmtId="0" fontId="16" fillId="0" borderId="28" xfId="1" applyFont="1" applyBorder="1" applyAlignment="1">
      <alignment horizontal="center" vertical="center" wrapText="1"/>
    </xf>
    <xf numFmtId="164" fontId="16" fillId="0" borderId="27" xfId="1" applyNumberFormat="1" applyFont="1" applyBorder="1" applyAlignment="1">
      <alignment horizontal="center" vertical="center" wrapText="1"/>
    </xf>
    <xf numFmtId="49" fontId="16" fillId="0" borderId="29" xfId="1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49" fontId="9" fillId="0" borderId="0" xfId="0" applyNumberFormat="1" applyFont="1" applyFill="1" applyAlignment="1" applyProtection="1">
      <alignment horizontal="center" vertical="center" wrapText="1"/>
      <protection locked="0"/>
    </xf>
    <xf numFmtId="49" fontId="11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/>
    <xf numFmtId="8" fontId="0" fillId="0" borderId="0" xfId="0" applyNumberFormat="1"/>
    <xf numFmtId="0" fontId="3" fillId="2" borderId="0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2" xfId="1" applyFont="1" applyFill="1" applyBorder="1" applyAlignment="1" applyProtection="1">
      <alignment horizontal="left" vertical="center" wrapText="1"/>
      <protection locked="0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0" fontId="12" fillId="5" borderId="4" xfId="1" applyFont="1" applyFill="1" applyBorder="1" applyAlignment="1" applyProtection="1">
      <alignment horizontal="left" vertical="top" wrapText="1"/>
      <protection locked="0"/>
    </xf>
    <xf numFmtId="0" fontId="12" fillId="5" borderId="5" xfId="1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FF9F9F"/>
      <color rgb="FFFFCC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-%20COM-MKT/PRIVE%20AU%20SERVICE/Achats/Commandes/Street%20marketing/Commandes/00_Commande%20totems%20et%20affiches_ty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EMS"/>
      <sheetName val="AFFICHES"/>
      <sheetName val="NE PAS TOUCHER"/>
    </sheetNames>
    <sheetDataSet>
      <sheetData sheetId="0"/>
      <sheetData sheetId="1"/>
      <sheetData sheetId="2">
        <row r="2">
          <cell r="I2">
            <v>2025</v>
          </cell>
        </row>
        <row r="17">
          <cell r="B17">
            <v>34</v>
          </cell>
          <cell r="C17" t="str">
            <v>Lot 1</v>
          </cell>
        </row>
        <row r="18">
          <cell r="B18">
            <v>30</v>
          </cell>
          <cell r="C18" t="str">
            <v>Lot 1</v>
          </cell>
        </row>
        <row r="19">
          <cell r="B19">
            <v>11</v>
          </cell>
          <cell r="C19" t="str">
            <v>Lot 1</v>
          </cell>
        </row>
        <row r="20">
          <cell r="B20">
            <v>66</v>
          </cell>
          <cell r="C20" t="str">
            <v>Lot 1</v>
          </cell>
        </row>
        <row r="21">
          <cell r="B21">
            <v>48</v>
          </cell>
          <cell r="C21" t="str">
            <v>Lot 1</v>
          </cell>
        </row>
        <row r="22">
          <cell r="B22">
            <v>9</v>
          </cell>
          <cell r="C22" t="str">
            <v>Lot 1</v>
          </cell>
        </row>
        <row r="23">
          <cell r="B23">
            <v>32</v>
          </cell>
          <cell r="C23" t="str">
            <v>Lot 1</v>
          </cell>
        </row>
        <row r="24">
          <cell r="B24">
            <v>31</v>
          </cell>
          <cell r="C24" t="str">
            <v>Lot 1</v>
          </cell>
        </row>
        <row r="25">
          <cell r="B25">
            <v>82</v>
          </cell>
          <cell r="C25" t="str">
            <v>Lot 1</v>
          </cell>
        </row>
        <row r="26">
          <cell r="B26">
            <v>81</v>
          </cell>
          <cell r="C26" t="str">
            <v>Lot 1</v>
          </cell>
        </row>
        <row r="27">
          <cell r="B27">
            <v>46</v>
          </cell>
          <cell r="C27" t="str">
            <v>Lot 1</v>
          </cell>
        </row>
        <row r="28">
          <cell r="B28">
            <v>12</v>
          </cell>
          <cell r="C28" t="str">
            <v>Lot 1</v>
          </cell>
        </row>
        <row r="29">
          <cell r="B29">
            <v>65</v>
          </cell>
          <cell r="C29" t="str">
            <v>Lot 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2:AF39"/>
  <sheetViews>
    <sheetView tabSelected="1" zoomScale="70" zoomScaleNormal="70" workbookViewId="0"/>
  </sheetViews>
  <sheetFormatPr baseColWidth="10" defaultColWidth="11.42578125" defaultRowHeight="11.25"/>
  <cols>
    <col min="1" max="2" width="13.85546875" style="2" customWidth="1"/>
    <col min="3" max="3" width="23.28515625" style="2" customWidth="1"/>
    <col min="4" max="4" width="18.7109375" style="2" customWidth="1"/>
    <col min="5" max="5" width="19.5703125" style="2" customWidth="1"/>
    <col min="6" max="6" width="18.7109375" style="44" customWidth="1"/>
    <col min="7" max="7" width="20.5703125" style="44" customWidth="1"/>
    <col min="8" max="8" width="22.28515625" style="44" customWidth="1"/>
    <col min="9" max="9" width="23.140625" style="2" customWidth="1"/>
    <col min="10" max="10" width="18.7109375" style="44" customWidth="1"/>
    <col min="11" max="11" width="15.85546875" style="44" customWidth="1"/>
    <col min="12" max="12" width="14.85546875" style="2" customWidth="1"/>
    <col min="13" max="13" width="16.85546875" style="2" bestFit="1" customWidth="1"/>
    <col min="14" max="15" width="11.85546875" style="2" customWidth="1"/>
    <col min="16" max="16" width="20.85546875" style="2" hidden="1" customWidth="1"/>
    <col min="17" max="17" width="25.42578125" style="2" hidden="1" customWidth="1"/>
    <col min="18" max="18" width="18.28515625" style="2" hidden="1" customWidth="1"/>
    <col min="19" max="20" width="11.85546875" style="2" hidden="1" customWidth="1"/>
    <col min="21" max="21" width="25.140625" style="2" customWidth="1"/>
    <col min="22" max="22" width="64.85546875" style="45" customWidth="1"/>
    <col min="23" max="23" width="38" style="45" customWidth="1"/>
    <col min="24" max="24" width="25.7109375" style="2" customWidth="1"/>
    <col min="25" max="25" width="19.42578125" style="2" customWidth="1"/>
    <col min="26" max="26" width="43.42578125" style="2" customWidth="1"/>
    <col min="27" max="27" width="38.5703125" style="45" customWidth="1"/>
    <col min="28" max="31" width="38.5703125" style="2" customWidth="1"/>
    <col min="32" max="32" width="30.42578125" style="4" customWidth="1"/>
    <col min="33" max="16384" width="11.42578125" style="2"/>
  </cols>
  <sheetData>
    <row r="2" spans="1:32" ht="56.25" customHeight="1">
      <c r="A2" s="1"/>
      <c r="B2" s="1"/>
      <c r="C2" s="114" t="s">
        <v>59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</row>
    <row r="3" spans="1:32" ht="16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32" s="5" customFormat="1" ht="32.25" customHeight="1" thickBot="1">
      <c r="A4" s="3"/>
      <c r="B4" s="3"/>
      <c r="C4" s="115" t="s">
        <v>53</v>
      </c>
      <c r="D4" s="116"/>
      <c r="E4" s="116"/>
      <c r="F4" s="117"/>
      <c r="G4" s="8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F4" s="6"/>
    </row>
    <row r="5" spans="1:32" s="5" customFormat="1" ht="32.25" customHeight="1">
      <c r="A5" s="3"/>
      <c r="B5" s="3"/>
      <c r="C5" s="7"/>
      <c r="D5" s="8"/>
      <c r="E5" s="8"/>
      <c r="F5" s="8"/>
      <c r="G5" s="8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F5" s="6"/>
    </row>
    <row r="6" spans="1:32" s="5" customFormat="1" ht="20.25" customHeight="1">
      <c r="C6" s="9"/>
      <c r="D6" s="9"/>
      <c r="E6" s="9"/>
      <c r="F6" s="9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F6" s="6"/>
    </row>
    <row r="7" spans="1:32" s="5" customFormat="1" ht="25.5" customHeight="1">
      <c r="C7" s="11" t="s">
        <v>0</v>
      </c>
      <c r="D7" s="12"/>
      <c r="E7" s="13" t="s">
        <v>1</v>
      </c>
      <c r="H7" s="54"/>
      <c r="I7" s="13" t="s">
        <v>54</v>
      </c>
      <c r="K7" s="14"/>
      <c r="L7" s="13" t="s">
        <v>55</v>
      </c>
      <c r="O7" s="3"/>
      <c r="P7" s="3"/>
      <c r="Q7" s="3"/>
      <c r="R7" s="3"/>
      <c r="S7" s="3"/>
      <c r="T7" s="3"/>
      <c r="U7" s="3"/>
      <c r="W7" s="16"/>
      <c r="X7" s="16"/>
      <c r="Y7" s="17"/>
      <c r="Z7" s="17"/>
      <c r="AA7" s="10"/>
      <c r="AB7" s="10"/>
      <c r="AC7" s="10"/>
      <c r="AD7" s="15"/>
      <c r="AF7" s="6"/>
    </row>
    <row r="8" spans="1:32" s="5" customFormat="1" ht="20.25" customHeight="1" thickBot="1"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F8" s="6"/>
    </row>
    <row r="9" spans="1:32" s="5" customFormat="1" ht="27" customHeight="1">
      <c r="C9" s="18" t="s">
        <v>2</v>
      </c>
      <c r="D9" s="120" t="s">
        <v>78</v>
      </c>
      <c r="E9" s="120"/>
      <c r="F9" s="120"/>
      <c r="G9" s="120"/>
      <c r="H9" s="120"/>
      <c r="I9" s="120"/>
      <c r="J9" s="120"/>
      <c r="K9" s="121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F9" s="6"/>
    </row>
    <row r="10" spans="1:32" s="5" customFormat="1" ht="28.5" customHeight="1" thickBot="1">
      <c r="C10" s="19"/>
      <c r="D10" s="20"/>
      <c r="E10" s="20"/>
      <c r="F10" s="20"/>
      <c r="G10" s="20"/>
      <c r="H10" s="21"/>
      <c r="I10" s="22"/>
      <c r="J10" s="22"/>
      <c r="K10" s="23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F10" s="6"/>
    </row>
    <row r="11" spans="1:32" s="5" customFormat="1" ht="28.5" customHeight="1" thickBot="1"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8" t="s">
        <v>51</v>
      </c>
      <c r="N11" s="119"/>
      <c r="O11" s="119"/>
      <c r="P11" s="24"/>
      <c r="Q11" s="24"/>
      <c r="R11" s="24"/>
      <c r="S11" s="24"/>
      <c r="T11" s="24"/>
      <c r="U11" s="25">
        <f>SUM(U14:U39)</f>
        <v>0</v>
      </c>
      <c r="V11" s="10"/>
      <c r="W11" s="10"/>
      <c r="X11" s="10"/>
      <c r="Y11" s="10"/>
      <c r="Z11" s="10"/>
      <c r="AA11" s="10"/>
      <c r="AF11" s="6"/>
    </row>
    <row r="12" spans="1:32" s="5" customFormat="1" ht="20.25" customHeight="1" thickBot="1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F12" s="6"/>
    </row>
    <row r="13" spans="1:32" s="31" customFormat="1" ht="93" customHeight="1" thickBot="1">
      <c r="A13" s="49" t="s">
        <v>52</v>
      </c>
      <c r="B13" s="49" t="s">
        <v>4</v>
      </c>
      <c r="C13" s="50" t="s">
        <v>5</v>
      </c>
      <c r="D13" s="50" t="s">
        <v>6</v>
      </c>
      <c r="E13" s="26" t="s">
        <v>7</v>
      </c>
      <c r="F13" s="50" t="s">
        <v>9</v>
      </c>
      <c r="G13" s="51" t="s">
        <v>11</v>
      </c>
      <c r="H13" s="51" t="s">
        <v>8</v>
      </c>
      <c r="I13" s="50" t="s">
        <v>10</v>
      </c>
      <c r="J13" s="50" t="s">
        <v>12</v>
      </c>
      <c r="K13" s="50" t="s">
        <v>13</v>
      </c>
      <c r="L13" s="50" t="s">
        <v>14</v>
      </c>
      <c r="M13" s="26" t="s">
        <v>15</v>
      </c>
      <c r="N13" s="51" t="s">
        <v>16</v>
      </c>
      <c r="O13" s="51" t="s">
        <v>17</v>
      </c>
      <c r="P13" s="27" t="s">
        <v>56</v>
      </c>
      <c r="Q13" s="27" t="s">
        <v>57</v>
      </c>
      <c r="R13" s="27" t="s">
        <v>58</v>
      </c>
      <c r="S13" s="27" t="s">
        <v>18</v>
      </c>
      <c r="T13" s="27" t="s">
        <v>19</v>
      </c>
      <c r="U13" s="27" t="s">
        <v>20</v>
      </c>
      <c r="V13" s="52" t="s">
        <v>21</v>
      </c>
      <c r="W13" s="28" t="s">
        <v>22</v>
      </c>
      <c r="X13" s="51" t="s">
        <v>23</v>
      </c>
      <c r="Y13" s="51" t="s">
        <v>24</v>
      </c>
      <c r="Z13" s="51" t="s">
        <v>25</v>
      </c>
      <c r="AA13" s="29" t="s">
        <v>60</v>
      </c>
      <c r="AB13" s="29" t="s">
        <v>61</v>
      </c>
      <c r="AC13" s="29" t="s">
        <v>62</v>
      </c>
      <c r="AD13" s="30" t="s">
        <v>63</v>
      </c>
      <c r="AE13" s="51" t="s">
        <v>26</v>
      </c>
      <c r="AF13" s="53" t="s">
        <v>27</v>
      </c>
    </row>
    <row r="14" spans="1:32" ht="16.5" thickTop="1">
      <c r="A14" s="33">
        <f>'NE PAS TOUCHER'!$I$2</f>
        <v>2025</v>
      </c>
      <c r="B14" s="32"/>
      <c r="C14" s="32"/>
      <c r="D14" s="32"/>
      <c r="E14" s="33" t="e">
        <f>VLOOKUP(D14,'NE PAS TOUCHER'!$B$17:$C$29,2,FALSE)</f>
        <v>#N/A</v>
      </c>
      <c r="F14" s="34"/>
      <c r="G14" s="34"/>
      <c r="H14" s="32"/>
      <c r="I14" s="32"/>
      <c r="J14" s="34"/>
      <c r="K14" s="35"/>
      <c r="L14" s="35"/>
      <c r="M14" s="36">
        <f t="shared" ref="M14:M27" si="0">L14-K14</f>
        <v>0</v>
      </c>
      <c r="N14" s="35"/>
      <c r="O14" s="37"/>
      <c r="P14" s="38">
        <f>IF(H14='NE PAS TOUCHER'!$F$17,M14*'NE PAS TOUCHER'!$G$17,0)</f>
        <v>0</v>
      </c>
      <c r="Q14" s="38">
        <f>IF(H14='NE PAS TOUCHER'!$F$18,M14*'NE PAS TOUCHER'!$G$18,0)</f>
        <v>0</v>
      </c>
      <c r="R14" s="38">
        <f>IF(H14='NE PAS TOUCHER'!$F$19,M14*'NE PAS TOUCHER'!$G$19,0)</f>
        <v>0</v>
      </c>
      <c r="S14" s="38">
        <f t="shared" ref="S14:S39" si="1">SUM(P14:R14)</f>
        <v>0</v>
      </c>
      <c r="T14" s="39">
        <f t="shared" ref="T14:T39" si="2">S14*N14</f>
        <v>0</v>
      </c>
      <c r="U14" s="39">
        <f>T14</f>
        <v>0</v>
      </c>
      <c r="V14" s="40"/>
      <c r="W14" s="41"/>
      <c r="X14" s="34"/>
      <c r="Y14" s="32"/>
      <c r="Z14" s="32"/>
      <c r="AA14" s="42"/>
      <c r="AB14" s="42"/>
      <c r="AC14" s="42"/>
      <c r="AD14" s="42"/>
      <c r="AE14" s="42"/>
      <c r="AF14" s="43"/>
    </row>
    <row r="15" spans="1:32" ht="15.75">
      <c r="A15" s="33">
        <f>'NE PAS TOUCHER'!$I$2</f>
        <v>2025</v>
      </c>
      <c r="B15" s="32"/>
      <c r="C15" s="32"/>
      <c r="D15" s="32"/>
      <c r="E15" s="33" t="e">
        <f>VLOOKUP(D15,'NE PAS TOUCHER'!$B$17:$C$29,2,FALSE)</f>
        <v>#N/A</v>
      </c>
      <c r="F15" s="34"/>
      <c r="G15" s="34"/>
      <c r="H15" s="32"/>
      <c r="I15" s="32"/>
      <c r="J15" s="34"/>
      <c r="K15" s="35"/>
      <c r="L15" s="35"/>
      <c r="M15" s="36">
        <f t="shared" si="0"/>
        <v>0</v>
      </c>
      <c r="N15" s="35"/>
      <c r="O15" s="37"/>
      <c r="P15" s="38">
        <f>IF(H15='NE PAS TOUCHER'!$F$17,M15*'NE PAS TOUCHER'!$G$17,0)</f>
        <v>0</v>
      </c>
      <c r="Q15" s="38">
        <f>IF(H15='NE PAS TOUCHER'!$F$18,M15*'NE PAS TOUCHER'!$G$18,0)</f>
        <v>0</v>
      </c>
      <c r="R15" s="38">
        <f>IF(H15='NE PAS TOUCHER'!$F$19,M15*'NE PAS TOUCHER'!$G$19,0)</f>
        <v>0</v>
      </c>
      <c r="S15" s="38">
        <f t="shared" si="1"/>
        <v>0</v>
      </c>
      <c r="T15" s="39">
        <f t="shared" si="2"/>
        <v>0</v>
      </c>
      <c r="U15" s="39">
        <f t="shared" ref="U15:U39" si="3">T15</f>
        <v>0</v>
      </c>
      <c r="V15" s="40"/>
      <c r="W15" s="41"/>
      <c r="X15" s="34"/>
      <c r="Y15" s="32"/>
      <c r="Z15" s="32"/>
      <c r="AA15" s="42"/>
      <c r="AB15" s="42"/>
      <c r="AC15" s="42"/>
      <c r="AD15" s="42"/>
      <c r="AE15" s="42"/>
      <c r="AF15" s="43"/>
    </row>
    <row r="16" spans="1:32" ht="15.75">
      <c r="A16" s="33">
        <f>'NE PAS TOUCHER'!$I$2</f>
        <v>2025</v>
      </c>
      <c r="B16" s="32"/>
      <c r="C16" s="32"/>
      <c r="D16" s="32"/>
      <c r="E16" s="33" t="e">
        <f>VLOOKUP(D16,'NE PAS TOUCHER'!$B$17:$C$29,2,FALSE)</f>
        <v>#N/A</v>
      </c>
      <c r="F16" s="34"/>
      <c r="G16" s="34"/>
      <c r="H16" s="32"/>
      <c r="I16" s="32"/>
      <c r="J16" s="34"/>
      <c r="K16" s="35"/>
      <c r="L16" s="35"/>
      <c r="M16" s="36">
        <f t="shared" si="0"/>
        <v>0</v>
      </c>
      <c r="N16" s="35"/>
      <c r="O16" s="37"/>
      <c r="P16" s="38">
        <f>IF(H16='NE PAS TOUCHER'!$F$17,M16*'NE PAS TOUCHER'!$G$17,0)</f>
        <v>0</v>
      </c>
      <c r="Q16" s="38">
        <f>IF(H16='NE PAS TOUCHER'!$F$18,M16*'NE PAS TOUCHER'!$G$18,0)</f>
        <v>0</v>
      </c>
      <c r="R16" s="38">
        <f>IF(H16='NE PAS TOUCHER'!$F$19,M16*'NE PAS TOUCHER'!$G$19,0)</f>
        <v>0</v>
      </c>
      <c r="S16" s="38">
        <f t="shared" si="1"/>
        <v>0</v>
      </c>
      <c r="T16" s="39">
        <f t="shared" si="2"/>
        <v>0</v>
      </c>
      <c r="U16" s="39">
        <f t="shared" si="3"/>
        <v>0</v>
      </c>
      <c r="V16" s="40"/>
      <c r="W16" s="41"/>
      <c r="X16" s="34"/>
      <c r="Y16" s="32"/>
      <c r="Z16" s="32"/>
      <c r="AA16" s="42"/>
      <c r="AB16" s="42"/>
      <c r="AC16" s="42"/>
      <c r="AD16" s="42"/>
      <c r="AE16" s="42"/>
      <c r="AF16" s="43"/>
    </row>
    <row r="17" spans="1:32" ht="15.75">
      <c r="A17" s="33">
        <f>'NE PAS TOUCHER'!$I$2</f>
        <v>2025</v>
      </c>
      <c r="B17" s="32"/>
      <c r="C17" s="32"/>
      <c r="D17" s="32"/>
      <c r="E17" s="33" t="e">
        <f>VLOOKUP(D17,'NE PAS TOUCHER'!$B$17:$C$29,2,FALSE)</f>
        <v>#N/A</v>
      </c>
      <c r="F17" s="34"/>
      <c r="G17" s="34"/>
      <c r="H17" s="32"/>
      <c r="I17" s="32"/>
      <c r="J17" s="34"/>
      <c r="K17" s="35"/>
      <c r="L17" s="35"/>
      <c r="M17" s="36">
        <f t="shared" si="0"/>
        <v>0</v>
      </c>
      <c r="N17" s="35"/>
      <c r="O17" s="37"/>
      <c r="P17" s="38">
        <f>IF(H17='NE PAS TOUCHER'!$F$17,M17*'NE PAS TOUCHER'!$G$17,0)</f>
        <v>0</v>
      </c>
      <c r="Q17" s="38">
        <f>IF(H17='NE PAS TOUCHER'!$F$18,M17*'NE PAS TOUCHER'!$G$18,0)</f>
        <v>0</v>
      </c>
      <c r="R17" s="38">
        <f>IF(H17='NE PAS TOUCHER'!$F$19,M17*'NE PAS TOUCHER'!$G$19,0)</f>
        <v>0</v>
      </c>
      <c r="S17" s="38">
        <f t="shared" si="1"/>
        <v>0</v>
      </c>
      <c r="T17" s="39">
        <f t="shared" si="2"/>
        <v>0</v>
      </c>
      <c r="U17" s="39">
        <f t="shared" si="3"/>
        <v>0</v>
      </c>
      <c r="V17" s="40"/>
      <c r="W17" s="41"/>
      <c r="X17" s="34"/>
      <c r="Y17" s="32"/>
      <c r="Z17" s="32"/>
      <c r="AA17" s="42"/>
      <c r="AB17" s="42"/>
      <c r="AC17" s="42"/>
      <c r="AD17" s="42"/>
      <c r="AE17" s="42"/>
      <c r="AF17" s="43"/>
    </row>
    <row r="18" spans="1:32" ht="15.75">
      <c r="A18" s="33">
        <f>'NE PAS TOUCHER'!$I$2</f>
        <v>2025</v>
      </c>
      <c r="B18" s="32"/>
      <c r="C18" s="32"/>
      <c r="D18" s="32"/>
      <c r="E18" s="33" t="e">
        <f>VLOOKUP(D18,'NE PAS TOUCHER'!$B$17:$C$29,2,FALSE)</f>
        <v>#N/A</v>
      </c>
      <c r="F18" s="34"/>
      <c r="G18" s="34"/>
      <c r="H18" s="32"/>
      <c r="I18" s="32"/>
      <c r="J18" s="34"/>
      <c r="K18" s="35"/>
      <c r="L18" s="35"/>
      <c r="M18" s="36">
        <f t="shared" si="0"/>
        <v>0</v>
      </c>
      <c r="N18" s="35"/>
      <c r="O18" s="37"/>
      <c r="P18" s="38">
        <f>IF(H18='NE PAS TOUCHER'!$F$17,M18*'NE PAS TOUCHER'!$G$17,0)</f>
        <v>0</v>
      </c>
      <c r="Q18" s="38">
        <f>IF(H18='NE PAS TOUCHER'!$F$18,M18*'NE PAS TOUCHER'!$G$18,0)</f>
        <v>0</v>
      </c>
      <c r="R18" s="38">
        <f>IF(H18='NE PAS TOUCHER'!$F$19,M18*'NE PAS TOUCHER'!$G$19,0)</f>
        <v>0</v>
      </c>
      <c r="S18" s="38">
        <f t="shared" si="1"/>
        <v>0</v>
      </c>
      <c r="T18" s="39">
        <f t="shared" si="2"/>
        <v>0</v>
      </c>
      <c r="U18" s="39">
        <f t="shared" si="3"/>
        <v>0</v>
      </c>
      <c r="V18" s="40"/>
      <c r="W18" s="41"/>
      <c r="X18" s="34"/>
      <c r="Y18" s="32"/>
      <c r="Z18" s="32"/>
      <c r="AA18" s="42"/>
      <c r="AB18" s="42"/>
      <c r="AC18" s="42"/>
      <c r="AD18" s="42"/>
      <c r="AE18" s="42"/>
      <c r="AF18" s="43"/>
    </row>
    <row r="19" spans="1:32" ht="15.75">
      <c r="A19" s="33">
        <f>'NE PAS TOUCHER'!$I$2</f>
        <v>2025</v>
      </c>
      <c r="B19" s="32"/>
      <c r="C19" s="32"/>
      <c r="D19" s="32"/>
      <c r="E19" s="33" t="e">
        <f>VLOOKUP(D19,'NE PAS TOUCHER'!$B$17:$C$29,2,FALSE)</f>
        <v>#N/A</v>
      </c>
      <c r="F19" s="34"/>
      <c r="G19" s="34"/>
      <c r="H19" s="32"/>
      <c r="I19" s="32"/>
      <c r="J19" s="34"/>
      <c r="K19" s="35"/>
      <c r="L19" s="35"/>
      <c r="M19" s="36">
        <f t="shared" si="0"/>
        <v>0</v>
      </c>
      <c r="N19" s="35"/>
      <c r="O19" s="37"/>
      <c r="P19" s="38">
        <f>IF(H19='NE PAS TOUCHER'!$F$17,M19*'NE PAS TOUCHER'!$G$17,0)</f>
        <v>0</v>
      </c>
      <c r="Q19" s="38">
        <f>IF(H19='NE PAS TOUCHER'!$F$18,M19*'NE PAS TOUCHER'!$G$18,0)</f>
        <v>0</v>
      </c>
      <c r="R19" s="38">
        <f>IF(H19='NE PAS TOUCHER'!$F$19,M19*'NE PAS TOUCHER'!$G$19,0)</f>
        <v>0</v>
      </c>
      <c r="S19" s="38">
        <f t="shared" si="1"/>
        <v>0</v>
      </c>
      <c r="T19" s="39">
        <f t="shared" si="2"/>
        <v>0</v>
      </c>
      <c r="U19" s="39">
        <f t="shared" si="3"/>
        <v>0</v>
      </c>
      <c r="V19" s="40"/>
      <c r="W19" s="41"/>
      <c r="X19" s="34"/>
      <c r="Y19" s="32"/>
      <c r="Z19" s="32"/>
      <c r="AA19" s="42"/>
      <c r="AB19" s="42"/>
      <c r="AC19" s="42"/>
      <c r="AD19" s="42"/>
      <c r="AE19" s="42"/>
      <c r="AF19" s="43"/>
    </row>
    <row r="20" spans="1:32" ht="15.75">
      <c r="A20" s="33">
        <f>'NE PAS TOUCHER'!$I$2</f>
        <v>2025</v>
      </c>
      <c r="B20" s="32"/>
      <c r="C20" s="32"/>
      <c r="D20" s="32"/>
      <c r="E20" s="33" t="e">
        <f>VLOOKUP(D20,'NE PAS TOUCHER'!$B$17:$C$29,2,FALSE)</f>
        <v>#N/A</v>
      </c>
      <c r="F20" s="34"/>
      <c r="G20" s="34"/>
      <c r="H20" s="32"/>
      <c r="I20" s="32"/>
      <c r="J20" s="34"/>
      <c r="K20" s="35"/>
      <c r="L20" s="35"/>
      <c r="M20" s="36">
        <f t="shared" si="0"/>
        <v>0</v>
      </c>
      <c r="N20" s="35"/>
      <c r="O20" s="37"/>
      <c r="P20" s="38">
        <f>IF(H20='NE PAS TOUCHER'!$F$17,M20*'NE PAS TOUCHER'!$G$17,0)</f>
        <v>0</v>
      </c>
      <c r="Q20" s="38">
        <f>IF(H20='NE PAS TOUCHER'!$F$18,M20*'NE PAS TOUCHER'!$G$18,0)</f>
        <v>0</v>
      </c>
      <c r="R20" s="38">
        <f>IF(H20='NE PAS TOUCHER'!$F$19,M20*'NE PAS TOUCHER'!$G$19,0)</f>
        <v>0</v>
      </c>
      <c r="S20" s="38">
        <f t="shared" si="1"/>
        <v>0</v>
      </c>
      <c r="T20" s="39">
        <f t="shared" si="2"/>
        <v>0</v>
      </c>
      <c r="U20" s="39">
        <f t="shared" si="3"/>
        <v>0</v>
      </c>
      <c r="V20" s="40"/>
      <c r="W20" s="41"/>
      <c r="X20" s="34"/>
      <c r="Y20" s="32"/>
      <c r="Z20" s="32"/>
      <c r="AA20" s="42"/>
      <c r="AB20" s="42"/>
      <c r="AC20" s="42"/>
      <c r="AD20" s="42"/>
      <c r="AE20" s="42"/>
      <c r="AF20" s="43"/>
    </row>
    <row r="21" spans="1:32" ht="15.75">
      <c r="A21" s="33">
        <f>'NE PAS TOUCHER'!$I$2</f>
        <v>2025</v>
      </c>
      <c r="B21" s="32"/>
      <c r="C21" s="32"/>
      <c r="D21" s="32"/>
      <c r="E21" s="33" t="e">
        <f>VLOOKUP(D21,'NE PAS TOUCHER'!$B$17:$C$29,2,FALSE)</f>
        <v>#N/A</v>
      </c>
      <c r="F21" s="34"/>
      <c r="G21" s="34"/>
      <c r="H21" s="32"/>
      <c r="I21" s="32"/>
      <c r="J21" s="34"/>
      <c r="K21" s="35"/>
      <c r="L21" s="35"/>
      <c r="M21" s="36">
        <f t="shared" si="0"/>
        <v>0</v>
      </c>
      <c r="N21" s="35"/>
      <c r="O21" s="37"/>
      <c r="P21" s="38">
        <f>IF(H21='NE PAS TOUCHER'!$F$17,M21*'NE PAS TOUCHER'!$G$17,0)</f>
        <v>0</v>
      </c>
      <c r="Q21" s="38">
        <f>IF(H21='NE PAS TOUCHER'!$F$18,M21*'NE PAS TOUCHER'!$G$18,0)</f>
        <v>0</v>
      </c>
      <c r="R21" s="38">
        <f>IF(H21='NE PAS TOUCHER'!$F$19,M21*'NE PAS TOUCHER'!$G$19,0)</f>
        <v>0</v>
      </c>
      <c r="S21" s="38">
        <f t="shared" si="1"/>
        <v>0</v>
      </c>
      <c r="T21" s="39">
        <f t="shared" si="2"/>
        <v>0</v>
      </c>
      <c r="U21" s="39">
        <f t="shared" si="3"/>
        <v>0</v>
      </c>
      <c r="V21" s="40"/>
      <c r="W21" s="41"/>
      <c r="X21" s="34"/>
      <c r="Y21" s="32"/>
      <c r="Z21" s="32"/>
      <c r="AA21" s="42"/>
      <c r="AB21" s="42"/>
      <c r="AC21" s="42"/>
      <c r="AD21" s="42"/>
      <c r="AE21" s="42"/>
      <c r="AF21" s="43"/>
    </row>
    <row r="22" spans="1:32" ht="15.75">
      <c r="A22" s="33">
        <f>'NE PAS TOUCHER'!$I$2</f>
        <v>2025</v>
      </c>
      <c r="B22" s="32"/>
      <c r="C22" s="32"/>
      <c r="D22" s="32"/>
      <c r="E22" s="33" t="e">
        <f>VLOOKUP(D22,'NE PAS TOUCHER'!$B$17:$C$29,2,FALSE)</f>
        <v>#N/A</v>
      </c>
      <c r="F22" s="34"/>
      <c r="G22" s="34"/>
      <c r="H22" s="32"/>
      <c r="I22" s="32"/>
      <c r="J22" s="34"/>
      <c r="K22" s="35"/>
      <c r="L22" s="35"/>
      <c r="M22" s="36">
        <f t="shared" si="0"/>
        <v>0</v>
      </c>
      <c r="N22" s="35"/>
      <c r="O22" s="37"/>
      <c r="P22" s="38">
        <f>IF(H22='NE PAS TOUCHER'!$F$17,M22*'NE PAS TOUCHER'!$G$17,0)</f>
        <v>0</v>
      </c>
      <c r="Q22" s="38">
        <f>IF(H22='NE PAS TOUCHER'!$F$18,M22*'NE PAS TOUCHER'!$G$18,0)</f>
        <v>0</v>
      </c>
      <c r="R22" s="38">
        <f>IF(H22='NE PAS TOUCHER'!$F$19,M22*'NE PAS TOUCHER'!$G$19,0)</f>
        <v>0</v>
      </c>
      <c r="S22" s="38">
        <f t="shared" si="1"/>
        <v>0</v>
      </c>
      <c r="T22" s="39">
        <f t="shared" si="2"/>
        <v>0</v>
      </c>
      <c r="U22" s="39">
        <f t="shared" si="3"/>
        <v>0</v>
      </c>
      <c r="V22" s="40"/>
      <c r="W22" s="41"/>
      <c r="X22" s="34"/>
      <c r="Y22" s="32"/>
      <c r="Z22" s="32"/>
      <c r="AA22" s="42"/>
      <c r="AB22" s="42"/>
      <c r="AC22" s="42"/>
      <c r="AD22" s="42"/>
      <c r="AE22" s="42"/>
      <c r="AF22" s="43"/>
    </row>
    <row r="23" spans="1:32" ht="15.75">
      <c r="A23" s="33">
        <f>'NE PAS TOUCHER'!$I$2</f>
        <v>2025</v>
      </c>
      <c r="B23" s="32"/>
      <c r="C23" s="32"/>
      <c r="D23" s="32"/>
      <c r="E23" s="33" t="e">
        <f>VLOOKUP(D23,'NE PAS TOUCHER'!$B$17:$C$29,2,FALSE)</f>
        <v>#N/A</v>
      </c>
      <c r="F23" s="34"/>
      <c r="G23" s="34"/>
      <c r="H23" s="32"/>
      <c r="I23" s="32"/>
      <c r="J23" s="34"/>
      <c r="K23" s="35"/>
      <c r="L23" s="35"/>
      <c r="M23" s="36">
        <f t="shared" si="0"/>
        <v>0</v>
      </c>
      <c r="N23" s="35"/>
      <c r="O23" s="37"/>
      <c r="P23" s="38">
        <f>IF(H23='NE PAS TOUCHER'!$F$17,M23*'NE PAS TOUCHER'!$G$17,0)</f>
        <v>0</v>
      </c>
      <c r="Q23" s="38">
        <f>IF(H23='NE PAS TOUCHER'!$F$18,M23*'NE PAS TOUCHER'!$G$18,0)</f>
        <v>0</v>
      </c>
      <c r="R23" s="38">
        <f>IF(H23='NE PAS TOUCHER'!$F$19,M23*'NE PAS TOUCHER'!$G$19,0)</f>
        <v>0</v>
      </c>
      <c r="S23" s="38">
        <f t="shared" si="1"/>
        <v>0</v>
      </c>
      <c r="T23" s="39">
        <f t="shared" si="2"/>
        <v>0</v>
      </c>
      <c r="U23" s="39">
        <f t="shared" si="3"/>
        <v>0</v>
      </c>
      <c r="V23" s="40"/>
      <c r="W23" s="41"/>
      <c r="X23" s="34"/>
      <c r="Y23" s="32"/>
      <c r="Z23" s="32"/>
      <c r="AA23" s="42"/>
      <c r="AB23" s="42"/>
      <c r="AC23" s="42"/>
      <c r="AD23" s="42"/>
      <c r="AE23" s="42"/>
      <c r="AF23" s="43"/>
    </row>
    <row r="24" spans="1:32" ht="15.75">
      <c r="A24" s="33">
        <f>'NE PAS TOUCHER'!$I$2</f>
        <v>2025</v>
      </c>
      <c r="B24" s="32"/>
      <c r="C24" s="32"/>
      <c r="D24" s="32"/>
      <c r="E24" s="33" t="e">
        <f>VLOOKUP(D24,'NE PAS TOUCHER'!$B$17:$C$29,2,FALSE)</f>
        <v>#N/A</v>
      </c>
      <c r="F24" s="34"/>
      <c r="G24" s="34"/>
      <c r="H24" s="32"/>
      <c r="I24" s="32"/>
      <c r="J24" s="34"/>
      <c r="K24" s="35"/>
      <c r="L24" s="35"/>
      <c r="M24" s="36">
        <f t="shared" si="0"/>
        <v>0</v>
      </c>
      <c r="N24" s="35"/>
      <c r="O24" s="37"/>
      <c r="P24" s="38">
        <f>IF(H24='NE PAS TOUCHER'!$F$17,M24*'NE PAS TOUCHER'!$G$17,0)</f>
        <v>0</v>
      </c>
      <c r="Q24" s="38">
        <f>IF(H24='NE PAS TOUCHER'!$F$18,M24*'NE PAS TOUCHER'!$G$18,0)</f>
        <v>0</v>
      </c>
      <c r="R24" s="38">
        <f>IF(H24='NE PAS TOUCHER'!$F$19,M24*'NE PAS TOUCHER'!$G$19,0)</f>
        <v>0</v>
      </c>
      <c r="S24" s="38">
        <f t="shared" si="1"/>
        <v>0</v>
      </c>
      <c r="T24" s="39">
        <f t="shared" si="2"/>
        <v>0</v>
      </c>
      <c r="U24" s="39">
        <f t="shared" si="3"/>
        <v>0</v>
      </c>
      <c r="V24" s="40"/>
      <c r="W24" s="41"/>
      <c r="X24" s="34"/>
      <c r="Y24" s="32"/>
      <c r="Z24" s="32"/>
      <c r="AA24" s="42"/>
      <c r="AB24" s="42"/>
      <c r="AC24" s="42"/>
      <c r="AD24" s="42"/>
      <c r="AE24" s="42"/>
      <c r="AF24" s="43"/>
    </row>
    <row r="25" spans="1:32" ht="15.75">
      <c r="A25" s="33">
        <f>'NE PAS TOUCHER'!$I$2</f>
        <v>2025</v>
      </c>
      <c r="B25" s="32"/>
      <c r="C25" s="32"/>
      <c r="D25" s="32"/>
      <c r="E25" s="33" t="e">
        <f>VLOOKUP(D25,'NE PAS TOUCHER'!$B$17:$C$29,2,FALSE)</f>
        <v>#N/A</v>
      </c>
      <c r="F25" s="34"/>
      <c r="G25" s="34"/>
      <c r="H25" s="32"/>
      <c r="I25" s="32"/>
      <c r="J25" s="34"/>
      <c r="K25" s="35"/>
      <c r="L25" s="35"/>
      <c r="M25" s="36">
        <f t="shared" si="0"/>
        <v>0</v>
      </c>
      <c r="N25" s="35"/>
      <c r="O25" s="37"/>
      <c r="P25" s="38">
        <f>IF(H25='NE PAS TOUCHER'!$F$17,M25*'NE PAS TOUCHER'!$G$17,0)</f>
        <v>0</v>
      </c>
      <c r="Q25" s="38">
        <f>IF(H25='NE PAS TOUCHER'!$F$18,M25*'NE PAS TOUCHER'!$G$18,0)</f>
        <v>0</v>
      </c>
      <c r="R25" s="38">
        <f>IF(H25='NE PAS TOUCHER'!$F$19,M25*'NE PAS TOUCHER'!$G$19,0)</f>
        <v>0</v>
      </c>
      <c r="S25" s="38">
        <f t="shared" si="1"/>
        <v>0</v>
      </c>
      <c r="T25" s="39">
        <f t="shared" si="2"/>
        <v>0</v>
      </c>
      <c r="U25" s="39">
        <f t="shared" si="3"/>
        <v>0</v>
      </c>
      <c r="V25" s="40"/>
      <c r="W25" s="41"/>
      <c r="X25" s="34"/>
      <c r="Y25" s="32"/>
      <c r="Z25" s="32"/>
      <c r="AA25" s="42"/>
      <c r="AB25" s="42"/>
      <c r="AC25" s="42"/>
      <c r="AD25" s="42"/>
      <c r="AE25" s="42"/>
      <c r="AF25" s="43"/>
    </row>
    <row r="26" spans="1:32" ht="15.75">
      <c r="A26" s="33">
        <f>'NE PAS TOUCHER'!$I$2</f>
        <v>2025</v>
      </c>
      <c r="B26" s="32"/>
      <c r="C26" s="32"/>
      <c r="D26" s="32"/>
      <c r="E26" s="33" t="e">
        <f>VLOOKUP(D26,'NE PAS TOUCHER'!$B$17:$C$29,2,FALSE)</f>
        <v>#N/A</v>
      </c>
      <c r="F26" s="34"/>
      <c r="G26" s="34"/>
      <c r="H26" s="32"/>
      <c r="I26" s="32"/>
      <c r="J26" s="34"/>
      <c r="K26" s="35"/>
      <c r="L26" s="35"/>
      <c r="M26" s="36">
        <f t="shared" si="0"/>
        <v>0</v>
      </c>
      <c r="N26" s="35"/>
      <c r="O26" s="37"/>
      <c r="P26" s="38">
        <f>IF(H26='NE PAS TOUCHER'!$F$17,M26*'NE PAS TOUCHER'!$G$17,0)</f>
        <v>0</v>
      </c>
      <c r="Q26" s="38">
        <f>IF(H26='NE PAS TOUCHER'!$F$18,M26*'NE PAS TOUCHER'!$G$18,0)</f>
        <v>0</v>
      </c>
      <c r="R26" s="38">
        <f>IF(H26='NE PAS TOUCHER'!$F$19,M26*'NE PAS TOUCHER'!$G$19,0)</f>
        <v>0</v>
      </c>
      <c r="S26" s="38">
        <f t="shared" si="1"/>
        <v>0</v>
      </c>
      <c r="T26" s="39">
        <f t="shared" si="2"/>
        <v>0</v>
      </c>
      <c r="U26" s="39">
        <f t="shared" si="3"/>
        <v>0</v>
      </c>
      <c r="V26" s="40"/>
      <c r="W26" s="41"/>
      <c r="X26" s="34"/>
      <c r="Y26" s="32"/>
      <c r="Z26" s="32"/>
      <c r="AA26" s="42"/>
      <c r="AB26" s="42"/>
      <c r="AC26" s="42"/>
      <c r="AD26" s="42"/>
      <c r="AE26" s="42"/>
      <c r="AF26" s="43"/>
    </row>
    <row r="27" spans="1:32" ht="15.75">
      <c r="A27" s="33">
        <f>'NE PAS TOUCHER'!$I$2</f>
        <v>2025</v>
      </c>
      <c r="B27" s="32"/>
      <c r="C27" s="32"/>
      <c r="D27" s="32"/>
      <c r="E27" s="33" t="e">
        <f>VLOOKUP(D27,'NE PAS TOUCHER'!$B$17:$C$29,2,FALSE)</f>
        <v>#N/A</v>
      </c>
      <c r="F27" s="34"/>
      <c r="G27" s="34"/>
      <c r="H27" s="32"/>
      <c r="I27" s="32"/>
      <c r="J27" s="34"/>
      <c r="K27" s="35"/>
      <c r="L27" s="35"/>
      <c r="M27" s="36">
        <f t="shared" si="0"/>
        <v>0</v>
      </c>
      <c r="N27" s="35"/>
      <c r="O27" s="37"/>
      <c r="P27" s="38">
        <f>IF(H27='NE PAS TOUCHER'!$F$17,M27*'NE PAS TOUCHER'!$G$17,0)</f>
        <v>0</v>
      </c>
      <c r="Q27" s="38">
        <f>IF(H27='NE PAS TOUCHER'!$F$18,M27*'NE PAS TOUCHER'!$G$18,0)</f>
        <v>0</v>
      </c>
      <c r="R27" s="38">
        <f>IF(H27='NE PAS TOUCHER'!$F$19,M27*'NE PAS TOUCHER'!$G$19,0)</f>
        <v>0</v>
      </c>
      <c r="S27" s="38">
        <f t="shared" si="1"/>
        <v>0</v>
      </c>
      <c r="T27" s="39">
        <f t="shared" si="2"/>
        <v>0</v>
      </c>
      <c r="U27" s="39">
        <f t="shared" si="3"/>
        <v>0</v>
      </c>
      <c r="V27" s="40"/>
      <c r="W27" s="41"/>
      <c r="X27" s="34"/>
      <c r="Y27" s="32"/>
      <c r="Z27" s="32"/>
      <c r="AA27" s="42"/>
      <c r="AB27" s="42"/>
      <c r="AC27" s="42"/>
      <c r="AD27" s="42"/>
      <c r="AE27" s="42"/>
      <c r="AF27" s="43"/>
    </row>
    <row r="28" spans="1:32" ht="15.75">
      <c r="A28" s="33">
        <f>'NE PAS TOUCHER'!$I$2</f>
        <v>2025</v>
      </c>
      <c r="B28" s="32"/>
      <c r="C28" s="32"/>
      <c r="D28" s="32"/>
      <c r="E28" s="33" t="e">
        <f>VLOOKUP(D28,'NE PAS TOUCHER'!$B$17:$C$29,2,FALSE)</f>
        <v>#N/A</v>
      </c>
      <c r="F28" s="34"/>
      <c r="G28" s="34"/>
      <c r="H28" s="32"/>
      <c r="I28" s="32"/>
      <c r="J28" s="34"/>
      <c r="K28" s="35"/>
      <c r="L28" s="35"/>
      <c r="M28" s="36">
        <f t="shared" ref="M28:M39" si="4">L28-K28</f>
        <v>0</v>
      </c>
      <c r="N28" s="35"/>
      <c r="O28" s="37"/>
      <c r="P28" s="38">
        <f>IF(H28='NE PAS TOUCHER'!$F$17,M28*'NE PAS TOUCHER'!$G$17,0)</f>
        <v>0</v>
      </c>
      <c r="Q28" s="38">
        <f>IF(H28='NE PAS TOUCHER'!$F$18,M28*'NE PAS TOUCHER'!$G$18,0)</f>
        <v>0</v>
      </c>
      <c r="R28" s="38">
        <f>IF(H28='NE PAS TOUCHER'!$F$19,M28*'NE PAS TOUCHER'!$G$19,0)</f>
        <v>0</v>
      </c>
      <c r="S28" s="38">
        <f t="shared" si="1"/>
        <v>0</v>
      </c>
      <c r="T28" s="39">
        <f t="shared" si="2"/>
        <v>0</v>
      </c>
      <c r="U28" s="39">
        <f t="shared" si="3"/>
        <v>0</v>
      </c>
      <c r="V28" s="40"/>
      <c r="W28" s="41"/>
      <c r="X28" s="34"/>
      <c r="Y28" s="32"/>
      <c r="Z28" s="32"/>
      <c r="AA28" s="42"/>
      <c r="AB28" s="42"/>
      <c r="AC28" s="42"/>
      <c r="AD28" s="42"/>
      <c r="AE28" s="42"/>
      <c r="AF28" s="43"/>
    </row>
    <row r="29" spans="1:32" ht="15.75">
      <c r="A29" s="33">
        <f>'NE PAS TOUCHER'!$I$2</f>
        <v>2025</v>
      </c>
      <c r="B29" s="32"/>
      <c r="C29" s="32"/>
      <c r="D29" s="32"/>
      <c r="E29" s="33" t="e">
        <f>VLOOKUP(D29,'NE PAS TOUCHER'!$B$17:$C$29,2,FALSE)</f>
        <v>#N/A</v>
      </c>
      <c r="F29" s="34"/>
      <c r="G29" s="34"/>
      <c r="H29" s="32"/>
      <c r="I29" s="32"/>
      <c r="J29" s="34"/>
      <c r="K29" s="35"/>
      <c r="L29" s="35"/>
      <c r="M29" s="36">
        <f t="shared" si="4"/>
        <v>0</v>
      </c>
      <c r="N29" s="35"/>
      <c r="O29" s="37"/>
      <c r="P29" s="38">
        <f>IF(H29='NE PAS TOUCHER'!$F$17,M29*'NE PAS TOUCHER'!$G$17,0)</f>
        <v>0</v>
      </c>
      <c r="Q29" s="38">
        <f>IF(H29='NE PAS TOUCHER'!$F$18,M29*'NE PAS TOUCHER'!$G$18,0)</f>
        <v>0</v>
      </c>
      <c r="R29" s="38">
        <f>IF(H29='NE PAS TOUCHER'!$F$19,M29*'NE PAS TOUCHER'!$G$19,0)</f>
        <v>0</v>
      </c>
      <c r="S29" s="38">
        <f t="shared" si="1"/>
        <v>0</v>
      </c>
      <c r="T29" s="39">
        <f t="shared" si="2"/>
        <v>0</v>
      </c>
      <c r="U29" s="39">
        <f t="shared" si="3"/>
        <v>0</v>
      </c>
      <c r="V29" s="40"/>
      <c r="W29" s="41"/>
      <c r="X29" s="34"/>
      <c r="Y29" s="32"/>
      <c r="Z29" s="32"/>
      <c r="AA29" s="42"/>
      <c r="AB29" s="42"/>
      <c r="AC29" s="42"/>
      <c r="AD29" s="42"/>
      <c r="AE29" s="42"/>
      <c r="AF29" s="43"/>
    </row>
    <row r="30" spans="1:32" ht="15.75">
      <c r="A30" s="33">
        <f>'NE PAS TOUCHER'!$I$2</f>
        <v>2025</v>
      </c>
      <c r="B30" s="32"/>
      <c r="C30" s="32"/>
      <c r="D30" s="32"/>
      <c r="E30" s="33" t="e">
        <f>VLOOKUP(D30,'NE PAS TOUCHER'!$B$17:$C$29,2,FALSE)</f>
        <v>#N/A</v>
      </c>
      <c r="F30" s="34"/>
      <c r="G30" s="34"/>
      <c r="H30" s="32"/>
      <c r="I30" s="32"/>
      <c r="J30" s="34"/>
      <c r="K30" s="35"/>
      <c r="L30" s="35"/>
      <c r="M30" s="36">
        <f t="shared" si="4"/>
        <v>0</v>
      </c>
      <c r="N30" s="35"/>
      <c r="O30" s="37"/>
      <c r="P30" s="38">
        <f>IF(H30='NE PAS TOUCHER'!$F$17,M30*'NE PAS TOUCHER'!$G$17,0)</f>
        <v>0</v>
      </c>
      <c r="Q30" s="38">
        <f>IF(H30='NE PAS TOUCHER'!$F$18,M30*'NE PAS TOUCHER'!$G$18,0)</f>
        <v>0</v>
      </c>
      <c r="R30" s="38">
        <f>IF(H30='NE PAS TOUCHER'!$F$19,M30*'NE PAS TOUCHER'!$G$19,0)</f>
        <v>0</v>
      </c>
      <c r="S30" s="38">
        <f t="shared" si="1"/>
        <v>0</v>
      </c>
      <c r="T30" s="39">
        <f t="shared" si="2"/>
        <v>0</v>
      </c>
      <c r="U30" s="39">
        <f t="shared" si="3"/>
        <v>0</v>
      </c>
      <c r="V30" s="40"/>
      <c r="W30" s="41"/>
      <c r="X30" s="34"/>
      <c r="Y30" s="32"/>
      <c r="Z30" s="32"/>
      <c r="AA30" s="42"/>
      <c r="AB30" s="42"/>
      <c r="AC30" s="42"/>
      <c r="AD30" s="42"/>
      <c r="AE30" s="42"/>
      <c r="AF30" s="43"/>
    </row>
    <row r="31" spans="1:32" ht="15.75">
      <c r="A31" s="33">
        <f>'NE PAS TOUCHER'!$I$2</f>
        <v>2025</v>
      </c>
      <c r="B31" s="32"/>
      <c r="C31" s="32"/>
      <c r="D31" s="32"/>
      <c r="E31" s="33" t="e">
        <f>VLOOKUP(D31,'NE PAS TOUCHER'!$B$17:$C$29,2,FALSE)</f>
        <v>#N/A</v>
      </c>
      <c r="F31" s="34"/>
      <c r="G31" s="34"/>
      <c r="H31" s="32"/>
      <c r="I31" s="32"/>
      <c r="J31" s="34"/>
      <c r="K31" s="35"/>
      <c r="L31" s="35"/>
      <c r="M31" s="36">
        <f t="shared" si="4"/>
        <v>0</v>
      </c>
      <c r="N31" s="35"/>
      <c r="O31" s="37"/>
      <c r="P31" s="38">
        <f>IF(H31='NE PAS TOUCHER'!$F$17,M31*'NE PAS TOUCHER'!$G$17,0)</f>
        <v>0</v>
      </c>
      <c r="Q31" s="38">
        <f>IF(H31='NE PAS TOUCHER'!$F$18,M31*'NE PAS TOUCHER'!$G$18,0)</f>
        <v>0</v>
      </c>
      <c r="R31" s="38">
        <f>IF(H31='NE PAS TOUCHER'!$F$19,M31*'NE PAS TOUCHER'!$G$19,0)</f>
        <v>0</v>
      </c>
      <c r="S31" s="38">
        <f t="shared" si="1"/>
        <v>0</v>
      </c>
      <c r="T31" s="39">
        <f t="shared" si="2"/>
        <v>0</v>
      </c>
      <c r="U31" s="39">
        <f t="shared" si="3"/>
        <v>0</v>
      </c>
      <c r="V31" s="40"/>
      <c r="W31" s="41"/>
      <c r="X31" s="34"/>
      <c r="Y31" s="32"/>
      <c r="Z31" s="32"/>
      <c r="AA31" s="42"/>
      <c r="AB31" s="42"/>
      <c r="AC31" s="42"/>
      <c r="AD31" s="42"/>
      <c r="AE31" s="42"/>
      <c r="AF31" s="43"/>
    </row>
    <row r="32" spans="1:32" ht="15.75">
      <c r="A32" s="33">
        <f>'NE PAS TOUCHER'!$I$2</f>
        <v>2025</v>
      </c>
      <c r="B32" s="32"/>
      <c r="C32" s="32"/>
      <c r="D32" s="32"/>
      <c r="E32" s="33" t="e">
        <f>VLOOKUP(D32,'NE PAS TOUCHER'!$B$17:$C$29,2,FALSE)</f>
        <v>#N/A</v>
      </c>
      <c r="F32" s="34"/>
      <c r="G32" s="34"/>
      <c r="H32" s="32"/>
      <c r="I32" s="32"/>
      <c r="J32" s="34"/>
      <c r="K32" s="35"/>
      <c r="L32" s="35"/>
      <c r="M32" s="36">
        <f t="shared" si="4"/>
        <v>0</v>
      </c>
      <c r="N32" s="35"/>
      <c r="O32" s="37"/>
      <c r="P32" s="38">
        <f>IF(H32='NE PAS TOUCHER'!$F$17,M32*'NE PAS TOUCHER'!$G$17,0)</f>
        <v>0</v>
      </c>
      <c r="Q32" s="38">
        <f>IF(H32='NE PAS TOUCHER'!$F$18,M32*'NE PAS TOUCHER'!$G$18,0)</f>
        <v>0</v>
      </c>
      <c r="R32" s="38">
        <f>IF(H32='NE PAS TOUCHER'!$F$19,M32*'NE PAS TOUCHER'!$G$19,0)</f>
        <v>0</v>
      </c>
      <c r="S32" s="38">
        <f t="shared" si="1"/>
        <v>0</v>
      </c>
      <c r="T32" s="39">
        <f t="shared" si="2"/>
        <v>0</v>
      </c>
      <c r="U32" s="39">
        <f t="shared" si="3"/>
        <v>0</v>
      </c>
      <c r="V32" s="40"/>
      <c r="W32" s="41"/>
      <c r="X32" s="34"/>
      <c r="Y32" s="32"/>
      <c r="Z32" s="32"/>
      <c r="AA32" s="42"/>
      <c r="AB32" s="42"/>
      <c r="AC32" s="42"/>
      <c r="AD32" s="42"/>
      <c r="AE32" s="42"/>
      <c r="AF32" s="43"/>
    </row>
    <row r="33" spans="1:32" ht="15.75">
      <c r="A33" s="33">
        <f>'NE PAS TOUCHER'!$I$2</f>
        <v>2025</v>
      </c>
      <c r="B33" s="32"/>
      <c r="C33" s="32"/>
      <c r="D33" s="32"/>
      <c r="E33" s="33" t="e">
        <f>VLOOKUP(D33,'NE PAS TOUCHER'!$B$17:$C$29,2,FALSE)</f>
        <v>#N/A</v>
      </c>
      <c r="F33" s="34"/>
      <c r="G33" s="34"/>
      <c r="H33" s="32"/>
      <c r="I33" s="32"/>
      <c r="J33" s="34"/>
      <c r="K33" s="35"/>
      <c r="L33" s="35"/>
      <c r="M33" s="36">
        <f t="shared" si="4"/>
        <v>0</v>
      </c>
      <c r="N33" s="35"/>
      <c r="O33" s="37"/>
      <c r="P33" s="38">
        <f>IF(H33='NE PAS TOUCHER'!$F$17,M33*'NE PAS TOUCHER'!$G$17,0)</f>
        <v>0</v>
      </c>
      <c r="Q33" s="38">
        <f>IF(H33='NE PAS TOUCHER'!$F$18,M33*'NE PAS TOUCHER'!$G$18,0)</f>
        <v>0</v>
      </c>
      <c r="R33" s="38">
        <f>IF(H33='NE PAS TOUCHER'!$F$19,M33*'NE PAS TOUCHER'!$G$19,0)</f>
        <v>0</v>
      </c>
      <c r="S33" s="38">
        <f t="shared" si="1"/>
        <v>0</v>
      </c>
      <c r="T33" s="39">
        <f t="shared" si="2"/>
        <v>0</v>
      </c>
      <c r="U33" s="39">
        <f t="shared" si="3"/>
        <v>0</v>
      </c>
      <c r="V33" s="40"/>
      <c r="W33" s="41"/>
      <c r="X33" s="34"/>
      <c r="Y33" s="32"/>
      <c r="Z33" s="32"/>
      <c r="AA33" s="42"/>
      <c r="AB33" s="42"/>
      <c r="AC33" s="42"/>
      <c r="AD33" s="42"/>
      <c r="AE33" s="42"/>
      <c r="AF33" s="43"/>
    </row>
    <row r="34" spans="1:32" ht="15.75">
      <c r="A34" s="33">
        <f>'NE PAS TOUCHER'!$I$2</f>
        <v>2025</v>
      </c>
      <c r="B34" s="32"/>
      <c r="C34" s="32"/>
      <c r="D34" s="32"/>
      <c r="E34" s="33" t="e">
        <f>VLOOKUP(D34,'NE PAS TOUCHER'!$B$17:$C$29,2,FALSE)</f>
        <v>#N/A</v>
      </c>
      <c r="F34" s="34"/>
      <c r="G34" s="34"/>
      <c r="H34" s="32"/>
      <c r="I34" s="32"/>
      <c r="J34" s="34"/>
      <c r="K34" s="35"/>
      <c r="L34" s="35"/>
      <c r="M34" s="36">
        <f t="shared" si="4"/>
        <v>0</v>
      </c>
      <c r="N34" s="35"/>
      <c r="O34" s="37"/>
      <c r="P34" s="38">
        <f>IF(H34='NE PAS TOUCHER'!$F$17,M34*'NE PAS TOUCHER'!$G$17,0)</f>
        <v>0</v>
      </c>
      <c r="Q34" s="38">
        <f>IF(H34='NE PAS TOUCHER'!$F$18,M34*'NE PAS TOUCHER'!$G$18,0)</f>
        <v>0</v>
      </c>
      <c r="R34" s="38">
        <f>IF(H34='NE PAS TOUCHER'!$F$19,M34*'NE PAS TOUCHER'!$G$19,0)</f>
        <v>0</v>
      </c>
      <c r="S34" s="38">
        <f t="shared" si="1"/>
        <v>0</v>
      </c>
      <c r="T34" s="39">
        <f t="shared" si="2"/>
        <v>0</v>
      </c>
      <c r="U34" s="39">
        <f t="shared" si="3"/>
        <v>0</v>
      </c>
      <c r="V34" s="40"/>
      <c r="W34" s="41"/>
      <c r="X34" s="34"/>
      <c r="Y34" s="32"/>
      <c r="Z34" s="32"/>
      <c r="AA34" s="42"/>
      <c r="AB34" s="42"/>
      <c r="AC34" s="42"/>
      <c r="AD34" s="42"/>
      <c r="AE34" s="42"/>
      <c r="AF34" s="43"/>
    </row>
    <row r="35" spans="1:32" ht="15.75">
      <c r="A35" s="33">
        <f>'NE PAS TOUCHER'!$I$2</f>
        <v>2025</v>
      </c>
      <c r="B35" s="32"/>
      <c r="C35" s="32"/>
      <c r="D35" s="32"/>
      <c r="E35" s="33" t="e">
        <f>VLOOKUP(D35,'NE PAS TOUCHER'!$B$17:$C$29,2,FALSE)</f>
        <v>#N/A</v>
      </c>
      <c r="F35" s="34"/>
      <c r="G35" s="34"/>
      <c r="H35" s="32"/>
      <c r="I35" s="32"/>
      <c r="J35" s="34"/>
      <c r="K35" s="35"/>
      <c r="L35" s="35"/>
      <c r="M35" s="36">
        <f t="shared" si="4"/>
        <v>0</v>
      </c>
      <c r="N35" s="35"/>
      <c r="O35" s="37"/>
      <c r="P35" s="38">
        <f>IF(H35='NE PAS TOUCHER'!$F$17,M35*'NE PAS TOUCHER'!$G$17,0)</f>
        <v>0</v>
      </c>
      <c r="Q35" s="38">
        <f>IF(H35='NE PAS TOUCHER'!$F$18,M35*'NE PAS TOUCHER'!$G$18,0)</f>
        <v>0</v>
      </c>
      <c r="R35" s="38">
        <f>IF(H35='NE PAS TOUCHER'!$F$19,M35*'NE PAS TOUCHER'!$G$19,0)</f>
        <v>0</v>
      </c>
      <c r="S35" s="38">
        <f t="shared" si="1"/>
        <v>0</v>
      </c>
      <c r="T35" s="39">
        <f t="shared" si="2"/>
        <v>0</v>
      </c>
      <c r="U35" s="39">
        <f t="shared" si="3"/>
        <v>0</v>
      </c>
      <c r="V35" s="40"/>
      <c r="W35" s="41"/>
      <c r="X35" s="34"/>
      <c r="Y35" s="32"/>
      <c r="Z35" s="32"/>
      <c r="AA35" s="42"/>
      <c r="AB35" s="42"/>
      <c r="AC35" s="42"/>
      <c r="AD35" s="42"/>
      <c r="AE35" s="42"/>
      <c r="AF35" s="43"/>
    </row>
    <row r="36" spans="1:32" ht="15.75">
      <c r="A36" s="33">
        <f>'NE PAS TOUCHER'!$I$2</f>
        <v>2025</v>
      </c>
      <c r="B36" s="32"/>
      <c r="C36" s="32"/>
      <c r="D36" s="32"/>
      <c r="E36" s="33" t="e">
        <f>VLOOKUP(D36,'NE PAS TOUCHER'!$B$17:$C$29,2,FALSE)</f>
        <v>#N/A</v>
      </c>
      <c r="F36" s="34"/>
      <c r="G36" s="34"/>
      <c r="H36" s="32"/>
      <c r="I36" s="32"/>
      <c r="J36" s="34"/>
      <c r="K36" s="35"/>
      <c r="L36" s="35"/>
      <c r="M36" s="36">
        <f t="shared" si="4"/>
        <v>0</v>
      </c>
      <c r="N36" s="35"/>
      <c r="O36" s="37"/>
      <c r="P36" s="38">
        <f>IF(H36='NE PAS TOUCHER'!$F$17,M36*'NE PAS TOUCHER'!$G$17,0)</f>
        <v>0</v>
      </c>
      <c r="Q36" s="38">
        <f>IF(H36='NE PAS TOUCHER'!$F$18,M36*'NE PAS TOUCHER'!$G$18,0)</f>
        <v>0</v>
      </c>
      <c r="R36" s="38">
        <f>IF(H36='NE PAS TOUCHER'!$F$19,M36*'NE PAS TOUCHER'!$G$19,0)</f>
        <v>0</v>
      </c>
      <c r="S36" s="38">
        <f t="shared" si="1"/>
        <v>0</v>
      </c>
      <c r="T36" s="39">
        <f t="shared" si="2"/>
        <v>0</v>
      </c>
      <c r="U36" s="39">
        <f t="shared" si="3"/>
        <v>0</v>
      </c>
      <c r="V36" s="40"/>
      <c r="W36" s="41"/>
      <c r="X36" s="34"/>
      <c r="Y36" s="32"/>
      <c r="Z36" s="32"/>
      <c r="AA36" s="42"/>
      <c r="AB36" s="42"/>
      <c r="AC36" s="42"/>
      <c r="AD36" s="42"/>
      <c r="AE36" s="42"/>
      <c r="AF36" s="43"/>
    </row>
    <row r="37" spans="1:32" ht="15.75">
      <c r="A37" s="33">
        <f>'NE PAS TOUCHER'!$I$2</f>
        <v>2025</v>
      </c>
      <c r="B37" s="32"/>
      <c r="C37" s="32"/>
      <c r="D37" s="32"/>
      <c r="E37" s="33" t="e">
        <f>VLOOKUP(D37,'NE PAS TOUCHER'!$B$17:$C$29,2,FALSE)</f>
        <v>#N/A</v>
      </c>
      <c r="F37" s="34"/>
      <c r="G37" s="34"/>
      <c r="H37" s="32"/>
      <c r="I37" s="32"/>
      <c r="J37" s="34"/>
      <c r="K37" s="35"/>
      <c r="L37" s="35"/>
      <c r="M37" s="36">
        <f t="shared" si="4"/>
        <v>0</v>
      </c>
      <c r="N37" s="35"/>
      <c r="O37" s="37"/>
      <c r="P37" s="38">
        <f>IF(H37='NE PAS TOUCHER'!$F$17,M37*'NE PAS TOUCHER'!$G$17,0)</f>
        <v>0</v>
      </c>
      <c r="Q37" s="38">
        <f>IF(H37='NE PAS TOUCHER'!$F$18,M37*'NE PAS TOUCHER'!$G$18,0)</f>
        <v>0</v>
      </c>
      <c r="R37" s="38">
        <f>IF(H37='NE PAS TOUCHER'!$F$19,M37*'NE PAS TOUCHER'!$G$19,0)</f>
        <v>0</v>
      </c>
      <c r="S37" s="38">
        <f t="shared" si="1"/>
        <v>0</v>
      </c>
      <c r="T37" s="39">
        <f t="shared" si="2"/>
        <v>0</v>
      </c>
      <c r="U37" s="39">
        <f t="shared" si="3"/>
        <v>0</v>
      </c>
      <c r="V37" s="40"/>
      <c r="W37" s="41"/>
      <c r="X37" s="34"/>
      <c r="Y37" s="32"/>
      <c r="Z37" s="32"/>
      <c r="AA37" s="42"/>
      <c r="AB37" s="42"/>
      <c r="AC37" s="42"/>
      <c r="AD37" s="42"/>
      <c r="AE37" s="42"/>
      <c r="AF37" s="43"/>
    </row>
    <row r="38" spans="1:32" ht="15.75">
      <c r="A38" s="33">
        <f>'NE PAS TOUCHER'!$I$2</f>
        <v>2025</v>
      </c>
      <c r="B38" s="32"/>
      <c r="C38" s="32"/>
      <c r="D38" s="32"/>
      <c r="E38" s="33" t="e">
        <f>VLOOKUP(D38,'NE PAS TOUCHER'!$B$17:$C$29,2,FALSE)</f>
        <v>#N/A</v>
      </c>
      <c r="F38" s="34"/>
      <c r="G38" s="34"/>
      <c r="H38" s="32"/>
      <c r="I38" s="32"/>
      <c r="J38" s="34"/>
      <c r="K38" s="35"/>
      <c r="L38" s="35"/>
      <c r="M38" s="36">
        <f t="shared" si="4"/>
        <v>0</v>
      </c>
      <c r="N38" s="35"/>
      <c r="O38" s="37"/>
      <c r="P38" s="38">
        <f>IF(H38='NE PAS TOUCHER'!$F$17,M38*'NE PAS TOUCHER'!$G$17,0)</f>
        <v>0</v>
      </c>
      <c r="Q38" s="38">
        <f>IF(H38='NE PAS TOUCHER'!$F$18,M38*'NE PAS TOUCHER'!$G$18,0)</f>
        <v>0</v>
      </c>
      <c r="R38" s="38">
        <f>IF(H38='NE PAS TOUCHER'!$F$19,M38*'NE PAS TOUCHER'!$G$19,0)</f>
        <v>0</v>
      </c>
      <c r="S38" s="38">
        <f t="shared" si="1"/>
        <v>0</v>
      </c>
      <c r="T38" s="39">
        <f t="shared" si="2"/>
        <v>0</v>
      </c>
      <c r="U38" s="39">
        <f t="shared" si="3"/>
        <v>0</v>
      </c>
      <c r="V38" s="40"/>
      <c r="W38" s="41"/>
      <c r="X38" s="34"/>
      <c r="Y38" s="32"/>
      <c r="Z38" s="32"/>
      <c r="AA38" s="42"/>
      <c r="AB38" s="42"/>
      <c r="AC38" s="42"/>
      <c r="AD38" s="42"/>
      <c r="AE38" s="42"/>
      <c r="AF38" s="43"/>
    </row>
    <row r="39" spans="1:32" ht="15.75">
      <c r="A39" s="33">
        <f>'NE PAS TOUCHER'!$I$2</f>
        <v>2025</v>
      </c>
      <c r="B39" s="32"/>
      <c r="C39" s="32"/>
      <c r="D39" s="32"/>
      <c r="E39" s="33" t="e">
        <f>VLOOKUP(D39,'NE PAS TOUCHER'!$B$17:$C$29,2,FALSE)</f>
        <v>#N/A</v>
      </c>
      <c r="F39" s="34"/>
      <c r="G39" s="34"/>
      <c r="H39" s="32"/>
      <c r="I39" s="32"/>
      <c r="J39" s="34"/>
      <c r="K39" s="35"/>
      <c r="L39" s="35"/>
      <c r="M39" s="36">
        <f t="shared" si="4"/>
        <v>0</v>
      </c>
      <c r="N39" s="35"/>
      <c r="O39" s="37"/>
      <c r="P39" s="38">
        <f>IF(H39='NE PAS TOUCHER'!$F$17,M39*'NE PAS TOUCHER'!$G$17,0)</f>
        <v>0</v>
      </c>
      <c r="Q39" s="38">
        <f>IF(H39='NE PAS TOUCHER'!$F$18,M39*'NE PAS TOUCHER'!$G$18,0)</f>
        <v>0</v>
      </c>
      <c r="R39" s="38">
        <f>IF(H39='NE PAS TOUCHER'!$F$19,M39*'NE PAS TOUCHER'!$G$19,0)</f>
        <v>0</v>
      </c>
      <c r="S39" s="38">
        <f t="shared" si="1"/>
        <v>0</v>
      </c>
      <c r="T39" s="39">
        <f t="shared" si="2"/>
        <v>0</v>
      </c>
      <c r="U39" s="39">
        <f t="shared" si="3"/>
        <v>0</v>
      </c>
      <c r="V39" s="40"/>
      <c r="W39" s="41"/>
      <c r="X39" s="34"/>
      <c r="Y39" s="32"/>
      <c r="Z39" s="32"/>
      <c r="AA39" s="42"/>
      <c r="AB39" s="42"/>
      <c r="AC39" s="42"/>
      <c r="AD39" s="42"/>
      <c r="AE39" s="42"/>
      <c r="AF39" s="43"/>
    </row>
  </sheetData>
  <sheetProtection formatCells="0" insertRows="0" deleteRows="0"/>
  <autoFilter ref="B13:AF39" xr:uid="{00000000-0009-0000-0000-000000000000}"/>
  <mergeCells count="4">
    <mergeCell ref="C2:AF2"/>
    <mergeCell ref="C4:F4"/>
    <mergeCell ref="M11:O11"/>
    <mergeCell ref="D9:K9"/>
  </mergeCells>
  <printOptions horizontalCentered="1"/>
  <pageMargins left="0.19685039370078741" right="0.19685039370078741" top="0.59055118110236227" bottom="0.19685039370078741" header="0.11811023622047245" footer="0.11811023622047245"/>
  <pageSetup paperSize="8" scale="6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'NE PAS TOUCHER'!$I$4:$I$15</xm:f>
          </x14:formula1>
          <xm:sqref>B14:B39</xm:sqref>
        </x14:dataValidation>
        <x14:dataValidation type="list" allowBlank="1" showInputMessage="1" showErrorMessage="1" xr:uid="{00000000-0002-0000-0000-000001000000}">
          <x14:formula1>
            <xm:f>'NE PAS TOUCHER'!$B$17:$B$29</xm:f>
          </x14:formula1>
          <xm:sqref>D14:D39</xm:sqref>
        </x14:dataValidation>
        <x14:dataValidation type="list" allowBlank="1" showInputMessage="1" showErrorMessage="1" xr:uid="{00000000-0002-0000-0000-000002000000}">
          <x14:formula1>
            <xm:f>'NE PAS TOUCHER'!$B$7:$B$13</xm:f>
          </x14:formula1>
          <xm:sqref>C14:C39</xm:sqref>
        </x14:dataValidation>
        <x14:dataValidation type="list" allowBlank="1" showInputMessage="1" showErrorMessage="1" xr:uid="{2FB19C46-215B-471B-9590-A56C9F3767C9}">
          <x14:formula1>
            <xm:f>'NE PAS TOUCHER'!$D$7:$D$10</xm:f>
          </x14:formula1>
          <xm:sqref>H14:H39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A45EE-371F-4C6E-AF17-208312F36BAF}">
  <sheetPr>
    <tabColor theme="4"/>
  </sheetPr>
  <dimension ref="A1:T51"/>
  <sheetViews>
    <sheetView zoomScale="70" zoomScaleNormal="70" workbookViewId="0">
      <selection activeCell="R41" sqref="R41"/>
    </sheetView>
  </sheetViews>
  <sheetFormatPr baseColWidth="10" defaultRowHeight="15"/>
  <cols>
    <col min="1" max="2" width="13.85546875" customWidth="1"/>
    <col min="3" max="3" width="23.28515625" customWidth="1"/>
    <col min="4" max="4" width="18.7109375" customWidth="1"/>
    <col min="5" max="9" width="19.5703125" customWidth="1"/>
    <col min="10" max="10" width="15.85546875" customWidth="1"/>
    <col min="11" max="11" width="23.5703125" customWidth="1"/>
    <col min="12" max="12" width="25.140625" customWidth="1"/>
    <col min="13" max="13" width="25.7109375" customWidth="1"/>
    <col min="14" max="16" width="11.42578125" hidden="1" customWidth="1"/>
    <col min="17" max="17" width="25.7109375" customWidth="1"/>
    <col min="18" max="20" width="38.5703125" customWidth="1"/>
  </cols>
  <sheetData>
    <row r="1" spans="1:20">
      <c r="A1" s="56"/>
      <c r="B1" s="56"/>
      <c r="C1" s="56"/>
      <c r="D1" s="56"/>
      <c r="E1" s="56"/>
      <c r="F1" s="56"/>
      <c r="G1" s="56"/>
      <c r="H1" s="56"/>
      <c r="I1" s="56"/>
      <c r="J1" s="57"/>
      <c r="K1" s="56"/>
      <c r="L1" s="56"/>
      <c r="M1" s="58"/>
      <c r="N1" s="58"/>
      <c r="O1" s="58"/>
      <c r="P1" s="58"/>
      <c r="Q1" s="58"/>
      <c r="R1" s="59"/>
      <c r="S1" s="59"/>
      <c r="T1" s="59"/>
    </row>
    <row r="2" spans="1:20" ht="23.25">
      <c r="A2" s="60"/>
      <c r="B2" s="60"/>
      <c r="C2" s="122" t="s">
        <v>76</v>
      </c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</row>
    <row r="3" spans="1:20" ht="2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2"/>
      <c r="S3" s="62"/>
      <c r="T3" s="62"/>
    </row>
    <row r="4" spans="1:20" ht="21" thickBot="1">
      <c r="A4" s="61"/>
      <c r="B4" s="61"/>
      <c r="C4" s="123" t="s">
        <v>77</v>
      </c>
      <c r="D4" s="124"/>
      <c r="E4" s="124"/>
      <c r="F4" s="124"/>
      <c r="G4" s="124"/>
      <c r="H4" s="124"/>
      <c r="I4" s="63"/>
      <c r="J4" s="61"/>
      <c r="K4" s="61"/>
      <c r="L4" s="61"/>
      <c r="M4" s="61"/>
      <c r="N4" s="61"/>
      <c r="O4" s="61"/>
      <c r="P4" s="61"/>
      <c r="Q4" s="61"/>
      <c r="R4" s="62"/>
      <c r="S4" s="62"/>
      <c r="T4" s="62"/>
    </row>
    <row r="5" spans="1:20" ht="21">
      <c r="A5" s="61"/>
      <c r="B5" s="61"/>
      <c r="C5" s="64"/>
      <c r="D5" s="63"/>
      <c r="E5" s="63"/>
      <c r="F5" s="63"/>
      <c r="G5" s="63"/>
      <c r="H5" s="63"/>
      <c r="I5" s="63"/>
      <c r="J5" s="61"/>
      <c r="K5" s="61"/>
      <c r="L5" s="61"/>
      <c r="M5" s="61"/>
      <c r="N5" s="61"/>
      <c r="O5" s="61"/>
      <c r="P5" s="61"/>
      <c r="Q5" s="61"/>
      <c r="R5" s="62"/>
      <c r="S5" s="62"/>
      <c r="T5" s="62"/>
    </row>
    <row r="6" spans="1:20" ht="21">
      <c r="A6" s="56"/>
      <c r="B6" s="56"/>
      <c r="C6" s="65"/>
      <c r="D6" s="65"/>
      <c r="E6" s="65"/>
      <c r="F6" s="65"/>
      <c r="G6" s="65"/>
      <c r="H6" s="65"/>
      <c r="I6" s="65"/>
      <c r="J6" s="66"/>
      <c r="K6" s="66"/>
      <c r="L6" s="66"/>
      <c r="M6" s="66"/>
      <c r="N6" s="66"/>
      <c r="O6" s="66"/>
      <c r="P6" s="66"/>
      <c r="Q6" s="66"/>
      <c r="R6" s="67"/>
      <c r="S6" s="67"/>
      <c r="T6" s="67"/>
    </row>
    <row r="7" spans="1:20" ht="21">
      <c r="A7" s="56"/>
      <c r="B7" s="56"/>
      <c r="C7" s="68" t="s">
        <v>0</v>
      </c>
      <c r="D7" s="69"/>
      <c r="E7" s="70" t="s">
        <v>1</v>
      </c>
      <c r="F7" s="70"/>
      <c r="G7" s="71"/>
      <c r="H7" s="70" t="s">
        <v>54</v>
      </c>
      <c r="I7" s="72"/>
      <c r="J7" s="73"/>
      <c r="K7" s="70" t="s">
        <v>55</v>
      </c>
      <c r="L7" s="66"/>
      <c r="M7" s="104"/>
      <c r="N7" s="104"/>
      <c r="O7" s="104"/>
      <c r="P7" s="104"/>
      <c r="Q7" s="104"/>
      <c r="R7" s="105"/>
      <c r="S7" s="106"/>
      <c r="T7" s="106"/>
    </row>
    <row r="8" spans="1:20" ht="21">
      <c r="A8" s="107"/>
      <c r="B8" s="107"/>
      <c r="C8" s="108"/>
      <c r="D8" s="109"/>
      <c r="E8" s="104"/>
      <c r="F8" s="104"/>
      <c r="G8" s="104"/>
      <c r="H8" s="110"/>
      <c r="I8" s="110"/>
      <c r="J8" s="111"/>
      <c r="K8" s="111"/>
      <c r="L8" s="111"/>
      <c r="M8" s="111"/>
      <c r="N8" s="111"/>
      <c r="O8" s="111"/>
      <c r="P8" s="111"/>
      <c r="Q8" s="111"/>
      <c r="R8" s="105"/>
      <c r="S8" s="105"/>
      <c r="T8" s="106"/>
    </row>
    <row r="9" spans="1:20" ht="21.75" thickBot="1">
      <c r="A9" s="107"/>
      <c r="B9" s="107"/>
      <c r="C9" s="108"/>
      <c r="D9" s="109"/>
      <c r="E9" s="104"/>
      <c r="F9" s="104"/>
      <c r="G9" s="104"/>
      <c r="H9" s="110"/>
      <c r="I9" s="110"/>
      <c r="J9" s="111"/>
      <c r="K9" s="111"/>
      <c r="L9" s="111"/>
      <c r="M9" s="111"/>
      <c r="N9" s="111"/>
      <c r="O9" s="111"/>
      <c r="P9" s="111"/>
      <c r="Q9" s="111"/>
      <c r="R9" s="105"/>
      <c r="S9" s="105"/>
      <c r="T9" s="106"/>
    </row>
    <row r="10" spans="1:20" ht="24" thickBot="1">
      <c r="A10" s="56"/>
      <c r="B10" s="56"/>
      <c r="C10" s="74" t="s">
        <v>2</v>
      </c>
      <c r="D10" s="75" t="s">
        <v>3</v>
      </c>
      <c r="E10" s="76"/>
      <c r="F10" s="76"/>
      <c r="G10" s="76"/>
      <c r="H10" s="76"/>
      <c r="I10" s="76"/>
      <c r="J10" s="77"/>
      <c r="K10" s="66"/>
      <c r="L10" s="66"/>
      <c r="M10" s="78" t="s">
        <v>64</v>
      </c>
      <c r="N10" s="66"/>
      <c r="O10" s="66"/>
      <c r="P10" s="66"/>
      <c r="Q10" s="79">
        <f>SUM(Q14:Q51)</f>
        <v>0</v>
      </c>
      <c r="R10" s="67"/>
      <c r="S10" s="67"/>
      <c r="T10" s="67"/>
    </row>
    <row r="11" spans="1:20" ht="21" thickBot="1">
      <c r="A11" s="56"/>
      <c r="B11" s="5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7"/>
      <c r="S11" s="67"/>
      <c r="T11" s="67"/>
    </row>
    <row r="12" spans="1:20" ht="21" thickBot="1">
      <c r="A12" s="125" t="s">
        <v>65</v>
      </c>
      <c r="B12" s="126"/>
      <c r="C12" s="126"/>
      <c r="D12" s="126"/>
      <c r="E12" s="127"/>
      <c r="F12" s="125" t="s">
        <v>66</v>
      </c>
      <c r="G12" s="127"/>
      <c r="H12" s="128" t="s">
        <v>67</v>
      </c>
      <c r="I12" s="129"/>
      <c r="J12" s="129"/>
      <c r="K12" s="129"/>
      <c r="L12" s="129"/>
      <c r="M12" s="129"/>
      <c r="N12" s="129"/>
      <c r="O12" s="129"/>
      <c r="P12" s="129"/>
      <c r="Q12" s="130"/>
      <c r="R12" s="67"/>
      <c r="S12" s="67"/>
      <c r="T12" s="67"/>
    </row>
    <row r="13" spans="1:20" ht="75.75" thickBot="1">
      <c r="A13" s="80" t="s">
        <v>52</v>
      </c>
      <c r="B13" s="80" t="s">
        <v>4</v>
      </c>
      <c r="C13" s="81" t="s">
        <v>5</v>
      </c>
      <c r="D13" s="81" t="s">
        <v>6</v>
      </c>
      <c r="E13" s="82" t="s">
        <v>7</v>
      </c>
      <c r="F13" s="80" t="s">
        <v>9</v>
      </c>
      <c r="G13" s="83" t="s">
        <v>11</v>
      </c>
      <c r="H13" s="83" t="s">
        <v>8</v>
      </c>
      <c r="I13" s="84" t="s">
        <v>68</v>
      </c>
      <c r="J13" s="81" t="s">
        <v>69</v>
      </c>
      <c r="K13" s="85" t="s">
        <v>70</v>
      </c>
      <c r="L13" s="85" t="s">
        <v>71</v>
      </c>
      <c r="M13" s="86" t="s">
        <v>25</v>
      </c>
      <c r="N13" s="87" t="s">
        <v>72</v>
      </c>
      <c r="O13" s="87" t="s">
        <v>73</v>
      </c>
      <c r="P13" s="87" t="s">
        <v>74</v>
      </c>
      <c r="Q13" s="88" t="s">
        <v>20</v>
      </c>
      <c r="R13" s="89" t="s">
        <v>75</v>
      </c>
      <c r="S13" s="90" t="s">
        <v>26</v>
      </c>
      <c r="T13" s="91" t="s">
        <v>27</v>
      </c>
    </row>
    <row r="14" spans="1:20" ht="16.5" thickTop="1">
      <c r="A14" s="92">
        <f>'[1]NE PAS TOUCHER'!$I$2</f>
        <v>2025</v>
      </c>
      <c r="B14" s="93"/>
      <c r="C14" s="94"/>
      <c r="D14" s="94"/>
      <c r="E14" s="95" t="e">
        <f>VLOOKUP(D14,'[1]NE PAS TOUCHER'!$B$17:$C$29,2,FALSE)</f>
        <v>#N/A</v>
      </c>
      <c r="F14" s="96"/>
      <c r="G14" s="97"/>
      <c r="H14" s="93"/>
      <c r="I14" s="98"/>
      <c r="J14" s="99"/>
      <c r="K14" s="99"/>
      <c r="L14" s="94"/>
      <c r="M14" s="100"/>
      <c r="N14" s="101">
        <f>IF(H14='NE PAS TOUCHER'!$F$22,I14*'NE PAS TOUCHER'!$G$22,0)</f>
        <v>0</v>
      </c>
      <c r="O14" s="101">
        <f>IF(H14='NE PAS TOUCHER'!$F$23,I14*'NE PAS TOUCHER'!$G$23,0)</f>
        <v>0</v>
      </c>
      <c r="P14" s="101">
        <f>IF(H14='NE PAS TOUCHER'!$F$24,I14*'NE PAS TOUCHER'!$G$24,0)</f>
        <v>0</v>
      </c>
      <c r="Q14" s="102">
        <f t="shared" ref="Q14:Q51" si="0">SUM(N14:P14)</f>
        <v>0</v>
      </c>
      <c r="R14" s="103"/>
      <c r="S14" s="103"/>
      <c r="T14" s="103"/>
    </row>
    <row r="15" spans="1:20" ht="15.75">
      <c r="A15" s="92">
        <f>'[1]NE PAS TOUCHER'!$I$2</f>
        <v>2025</v>
      </c>
      <c r="B15" s="93"/>
      <c r="C15" s="94"/>
      <c r="D15" s="94"/>
      <c r="E15" s="95" t="e">
        <f>VLOOKUP(D15,'[1]NE PAS TOUCHER'!$B$17:$C$29,2,FALSE)</f>
        <v>#N/A</v>
      </c>
      <c r="F15" s="96"/>
      <c r="G15" s="97"/>
      <c r="H15" s="93"/>
      <c r="I15" s="98"/>
      <c r="J15" s="99"/>
      <c r="K15" s="99"/>
      <c r="L15" s="94"/>
      <c r="M15" s="100"/>
      <c r="N15" s="101">
        <f>IF(H15='NE PAS TOUCHER'!$F$22,I15*'NE PAS TOUCHER'!$G$22,0)</f>
        <v>0</v>
      </c>
      <c r="O15" s="101">
        <f>IF(H15='NE PAS TOUCHER'!$F$23,I15*'NE PAS TOUCHER'!$G$23,0)</f>
        <v>0</v>
      </c>
      <c r="P15" s="101">
        <f>IF(H15='NE PAS TOUCHER'!$F$24,I15*'NE PAS TOUCHER'!$G$24,0)</f>
        <v>0</v>
      </c>
      <c r="Q15" s="102">
        <f t="shared" si="0"/>
        <v>0</v>
      </c>
      <c r="R15" s="103"/>
      <c r="S15" s="103"/>
      <c r="T15" s="103"/>
    </row>
    <row r="16" spans="1:20" ht="15.75">
      <c r="A16" s="92">
        <f>'[1]NE PAS TOUCHER'!$I$2</f>
        <v>2025</v>
      </c>
      <c r="B16" s="93"/>
      <c r="C16" s="94"/>
      <c r="D16" s="94"/>
      <c r="E16" s="95" t="e">
        <f>VLOOKUP(D16,'[1]NE PAS TOUCHER'!$B$17:$C$29,2,FALSE)</f>
        <v>#N/A</v>
      </c>
      <c r="F16" s="96"/>
      <c r="G16" s="97"/>
      <c r="H16" s="93"/>
      <c r="I16" s="98"/>
      <c r="J16" s="99"/>
      <c r="K16" s="99"/>
      <c r="L16" s="94"/>
      <c r="M16" s="100"/>
      <c r="N16" s="101">
        <f>IF(H16='NE PAS TOUCHER'!$F$22,I16*'NE PAS TOUCHER'!$G$22,0)</f>
        <v>0</v>
      </c>
      <c r="O16" s="101">
        <f>IF(H16='NE PAS TOUCHER'!$F$23,I16*'NE PAS TOUCHER'!$G$23,0)</f>
        <v>0</v>
      </c>
      <c r="P16" s="101">
        <f>IF(H16='NE PAS TOUCHER'!$F$24,I16*'NE PAS TOUCHER'!$G$24,0)</f>
        <v>0</v>
      </c>
      <c r="Q16" s="102">
        <f t="shared" si="0"/>
        <v>0</v>
      </c>
      <c r="R16" s="103"/>
      <c r="S16" s="103"/>
      <c r="T16" s="103"/>
    </row>
    <row r="17" spans="1:20" ht="15.75">
      <c r="A17" s="92">
        <f>'[1]NE PAS TOUCHER'!$I$2</f>
        <v>2025</v>
      </c>
      <c r="B17" s="93"/>
      <c r="C17" s="94"/>
      <c r="D17" s="94"/>
      <c r="E17" s="95" t="e">
        <f>VLOOKUP(D17,'[1]NE PAS TOUCHER'!$B$17:$C$29,2,FALSE)</f>
        <v>#N/A</v>
      </c>
      <c r="F17" s="96"/>
      <c r="G17" s="97"/>
      <c r="H17" s="93"/>
      <c r="I17" s="98"/>
      <c r="J17" s="99"/>
      <c r="K17" s="99"/>
      <c r="L17" s="94"/>
      <c r="M17" s="100"/>
      <c r="N17" s="101">
        <f>IF(H17='NE PAS TOUCHER'!$F$22,I17*'NE PAS TOUCHER'!$G$22,0)</f>
        <v>0</v>
      </c>
      <c r="O17" s="101">
        <f>IF(H17='NE PAS TOUCHER'!$F$23,I17*'NE PAS TOUCHER'!$G$23,0)</f>
        <v>0</v>
      </c>
      <c r="P17" s="101">
        <f>IF(H17='NE PAS TOUCHER'!$F$24,I17*'NE PAS TOUCHER'!$G$24,0)</f>
        <v>0</v>
      </c>
      <c r="Q17" s="102">
        <f t="shared" si="0"/>
        <v>0</v>
      </c>
      <c r="R17" s="103"/>
      <c r="S17" s="103"/>
      <c r="T17" s="103"/>
    </row>
    <row r="18" spans="1:20" ht="15.75">
      <c r="A18" s="92">
        <f>'[1]NE PAS TOUCHER'!$I$2</f>
        <v>2025</v>
      </c>
      <c r="B18" s="93"/>
      <c r="C18" s="94"/>
      <c r="D18" s="94"/>
      <c r="E18" s="95" t="e">
        <f>VLOOKUP(D18,'[1]NE PAS TOUCHER'!$B$17:$C$29,2,FALSE)</f>
        <v>#N/A</v>
      </c>
      <c r="F18" s="96"/>
      <c r="G18" s="97"/>
      <c r="H18" s="93"/>
      <c r="I18" s="98"/>
      <c r="J18" s="99"/>
      <c r="K18" s="99"/>
      <c r="L18" s="94"/>
      <c r="M18" s="100"/>
      <c r="N18" s="101">
        <f>IF(H18='NE PAS TOUCHER'!$F$22,I18*'NE PAS TOUCHER'!$G$22,0)</f>
        <v>0</v>
      </c>
      <c r="O18" s="101">
        <f>IF(H18='NE PAS TOUCHER'!$F$23,I18*'NE PAS TOUCHER'!$G$23,0)</f>
        <v>0</v>
      </c>
      <c r="P18" s="101">
        <f>IF(H18='NE PAS TOUCHER'!$F$24,I18*'NE PAS TOUCHER'!$G$24,0)</f>
        <v>0</v>
      </c>
      <c r="Q18" s="102">
        <f t="shared" si="0"/>
        <v>0</v>
      </c>
      <c r="R18" s="103"/>
      <c r="S18" s="103"/>
      <c r="T18" s="103"/>
    </row>
    <row r="19" spans="1:20" ht="15.75">
      <c r="A19" s="92">
        <f>'[1]NE PAS TOUCHER'!$I$2</f>
        <v>2025</v>
      </c>
      <c r="B19" s="93"/>
      <c r="C19" s="94"/>
      <c r="D19" s="94"/>
      <c r="E19" s="95" t="e">
        <f>VLOOKUP(D19,'[1]NE PAS TOUCHER'!$B$17:$C$29,2,FALSE)</f>
        <v>#N/A</v>
      </c>
      <c r="F19" s="96"/>
      <c r="G19" s="97"/>
      <c r="H19" s="93"/>
      <c r="I19" s="98"/>
      <c r="J19" s="99"/>
      <c r="K19" s="99"/>
      <c r="L19" s="94"/>
      <c r="M19" s="100"/>
      <c r="N19" s="101">
        <f>IF(H19='NE PAS TOUCHER'!$F$22,I19*'NE PAS TOUCHER'!$G$22,0)</f>
        <v>0</v>
      </c>
      <c r="O19" s="101">
        <f>IF(H19='NE PAS TOUCHER'!$F$23,I19*'NE PAS TOUCHER'!$G$23,0)</f>
        <v>0</v>
      </c>
      <c r="P19" s="101">
        <f>IF(H19='NE PAS TOUCHER'!$F$24,I19*'NE PAS TOUCHER'!$G$24,0)</f>
        <v>0</v>
      </c>
      <c r="Q19" s="102">
        <f t="shared" si="0"/>
        <v>0</v>
      </c>
      <c r="R19" s="103"/>
      <c r="S19" s="103"/>
      <c r="T19" s="103"/>
    </row>
    <row r="20" spans="1:20" ht="15.75">
      <c r="A20" s="92">
        <f>'[1]NE PAS TOUCHER'!$I$2</f>
        <v>2025</v>
      </c>
      <c r="B20" s="93"/>
      <c r="C20" s="94"/>
      <c r="D20" s="94"/>
      <c r="E20" s="95" t="e">
        <f>VLOOKUP(D20,'[1]NE PAS TOUCHER'!$B$17:$C$29,2,FALSE)</f>
        <v>#N/A</v>
      </c>
      <c r="F20" s="96"/>
      <c r="G20" s="97"/>
      <c r="H20" s="93"/>
      <c r="I20" s="98"/>
      <c r="J20" s="99"/>
      <c r="K20" s="99"/>
      <c r="L20" s="94"/>
      <c r="M20" s="100"/>
      <c r="N20" s="101">
        <f>IF(H20='NE PAS TOUCHER'!$F$22,I20*'NE PAS TOUCHER'!$G$22,0)</f>
        <v>0</v>
      </c>
      <c r="O20" s="101">
        <f>IF(H20='NE PAS TOUCHER'!$F$23,I20*'NE PAS TOUCHER'!$G$23,0)</f>
        <v>0</v>
      </c>
      <c r="P20" s="101">
        <f>IF(H20='NE PAS TOUCHER'!$F$24,I20*'NE PAS TOUCHER'!$G$24,0)</f>
        <v>0</v>
      </c>
      <c r="Q20" s="102">
        <f t="shared" si="0"/>
        <v>0</v>
      </c>
      <c r="R20" s="103"/>
      <c r="S20" s="103"/>
      <c r="T20" s="103"/>
    </row>
    <row r="21" spans="1:20" ht="15.75">
      <c r="A21" s="92">
        <f>'[1]NE PAS TOUCHER'!$I$2</f>
        <v>2025</v>
      </c>
      <c r="B21" s="93"/>
      <c r="C21" s="94"/>
      <c r="D21" s="94"/>
      <c r="E21" s="95" t="e">
        <f>VLOOKUP(D21,'[1]NE PAS TOUCHER'!$B$17:$C$29,2,FALSE)</f>
        <v>#N/A</v>
      </c>
      <c r="F21" s="96"/>
      <c r="G21" s="97"/>
      <c r="H21" s="93"/>
      <c r="I21" s="98"/>
      <c r="J21" s="99"/>
      <c r="K21" s="99"/>
      <c r="L21" s="94"/>
      <c r="M21" s="100"/>
      <c r="N21" s="101">
        <f>IF(H21='NE PAS TOUCHER'!$F$22,I21*'NE PAS TOUCHER'!$G$22,0)</f>
        <v>0</v>
      </c>
      <c r="O21" s="101">
        <f>IF(H21='NE PAS TOUCHER'!$F$23,I21*'NE PAS TOUCHER'!$G$23,0)</f>
        <v>0</v>
      </c>
      <c r="P21" s="101">
        <f>IF(H21='NE PAS TOUCHER'!$F$24,I21*'NE PAS TOUCHER'!$G$24,0)</f>
        <v>0</v>
      </c>
      <c r="Q21" s="102">
        <f t="shared" si="0"/>
        <v>0</v>
      </c>
      <c r="R21" s="103"/>
      <c r="S21" s="103"/>
      <c r="T21" s="103"/>
    </row>
    <row r="22" spans="1:20" ht="15.75">
      <c r="A22" s="92">
        <f>'[1]NE PAS TOUCHER'!$I$2</f>
        <v>2025</v>
      </c>
      <c r="B22" s="93"/>
      <c r="C22" s="94"/>
      <c r="D22" s="94"/>
      <c r="E22" s="95" t="e">
        <f>VLOOKUP(D22,'[1]NE PAS TOUCHER'!$B$17:$C$29,2,FALSE)</f>
        <v>#N/A</v>
      </c>
      <c r="F22" s="96"/>
      <c r="G22" s="97"/>
      <c r="H22" s="93"/>
      <c r="I22" s="98"/>
      <c r="J22" s="99"/>
      <c r="K22" s="99"/>
      <c r="L22" s="94"/>
      <c r="M22" s="100"/>
      <c r="N22" s="101">
        <f>IF(H22='NE PAS TOUCHER'!$F$22,I22*'NE PAS TOUCHER'!$G$22,0)</f>
        <v>0</v>
      </c>
      <c r="O22" s="101">
        <f>IF(H22='NE PAS TOUCHER'!$F$23,I22*'NE PAS TOUCHER'!$G$23,0)</f>
        <v>0</v>
      </c>
      <c r="P22" s="101">
        <f>IF(H22='NE PAS TOUCHER'!$F$24,I22*'NE PAS TOUCHER'!$G$24,0)</f>
        <v>0</v>
      </c>
      <c r="Q22" s="102">
        <f t="shared" si="0"/>
        <v>0</v>
      </c>
      <c r="R22" s="103"/>
      <c r="S22" s="103"/>
      <c r="T22" s="103"/>
    </row>
    <row r="23" spans="1:20" ht="15.75">
      <c r="A23" s="92">
        <f>'[1]NE PAS TOUCHER'!$I$2</f>
        <v>2025</v>
      </c>
      <c r="B23" s="93"/>
      <c r="C23" s="94"/>
      <c r="D23" s="94"/>
      <c r="E23" s="95" t="e">
        <f>VLOOKUP(D23,'[1]NE PAS TOUCHER'!$B$17:$C$29,2,FALSE)</f>
        <v>#N/A</v>
      </c>
      <c r="F23" s="96"/>
      <c r="G23" s="97"/>
      <c r="H23" s="93"/>
      <c r="I23" s="98"/>
      <c r="J23" s="99"/>
      <c r="K23" s="99"/>
      <c r="L23" s="94"/>
      <c r="M23" s="100"/>
      <c r="N23" s="101">
        <f>IF(H23='NE PAS TOUCHER'!$F$22,I23*'NE PAS TOUCHER'!$G$22,0)</f>
        <v>0</v>
      </c>
      <c r="O23" s="101">
        <f>IF(H23='NE PAS TOUCHER'!$F$23,I23*'NE PAS TOUCHER'!$G$23,0)</f>
        <v>0</v>
      </c>
      <c r="P23" s="101">
        <f>IF(H23='NE PAS TOUCHER'!$F$24,I23*'NE PAS TOUCHER'!$G$24,0)</f>
        <v>0</v>
      </c>
      <c r="Q23" s="102">
        <f t="shared" si="0"/>
        <v>0</v>
      </c>
      <c r="R23" s="103"/>
      <c r="S23" s="103"/>
      <c r="T23" s="103"/>
    </row>
    <row r="24" spans="1:20" ht="15.75">
      <c r="A24" s="92">
        <f>'[1]NE PAS TOUCHER'!$I$2</f>
        <v>2025</v>
      </c>
      <c r="B24" s="93"/>
      <c r="C24" s="94"/>
      <c r="D24" s="94"/>
      <c r="E24" s="95" t="e">
        <f>VLOOKUP(D24,'[1]NE PAS TOUCHER'!$B$17:$C$29,2,FALSE)</f>
        <v>#N/A</v>
      </c>
      <c r="F24" s="96"/>
      <c r="G24" s="97"/>
      <c r="H24" s="93"/>
      <c r="I24" s="98"/>
      <c r="J24" s="99"/>
      <c r="K24" s="99"/>
      <c r="L24" s="94"/>
      <c r="M24" s="100"/>
      <c r="N24" s="101">
        <f>IF(H24='NE PAS TOUCHER'!$F$22,I24*'NE PAS TOUCHER'!$G$22,0)</f>
        <v>0</v>
      </c>
      <c r="O24" s="101">
        <f>IF(H24='NE PAS TOUCHER'!$F$23,I24*'NE PAS TOUCHER'!$G$23,0)</f>
        <v>0</v>
      </c>
      <c r="P24" s="101">
        <f>IF(H24='NE PAS TOUCHER'!$F$24,I24*'NE PAS TOUCHER'!$G$24,0)</f>
        <v>0</v>
      </c>
      <c r="Q24" s="102">
        <f t="shared" si="0"/>
        <v>0</v>
      </c>
      <c r="R24" s="103"/>
      <c r="S24" s="103"/>
      <c r="T24" s="103"/>
    </row>
    <row r="25" spans="1:20" ht="15.75">
      <c r="A25" s="92">
        <f>'[1]NE PAS TOUCHER'!$I$2</f>
        <v>2025</v>
      </c>
      <c r="B25" s="93"/>
      <c r="C25" s="94"/>
      <c r="D25" s="94"/>
      <c r="E25" s="95" t="e">
        <f>VLOOKUP(D25,'[1]NE PAS TOUCHER'!$B$17:$C$29,2,FALSE)</f>
        <v>#N/A</v>
      </c>
      <c r="F25" s="96"/>
      <c r="G25" s="97"/>
      <c r="H25" s="93"/>
      <c r="I25" s="98"/>
      <c r="J25" s="99"/>
      <c r="K25" s="99"/>
      <c r="L25" s="94"/>
      <c r="M25" s="100"/>
      <c r="N25" s="101">
        <f>IF(H25='NE PAS TOUCHER'!$F$22,I25*'NE PAS TOUCHER'!$G$22,0)</f>
        <v>0</v>
      </c>
      <c r="O25" s="101">
        <f>IF(H25='NE PAS TOUCHER'!$F$23,I25*'NE PAS TOUCHER'!$G$23,0)</f>
        <v>0</v>
      </c>
      <c r="P25" s="101">
        <f>IF(H25='NE PAS TOUCHER'!$F$24,I25*'NE PAS TOUCHER'!$G$24,0)</f>
        <v>0</v>
      </c>
      <c r="Q25" s="102">
        <f t="shared" si="0"/>
        <v>0</v>
      </c>
      <c r="R25" s="103"/>
      <c r="S25" s="103"/>
      <c r="T25" s="103"/>
    </row>
    <row r="26" spans="1:20" ht="15.75">
      <c r="A26" s="92">
        <f>'[1]NE PAS TOUCHER'!$I$2</f>
        <v>2025</v>
      </c>
      <c r="B26" s="93"/>
      <c r="C26" s="94"/>
      <c r="D26" s="94"/>
      <c r="E26" s="95" t="e">
        <f>VLOOKUP(D26,'[1]NE PAS TOUCHER'!$B$17:$C$29,2,FALSE)</f>
        <v>#N/A</v>
      </c>
      <c r="F26" s="96"/>
      <c r="G26" s="97"/>
      <c r="H26" s="93"/>
      <c r="I26" s="98"/>
      <c r="J26" s="99"/>
      <c r="K26" s="99"/>
      <c r="L26" s="94"/>
      <c r="M26" s="100"/>
      <c r="N26" s="101">
        <f>IF(H26='NE PAS TOUCHER'!$F$22,I26*'NE PAS TOUCHER'!$G$22,0)</f>
        <v>0</v>
      </c>
      <c r="O26" s="101">
        <f>IF(H26='NE PAS TOUCHER'!$F$23,I26*'NE PAS TOUCHER'!$G$23,0)</f>
        <v>0</v>
      </c>
      <c r="P26" s="101">
        <f>IF(H26='NE PAS TOUCHER'!$F$24,I26*'NE PAS TOUCHER'!$G$24,0)</f>
        <v>0</v>
      </c>
      <c r="Q26" s="102">
        <f t="shared" si="0"/>
        <v>0</v>
      </c>
      <c r="R26" s="103"/>
      <c r="S26" s="103"/>
      <c r="T26" s="103"/>
    </row>
    <row r="27" spans="1:20" ht="15.75">
      <c r="A27" s="92">
        <f>'[1]NE PAS TOUCHER'!$I$2</f>
        <v>2025</v>
      </c>
      <c r="B27" s="93"/>
      <c r="C27" s="94"/>
      <c r="D27" s="94"/>
      <c r="E27" s="95" t="e">
        <f>VLOOKUP(D27,'[1]NE PAS TOUCHER'!$B$17:$C$29,2,FALSE)</f>
        <v>#N/A</v>
      </c>
      <c r="F27" s="96"/>
      <c r="G27" s="97"/>
      <c r="H27" s="93"/>
      <c r="I27" s="98"/>
      <c r="J27" s="99"/>
      <c r="K27" s="99"/>
      <c r="L27" s="94"/>
      <c r="M27" s="100"/>
      <c r="N27" s="101">
        <f>IF(H27='NE PAS TOUCHER'!$F$22,I27*'NE PAS TOUCHER'!$G$22,0)</f>
        <v>0</v>
      </c>
      <c r="O27" s="101">
        <f>IF(H27='NE PAS TOUCHER'!$F$23,I27*'NE PAS TOUCHER'!$G$23,0)</f>
        <v>0</v>
      </c>
      <c r="P27" s="101">
        <f>IF(H27='NE PAS TOUCHER'!$F$24,I27*'NE PAS TOUCHER'!$G$24,0)</f>
        <v>0</v>
      </c>
      <c r="Q27" s="102">
        <f t="shared" si="0"/>
        <v>0</v>
      </c>
      <c r="R27" s="103"/>
      <c r="S27" s="103"/>
      <c r="T27" s="103"/>
    </row>
    <row r="28" spans="1:20" ht="15.75">
      <c r="A28" s="92">
        <f>'[1]NE PAS TOUCHER'!$I$2</f>
        <v>2025</v>
      </c>
      <c r="B28" s="93"/>
      <c r="C28" s="94"/>
      <c r="D28" s="94"/>
      <c r="E28" s="95" t="e">
        <f>VLOOKUP(D28,'[1]NE PAS TOUCHER'!$B$17:$C$29,2,FALSE)</f>
        <v>#N/A</v>
      </c>
      <c r="F28" s="96"/>
      <c r="G28" s="97"/>
      <c r="H28" s="93"/>
      <c r="I28" s="98"/>
      <c r="J28" s="99"/>
      <c r="K28" s="99"/>
      <c r="L28" s="94"/>
      <c r="M28" s="100"/>
      <c r="N28" s="101">
        <f>IF(H28='NE PAS TOUCHER'!$F$22,I28*'NE PAS TOUCHER'!$G$22,0)</f>
        <v>0</v>
      </c>
      <c r="O28" s="101">
        <f>IF(H28='NE PAS TOUCHER'!$F$23,I28*'NE PAS TOUCHER'!$G$23,0)</f>
        <v>0</v>
      </c>
      <c r="P28" s="101">
        <f>IF(H28='NE PAS TOUCHER'!$F$24,I28*'NE PAS TOUCHER'!$G$24,0)</f>
        <v>0</v>
      </c>
      <c r="Q28" s="102">
        <f t="shared" si="0"/>
        <v>0</v>
      </c>
      <c r="R28" s="103"/>
      <c r="S28" s="103"/>
      <c r="T28" s="103"/>
    </row>
    <row r="29" spans="1:20" ht="15.75">
      <c r="A29" s="92">
        <f>'[1]NE PAS TOUCHER'!$I$2</f>
        <v>2025</v>
      </c>
      <c r="B29" s="93"/>
      <c r="C29" s="94"/>
      <c r="D29" s="94"/>
      <c r="E29" s="95" t="e">
        <f>VLOOKUP(D29,'[1]NE PAS TOUCHER'!$B$17:$C$29,2,FALSE)</f>
        <v>#N/A</v>
      </c>
      <c r="F29" s="96"/>
      <c r="G29" s="97"/>
      <c r="H29" s="93"/>
      <c r="I29" s="98"/>
      <c r="J29" s="99"/>
      <c r="K29" s="99"/>
      <c r="L29" s="94"/>
      <c r="M29" s="100"/>
      <c r="N29" s="101">
        <f>IF(H29='NE PAS TOUCHER'!$F$22,I29*'NE PAS TOUCHER'!$G$22,0)</f>
        <v>0</v>
      </c>
      <c r="O29" s="101">
        <f>IF(H29='NE PAS TOUCHER'!$F$23,I29*'NE PAS TOUCHER'!$G$23,0)</f>
        <v>0</v>
      </c>
      <c r="P29" s="101">
        <f>IF(H29='NE PAS TOUCHER'!$F$24,I29*'NE PAS TOUCHER'!$G$24,0)</f>
        <v>0</v>
      </c>
      <c r="Q29" s="102">
        <f t="shared" si="0"/>
        <v>0</v>
      </c>
      <c r="R29" s="103"/>
      <c r="S29" s="103"/>
      <c r="T29" s="103"/>
    </row>
    <row r="30" spans="1:20" ht="15.75">
      <c r="A30" s="92">
        <f>'[1]NE PAS TOUCHER'!$I$2</f>
        <v>2025</v>
      </c>
      <c r="B30" s="93"/>
      <c r="C30" s="94"/>
      <c r="D30" s="94"/>
      <c r="E30" s="95" t="e">
        <f>VLOOKUP(D30,'[1]NE PAS TOUCHER'!$B$17:$C$29,2,FALSE)</f>
        <v>#N/A</v>
      </c>
      <c r="F30" s="96"/>
      <c r="G30" s="97"/>
      <c r="H30" s="93"/>
      <c r="I30" s="98"/>
      <c r="J30" s="99"/>
      <c r="K30" s="99"/>
      <c r="L30" s="94"/>
      <c r="M30" s="100"/>
      <c r="N30" s="101">
        <f>IF(H30='NE PAS TOUCHER'!$F$22,I30*'NE PAS TOUCHER'!$G$22,0)</f>
        <v>0</v>
      </c>
      <c r="O30" s="101">
        <f>IF(H30='NE PAS TOUCHER'!$F$23,I30*'NE PAS TOUCHER'!$G$23,0)</f>
        <v>0</v>
      </c>
      <c r="P30" s="101">
        <f>IF(H30='NE PAS TOUCHER'!$F$24,I30*'NE PAS TOUCHER'!$G$24,0)</f>
        <v>0</v>
      </c>
      <c r="Q30" s="102">
        <f t="shared" si="0"/>
        <v>0</v>
      </c>
      <c r="R30" s="103"/>
      <c r="S30" s="103"/>
      <c r="T30" s="103"/>
    </row>
    <row r="31" spans="1:20" ht="15.75">
      <c r="A31" s="92">
        <f>'[1]NE PAS TOUCHER'!$I$2</f>
        <v>2025</v>
      </c>
      <c r="B31" s="93"/>
      <c r="C31" s="94"/>
      <c r="D31" s="94"/>
      <c r="E31" s="95" t="e">
        <f>VLOOKUP(D31,'[1]NE PAS TOUCHER'!$B$17:$C$29,2,FALSE)</f>
        <v>#N/A</v>
      </c>
      <c r="F31" s="96"/>
      <c r="G31" s="97"/>
      <c r="H31" s="93"/>
      <c r="I31" s="98"/>
      <c r="J31" s="99"/>
      <c r="K31" s="99"/>
      <c r="L31" s="94"/>
      <c r="M31" s="100"/>
      <c r="N31" s="101">
        <f>IF(H31='NE PAS TOUCHER'!$F$22,I31*'NE PAS TOUCHER'!$G$22,0)</f>
        <v>0</v>
      </c>
      <c r="O31" s="101">
        <f>IF(H31='NE PAS TOUCHER'!$F$23,I31*'NE PAS TOUCHER'!$G$23,0)</f>
        <v>0</v>
      </c>
      <c r="P31" s="101">
        <f>IF(H31='NE PAS TOUCHER'!$F$24,I31*'NE PAS TOUCHER'!$G$24,0)</f>
        <v>0</v>
      </c>
      <c r="Q31" s="102">
        <f t="shared" si="0"/>
        <v>0</v>
      </c>
      <c r="R31" s="103"/>
      <c r="S31" s="103"/>
      <c r="T31" s="103"/>
    </row>
    <row r="32" spans="1:20" ht="15.75">
      <c r="A32" s="92">
        <f>'[1]NE PAS TOUCHER'!$I$2</f>
        <v>2025</v>
      </c>
      <c r="B32" s="93"/>
      <c r="C32" s="94"/>
      <c r="D32" s="94"/>
      <c r="E32" s="95" t="e">
        <f>VLOOKUP(D32,'[1]NE PAS TOUCHER'!$B$17:$C$29,2,FALSE)</f>
        <v>#N/A</v>
      </c>
      <c r="F32" s="96"/>
      <c r="G32" s="97"/>
      <c r="H32" s="93"/>
      <c r="I32" s="98"/>
      <c r="J32" s="99"/>
      <c r="K32" s="99"/>
      <c r="L32" s="94"/>
      <c r="M32" s="100"/>
      <c r="N32" s="101">
        <f>IF(H32='NE PAS TOUCHER'!$F$22,I32*'NE PAS TOUCHER'!$G$22,0)</f>
        <v>0</v>
      </c>
      <c r="O32" s="101">
        <f>IF(H32='NE PAS TOUCHER'!$F$23,I32*'NE PAS TOUCHER'!$G$23,0)</f>
        <v>0</v>
      </c>
      <c r="P32" s="101">
        <f>IF(H32='NE PAS TOUCHER'!$F$24,I32*'NE PAS TOUCHER'!$G$24,0)</f>
        <v>0</v>
      </c>
      <c r="Q32" s="102">
        <f t="shared" si="0"/>
        <v>0</v>
      </c>
      <c r="R32" s="103"/>
      <c r="S32" s="103"/>
      <c r="T32" s="103"/>
    </row>
    <row r="33" spans="1:20" ht="15.75">
      <c r="A33" s="92">
        <f>'[1]NE PAS TOUCHER'!$I$2</f>
        <v>2025</v>
      </c>
      <c r="B33" s="93"/>
      <c r="C33" s="94"/>
      <c r="D33" s="94"/>
      <c r="E33" s="95" t="e">
        <f>VLOOKUP(D33,'[1]NE PAS TOUCHER'!$B$17:$C$29,2,FALSE)</f>
        <v>#N/A</v>
      </c>
      <c r="F33" s="96"/>
      <c r="G33" s="97"/>
      <c r="H33" s="93"/>
      <c r="I33" s="98"/>
      <c r="J33" s="99"/>
      <c r="K33" s="99"/>
      <c r="L33" s="94"/>
      <c r="M33" s="100"/>
      <c r="N33" s="101">
        <f>IF(H33='NE PAS TOUCHER'!$F$22,I33*'NE PAS TOUCHER'!$G$22,0)</f>
        <v>0</v>
      </c>
      <c r="O33" s="101">
        <f>IF(H33='NE PAS TOUCHER'!$F$23,I33*'NE PAS TOUCHER'!$G$23,0)</f>
        <v>0</v>
      </c>
      <c r="P33" s="101">
        <f>IF(H33='NE PAS TOUCHER'!$F$24,I33*'NE PAS TOUCHER'!$G$24,0)</f>
        <v>0</v>
      </c>
      <c r="Q33" s="102">
        <f t="shared" si="0"/>
        <v>0</v>
      </c>
      <c r="R33" s="103"/>
      <c r="S33" s="103"/>
      <c r="T33" s="103"/>
    </row>
    <row r="34" spans="1:20" ht="15.75">
      <c r="A34" s="92">
        <f>'[1]NE PAS TOUCHER'!$I$2</f>
        <v>2025</v>
      </c>
      <c r="B34" s="93"/>
      <c r="C34" s="94"/>
      <c r="D34" s="94"/>
      <c r="E34" s="95" t="e">
        <f>VLOOKUP(D34,'[1]NE PAS TOUCHER'!$B$17:$C$29,2,FALSE)</f>
        <v>#N/A</v>
      </c>
      <c r="F34" s="96"/>
      <c r="G34" s="97"/>
      <c r="H34" s="93"/>
      <c r="I34" s="98"/>
      <c r="J34" s="99"/>
      <c r="K34" s="99"/>
      <c r="L34" s="94"/>
      <c r="M34" s="100"/>
      <c r="N34" s="101">
        <f>IF(H34='NE PAS TOUCHER'!$F$22,I34*'NE PAS TOUCHER'!$G$22,0)</f>
        <v>0</v>
      </c>
      <c r="O34" s="101">
        <f>IF(H34='NE PAS TOUCHER'!$F$23,I34*'NE PAS TOUCHER'!$G$23,0)</f>
        <v>0</v>
      </c>
      <c r="P34" s="101">
        <f>IF(H34='NE PAS TOUCHER'!$F$24,I34*'NE PAS TOUCHER'!$G$24,0)</f>
        <v>0</v>
      </c>
      <c r="Q34" s="102">
        <f t="shared" si="0"/>
        <v>0</v>
      </c>
      <c r="R34" s="103"/>
      <c r="S34" s="103"/>
      <c r="T34" s="103"/>
    </row>
    <row r="35" spans="1:20" ht="15.75">
      <c r="A35" s="92">
        <f>'[1]NE PAS TOUCHER'!$I$2</f>
        <v>2025</v>
      </c>
      <c r="B35" s="93"/>
      <c r="C35" s="94"/>
      <c r="D35" s="94"/>
      <c r="E35" s="95" t="e">
        <f>VLOOKUP(D35,'[1]NE PAS TOUCHER'!$B$17:$C$29,2,FALSE)</f>
        <v>#N/A</v>
      </c>
      <c r="F35" s="96"/>
      <c r="G35" s="97"/>
      <c r="H35" s="93"/>
      <c r="I35" s="98"/>
      <c r="J35" s="99"/>
      <c r="K35" s="99"/>
      <c r="L35" s="94"/>
      <c r="M35" s="100"/>
      <c r="N35" s="101">
        <f>IF(H35='NE PAS TOUCHER'!$F$22,I35*'NE PAS TOUCHER'!$G$22,0)</f>
        <v>0</v>
      </c>
      <c r="O35" s="101">
        <f>IF(H35='NE PAS TOUCHER'!$F$23,I35*'NE PAS TOUCHER'!$G$23,0)</f>
        <v>0</v>
      </c>
      <c r="P35" s="101">
        <f>IF(H35='NE PAS TOUCHER'!$F$24,I35*'NE PAS TOUCHER'!$G$24,0)</f>
        <v>0</v>
      </c>
      <c r="Q35" s="102">
        <f t="shared" si="0"/>
        <v>0</v>
      </c>
      <c r="R35" s="103"/>
      <c r="S35" s="103"/>
      <c r="T35" s="103"/>
    </row>
    <row r="36" spans="1:20" ht="15.75">
      <c r="A36" s="92">
        <f>'[1]NE PAS TOUCHER'!$I$2</f>
        <v>2025</v>
      </c>
      <c r="B36" s="93"/>
      <c r="C36" s="94"/>
      <c r="D36" s="94"/>
      <c r="E36" s="95" t="e">
        <f>VLOOKUP(D36,'[1]NE PAS TOUCHER'!$B$17:$C$29,2,FALSE)</f>
        <v>#N/A</v>
      </c>
      <c r="F36" s="96"/>
      <c r="G36" s="97"/>
      <c r="H36" s="93"/>
      <c r="I36" s="98"/>
      <c r="J36" s="99"/>
      <c r="K36" s="99"/>
      <c r="L36" s="94"/>
      <c r="M36" s="100"/>
      <c r="N36" s="101">
        <f>IF(H36='NE PAS TOUCHER'!$F$22,I36*'NE PAS TOUCHER'!$G$22,0)</f>
        <v>0</v>
      </c>
      <c r="O36" s="101">
        <f>IF(H36='NE PAS TOUCHER'!$F$23,I36*'NE PAS TOUCHER'!$G$23,0)</f>
        <v>0</v>
      </c>
      <c r="P36" s="101">
        <f>IF(H36='NE PAS TOUCHER'!$F$24,I36*'NE PAS TOUCHER'!$G$24,0)</f>
        <v>0</v>
      </c>
      <c r="Q36" s="102">
        <f t="shared" si="0"/>
        <v>0</v>
      </c>
      <c r="R36" s="103"/>
      <c r="S36" s="103"/>
      <c r="T36" s="103"/>
    </row>
    <row r="37" spans="1:20" ht="15.75">
      <c r="A37" s="92">
        <f>'[1]NE PAS TOUCHER'!$I$2</f>
        <v>2025</v>
      </c>
      <c r="B37" s="93"/>
      <c r="C37" s="94"/>
      <c r="D37" s="94"/>
      <c r="E37" s="95" t="e">
        <f>VLOOKUP(D37,'[1]NE PAS TOUCHER'!$B$17:$C$29,2,FALSE)</f>
        <v>#N/A</v>
      </c>
      <c r="F37" s="96"/>
      <c r="G37" s="97"/>
      <c r="H37" s="93"/>
      <c r="I37" s="98"/>
      <c r="J37" s="99"/>
      <c r="K37" s="99"/>
      <c r="L37" s="94"/>
      <c r="M37" s="100"/>
      <c r="N37" s="101">
        <f>IF(H37='NE PAS TOUCHER'!$F$22,I37*'NE PAS TOUCHER'!$G$22,0)</f>
        <v>0</v>
      </c>
      <c r="O37" s="101">
        <f>IF(H37='NE PAS TOUCHER'!$F$23,I37*'NE PAS TOUCHER'!$G$23,0)</f>
        <v>0</v>
      </c>
      <c r="P37" s="101">
        <f>IF(H37='NE PAS TOUCHER'!$F$24,I37*'NE PAS TOUCHER'!$G$24,0)</f>
        <v>0</v>
      </c>
      <c r="Q37" s="102">
        <f t="shared" si="0"/>
        <v>0</v>
      </c>
      <c r="R37" s="103"/>
      <c r="S37" s="103"/>
      <c r="T37" s="103"/>
    </row>
    <row r="38" spans="1:20" ht="15.75">
      <c r="A38" s="92">
        <f>'[1]NE PAS TOUCHER'!$I$2</f>
        <v>2025</v>
      </c>
      <c r="B38" s="93"/>
      <c r="C38" s="94"/>
      <c r="D38" s="94"/>
      <c r="E38" s="95" t="e">
        <f>VLOOKUP(D38,'[1]NE PAS TOUCHER'!$B$17:$C$29,2,FALSE)</f>
        <v>#N/A</v>
      </c>
      <c r="F38" s="96"/>
      <c r="G38" s="97"/>
      <c r="H38" s="93"/>
      <c r="I38" s="98"/>
      <c r="J38" s="99"/>
      <c r="K38" s="99"/>
      <c r="L38" s="94"/>
      <c r="M38" s="100"/>
      <c r="N38" s="101">
        <f>IF(H38='NE PAS TOUCHER'!$F$22,I38*'NE PAS TOUCHER'!$G$22,0)</f>
        <v>0</v>
      </c>
      <c r="O38" s="101">
        <f>IF(H38='NE PAS TOUCHER'!$F$23,I38*'NE PAS TOUCHER'!$G$23,0)</f>
        <v>0</v>
      </c>
      <c r="P38" s="101">
        <f>IF(H38='NE PAS TOUCHER'!$F$24,I38*'NE PAS TOUCHER'!$G$24,0)</f>
        <v>0</v>
      </c>
      <c r="Q38" s="102">
        <f t="shared" si="0"/>
        <v>0</v>
      </c>
      <c r="R38" s="103"/>
      <c r="S38" s="103"/>
      <c r="T38" s="103"/>
    </row>
    <row r="39" spans="1:20" ht="15.75">
      <c r="A39" s="92">
        <f>'[1]NE PAS TOUCHER'!$I$2</f>
        <v>2025</v>
      </c>
      <c r="B39" s="93"/>
      <c r="C39" s="94"/>
      <c r="D39" s="94"/>
      <c r="E39" s="95" t="e">
        <f>VLOOKUP(D39,'[1]NE PAS TOUCHER'!$B$17:$C$29,2,FALSE)</f>
        <v>#N/A</v>
      </c>
      <c r="F39" s="96"/>
      <c r="G39" s="97"/>
      <c r="H39" s="93"/>
      <c r="I39" s="98"/>
      <c r="J39" s="99"/>
      <c r="K39" s="99"/>
      <c r="L39" s="94"/>
      <c r="M39" s="100"/>
      <c r="N39" s="101">
        <f>IF(H39='NE PAS TOUCHER'!$F$22,I39*'NE PAS TOUCHER'!$G$22,0)</f>
        <v>0</v>
      </c>
      <c r="O39" s="101">
        <f>IF(H39='NE PAS TOUCHER'!$F$23,I39*'NE PAS TOUCHER'!$G$23,0)</f>
        <v>0</v>
      </c>
      <c r="P39" s="101">
        <f>IF(H39='NE PAS TOUCHER'!$F$24,I39*'NE PAS TOUCHER'!$G$24,0)</f>
        <v>0</v>
      </c>
      <c r="Q39" s="102">
        <f t="shared" si="0"/>
        <v>0</v>
      </c>
      <c r="R39" s="103"/>
      <c r="S39" s="103"/>
      <c r="T39" s="103"/>
    </row>
    <row r="40" spans="1:20" ht="15.75">
      <c r="A40" s="92">
        <f>'[1]NE PAS TOUCHER'!$I$2</f>
        <v>2025</v>
      </c>
      <c r="B40" s="93"/>
      <c r="C40" s="94"/>
      <c r="D40" s="94"/>
      <c r="E40" s="95" t="e">
        <f>VLOOKUP(D40,'[1]NE PAS TOUCHER'!$B$17:$C$29,2,FALSE)</f>
        <v>#N/A</v>
      </c>
      <c r="F40" s="96"/>
      <c r="G40" s="97"/>
      <c r="H40" s="93"/>
      <c r="I40" s="98"/>
      <c r="J40" s="99"/>
      <c r="K40" s="99"/>
      <c r="L40" s="94"/>
      <c r="M40" s="100"/>
      <c r="N40" s="101">
        <f>IF(H40='NE PAS TOUCHER'!$F$22,I40*'NE PAS TOUCHER'!$G$22,0)</f>
        <v>0</v>
      </c>
      <c r="O40" s="101">
        <f>IF(H40='NE PAS TOUCHER'!$F$23,I40*'NE PAS TOUCHER'!$G$23,0)</f>
        <v>0</v>
      </c>
      <c r="P40" s="101">
        <f>IF(H40='NE PAS TOUCHER'!$F$24,I40*'NE PAS TOUCHER'!$G$24,0)</f>
        <v>0</v>
      </c>
      <c r="Q40" s="102">
        <f t="shared" si="0"/>
        <v>0</v>
      </c>
      <c r="R40" s="103"/>
      <c r="S40" s="103"/>
      <c r="T40" s="103"/>
    </row>
    <row r="41" spans="1:20" ht="15.75">
      <c r="A41" s="92">
        <f>'[1]NE PAS TOUCHER'!$I$2</f>
        <v>2025</v>
      </c>
      <c r="B41" s="93"/>
      <c r="C41" s="94"/>
      <c r="D41" s="94"/>
      <c r="E41" s="95" t="e">
        <f>VLOOKUP(D41,'[1]NE PAS TOUCHER'!$B$17:$C$29,2,FALSE)</f>
        <v>#N/A</v>
      </c>
      <c r="F41" s="96"/>
      <c r="G41" s="97"/>
      <c r="H41" s="93"/>
      <c r="I41" s="98"/>
      <c r="J41" s="99"/>
      <c r="K41" s="99"/>
      <c r="L41" s="94"/>
      <c r="M41" s="100"/>
      <c r="N41" s="101">
        <f>IF(H41='NE PAS TOUCHER'!$F$22,I41*'NE PAS TOUCHER'!$G$22,0)</f>
        <v>0</v>
      </c>
      <c r="O41" s="101">
        <f>IF(H41='NE PAS TOUCHER'!$F$23,I41*'NE PAS TOUCHER'!$G$23,0)</f>
        <v>0</v>
      </c>
      <c r="P41" s="101">
        <f>IF(H41='NE PAS TOUCHER'!$F$24,I41*'NE PAS TOUCHER'!$G$24,0)</f>
        <v>0</v>
      </c>
      <c r="Q41" s="102">
        <f t="shared" si="0"/>
        <v>0</v>
      </c>
      <c r="R41" s="103"/>
      <c r="S41" s="103"/>
      <c r="T41" s="103"/>
    </row>
    <row r="42" spans="1:20" ht="15.75">
      <c r="A42" s="92">
        <f>'[1]NE PAS TOUCHER'!$I$2</f>
        <v>2025</v>
      </c>
      <c r="B42" s="93"/>
      <c r="C42" s="94"/>
      <c r="D42" s="94"/>
      <c r="E42" s="95" t="e">
        <f>VLOOKUP(D42,'[1]NE PAS TOUCHER'!$B$17:$C$29,2,FALSE)</f>
        <v>#N/A</v>
      </c>
      <c r="F42" s="96"/>
      <c r="G42" s="97"/>
      <c r="H42" s="93"/>
      <c r="I42" s="98"/>
      <c r="J42" s="99"/>
      <c r="K42" s="99"/>
      <c r="L42" s="94"/>
      <c r="M42" s="100"/>
      <c r="N42" s="101">
        <f>IF(H42='NE PAS TOUCHER'!$F$22,I42*'NE PAS TOUCHER'!$G$22,0)</f>
        <v>0</v>
      </c>
      <c r="O42" s="101">
        <f>IF(H42='NE PAS TOUCHER'!$F$23,I42*'NE PAS TOUCHER'!$G$23,0)</f>
        <v>0</v>
      </c>
      <c r="P42" s="101">
        <f>IF(H42='NE PAS TOUCHER'!$F$24,I42*'NE PAS TOUCHER'!$G$24,0)</f>
        <v>0</v>
      </c>
      <c r="Q42" s="102">
        <f t="shared" si="0"/>
        <v>0</v>
      </c>
      <c r="R42" s="103"/>
      <c r="S42" s="103"/>
      <c r="T42" s="103"/>
    </row>
    <row r="43" spans="1:20" ht="15.75">
      <c r="A43" s="92">
        <f>'[1]NE PAS TOUCHER'!$I$2</f>
        <v>2025</v>
      </c>
      <c r="B43" s="93"/>
      <c r="C43" s="94"/>
      <c r="D43" s="94"/>
      <c r="E43" s="95" t="e">
        <f>VLOOKUP(D43,'[1]NE PAS TOUCHER'!$B$17:$C$29,2,FALSE)</f>
        <v>#N/A</v>
      </c>
      <c r="F43" s="96"/>
      <c r="G43" s="97"/>
      <c r="H43" s="93"/>
      <c r="I43" s="98"/>
      <c r="J43" s="99"/>
      <c r="K43" s="99"/>
      <c r="L43" s="94"/>
      <c r="M43" s="100"/>
      <c r="N43" s="101">
        <f>IF(H43='NE PAS TOUCHER'!$F$22,I43*'NE PAS TOUCHER'!$G$22,0)</f>
        <v>0</v>
      </c>
      <c r="O43" s="101">
        <f>IF(H43='NE PAS TOUCHER'!$F$23,I43*'NE PAS TOUCHER'!$G$23,0)</f>
        <v>0</v>
      </c>
      <c r="P43" s="101">
        <f>IF(H43='NE PAS TOUCHER'!$F$24,I43*'NE PAS TOUCHER'!$G$24,0)</f>
        <v>0</v>
      </c>
      <c r="Q43" s="102">
        <f t="shared" si="0"/>
        <v>0</v>
      </c>
      <c r="R43" s="103"/>
      <c r="S43" s="103"/>
      <c r="T43" s="103"/>
    </row>
    <row r="44" spans="1:20" ht="15.75">
      <c r="A44" s="92">
        <f>'[1]NE PAS TOUCHER'!$I$2</f>
        <v>2025</v>
      </c>
      <c r="B44" s="93"/>
      <c r="C44" s="94"/>
      <c r="D44" s="94"/>
      <c r="E44" s="95" t="e">
        <f>VLOOKUP(D44,'[1]NE PAS TOUCHER'!$B$17:$C$29,2,FALSE)</f>
        <v>#N/A</v>
      </c>
      <c r="F44" s="96"/>
      <c r="G44" s="97"/>
      <c r="H44" s="93"/>
      <c r="I44" s="98"/>
      <c r="J44" s="99"/>
      <c r="K44" s="99"/>
      <c r="L44" s="94"/>
      <c r="M44" s="100"/>
      <c r="N44" s="101">
        <f>IF(H44='NE PAS TOUCHER'!$F$22,I44*'NE PAS TOUCHER'!$G$22,0)</f>
        <v>0</v>
      </c>
      <c r="O44" s="101">
        <f>IF(H44='NE PAS TOUCHER'!$F$23,I44*'NE PAS TOUCHER'!$G$23,0)</f>
        <v>0</v>
      </c>
      <c r="P44" s="101">
        <f>IF(H44='NE PAS TOUCHER'!$F$24,I44*'NE PAS TOUCHER'!$G$24,0)</f>
        <v>0</v>
      </c>
      <c r="Q44" s="102">
        <f t="shared" si="0"/>
        <v>0</v>
      </c>
      <c r="R44" s="103"/>
      <c r="S44" s="103"/>
      <c r="T44" s="103"/>
    </row>
    <row r="45" spans="1:20" ht="15.75">
      <c r="A45" s="92">
        <f>'[1]NE PAS TOUCHER'!$I$2</f>
        <v>2025</v>
      </c>
      <c r="B45" s="93"/>
      <c r="C45" s="94"/>
      <c r="D45" s="94"/>
      <c r="E45" s="95" t="e">
        <f>VLOOKUP(D45,'[1]NE PAS TOUCHER'!$B$17:$C$29,2,FALSE)</f>
        <v>#N/A</v>
      </c>
      <c r="F45" s="96"/>
      <c r="G45" s="97"/>
      <c r="H45" s="93"/>
      <c r="I45" s="98"/>
      <c r="J45" s="99"/>
      <c r="K45" s="99"/>
      <c r="L45" s="94"/>
      <c r="M45" s="100"/>
      <c r="N45" s="101">
        <f>IF(H45='NE PAS TOUCHER'!$F$22,I45*'NE PAS TOUCHER'!$G$22,0)</f>
        <v>0</v>
      </c>
      <c r="O45" s="101">
        <f>IF(H45='NE PAS TOUCHER'!$F$23,I45*'NE PAS TOUCHER'!$G$23,0)</f>
        <v>0</v>
      </c>
      <c r="P45" s="101">
        <f>IF(H45='NE PAS TOUCHER'!$F$24,I45*'NE PAS TOUCHER'!$G$24,0)</f>
        <v>0</v>
      </c>
      <c r="Q45" s="102">
        <f t="shared" si="0"/>
        <v>0</v>
      </c>
      <c r="R45" s="103"/>
      <c r="S45" s="103"/>
      <c r="T45" s="103"/>
    </row>
    <row r="46" spans="1:20" ht="15.75">
      <c r="A46" s="92">
        <f>'[1]NE PAS TOUCHER'!$I$2</f>
        <v>2025</v>
      </c>
      <c r="B46" s="93"/>
      <c r="C46" s="94"/>
      <c r="D46" s="94"/>
      <c r="E46" s="95" t="e">
        <f>VLOOKUP(D46,'[1]NE PAS TOUCHER'!$B$17:$C$29,2,FALSE)</f>
        <v>#N/A</v>
      </c>
      <c r="F46" s="96"/>
      <c r="G46" s="97"/>
      <c r="H46" s="93"/>
      <c r="I46" s="98"/>
      <c r="J46" s="99"/>
      <c r="K46" s="99"/>
      <c r="L46" s="94"/>
      <c r="M46" s="100"/>
      <c r="N46" s="101">
        <f>IF(H46='NE PAS TOUCHER'!$F$22,I46*'NE PAS TOUCHER'!$G$22,0)</f>
        <v>0</v>
      </c>
      <c r="O46" s="101">
        <f>IF(H46='NE PAS TOUCHER'!$F$23,I46*'NE PAS TOUCHER'!$G$23,0)</f>
        <v>0</v>
      </c>
      <c r="P46" s="101">
        <f>IF(H46='NE PAS TOUCHER'!$F$24,I46*'NE PAS TOUCHER'!$G$24,0)</f>
        <v>0</v>
      </c>
      <c r="Q46" s="102">
        <f t="shared" si="0"/>
        <v>0</v>
      </c>
      <c r="R46" s="103"/>
      <c r="S46" s="103"/>
      <c r="T46" s="103"/>
    </row>
    <row r="47" spans="1:20" ht="15.75">
      <c r="A47" s="92">
        <f>'[1]NE PAS TOUCHER'!$I$2</f>
        <v>2025</v>
      </c>
      <c r="B47" s="93"/>
      <c r="C47" s="94"/>
      <c r="D47" s="94"/>
      <c r="E47" s="95" t="e">
        <f>VLOOKUP(D47,'[1]NE PAS TOUCHER'!$B$17:$C$29,2,FALSE)</f>
        <v>#N/A</v>
      </c>
      <c r="F47" s="96"/>
      <c r="G47" s="97"/>
      <c r="H47" s="93"/>
      <c r="I47" s="98"/>
      <c r="J47" s="99"/>
      <c r="K47" s="99"/>
      <c r="L47" s="94"/>
      <c r="M47" s="100"/>
      <c r="N47" s="101">
        <f>IF(H47='NE PAS TOUCHER'!$F$22,I47*'NE PAS TOUCHER'!$G$22,0)</f>
        <v>0</v>
      </c>
      <c r="O47" s="101">
        <f>IF(H47='NE PAS TOUCHER'!$F$23,I47*'NE PAS TOUCHER'!$G$23,0)</f>
        <v>0</v>
      </c>
      <c r="P47" s="101">
        <f>IF(H47='NE PAS TOUCHER'!$F$24,I47*'NE PAS TOUCHER'!$G$24,0)</f>
        <v>0</v>
      </c>
      <c r="Q47" s="102">
        <f t="shared" si="0"/>
        <v>0</v>
      </c>
      <c r="R47" s="103"/>
      <c r="S47" s="103"/>
      <c r="T47" s="103"/>
    </row>
    <row r="48" spans="1:20" ht="15.75">
      <c r="A48" s="92">
        <f>'[1]NE PAS TOUCHER'!$I$2</f>
        <v>2025</v>
      </c>
      <c r="B48" s="93"/>
      <c r="C48" s="94"/>
      <c r="D48" s="94"/>
      <c r="E48" s="95" t="e">
        <f>VLOOKUP(D48,'[1]NE PAS TOUCHER'!$B$17:$C$29,2,FALSE)</f>
        <v>#N/A</v>
      </c>
      <c r="F48" s="96"/>
      <c r="G48" s="97"/>
      <c r="H48" s="93"/>
      <c r="I48" s="98"/>
      <c r="J48" s="99"/>
      <c r="K48" s="99"/>
      <c r="L48" s="94"/>
      <c r="M48" s="100"/>
      <c r="N48" s="101">
        <f>IF(H48='NE PAS TOUCHER'!$F$22,I48*'NE PAS TOUCHER'!$G$22,0)</f>
        <v>0</v>
      </c>
      <c r="O48" s="101">
        <f>IF(H48='NE PAS TOUCHER'!$F$23,I48*'NE PAS TOUCHER'!$G$23,0)</f>
        <v>0</v>
      </c>
      <c r="P48" s="101">
        <f>IF(H48='NE PAS TOUCHER'!$F$24,I48*'NE PAS TOUCHER'!$G$24,0)</f>
        <v>0</v>
      </c>
      <c r="Q48" s="102">
        <f t="shared" si="0"/>
        <v>0</v>
      </c>
      <c r="R48" s="103"/>
      <c r="S48" s="103"/>
      <c r="T48" s="103"/>
    </row>
    <row r="49" spans="1:20" ht="15.75">
      <c r="A49" s="92">
        <f>'[1]NE PAS TOUCHER'!$I$2</f>
        <v>2025</v>
      </c>
      <c r="B49" s="93"/>
      <c r="C49" s="94"/>
      <c r="D49" s="94"/>
      <c r="E49" s="95" t="e">
        <f>VLOOKUP(D49,'[1]NE PAS TOUCHER'!$B$17:$C$29,2,FALSE)</f>
        <v>#N/A</v>
      </c>
      <c r="F49" s="96"/>
      <c r="G49" s="97"/>
      <c r="H49" s="93"/>
      <c r="I49" s="98"/>
      <c r="J49" s="99"/>
      <c r="K49" s="99"/>
      <c r="L49" s="94"/>
      <c r="M49" s="100"/>
      <c r="N49" s="101">
        <f>IF(H49='NE PAS TOUCHER'!$F$22,I49*'NE PAS TOUCHER'!$G$22,0)</f>
        <v>0</v>
      </c>
      <c r="O49" s="101">
        <f>IF(H49='NE PAS TOUCHER'!$F$23,I49*'NE PAS TOUCHER'!$G$23,0)</f>
        <v>0</v>
      </c>
      <c r="P49" s="101">
        <f>IF(H49='NE PAS TOUCHER'!$F$24,I49*'NE PAS TOUCHER'!$G$24,0)</f>
        <v>0</v>
      </c>
      <c r="Q49" s="102">
        <f t="shared" si="0"/>
        <v>0</v>
      </c>
      <c r="R49" s="103"/>
      <c r="S49" s="103"/>
      <c r="T49" s="103"/>
    </row>
    <row r="50" spans="1:20" ht="15.75">
      <c r="A50" s="92">
        <f>'[1]NE PAS TOUCHER'!$I$2</f>
        <v>2025</v>
      </c>
      <c r="B50" s="93"/>
      <c r="C50" s="94"/>
      <c r="D50" s="94"/>
      <c r="E50" s="95" t="e">
        <f>VLOOKUP(D50,'[1]NE PAS TOUCHER'!$B$17:$C$29,2,FALSE)</f>
        <v>#N/A</v>
      </c>
      <c r="F50" s="96"/>
      <c r="G50" s="97"/>
      <c r="H50" s="93"/>
      <c r="I50" s="98"/>
      <c r="J50" s="99"/>
      <c r="K50" s="99"/>
      <c r="L50" s="94"/>
      <c r="M50" s="100"/>
      <c r="N50" s="101">
        <f>IF(H50='NE PAS TOUCHER'!$F$22,I50*'NE PAS TOUCHER'!$G$22,0)</f>
        <v>0</v>
      </c>
      <c r="O50" s="101">
        <f>IF(H50='NE PAS TOUCHER'!$F$23,I50*'NE PAS TOUCHER'!$G$23,0)</f>
        <v>0</v>
      </c>
      <c r="P50" s="101">
        <f>IF(H50='NE PAS TOUCHER'!$F$24,I50*'NE PAS TOUCHER'!$G$24,0)</f>
        <v>0</v>
      </c>
      <c r="Q50" s="102">
        <f t="shared" si="0"/>
        <v>0</v>
      </c>
      <c r="R50" s="103"/>
      <c r="S50" s="103"/>
      <c r="T50" s="103"/>
    </row>
    <row r="51" spans="1:20" ht="15.75">
      <c r="A51" s="92">
        <f>'[1]NE PAS TOUCHER'!$I$2</f>
        <v>2025</v>
      </c>
      <c r="B51" s="93"/>
      <c r="C51" s="94"/>
      <c r="D51" s="94"/>
      <c r="E51" s="95" t="e">
        <f>VLOOKUP(D51,'[1]NE PAS TOUCHER'!$B$17:$C$29,2,FALSE)</f>
        <v>#N/A</v>
      </c>
      <c r="F51" s="96"/>
      <c r="G51" s="97"/>
      <c r="H51" s="93"/>
      <c r="I51" s="98"/>
      <c r="J51" s="99"/>
      <c r="K51" s="99"/>
      <c r="L51" s="94"/>
      <c r="M51" s="100"/>
      <c r="N51" s="101">
        <f>IF(H51='NE PAS TOUCHER'!$F$22,I51*'NE PAS TOUCHER'!$G$22,0)</f>
        <v>0</v>
      </c>
      <c r="O51" s="101">
        <f>IF(H51='NE PAS TOUCHER'!$F$23,I51*'NE PAS TOUCHER'!$G$23,0)</f>
        <v>0</v>
      </c>
      <c r="P51" s="101">
        <f>IF(H51='NE PAS TOUCHER'!$F$24,I51*'NE PAS TOUCHER'!$G$24,0)</f>
        <v>0</v>
      </c>
      <c r="Q51" s="102">
        <f t="shared" si="0"/>
        <v>0</v>
      </c>
      <c r="R51" s="103"/>
      <c r="S51" s="103"/>
      <c r="T51" s="103"/>
    </row>
  </sheetData>
  <mergeCells count="5">
    <mergeCell ref="C2:T2"/>
    <mergeCell ref="C4:H4"/>
    <mergeCell ref="A12:E12"/>
    <mergeCell ref="F12:G12"/>
    <mergeCell ref="H12:Q1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B201284-3FCE-4990-8AA8-5E72A06C0B0C}">
          <x14:formula1>
            <xm:f>'NE PAS TOUCHER'!$I$4:$I$15</xm:f>
          </x14:formula1>
          <xm:sqref>B14:B51</xm:sqref>
        </x14:dataValidation>
        <x14:dataValidation type="list" allowBlank="1" showInputMessage="1" showErrorMessage="1" xr:uid="{38EEDABE-0752-4342-B0C9-A0BCC590BDD3}">
          <x14:formula1>
            <xm:f>'NE PAS TOUCHER'!$B$7:$B$13</xm:f>
          </x14:formula1>
          <xm:sqref>C14:C51</xm:sqref>
        </x14:dataValidation>
        <x14:dataValidation type="list" allowBlank="1" showInputMessage="1" showErrorMessage="1" xr:uid="{C1EB8D2A-E251-4A75-9B3D-F763D56DD34D}">
          <x14:formula1>
            <xm:f>'NE PAS TOUCHER'!$B$17:$B$29</xm:f>
          </x14:formula1>
          <xm:sqref>D14:D51</xm:sqref>
        </x14:dataValidation>
        <x14:dataValidation type="list" allowBlank="1" showInputMessage="1" showErrorMessage="1" xr:uid="{8A978C29-0A0E-4552-8BFF-8B10BD5C397E}">
          <x14:formula1>
            <xm:f>'NE PAS TOUCHER'!$F$22:$F$24</xm:f>
          </x14:formula1>
          <xm:sqref>H14:H51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9"/>
  <sheetViews>
    <sheetView workbookViewId="0">
      <selection activeCell="G32" sqref="G32"/>
    </sheetView>
  </sheetViews>
  <sheetFormatPr baseColWidth="10" defaultColWidth="11.42578125" defaultRowHeight="12.75"/>
  <cols>
    <col min="1" max="5" width="11.42578125" style="46"/>
    <col min="6" max="6" width="44.7109375" style="46" bestFit="1" customWidth="1"/>
    <col min="7" max="16384" width="11.42578125" style="46"/>
  </cols>
  <sheetData>
    <row r="2" spans="2:9">
      <c r="H2" s="46" t="s">
        <v>52</v>
      </c>
      <c r="I2" s="46">
        <v>2025</v>
      </c>
    </row>
    <row r="4" spans="2:9">
      <c r="I4" s="47" t="s">
        <v>30</v>
      </c>
    </row>
    <row r="5" spans="2:9">
      <c r="B5" s="46" t="s">
        <v>31</v>
      </c>
      <c r="D5" s="46" t="s">
        <v>32</v>
      </c>
      <c r="I5" s="47" t="s">
        <v>33</v>
      </c>
    </row>
    <row r="6" spans="2:9">
      <c r="I6" s="47" t="s">
        <v>34</v>
      </c>
    </row>
    <row r="7" spans="2:9">
      <c r="B7" s="46" t="s">
        <v>35</v>
      </c>
      <c r="D7" s="46" t="s">
        <v>56</v>
      </c>
      <c r="I7" s="47" t="s">
        <v>36</v>
      </c>
    </row>
    <row r="8" spans="2:9">
      <c r="B8" s="46" t="s">
        <v>29</v>
      </c>
      <c r="D8" s="46" t="s">
        <v>57</v>
      </c>
      <c r="I8" s="47" t="s">
        <v>37</v>
      </c>
    </row>
    <row r="9" spans="2:9">
      <c r="B9" s="46" t="s">
        <v>38</v>
      </c>
      <c r="D9" s="46" t="s">
        <v>58</v>
      </c>
      <c r="I9" s="47" t="s">
        <v>28</v>
      </c>
    </row>
    <row r="10" spans="2:9">
      <c r="B10" s="46" t="s">
        <v>39</v>
      </c>
      <c r="I10" s="47" t="s">
        <v>40</v>
      </c>
    </row>
    <row r="11" spans="2:9">
      <c r="B11" s="46" t="s">
        <v>41</v>
      </c>
      <c r="I11" s="47" t="s">
        <v>42</v>
      </c>
    </row>
    <row r="12" spans="2:9">
      <c r="B12" s="46" t="s">
        <v>43</v>
      </c>
      <c r="I12" s="47" t="s">
        <v>44</v>
      </c>
    </row>
    <row r="13" spans="2:9">
      <c r="B13" s="46" t="s">
        <v>45</v>
      </c>
      <c r="I13" s="47" t="s">
        <v>46</v>
      </c>
    </row>
    <row r="14" spans="2:9">
      <c r="I14" s="47" t="s">
        <v>47</v>
      </c>
    </row>
    <row r="15" spans="2:9">
      <c r="B15" s="47"/>
      <c r="C15" s="47"/>
      <c r="F15" s="46" t="s">
        <v>48</v>
      </c>
      <c r="I15" s="47" t="s">
        <v>49</v>
      </c>
    </row>
    <row r="17" spans="2:7">
      <c r="B17" s="46">
        <v>34</v>
      </c>
      <c r="C17" s="47" t="s">
        <v>50</v>
      </c>
      <c r="F17" s="46" t="s">
        <v>56</v>
      </c>
      <c r="G17" s="55"/>
    </row>
    <row r="18" spans="2:7">
      <c r="B18" s="46">
        <v>30</v>
      </c>
      <c r="C18" s="47" t="s">
        <v>50</v>
      </c>
      <c r="F18" s="46" t="s">
        <v>57</v>
      </c>
      <c r="G18" s="48"/>
    </row>
    <row r="19" spans="2:7">
      <c r="B19" s="46">
        <v>11</v>
      </c>
      <c r="C19" s="47" t="s">
        <v>50</v>
      </c>
      <c r="F19" s="46" t="s">
        <v>58</v>
      </c>
      <c r="G19" s="48"/>
    </row>
    <row r="20" spans="2:7">
      <c r="B20" s="46">
        <v>66</v>
      </c>
      <c r="C20" s="47" t="s">
        <v>50</v>
      </c>
      <c r="G20" s="48"/>
    </row>
    <row r="21" spans="2:7">
      <c r="B21" s="46">
        <v>48</v>
      </c>
      <c r="C21" s="47" t="s">
        <v>50</v>
      </c>
    </row>
    <row r="22" spans="2:7" ht="15">
      <c r="B22" s="46">
        <v>9</v>
      </c>
      <c r="C22" s="47" t="s">
        <v>50</v>
      </c>
      <c r="F22" s="112" t="s">
        <v>79</v>
      </c>
      <c r="G22" s="113"/>
    </row>
    <row r="23" spans="2:7" ht="15">
      <c r="B23" s="46">
        <v>32</v>
      </c>
      <c r="C23" s="47" t="s">
        <v>50</v>
      </c>
      <c r="F23" s="112" t="s">
        <v>80</v>
      </c>
      <c r="G23" s="113"/>
    </row>
    <row r="24" spans="2:7" ht="15">
      <c r="B24" s="46">
        <v>31</v>
      </c>
      <c r="C24" s="47" t="s">
        <v>50</v>
      </c>
      <c r="F24" s="112" t="s">
        <v>81</v>
      </c>
      <c r="G24" s="113"/>
    </row>
    <row r="25" spans="2:7">
      <c r="B25" s="46">
        <v>82</v>
      </c>
      <c r="C25" s="47" t="s">
        <v>50</v>
      </c>
    </row>
    <row r="26" spans="2:7">
      <c r="B26" s="46">
        <v>81</v>
      </c>
      <c r="C26" s="47" t="s">
        <v>50</v>
      </c>
    </row>
    <row r="27" spans="2:7">
      <c r="B27" s="46">
        <v>46</v>
      </c>
      <c r="C27" s="47" t="s">
        <v>50</v>
      </c>
    </row>
    <row r="28" spans="2:7">
      <c r="B28" s="46">
        <v>12</v>
      </c>
      <c r="C28" s="47" t="s">
        <v>50</v>
      </c>
    </row>
    <row r="29" spans="2:7">
      <c r="B29" s="46">
        <v>65</v>
      </c>
      <c r="C29" s="47" t="s">
        <v>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31</vt:i4>
      </vt:variant>
    </vt:vector>
  </HeadingPairs>
  <TitlesOfParts>
    <vt:vector size="34" baseType="lpstr">
      <vt:lpstr>Cmde presta TRACTS &amp; ANIMATIONS</vt:lpstr>
      <vt:lpstr>Cmde presta pose AFFICHES</vt:lpstr>
      <vt:lpstr>NE PAS TOUCHER</vt:lpstr>
      <vt:lpstr>Bassin_de_collecte</vt:lpstr>
      <vt:lpstr>Commentaire_chargé_de_communication</vt:lpstr>
      <vt:lpstr>Commentaire_service_communication_Toulouse</vt:lpstr>
      <vt:lpstr>Commentaires_sur_la_prestation</vt:lpstr>
      <vt:lpstr>Contacts_EFS</vt:lpstr>
      <vt:lpstr>Coordonnées_A1</vt:lpstr>
      <vt:lpstr>Coordonnées_A2</vt:lpstr>
      <vt:lpstr>Coordonnées_A3</vt:lpstr>
      <vt:lpstr>Coordonnées_CE_1</vt:lpstr>
      <vt:lpstr>Date_collecte</vt:lpstr>
      <vt:lpstr>Date_de_retrait_des_tracts</vt:lpstr>
      <vt:lpstr>Date_prestation</vt:lpstr>
      <vt:lpstr>Département</vt:lpstr>
      <vt:lpstr>Heure_de_début_de_prestation</vt:lpstr>
      <vt:lpstr>Heure_de_fin_de_prestation</vt:lpstr>
      <vt:lpstr>Heures_de_collecte</vt:lpstr>
      <vt:lpstr>Indication_des_temps_de_pause_par_agent</vt:lpstr>
      <vt:lpstr>Lieu_de_retrait_des_tracts</vt:lpstr>
      <vt:lpstr>Lot_de_marché</vt:lpstr>
      <vt:lpstr>Mois_de_prestation</vt:lpstr>
      <vt:lpstr>Nombre_d_agent</vt:lpstr>
      <vt:lpstr>Nombre_d_heures</vt:lpstr>
      <vt:lpstr>Nombre_de_tracts_livrés</vt:lpstr>
      <vt:lpstr>Prix_Animation_évènement</vt:lpstr>
      <vt:lpstr>Prix_de_la_prestation</vt:lpstr>
      <vt:lpstr>Prix_Distribution_de_tracts</vt:lpstr>
      <vt:lpstr>Prix_Prise_RDV_tablette__incluse____distribution_tracts</vt:lpstr>
      <vt:lpstr>Prix_toutes_Prestations</vt:lpstr>
      <vt:lpstr>Sous_Total_Agent</vt:lpstr>
      <vt:lpstr>Ville_de_collecte</vt:lpstr>
      <vt:lpstr>'Cmde presta TRACTS &amp; ANIMATIONS'!Zone_d_impression</vt:lpstr>
    </vt:vector>
  </TitlesOfParts>
  <Company>EFS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Sakoula MAZILLE</dc:creator>
  <cp:lastModifiedBy>DE-BRUNIER Amelie</cp:lastModifiedBy>
  <dcterms:created xsi:type="dcterms:W3CDTF">2022-05-11T14:40:20Z</dcterms:created>
  <dcterms:modified xsi:type="dcterms:W3CDTF">2025-03-18T09:08:53Z</dcterms:modified>
</cp:coreProperties>
</file>