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mc:AlternateContent xmlns:mc="http://schemas.openxmlformats.org/markup-compatibility/2006">
    <mc:Choice Requires="x15">
      <x15ac:absPath xmlns:x15ac="http://schemas.microsoft.com/office/spreadsheetml/2010/11/ac" url="B:\7- ACHAT\PRIVE AU SERVICE\MARCHES PUBLICS\EN PREPARATION\283 - Street Mktg\1 Préparation\Préparation DCE\DCE final\annexes\"/>
    </mc:Choice>
  </mc:AlternateContent>
  <xr:revisionPtr revIDLastSave="0" documentId="13_ncr:1_{43B23833-4700-4217-8AFA-BEBABEEED6D3}" xr6:coauthVersionLast="36" xr6:coauthVersionMax="47" xr10:uidLastSave="{00000000-0000-0000-0000-000000000000}"/>
  <bookViews>
    <workbookView xWindow="-120" yWindow="-120" windowWidth="29040" windowHeight="15720" xr2:uid="{00000000-000D-0000-FFFF-FFFF00000000}"/>
  </bookViews>
  <sheets>
    <sheet name="Cmdes 2024 TRACTS &amp; ANIMATIONS" sheetId="2" r:id="rId1"/>
    <sheet name="Cmdes 2024 AFFICHES" sheetId="4" r:id="rId2"/>
    <sheet name="NE PAS TOUCHER" sheetId="3" state="hidden"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s>
  <definedNames>
    <definedName name="_xlnm._FilterDatabase" localSheetId="0" hidden="1">'Cmdes 2024 TRACTS &amp; ANIMATIONS'!$B$6:$S$39</definedName>
    <definedName name="Bassin_de_collecte">'Cmdes 2024 TRACTS &amp; ANIMATIONS'!$C$7:$C$11</definedName>
    <definedName name="Commentaire_chargé_de_communication">'Cmdes 2024 TRACTS &amp; ANIMATIONS'!#REF!</definedName>
    <definedName name="Commentaire_service_communication_Toulouse">'Cmdes 2024 TRACTS &amp; ANIMATIONS'!#REF!</definedName>
    <definedName name="Commentaires_sur_la_prestation">'Cmdes 2024 TRACTS &amp; ANIMATIONS'!$P$7:$P$11</definedName>
    <definedName name="Contacts_EFS">'Cmdes 2024 TRACTS &amp; ANIMATIONS'!$S$7:$S$11</definedName>
    <definedName name="Coordonnées_A1">'Cmdes 2024 TRACTS &amp; ANIMATIONS'!#REF!</definedName>
    <definedName name="Coordonnées_A2">'Cmdes 2024 TRACTS &amp; ANIMATIONS'!#REF!</definedName>
    <definedName name="Coordonnées_A3">'Cmdes 2024 TRACTS &amp; ANIMATIONS'!#REF!</definedName>
    <definedName name="Coordonnées_CE_1">'Cmdes 2024 TRACTS &amp; ANIMATIONS'!#REF!</definedName>
    <definedName name="Date_collecte">'Cmdes 2024 TRACTS &amp; ANIMATIONS'!$F$7:$F$11</definedName>
    <definedName name="Date_de_retrait_des_tracts">'Cmdes 2024 TRACTS &amp; ANIMATIONS'!$Q$7:$Q$11</definedName>
    <definedName name="Date_prestation">'Cmdes 2024 TRACTS &amp; ANIMATIONS'!$J$7:$J$11</definedName>
    <definedName name="Département">'Cmdes 2024 TRACTS &amp; ANIMATIONS'!$D$7:$D$11</definedName>
    <definedName name="Heure_de_début_de_prestation">'Cmdes 2024 TRACTS &amp; ANIMATIONS'!$K$7:$K$11</definedName>
    <definedName name="Heure_de_fin_de_prestation">'Cmdes 2024 TRACTS &amp; ANIMATIONS'!$L$7:$L$11</definedName>
    <definedName name="Heures_de_collecte">'Cmdes 2024 TRACTS &amp; ANIMATIONS'!$I$7:$I$11</definedName>
    <definedName name="Indication_des_temps_de_pause_par_agent">'Cmdes 2024 TRACTS &amp; ANIMATIONS'!#REF!</definedName>
    <definedName name="Lieu_de_retrait_des_tracts">'Cmdes 2024 TRACTS &amp; ANIMATIONS'!$R$7:$R$11</definedName>
    <definedName name="Lot_de_marché">'Cmdes 2024 TRACTS &amp; ANIMATIONS'!$E$7:$E$11</definedName>
    <definedName name="Mois_de_prestation">'Cmdes 2024 TRACTS &amp; ANIMATIONS'!$B$7:$B$11</definedName>
    <definedName name="Nombre_chef_d_équipe">'Cmdes 2024 TRACTS &amp; ANIMATIONS'!#REF!</definedName>
    <definedName name="Nombre_d_agent">'Cmdes 2024 TRACTS &amp; ANIMATIONS'!$N$7:$N$11</definedName>
    <definedName name="Nombre_d_heures">'Cmdes 2024 TRACTS &amp; ANIMATIONS'!$M$7:$M$11</definedName>
    <definedName name="Nombre_de_tracts_livrés">'Cmdes 2024 TRACTS &amp; ANIMATIONS'!$O$7:$O$11</definedName>
    <definedName name="Prix_Animation_évènement">'Cmdes 2024 TRACTS &amp; ANIMATIONS'!#REF!</definedName>
    <definedName name="Prix_de_la_prestation">'Cmdes 2024 TRACTS &amp; ANIMATIONS'!#REF!</definedName>
    <definedName name="Prix_Distribution_de_tracts">'Cmdes 2024 TRACTS &amp; ANIMATIONS'!#REF!</definedName>
    <definedName name="Prix_Prise_RDV_tablette__fournie_EFS____distribution_tracts">'Cmdes 2024 TRACTS &amp; ANIMATIONS'!#REF!</definedName>
    <definedName name="Prix_Prise_RDV_tablette__incluse____distribution_tracts">'Cmdes 2024 TRACTS &amp; ANIMATIONS'!#REF!</definedName>
    <definedName name="Prix_toutes_Prestations">'Cmdes 2024 TRACTS &amp; ANIMATIONS'!#REF!</definedName>
    <definedName name="Sous_Total_Agent">'Cmdes 2024 TRACTS &amp; ANIMATIONS'!#REF!</definedName>
    <definedName name="Sous_Total_Chef_D_équipe">'Cmdes 2024 TRACTS &amp; ANIMATIONS'!#REF!</definedName>
    <definedName name="Type_de_prestation">'Cmdes 2024 TRACTS &amp; ANIMATIONS'!#REF!</definedName>
    <definedName name="Ville_de_collecte">'Cmdes 2024 TRACTS &amp; ANIMATIONS'!#REF!</definedName>
    <definedName name="_xlnm.Print_Area" localSheetId="0">'Cmdes 2024 TRACTS &amp; ANIMATIONS'!$A$1:$S$39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0" i="4" l="1"/>
  <c r="E9" i="4"/>
  <c r="A9" i="4"/>
  <c r="A8" i="4" l="1"/>
  <c r="A7" i="4" l="1"/>
  <c r="M39" i="2" l="1"/>
  <c r="E39" i="2"/>
  <c r="A39" i="2"/>
  <c r="M38" i="2" l="1"/>
  <c r="E38" i="2"/>
  <c r="A38" i="2"/>
  <c r="M37" i="2"/>
  <c r="E37" i="2"/>
  <c r="A37" i="2"/>
  <c r="A36" i="2" l="1"/>
  <c r="A35" i="2"/>
  <c r="A34" i="2"/>
  <c r="A33" i="2"/>
  <c r="M32" i="2" l="1"/>
  <c r="E32" i="2"/>
  <c r="A32" i="2"/>
  <c r="M31" i="2"/>
  <c r="E31" i="2"/>
  <c r="A31" i="2"/>
  <c r="M30" i="2" l="1"/>
  <c r="E30" i="2"/>
  <c r="A30" i="2"/>
  <c r="M24" i="2" l="1"/>
  <c r="E24" i="2"/>
  <c r="M23" i="2"/>
  <c r="E23" i="2"/>
  <c r="M22" i="2"/>
  <c r="E22" i="2"/>
  <c r="M21" i="2"/>
  <c r="E21" i="2"/>
  <c r="M20" i="2"/>
  <c r="E20" i="2"/>
  <c r="M19" i="2"/>
  <c r="E19" i="2"/>
  <c r="M18" i="2"/>
  <c r="E18" i="2"/>
  <c r="M17" i="2"/>
  <c r="E17" i="2"/>
  <c r="M16" i="2"/>
  <c r="E16" i="2"/>
  <c r="M10" i="2" l="1"/>
  <c r="M11" i="2"/>
  <c r="E7" i="2" l="1"/>
  <c r="E8" i="2"/>
  <c r="E9" i="2"/>
  <c r="E11" i="2"/>
  <c r="M7" i="2"/>
  <c r="M8" i="2"/>
  <c r="M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MAZILLE Sakoula</author>
  </authors>
  <commentList>
    <comment ref="K10" authorId="0" shapeId="0" xr:uid="{F01671ED-462B-4FDA-AA8E-93F6B70024DB}">
      <text>
        <r>
          <rPr>
            <b/>
            <sz val="9"/>
            <color indexed="81"/>
            <rFont val="Tahoma"/>
            <family val="2"/>
          </rPr>
          <t>horaire demandé : 13h
les agents se sont trompés de lieu (ils sont allés sur la collecte de la veille dont la prestation a été reportée au 18/01
du coup, ils sont arrivés à 14h15 au lieu de 13h</t>
        </r>
      </text>
    </comment>
    <comment ref="N26" authorId="0" shapeId="0" xr:uid="{9B34DE94-4356-4874-AA01-8FD4F26D97F7}">
      <text>
        <r>
          <rPr>
            <b/>
            <sz val="9"/>
            <color indexed="81"/>
            <rFont val="Tahoma"/>
            <charset val="1"/>
          </rPr>
          <t>2 agents prévus, 1 n'est pas venu</t>
        </r>
      </text>
    </comment>
  </commentList>
</comments>
</file>

<file path=xl/sharedStrings.xml><?xml version="1.0" encoding="utf-8"?>
<sst xmlns="http://schemas.openxmlformats.org/spreadsheetml/2006/main" count="457" uniqueCount="137">
  <si>
    <t>Mois de prestation</t>
  </si>
  <si>
    <t>Bassin de collecte</t>
  </si>
  <si>
    <t>Département</t>
  </si>
  <si>
    <t>Lot de marché</t>
  </si>
  <si>
    <t>Type de prestation</t>
  </si>
  <si>
    <t>Date collecte</t>
  </si>
  <si>
    <t>Heures de collecte</t>
  </si>
  <si>
    <t>Ville de collecte</t>
  </si>
  <si>
    <t>Date prestation</t>
  </si>
  <si>
    <t>Heure de début de prestation</t>
  </si>
  <si>
    <t>Heure de fin de prestation</t>
  </si>
  <si>
    <t>Nombre d'heures</t>
  </si>
  <si>
    <t>Nombre d'agent</t>
  </si>
  <si>
    <t>Nombre de tracts livrés</t>
  </si>
  <si>
    <t>Commentaires sur la prestation</t>
  </si>
  <si>
    <t>Date de retrait des tracts</t>
  </si>
  <si>
    <t>Lieu de retrait des tracts</t>
  </si>
  <si>
    <t>Contacts EFS</t>
  </si>
  <si>
    <t>Commentaire chargé de communication</t>
  </si>
  <si>
    <t>Commentaire service communication Toulouse</t>
  </si>
  <si>
    <t>Juin</t>
  </si>
  <si>
    <t>Languedoc</t>
  </si>
  <si>
    <t>Distribution de tracts</t>
  </si>
  <si>
    <t>Janvier</t>
  </si>
  <si>
    <t>Bassins</t>
  </si>
  <si>
    <t>Type presta</t>
  </si>
  <si>
    <t>Février</t>
  </si>
  <si>
    <t>Mars</t>
  </si>
  <si>
    <t>Pyrénées</t>
  </si>
  <si>
    <t>Animation évènement</t>
  </si>
  <si>
    <t>Avril</t>
  </si>
  <si>
    <t>Mai</t>
  </si>
  <si>
    <t>Roussillon</t>
  </si>
  <si>
    <t>Quercy</t>
  </si>
  <si>
    <t>Juillet</t>
  </si>
  <si>
    <t>Tarn</t>
  </si>
  <si>
    <t>Août</t>
  </si>
  <si>
    <t>Nord</t>
  </si>
  <si>
    <t>Septembre</t>
  </si>
  <si>
    <t>Garonne</t>
  </si>
  <si>
    <t>Octobre</t>
  </si>
  <si>
    <t>Novembre</t>
  </si>
  <si>
    <t>Midi-Py</t>
  </si>
  <si>
    <t>Prix prestation</t>
  </si>
  <si>
    <t>Décembre</t>
  </si>
  <si>
    <t>Lot 1</t>
  </si>
  <si>
    <t>De 30/01 au 01/02/2024</t>
  </si>
  <si>
    <t>12h-17h30</t>
  </si>
  <si>
    <t>TOULOUSE-UNIV J JAURES MIRAIL</t>
  </si>
  <si>
    <t>De 11h30 à 14h : 1 agent reste sur l'allée et l'autre se positionne à la sortie du resto U.
A partir de 14h : les 2 agents sont mobiles sur la rue de l'Université, menant de la sortie du métro à l'entrée de l'université (arche). Possibilité pour 1 agent de se déplacer si le flux du parking (côté allée machado - derrière la bibliothèque) le justifie.</t>
  </si>
  <si>
    <t>19/01/24 au plus tard</t>
  </si>
  <si>
    <t>EFS FONDEYRE
97 rue de Fenouillet
31200 Toulouse</t>
  </si>
  <si>
    <t>11h - 18h</t>
  </si>
  <si>
    <t>MONTPELLIER CENTRE-VILLE</t>
  </si>
  <si>
    <t>L'objectif n'est pas de distribuer des tracts en quantité mais de faire venir les donneurs sur la collecte évènementielle, sensibiliser au don de sang, recruter de nouveaux donneurs. Tractage Place de la comédie et tout autour du Polygone. Deux agents avec le sac à dos voile de streetmarketing</t>
  </si>
  <si>
    <t>Sur la collecte Salle Pagézy Place France Ponge (à gauche du Polygone)</t>
  </si>
  <si>
    <t>MONTPELLIER PORT MARIANNE</t>
  </si>
  <si>
    <t>L'objectif n'est pas de distribuer des tracts en quantité mais de faire venir les donneurs sur la collecte, sensibiliser au don de sang, recruter de nouveaux donneurs. Tractage place du bassin Jacques Coeur. Deux agents avec le sac à dos voile de streetmarketing</t>
  </si>
  <si>
    <t>Sur la collecte Camion Port Marianne, à côté du Bassin Jacques Cœur et du manège</t>
  </si>
  <si>
    <t>12h-17h</t>
  </si>
  <si>
    <t>Année</t>
  </si>
  <si>
    <t>COMMANDES EFS : OPERATION DISTRIBUTION DE TRACTS ET ANIMATIONS =&gt; ANNEE 2024</t>
  </si>
  <si>
    <t>NIMES</t>
  </si>
  <si>
    <t>12h - 17h</t>
  </si>
  <si>
    <t>L'objectif est de faire venir les donneurs sur la collecte, sensibiliser au don de sang, recruter de nouveaux donneurs. Tractage sur l'Esplanade Charles de Gaulle.</t>
  </si>
  <si>
    <t>Au camion sur l'Esplanade Charles de Gaulle</t>
  </si>
  <si>
    <t>13h-17h</t>
  </si>
  <si>
    <t>L'objectif n'est pas de distribuer des tracts en quantité mais de faire venir les donneurs sur la collecte, sensibiliser au don de sang, recruter de nouveaux donneurs. Tractage Place de la comédie et tout autour du Polygone. Deux agents avec le sac à dos voile de streetmarketing</t>
  </si>
  <si>
    <t>Du 04 au 07/03/2024</t>
  </si>
  <si>
    <t>TOULOUSE - UNIVERSITE CAPITOLE</t>
  </si>
  <si>
    <t>12h - 17h30</t>
  </si>
  <si>
    <t>De 7h45 à 11h30: les 2 agents sont positionnés au niveau de l'entrée principal du bâtiment Arsenal
A partir de 11h30: 1 agent à l'entrée de l'Arsenal et l'autre au niveau du resto U
Possibilité de se déplacer en fonction des flux.</t>
  </si>
  <si>
    <t>Au plus tard le 28/02</t>
  </si>
  <si>
    <t>EFS - Site de Fondeyre
97 rue de Fenouillet
31200 TOULOUSE</t>
  </si>
  <si>
    <t>Positionnement des 2 agents au niveau du resto U. Possibilité de se déplacer en fonction des flux.</t>
  </si>
  <si>
    <t>Du 12 au 21/03/2024</t>
  </si>
  <si>
    <t>TOULOUSE - UNIV PAUL SABATIER</t>
  </si>
  <si>
    <t>De 7h30 à 11h30: les 2 agents sont mobiles sur l'allée menant de la sortie du métro au bâtiment administratif.
A partir de 11h30: 1 agent reste sur l'allée et l'autre se position à la sortie du resto U.</t>
  </si>
  <si>
    <t>Au plus tard le 06/03</t>
  </si>
  <si>
    <t>Du 25 au 29/03/2024</t>
  </si>
  <si>
    <t>TOULOUSE -UNIV J JAURES MIRAIL</t>
  </si>
  <si>
    <t>25/03 : 13h30-17h30
Du 26 au 29/03/2024 : 9h30-12h et 13h30-17h</t>
  </si>
  <si>
    <t>De 8h à 11h30: les 2 agents sont mobiles sur la rue de l'Université, menant de la sortie du métro à l'entrée de l'université (arche). Possibilité pour 1 agent de se déplacer si le flux du parking (côté allée machado - derrière la bibliothèque) le justifie.
A partir de 11h30: 1 agent reste sur l'allée et l'autre se positionne à la sortie du resto U.</t>
  </si>
  <si>
    <t>Au plus tard le 20/03</t>
  </si>
  <si>
    <t>18/04/2024</t>
  </si>
  <si>
    <t>MONTPELLIER</t>
  </si>
  <si>
    <t>12h30-18h</t>
  </si>
  <si>
    <t>RODEZ</t>
  </si>
  <si>
    <t>14H - 19H</t>
  </si>
  <si>
    <t>distribuer des tracts sur la collecte JMDS sur le marché de Rodez du mercredi matin place du Bourg : communication le matin pour une collecte l'après-midi</t>
  </si>
  <si>
    <t>MAISON DU DON DE RODEZ</t>
  </si>
  <si>
    <t>12h30 - 18h</t>
  </si>
  <si>
    <t>Du 24/09/2024 au 03/10/2024</t>
  </si>
  <si>
    <t>Au plus tard le 16/09/2024</t>
  </si>
  <si>
    <t>Du 10 au 13/09</t>
  </si>
  <si>
    <t>CAHORS</t>
  </si>
  <si>
    <t>10h-13h et 14h-18h</t>
  </si>
  <si>
    <t>Distribution de tracts sur le marché de Cahors</t>
  </si>
  <si>
    <t>EFS Cahors
34 rue Charles Bourseul</t>
  </si>
  <si>
    <t>Du 24/09 au 03/10/2024</t>
  </si>
  <si>
    <t>Du 14 au 17/10/2024</t>
  </si>
  <si>
    <t>Carcassonne</t>
  </si>
  <si>
    <t>8h - 18h30</t>
  </si>
  <si>
    <t>Prestation personnel de vestiaire pour un événement de type journée de formation de bénévoles.
Important : temps de pause repas à prendre en dehors du temps de repas 12h-14h (car l'affluence vers les vestiaires aura lieu à ce moment-là)
Centre de Congrès de Carcassonne, Rue des 3 Couronnes 11000 Carcassonne</t>
  </si>
  <si>
    <t xml:space="preserve">AGOSTINI Priscilla // 06 XX XX XX XX
ASTOLA Chloé // 07 XX XX XX XX XX
FLEURIAULT Clémence // 07 XX XX XX XX XX
</t>
  </si>
  <si>
    <t>Mégane HERDA // 07 XX XX XX XX
et
Mustapha KANITE // 06 XX XX XX XX</t>
  </si>
  <si>
    <t>nc</t>
  </si>
  <si>
    <t>Lucie Dumoulin 07 XX XX XX XX</t>
  </si>
  <si>
    <t>Elsa BOUSQUET // 07 XX XX XX XX</t>
  </si>
  <si>
    <t>Déborah IRAGNE 06 XX XX XX XX</t>
  </si>
  <si>
    <t>Informations administratives</t>
  </si>
  <si>
    <t>Informations collecte</t>
  </si>
  <si>
    <t>Information prestation</t>
  </si>
  <si>
    <t>Nombre d'Affiches</t>
  </si>
  <si>
    <t>Date Pose</t>
  </si>
  <si>
    <t>Date de récupération des documents</t>
  </si>
  <si>
    <t>Lieu de retrait des affiches</t>
  </si>
  <si>
    <t>9 et 10/12/2024</t>
  </si>
  <si>
    <t>Université de Perpignan</t>
  </si>
  <si>
    <t>Pose affiche</t>
  </si>
  <si>
    <t>EFS Perpignan, 55 av de la Salanque, 66000 Perpignan</t>
  </si>
  <si>
    <t>COMMANDES EFS : AFFICHES =&gt; ANNEES 2024</t>
  </si>
  <si>
    <t>22&gt;24/10/24</t>
  </si>
  <si>
    <t>Maison du don Perpignan</t>
  </si>
  <si>
    <t>Pose habituelle</t>
  </si>
  <si>
    <t>7 et 8/10/23</t>
  </si>
  <si>
    <t>Perpignan</t>
  </si>
  <si>
    <t>Du 10 et 11/07/24</t>
  </si>
  <si>
    <t>22 au 27/04/24</t>
  </si>
  <si>
    <t>Perpignan MDD</t>
  </si>
  <si>
    <t>12/04/024</t>
  </si>
  <si>
    <t>Pose habituelle : Centre-ville + zone polygone</t>
  </si>
  <si>
    <t>Perpignan -Stade Aimé Giral</t>
  </si>
  <si>
    <t>26 et 27/02/24</t>
  </si>
  <si>
    <t xml:space="preserve">Perpignan Université </t>
  </si>
  <si>
    <t>Pose habituelle à la Fac</t>
  </si>
  <si>
    <t>Jéromine Hoiry - 04 XX XX XX XX / 06 XX XX XX XX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</si>
</sst>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40C]d\-mmm\-yy;@"/>
    <numFmt numFmtId="165" formatCode="dd/mm/yy;@"/>
    <numFmt numFmtId="166" formatCode="[$-F800]dddd\,\ mmmm\ dd\,\ yyyy"/>
  </numFmts>
  <fonts count="13">
    <font>
      <sz val="11"/>
      <color theme="1"/>
      <name val="Calibri"/>
      <family val="2"/>
      <scheme val="minor"/>
    </font>
    <font>
      <sz val="10"/>
      <name val="Arial"/>
      <family val="2"/>
    </font>
    <font>
      <b/>
      <sz val="16"/>
      <name val="Futura Lt BT"/>
      <family val="2"/>
    </font>
    <font>
      <b/>
      <sz val="18"/>
      <color theme="0"/>
      <name val="Calibri"/>
      <family val="2"/>
      <scheme val="minor"/>
    </font>
    <font>
      <b/>
      <sz val="8"/>
      <name val="Futura Lt BT"/>
      <family val="2"/>
    </font>
    <font>
      <b/>
      <sz val="16"/>
      <color theme="0"/>
      <name val="Futura Lt BT"/>
      <family val="2"/>
    </font>
    <font>
      <b/>
      <sz val="12"/>
      <name val="Calibri"/>
      <family val="2"/>
      <scheme val="minor"/>
    </font>
    <font>
      <b/>
      <sz val="14"/>
      <name val="Calibri"/>
      <family val="2"/>
      <scheme val="minor"/>
    </font>
    <font>
      <sz val="10"/>
      <name val="Arial"/>
      <family val="2"/>
    </font>
    <font>
      <sz val="12"/>
      <name val="Calibri"/>
      <family val="2"/>
      <scheme val="minor"/>
    </font>
    <font>
      <b/>
      <sz val="9"/>
      <color indexed="81"/>
      <name val="Tahoma"/>
      <family val="2"/>
    </font>
    <font>
      <b/>
      <sz val="9"/>
      <color indexed="81"/>
      <name val="Tahoma"/>
      <charset val="1"/>
    </font>
    <font>
      <b/>
      <sz val="14"/>
      <color theme="0"/>
      <name val="Calibri"/>
      <family val="2"/>
      <scheme val="minor"/>
    </font>
  </fonts>
  <fills count="7">
    <fill>
      <patternFill patternType="none"/>
    </fill>
    <fill>
      <patternFill patternType="gray125"/>
    </fill>
    <fill>
      <patternFill patternType="solid">
        <fgColor theme="3"/>
        <bgColor indexed="64"/>
      </patternFill>
    </fill>
    <fill>
      <patternFill patternType="solid">
        <fgColor indexed="22"/>
        <bgColor indexed="64"/>
      </patternFill>
    </fill>
    <fill>
      <patternFill patternType="solid">
        <fgColor theme="3" tint="0.39997558519241921"/>
        <bgColor indexed="64"/>
      </patternFill>
    </fill>
    <fill>
      <patternFill patternType="solid">
        <fgColor theme="8" tint="0.39997558519241921"/>
        <bgColor indexed="64"/>
      </patternFill>
    </fill>
    <fill>
      <patternFill patternType="solid">
        <fgColor rgb="FFFF0066"/>
        <bgColor indexed="64"/>
      </patternFill>
    </fill>
  </fills>
  <borders count="1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double">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s>
  <cellStyleXfs count="3">
    <xf numFmtId="0" fontId="0" fillId="0" borderId="0"/>
    <xf numFmtId="0" fontId="1" fillId="0" borderId="0"/>
    <xf numFmtId="0" fontId="8" fillId="0" borderId="0"/>
  </cellStyleXfs>
  <cellXfs count="67">
    <xf numFmtId="0" fontId="0" fillId="0" borderId="0" xfId="0"/>
    <xf numFmtId="0" fontId="2" fillId="0" borderId="0" xfId="1" applyFont="1" applyFill="1" applyBorder="1" applyAlignment="1" applyProtection="1">
      <alignment vertical="center" wrapText="1"/>
      <protection locked="0"/>
    </xf>
    <xf numFmtId="0" fontId="4" fillId="0" borderId="0" xfId="1" applyFont="1" applyProtection="1">
      <protection locked="0"/>
    </xf>
    <xf numFmtId="0" fontId="2" fillId="0" borderId="0" xfId="1" applyFont="1" applyFill="1" applyBorder="1" applyAlignment="1" applyProtection="1">
      <alignment horizontal="center" vertical="center" wrapText="1"/>
      <protection locked="0"/>
    </xf>
    <xf numFmtId="0" fontId="4" fillId="0" borderId="0" xfId="1" applyFont="1" applyFill="1" applyBorder="1" applyProtection="1">
      <protection locked="0"/>
    </xf>
    <xf numFmtId="0" fontId="5" fillId="0" borderId="0" xfId="1" applyFont="1" applyFill="1" applyBorder="1" applyAlignment="1" applyProtection="1">
      <alignment horizontal="center" vertical="center" wrapText="1"/>
      <protection locked="0"/>
    </xf>
    <xf numFmtId="164" fontId="7" fillId="3" borderId="5" xfId="1" applyNumberFormat="1" applyFont="1" applyFill="1" applyBorder="1" applyAlignment="1" applyProtection="1">
      <alignment horizontal="center" vertical="center" wrapText="1"/>
      <protection locked="0"/>
    </xf>
    <xf numFmtId="0" fontId="4" fillId="0" borderId="0" xfId="1" applyFont="1" applyAlignment="1" applyProtection="1">
      <alignment horizontal="center" vertical="center" wrapText="1"/>
      <protection locked="0"/>
    </xf>
    <xf numFmtId="0" fontId="9" fillId="0" borderId="8" xfId="2" applyFont="1" applyFill="1" applyBorder="1" applyAlignment="1" applyProtection="1">
      <alignment horizontal="center" vertical="center" wrapText="1"/>
      <protection locked="0"/>
    </xf>
    <xf numFmtId="0" fontId="9" fillId="0" borderId="8" xfId="2" applyFont="1" applyFill="1" applyBorder="1" applyAlignment="1" applyProtection="1">
      <alignment horizontal="center" vertical="center" wrapText="1"/>
    </xf>
    <xf numFmtId="165" fontId="9" fillId="0" borderId="8" xfId="2" applyNumberFormat="1" applyFont="1" applyFill="1" applyBorder="1" applyAlignment="1" applyProtection="1">
      <alignment horizontal="center" vertical="center" wrapText="1"/>
      <protection locked="0"/>
    </xf>
    <xf numFmtId="0" fontId="9" fillId="0" borderId="8" xfId="2" applyNumberFormat="1" applyFont="1" applyFill="1" applyBorder="1" applyAlignment="1" applyProtection="1">
      <alignment horizontal="center" vertical="center" wrapText="1"/>
      <protection locked="0"/>
    </xf>
    <xf numFmtId="0" fontId="9" fillId="0" borderId="8" xfId="2" applyNumberFormat="1" applyFont="1" applyFill="1" applyBorder="1" applyAlignment="1" applyProtection="1">
      <alignment horizontal="center" vertical="center" wrapText="1"/>
    </xf>
    <xf numFmtId="0" fontId="9" fillId="0" borderId="8" xfId="1" applyNumberFormat="1" applyFont="1" applyFill="1" applyBorder="1" applyAlignment="1" applyProtection="1">
      <alignment horizontal="center" vertical="center"/>
      <protection locked="0"/>
    </xf>
    <xf numFmtId="166" fontId="9" fillId="0" borderId="9" xfId="1" applyNumberFormat="1" applyFont="1" applyFill="1" applyBorder="1" applyAlignment="1" applyProtection="1">
      <alignment horizontal="center" vertical="center" wrapText="1"/>
      <protection locked="0"/>
    </xf>
    <xf numFmtId="164" fontId="4" fillId="0" borderId="0" xfId="1" applyNumberFormat="1" applyFont="1" applyProtection="1">
      <protection locked="0"/>
    </xf>
    <xf numFmtId="0" fontId="4" fillId="0" borderId="0" xfId="1" applyFont="1" applyAlignment="1" applyProtection="1">
      <alignment horizontal="left"/>
      <protection locked="0"/>
    </xf>
    <xf numFmtId="0" fontId="1" fillId="0" borderId="0" xfId="1"/>
    <xf numFmtId="0" fontId="8" fillId="0" borderId="0" xfId="1" applyFont="1"/>
    <xf numFmtId="44" fontId="1" fillId="0" borderId="0" xfId="1" applyNumberFormat="1"/>
    <xf numFmtId="164" fontId="7" fillId="5" borderId="4" xfId="1" applyNumberFormat="1" applyFont="1" applyFill="1" applyBorder="1" applyAlignment="1" applyProtection="1">
      <alignment horizontal="center" vertical="center" wrapText="1"/>
      <protection locked="0"/>
    </xf>
    <xf numFmtId="164" fontId="7" fillId="5" borderId="5" xfId="1" applyNumberFormat="1" applyFont="1" applyFill="1" applyBorder="1" applyAlignment="1" applyProtection="1">
      <alignment horizontal="center" vertical="center" wrapText="1"/>
      <protection locked="0"/>
    </xf>
    <xf numFmtId="0" fontId="7" fillId="5" borderId="5" xfId="1" applyFont="1" applyFill="1" applyBorder="1" applyAlignment="1" applyProtection="1">
      <alignment horizontal="center" vertical="center" wrapText="1"/>
      <protection locked="0"/>
    </xf>
    <xf numFmtId="0" fontId="7" fillId="5" borderId="6" xfId="1" applyFont="1" applyFill="1" applyBorder="1" applyAlignment="1" applyProtection="1">
      <alignment horizontal="center" vertical="center" wrapText="1"/>
      <protection locked="0"/>
    </xf>
    <xf numFmtId="0" fontId="9" fillId="0" borderId="11" xfId="1" applyFont="1" applyFill="1" applyBorder="1" applyAlignment="1" applyProtection="1">
      <alignment horizontal="center" vertical="center" wrapText="1"/>
      <protection locked="0"/>
    </xf>
    <xf numFmtId="0" fontId="4" fillId="0" borderId="0" xfId="1" applyFont="1" applyFill="1" applyProtection="1">
      <protection locked="0"/>
    </xf>
    <xf numFmtId="0" fontId="9" fillId="0" borderId="8" xfId="2" applyFont="1" applyBorder="1" applyAlignment="1" applyProtection="1">
      <alignment horizontal="center" vertical="center" wrapText="1"/>
      <protection locked="0"/>
    </xf>
    <xf numFmtId="0" fontId="9" fillId="0" borderId="8" xfId="2" applyFont="1" applyBorder="1" applyAlignment="1">
      <alignment horizontal="center" vertical="center" wrapText="1"/>
    </xf>
    <xf numFmtId="165" fontId="9" fillId="0" borderId="8" xfId="2" applyNumberFormat="1" applyFont="1" applyBorder="1" applyAlignment="1" applyProtection="1">
      <alignment horizontal="center" vertical="center" wrapText="1"/>
      <protection locked="0"/>
    </xf>
    <xf numFmtId="0" fontId="9" fillId="0" borderId="8" xfId="1" applyFont="1" applyBorder="1" applyAlignment="1" applyProtection="1">
      <alignment horizontal="center" vertical="center"/>
      <protection locked="0"/>
    </xf>
    <xf numFmtId="166" fontId="9" fillId="0" borderId="9" xfId="1" applyNumberFormat="1" applyFont="1" applyBorder="1" applyAlignment="1" applyProtection="1">
      <alignment horizontal="center" vertical="center" wrapText="1"/>
      <protection locked="0"/>
    </xf>
    <xf numFmtId="0" fontId="4" fillId="0" borderId="0" xfId="0" applyFont="1" applyProtection="1">
      <protection locked="0"/>
    </xf>
    <xf numFmtId="164" fontId="4" fillId="0" borderId="0" xfId="0" applyNumberFormat="1" applyFont="1" applyProtection="1">
      <protection locked="0"/>
    </xf>
    <xf numFmtId="0" fontId="4" fillId="0" borderId="0" xfId="0" applyFont="1" applyAlignment="1" applyProtection="1">
      <alignment horizontal="left"/>
      <protection locked="0"/>
    </xf>
    <xf numFmtId="49" fontId="4" fillId="0" borderId="0" xfId="0" applyNumberFormat="1" applyFont="1" applyAlignment="1" applyProtection="1">
      <alignment horizontal="left"/>
      <protection locked="0"/>
    </xf>
    <xf numFmtId="0" fontId="2" fillId="0" borderId="0" xfId="0" applyFont="1" applyAlignment="1" applyProtection="1">
      <alignment vertical="center" wrapText="1"/>
      <protection locked="0"/>
    </xf>
    <xf numFmtId="164" fontId="12" fillId="6" borderId="4" xfId="0" applyNumberFormat="1" applyFont="1" applyFill="1" applyBorder="1" applyAlignment="1" applyProtection="1">
      <alignment horizontal="center" vertical="center" wrapText="1"/>
      <protection locked="0"/>
    </xf>
    <xf numFmtId="0" fontId="9" fillId="0" borderId="14" xfId="1" applyFont="1" applyBorder="1" applyAlignment="1">
      <alignment horizontal="center" vertical="center" wrapText="1"/>
    </xf>
    <xf numFmtId="0" fontId="9" fillId="0" borderId="14" xfId="1" applyFont="1" applyBorder="1" applyAlignment="1" applyProtection="1">
      <alignment horizontal="center" vertical="center" wrapText="1"/>
      <protection locked="0"/>
    </xf>
    <xf numFmtId="0" fontId="5" fillId="0" borderId="0" xfId="0" applyFont="1" applyAlignment="1" applyProtection="1">
      <alignment horizontal="center" vertical="center" wrapText="1"/>
      <protection locked="0"/>
    </xf>
    <xf numFmtId="164" fontId="12" fillId="6" borderId="5" xfId="0" applyNumberFormat="1" applyFont="1" applyFill="1" applyBorder="1" applyAlignment="1" applyProtection="1">
      <alignment horizontal="center" vertical="center" wrapText="1"/>
      <protection locked="0"/>
    </xf>
    <xf numFmtId="0" fontId="9" fillId="0" borderId="8" xfId="1" applyFont="1" applyBorder="1" applyAlignment="1" applyProtection="1">
      <alignment horizontal="center" vertical="center" wrapText="1"/>
      <protection locked="0"/>
    </xf>
    <xf numFmtId="164" fontId="7" fillId="3" borderId="7" xfId="0" applyNumberFormat="1" applyFont="1" applyFill="1" applyBorder="1" applyAlignment="1" applyProtection="1">
      <alignment horizontal="center" vertical="center" wrapText="1"/>
      <protection locked="0"/>
    </xf>
    <xf numFmtId="0" fontId="9" fillId="0" borderId="15" xfId="1" applyFont="1" applyBorder="1" applyAlignment="1">
      <alignment horizontal="center" vertical="center" wrapText="1"/>
    </xf>
    <xf numFmtId="165" fontId="9" fillId="0" borderId="14" xfId="1" applyNumberFormat="1" applyFont="1" applyBorder="1" applyAlignment="1" applyProtection="1">
      <alignment horizontal="center" vertical="center" wrapText="1"/>
      <protection locked="0"/>
    </xf>
    <xf numFmtId="0" fontId="12" fillId="6" borderId="7" xfId="0" applyFont="1" applyFill="1" applyBorder="1" applyAlignment="1" applyProtection="1">
      <alignment horizontal="center" vertical="center" wrapText="1"/>
      <protection locked="0"/>
    </xf>
    <xf numFmtId="165" fontId="9" fillId="0" borderId="15" xfId="1" applyNumberFormat="1" applyFont="1" applyBorder="1" applyAlignment="1" applyProtection="1">
      <alignment horizontal="center" vertical="center" wrapText="1"/>
      <protection locked="0"/>
    </xf>
    <xf numFmtId="164" fontId="12" fillId="6" borderId="12" xfId="0" applyNumberFormat="1" applyFont="1" applyFill="1" applyBorder="1" applyAlignment="1" applyProtection="1">
      <alignment horizontal="center" vertical="center" wrapText="1"/>
      <protection locked="0"/>
    </xf>
    <xf numFmtId="0" fontId="9" fillId="0" borderId="10" xfId="1" applyFont="1" applyBorder="1" applyAlignment="1" applyProtection="1">
      <alignment horizontal="center" vertical="center" wrapText="1"/>
      <protection locked="0"/>
    </xf>
    <xf numFmtId="165" fontId="9" fillId="0" borderId="8" xfId="1" applyNumberFormat="1" applyFont="1" applyBorder="1" applyAlignment="1" applyProtection="1">
      <alignment horizontal="center" vertical="center" wrapText="1"/>
      <protection locked="0"/>
    </xf>
    <xf numFmtId="0" fontId="12" fillId="6" borderId="5" xfId="0" applyFont="1" applyFill="1" applyBorder="1" applyAlignment="1" applyProtection="1">
      <alignment horizontal="center" vertical="center" wrapText="1"/>
      <protection locked="0"/>
    </xf>
    <xf numFmtId="0" fontId="12" fillId="6" borderId="13" xfId="0" applyFont="1" applyFill="1" applyBorder="1" applyAlignment="1" applyProtection="1">
      <alignment horizontal="center" vertical="center" wrapText="1"/>
      <protection locked="0"/>
    </xf>
    <xf numFmtId="0" fontId="9" fillId="0" borderId="16" xfId="1" applyFont="1" applyBorder="1" applyAlignment="1" applyProtection="1">
      <alignment horizontal="center" vertical="center" wrapText="1"/>
      <protection locked="0"/>
    </xf>
    <xf numFmtId="49" fontId="5" fillId="0" borderId="0" xfId="0" applyNumberFormat="1" applyFont="1" applyAlignment="1" applyProtection="1">
      <alignment horizontal="center" vertical="center" wrapText="1"/>
      <protection locked="0"/>
    </xf>
    <xf numFmtId="49" fontId="9" fillId="0" borderId="17" xfId="1" applyNumberFormat="1" applyFont="1" applyBorder="1" applyAlignment="1" applyProtection="1">
      <alignment horizontal="center" vertical="center" wrapText="1"/>
      <protection locked="0"/>
    </xf>
    <xf numFmtId="49" fontId="12" fillId="6" borderId="5" xfId="0" applyNumberFormat="1" applyFont="1" applyFill="1" applyBorder="1" applyAlignment="1" applyProtection="1">
      <alignment horizontal="center" vertical="center" wrapText="1"/>
      <protection locked="0"/>
    </xf>
    <xf numFmtId="49" fontId="7" fillId="4" borderId="7" xfId="0" applyNumberFormat="1" applyFont="1" applyFill="1" applyBorder="1" applyAlignment="1" applyProtection="1">
      <alignment horizontal="center" vertical="center" wrapText="1"/>
      <protection locked="0"/>
    </xf>
    <xf numFmtId="0" fontId="9" fillId="0" borderId="15" xfId="1" applyFont="1" applyBorder="1" applyAlignment="1" applyProtection="1">
      <alignment horizontal="center" vertical="center" wrapText="1"/>
      <protection locked="0"/>
    </xf>
    <xf numFmtId="0" fontId="3" fillId="2" borderId="0" xfId="1" applyFont="1" applyFill="1" applyBorder="1" applyAlignment="1" applyProtection="1">
      <alignment horizontal="left" vertical="center" wrapText="1"/>
      <protection locked="0"/>
    </xf>
    <xf numFmtId="0" fontId="2" fillId="0" borderId="1" xfId="1" applyFont="1" applyFill="1" applyBorder="1" applyAlignment="1" applyProtection="1">
      <alignment horizontal="center" vertical="center" wrapText="1"/>
      <protection locked="0"/>
    </xf>
    <xf numFmtId="0" fontId="2" fillId="0" borderId="2" xfId="1" applyFont="1" applyFill="1" applyBorder="1" applyAlignment="1" applyProtection="1">
      <alignment horizontal="center" vertical="center" wrapText="1"/>
      <protection locked="0"/>
    </xf>
    <xf numFmtId="0" fontId="3" fillId="2" borderId="0" xfId="0" applyFont="1" applyFill="1" applyAlignment="1" applyProtection="1">
      <alignment horizontal="left" vertical="center" wrapText="1"/>
      <protection locked="0"/>
    </xf>
    <xf numFmtId="0" fontId="6" fillId="0" borderId="1" xfId="0" applyFont="1" applyBorder="1" applyAlignment="1" applyProtection="1">
      <alignment horizontal="center" vertical="center"/>
      <protection locked="0"/>
    </xf>
    <xf numFmtId="0" fontId="6" fillId="0" borderId="2" xfId="0" applyFont="1" applyBorder="1" applyAlignment="1" applyProtection="1">
      <alignment horizontal="center" vertical="center"/>
      <protection locked="0"/>
    </xf>
    <xf numFmtId="0" fontId="6" fillId="0" borderId="3" xfId="0" applyFont="1" applyBorder="1" applyAlignment="1" applyProtection="1">
      <alignment horizontal="center" vertical="center"/>
      <protection locked="0"/>
    </xf>
    <xf numFmtId="0" fontId="6" fillId="0" borderId="1" xfId="0" applyFont="1" applyBorder="1" applyAlignment="1" applyProtection="1">
      <alignment horizontal="center" vertical="center" wrapText="1"/>
      <protection locked="0"/>
    </xf>
    <xf numFmtId="0" fontId="6" fillId="0" borderId="2" xfId="0" applyFont="1" applyBorder="1" applyAlignment="1" applyProtection="1">
      <alignment horizontal="center" vertical="center" wrapText="1"/>
      <protection locked="0"/>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FFCCFF"/>
      <color rgb="FFFF9F9F"/>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5" Type="http://schemas.openxmlformats.org/officeDocument/2006/relationships/externalLink" Target="externalLinks/externalLink2.xml"/><Relationship Id="rId15" Type="http://schemas.openxmlformats.org/officeDocument/2006/relationships/sharedStrings" Target="sharedStrings.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3-%20COM-MKT/PRIVE%20AU%20SERVICE/Achats/Commandes/Street%20marketing/Commandes/2024/03_mars/03_Commande%20distribution%20tracts%20et%20prestations_VF.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3-%20COM-MKT/PRIVE%20AU%20SERVICE/Achats/Commandes/Street%20marketing/Commandes/2024/06_juin/06_Commande%20distribution%20tracts%20et%20prestations_VF.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3-%20COM-MKT/PRIVE%20AU%20SERVICE/Achats/Commandes/Street%20marketing/Commandes/2024/07_juillet/07_Commande%20distribution%20tracts%20et%20prestations_VF.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3-%20COM-MKT/PRIVE%20AU%20SERVICE/Achats/Commandes/Street%20marketing/Commandes/2024/09_septembre/09_Commande%20distribution%20tracts%20et%20prestations_VF.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3-%20COM-MKT/PRIVE%20AU%20SERVICE/Achats/Commandes/Street%20marketing/Commandes/2024/10_octobre/10_Commande%20distribution%20tracts%20et%20prestations_VF.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3-%20COM-MKT/PRIVE%20AU%20SERVICE/Achats/Commandes/Street%20marketing/Commandes/2024/11_novembre/11_Commande%20distribution%20tracts%20et%20prestations_VF.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3-%20COM-MKT/PRIVE%20AU%20SERVICE/Achats/Commandes/Street%20marketing/Commandes/2024/10_octobre/10_Commande%20totems%20et%20affiches_VF.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3-%20COM-MKT/PRIVE%20AU%20SERVICE/Achats/Commandes/Street%20marketing/Commandes/2024/09_septembre/09_Commande%20totems%20et%20affiches_VF.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3-%20COM-MKT/PRIVE%20AU%20SERVICE/Achats/Commandes/Street%20marketing/Commandes/2024/06_juin/06_Commande%20totems%20et%20affiches_V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STRIBUTION TRACTS ET ANIMS"/>
      <sheetName val="NE PAS TOUCHER"/>
    </sheetNames>
    <sheetDataSet>
      <sheetData sheetId="0" refreshError="1"/>
      <sheetData sheetId="1">
        <row r="17">
          <cell r="B17">
            <v>34</v>
          </cell>
          <cell r="C17" t="str">
            <v>Lot 1</v>
          </cell>
        </row>
        <row r="18">
          <cell r="B18">
            <v>30</v>
          </cell>
          <cell r="C18" t="str">
            <v>Lot 1</v>
          </cell>
        </row>
        <row r="19">
          <cell r="B19">
            <v>11</v>
          </cell>
          <cell r="C19" t="str">
            <v>Lot 1</v>
          </cell>
        </row>
        <row r="20">
          <cell r="B20">
            <v>66</v>
          </cell>
          <cell r="C20" t="str">
            <v>Lot 1</v>
          </cell>
        </row>
        <row r="21">
          <cell r="B21">
            <v>48</v>
          </cell>
          <cell r="C21" t="str">
            <v>Lot 1</v>
          </cell>
        </row>
        <row r="22">
          <cell r="B22">
            <v>9</v>
          </cell>
          <cell r="C22" t="str">
            <v>Lot 1</v>
          </cell>
        </row>
        <row r="23">
          <cell r="B23">
            <v>32</v>
          </cell>
          <cell r="C23" t="str">
            <v>Lot 1</v>
          </cell>
        </row>
        <row r="24">
          <cell r="B24">
            <v>31</v>
          </cell>
          <cell r="C24" t="str">
            <v>Lot 1</v>
          </cell>
        </row>
        <row r="25">
          <cell r="B25">
            <v>82</v>
          </cell>
          <cell r="C25" t="str">
            <v>Lot 1</v>
          </cell>
        </row>
        <row r="26">
          <cell r="B26">
            <v>81</v>
          </cell>
          <cell r="C26" t="str">
            <v>Lot 1</v>
          </cell>
        </row>
        <row r="27">
          <cell r="B27">
            <v>46</v>
          </cell>
          <cell r="C27" t="str">
            <v>Lot 1</v>
          </cell>
        </row>
        <row r="28">
          <cell r="B28">
            <v>12</v>
          </cell>
          <cell r="C28" t="str">
            <v>Lot 1</v>
          </cell>
        </row>
        <row r="29">
          <cell r="B29">
            <v>65</v>
          </cell>
          <cell r="C29" t="str">
            <v>Lot 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STRIBUTION TRACTS ET ANIMS"/>
      <sheetName val="NE PAS TOUCHER"/>
    </sheetNames>
    <sheetDataSet>
      <sheetData sheetId="0" refreshError="1"/>
      <sheetData sheetId="1">
        <row r="2">
          <cell r="I2">
            <v>2024</v>
          </cell>
        </row>
        <row r="17">
          <cell r="B17">
            <v>34</v>
          </cell>
          <cell r="C17" t="str">
            <v>Lot 1</v>
          </cell>
        </row>
        <row r="18">
          <cell r="B18">
            <v>30</v>
          </cell>
          <cell r="C18" t="str">
            <v>Lot 1</v>
          </cell>
        </row>
        <row r="19">
          <cell r="B19">
            <v>11</v>
          </cell>
          <cell r="C19" t="str">
            <v>Lot 1</v>
          </cell>
        </row>
        <row r="20">
          <cell r="B20">
            <v>66</v>
          </cell>
          <cell r="C20" t="str">
            <v>Lot 1</v>
          </cell>
        </row>
        <row r="21">
          <cell r="B21">
            <v>48</v>
          </cell>
          <cell r="C21" t="str">
            <v>Lot 1</v>
          </cell>
        </row>
        <row r="22">
          <cell r="B22">
            <v>9</v>
          </cell>
          <cell r="C22" t="str">
            <v>Lot 1</v>
          </cell>
        </row>
        <row r="23">
          <cell r="B23">
            <v>32</v>
          </cell>
          <cell r="C23" t="str">
            <v>Lot 1</v>
          </cell>
        </row>
        <row r="24">
          <cell r="B24">
            <v>31</v>
          </cell>
          <cell r="C24" t="str">
            <v>Lot 1</v>
          </cell>
        </row>
        <row r="25">
          <cell r="B25">
            <v>82</v>
          </cell>
          <cell r="C25" t="str">
            <v>Lot 1</v>
          </cell>
        </row>
        <row r="26">
          <cell r="B26">
            <v>81</v>
          </cell>
          <cell r="C26" t="str">
            <v>Lot 1</v>
          </cell>
        </row>
        <row r="27">
          <cell r="B27">
            <v>46</v>
          </cell>
          <cell r="C27" t="str">
            <v>Lot 1</v>
          </cell>
        </row>
        <row r="28">
          <cell r="B28">
            <v>12</v>
          </cell>
          <cell r="C28" t="str">
            <v>Lot 1</v>
          </cell>
        </row>
        <row r="29">
          <cell r="B29">
            <v>65</v>
          </cell>
          <cell r="C29" t="str">
            <v>Lot 1</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STRIBUTION TRACTS ET ANIMS"/>
      <sheetName val="NE PAS TOUCHER"/>
    </sheetNames>
    <sheetDataSet>
      <sheetData sheetId="0" refreshError="1"/>
      <sheetData sheetId="1">
        <row r="2">
          <cell r="I2">
            <v>2024</v>
          </cell>
        </row>
        <row r="17">
          <cell r="B17">
            <v>34</v>
          </cell>
          <cell r="C17" t="str">
            <v>Lot 1</v>
          </cell>
        </row>
        <row r="18">
          <cell r="B18">
            <v>30</v>
          </cell>
          <cell r="C18" t="str">
            <v>Lot 1</v>
          </cell>
        </row>
        <row r="19">
          <cell r="B19">
            <v>11</v>
          </cell>
          <cell r="C19" t="str">
            <v>Lot 1</v>
          </cell>
        </row>
        <row r="20">
          <cell r="B20">
            <v>66</v>
          </cell>
          <cell r="C20" t="str">
            <v>Lot 1</v>
          </cell>
        </row>
        <row r="21">
          <cell r="B21">
            <v>48</v>
          </cell>
          <cell r="C21" t="str">
            <v>Lot 1</v>
          </cell>
        </row>
        <row r="22">
          <cell r="B22">
            <v>9</v>
          </cell>
          <cell r="C22" t="str">
            <v>Lot 1</v>
          </cell>
        </row>
        <row r="23">
          <cell r="B23">
            <v>32</v>
          </cell>
          <cell r="C23" t="str">
            <v>Lot 1</v>
          </cell>
        </row>
        <row r="24">
          <cell r="B24">
            <v>31</v>
          </cell>
          <cell r="C24" t="str">
            <v>Lot 1</v>
          </cell>
        </row>
        <row r="25">
          <cell r="B25">
            <v>82</v>
          </cell>
          <cell r="C25" t="str">
            <v>Lot 1</v>
          </cell>
        </row>
        <row r="26">
          <cell r="B26">
            <v>81</v>
          </cell>
          <cell r="C26" t="str">
            <v>Lot 1</v>
          </cell>
        </row>
        <row r="27">
          <cell r="B27">
            <v>46</v>
          </cell>
          <cell r="C27" t="str">
            <v>Lot 1</v>
          </cell>
        </row>
        <row r="28">
          <cell r="B28">
            <v>12</v>
          </cell>
          <cell r="C28" t="str">
            <v>Lot 1</v>
          </cell>
        </row>
        <row r="29">
          <cell r="B29">
            <v>65</v>
          </cell>
          <cell r="C29" t="str">
            <v>Lot 1</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STRIBUTION TRACTS ET ANIMS"/>
      <sheetName val="NE PAS TOUCHER"/>
    </sheetNames>
    <sheetDataSet>
      <sheetData sheetId="0" refreshError="1"/>
      <sheetData sheetId="1">
        <row r="2">
          <cell r="I2">
            <v>2024</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STRIBUTION TRACTS ET ANIMS"/>
      <sheetName val="NE PAS TOUCHER"/>
    </sheetNames>
    <sheetDataSet>
      <sheetData sheetId="0" refreshError="1"/>
      <sheetData sheetId="1">
        <row r="2">
          <cell r="I2">
            <v>2024</v>
          </cell>
        </row>
        <row r="17">
          <cell r="B17">
            <v>34</v>
          </cell>
          <cell r="C17" t="str">
            <v>Lot 1</v>
          </cell>
        </row>
        <row r="18">
          <cell r="B18">
            <v>30</v>
          </cell>
          <cell r="C18" t="str">
            <v>Lot 1</v>
          </cell>
        </row>
        <row r="19">
          <cell r="B19">
            <v>11</v>
          </cell>
          <cell r="C19" t="str">
            <v>Lot 1</v>
          </cell>
        </row>
        <row r="20">
          <cell r="B20">
            <v>66</v>
          </cell>
          <cell r="C20" t="str">
            <v>Lot 1</v>
          </cell>
        </row>
        <row r="21">
          <cell r="B21">
            <v>48</v>
          </cell>
          <cell r="C21" t="str">
            <v>Lot 1</v>
          </cell>
        </row>
        <row r="22">
          <cell r="B22">
            <v>9</v>
          </cell>
          <cell r="C22" t="str">
            <v>Lot 1</v>
          </cell>
        </row>
        <row r="23">
          <cell r="B23">
            <v>32</v>
          </cell>
          <cell r="C23" t="str">
            <v>Lot 1</v>
          </cell>
        </row>
        <row r="24">
          <cell r="B24">
            <v>31</v>
          </cell>
          <cell r="C24" t="str">
            <v>Lot 1</v>
          </cell>
        </row>
        <row r="25">
          <cell r="B25">
            <v>82</v>
          </cell>
          <cell r="C25" t="str">
            <v>Lot 1</v>
          </cell>
        </row>
        <row r="26">
          <cell r="B26">
            <v>81</v>
          </cell>
          <cell r="C26" t="str">
            <v>Lot 1</v>
          </cell>
        </row>
        <row r="27">
          <cell r="B27">
            <v>46</v>
          </cell>
          <cell r="C27" t="str">
            <v>Lot 1</v>
          </cell>
        </row>
        <row r="28">
          <cell r="B28">
            <v>12</v>
          </cell>
          <cell r="C28" t="str">
            <v>Lot 1</v>
          </cell>
        </row>
        <row r="29">
          <cell r="B29">
            <v>65</v>
          </cell>
          <cell r="C29" t="str">
            <v>Lot 1</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STRIBUTION TRACTS ET ANIMS"/>
      <sheetName val="NE PAS TOUCHER"/>
    </sheetNames>
    <sheetDataSet>
      <sheetData sheetId="0" refreshError="1"/>
      <sheetData sheetId="1">
        <row r="2">
          <cell r="I2">
            <v>2024</v>
          </cell>
        </row>
        <row r="17">
          <cell r="B17">
            <v>34</v>
          </cell>
          <cell r="C17" t="str">
            <v>Lot 1</v>
          </cell>
        </row>
        <row r="18">
          <cell r="B18">
            <v>30</v>
          </cell>
          <cell r="C18" t="str">
            <v>Lot 1</v>
          </cell>
        </row>
        <row r="19">
          <cell r="B19">
            <v>11</v>
          </cell>
          <cell r="C19" t="str">
            <v>Lot 1</v>
          </cell>
        </row>
        <row r="20">
          <cell r="B20">
            <v>66</v>
          </cell>
          <cell r="C20" t="str">
            <v>Lot 1</v>
          </cell>
        </row>
        <row r="21">
          <cell r="B21">
            <v>48</v>
          </cell>
          <cell r="C21" t="str">
            <v>Lot 1</v>
          </cell>
        </row>
        <row r="22">
          <cell r="B22">
            <v>9</v>
          </cell>
          <cell r="C22" t="str">
            <v>Lot 1</v>
          </cell>
        </row>
        <row r="23">
          <cell r="B23">
            <v>32</v>
          </cell>
          <cell r="C23" t="str">
            <v>Lot 1</v>
          </cell>
        </row>
        <row r="24">
          <cell r="B24">
            <v>31</v>
          </cell>
          <cell r="C24" t="str">
            <v>Lot 1</v>
          </cell>
        </row>
        <row r="25">
          <cell r="B25">
            <v>82</v>
          </cell>
          <cell r="C25" t="str">
            <v>Lot 1</v>
          </cell>
        </row>
        <row r="26">
          <cell r="B26">
            <v>81</v>
          </cell>
          <cell r="C26" t="str">
            <v>Lot 1</v>
          </cell>
        </row>
        <row r="27">
          <cell r="B27">
            <v>46</v>
          </cell>
          <cell r="C27" t="str">
            <v>Lot 1</v>
          </cell>
        </row>
        <row r="28">
          <cell r="B28">
            <v>12</v>
          </cell>
          <cell r="C28" t="str">
            <v>Lot 1</v>
          </cell>
        </row>
        <row r="29">
          <cell r="B29">
            <v>65</v>
          </cell>
          <cell r="C29" t="str">
            <v>Lot 1</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EMS"/>
      <sheetName val="AFFICHES"/>
      <sheetName val="NE PAS TOUCHER"/>
    </sheetNames>
    <sheetDataSet>
      <sheetData sheetId="0" refreshError="1"/>
      <sheetData sheetId="1" refreshError="1"/>
      <sheetData sheetId="2">
        <row r="2">
          <cell r="I2">
            <v>2024</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EMS"/>
      <sheetName val="AFFICHES"/>
      <sheetName val="NE PAS TOUCHER"/>
    </sheetNames>
    <sheetDataSet>
      <sheetData sheetId="0" refreshError="1"/>
      <sheetData sheetId="1" refreshError="1"/>
      <sheetData sheetId="2">
        <row r="2">
          <cell r="I2">
            <v>2024</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EMS"/>
      <sheetName val="AFFICHES"/>
      <sheetName val="NE PAS TOUCHER"/>
    </sheetNames>
    <sheetDataSet>
      <sheetData sheetId="0" refreshError="1"/>
      <sheetData sheetId="1" refreshError="1"/>
      <sheetData sheetId="2">
        <row r="2">
          <cell r="I2">
            <v>2024</v>
          </cell>
        </row>
        <row r="17">
          <cell r="B17">
            <v>34</v>
          </cell>
          <cell r="C17" t="str">
            <v>Lot 1</v>
          </cell>
        </row>
        <row r="18">
          <cell r="B18">
            <v>30</v>
          </cell>
          <cell r="C18" t="str">
            <v>Lot 1</v>
          </cell>
        </row>
        <row r="19">
          <cell r="B19">
            <v>11</v>
          </cell>
          <cell r="C19" t="str">
            <v>Lot 1</v>
          </cell>
        </row>
        <row r="20">
          <cell r="B20">
            <v>66</v>
          </cell>
          <cell r="C20" t="str">
            <v>Lot 1</v>
          </cell>
        </row>
        <row r="21">
          <cell r="B21">
            <v>48</v>
          </cell>
          <cell r="C21" t="str">
            <v>Lot 1</v>
          </cell>
        </row>
        <row r="22">
          <cell r="B22">
            <v>9</v>
          </cell>
          <cell r="C22" t="str">
            <v>Lot 1</v>
          </cell>
        </row>
        <row r="23">
          <cell r="B23">
            <v>32</v>
          </cell>
          <cell r="C23" t="str">
            <v>Lot 1</v>
          </cell>
        </row>
        <row r="24">
          <cell r="B24">
            <v>31</v>
          </cell>
          <cell r="C24" t="str">
            <v>Lot 1</v>
          </cell>
        </row>
        <row r="25">
          <cell r="B25">
            <v>82</v>
          </cell>
          <cell r="C25" t="str">
            <v>Lot 1</v>
          </cell>
        </row>
        <row r="26">
          <cell r="B26">
            <v>81</v>
          </cell>
          <cell r="C26" t="str">
            <v>Lot 1</v>
          </cell>
        </row>
        <row r="27">
          <cell r="B27">
            <v>46</v>
          </cell>
          <cell r="C27" t="str">
            <v>Lot 1</v>
          </cell>
        </row>
        <row r="28">
          <cell r="B28">
            <v>12</v>
          </cell>
          <cell r="C28" t="str">
            <v>Lot 1</v>
          </cell>
        </row>
        <row r="29">
          <cell r="B29">
            <v>65</v>
          </cell>
          <cell r="C29" t="str">
            <v>Lot 1</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S39"/>
  <sheetViews>
    <sheetView tabSelected="1" zoomScale="70" zoomScaleNormal="70" workbookViewId="0">
      <selection sqref="A1:S39"/>
    </sheetView>
  </sheetViews>
  <sheetFormatPr baseColWidth="10" defaultColWidth="11.42578125" defaultRowHeight="11.25"/>
  <cols>
    <col min="1" max="2" width="13.85546875" style="2" customWidth="1"/>
    <col min="3" max="3" width="23.28515625" style="2" customWidth="1"/>
    <col min="4" max="4" width="18.7109375" style="2" customWidth="1"/>
    <col min="5" max="5" width="19.5703125" style="2" customWidth="1"/>
    <col min="6" max="8" width="20.5703125" style="15" customWidth="1"/>
    <col min="9" max="9" width="22.28515625" style="15" customWidth="1"/>
    <col min="10" max="11" width="15.85546875" style="15" customWidth="1"/>
    <col min="12" max="12" width="14.85546875" style="2" customWidth="1"/>
    <col min="13" max="13" width="16.85546875" style="2" bestFit="1" customWidth="1"/>
    <col min="14" max="15" width="11.85546875" style="2" customWidth="1"/>
    <col min="16" max="16" width="90.5703125" style="16" customWidth="1"/>
    <col min="17" max="17" width="25.7109375" style="2" customWidth="1"/>
    <col min="18" max="18" width="26.5703125" style="2" customWidth="1"/>
    <col min="19" max="19" width="43.42578125" style="2" customWidth="1"/>
    <col min="20" max="16384" width="11.42578125" style="2"/>
  </cols>
  <sheetData>
    <row r="2" spans="1:19" ht="56.25" customHeight="1">
      <c r="A2" s="1"/>
      <c r="B2" s="1"/>
      <c r="C2" s="58" t="s">
        <v>61</v>
      </c>
      <c r="D2" s="58"/>
      <c r="E2" s="58"/>
      <c r="F2" s="58"/>
      <c r="G2" s="58"/>
      <c r="H2" s="58"/>
      <c r="I2" s="58"/>
      <c r="J2" s="58"/>
      <c r="K2" s="58"/>
      <c r="L2" s="58"/>
      <c r="M2" s="58"/>
      <c r="N2" s="58"/>
      <c r="O2" s="58"/>
      <c r="P2" s="58"/>
      <c r="Q2" s="58"/>
      <c r="R2" s="58"/>
      <c r="S2" s="58"/>
    </row>
    <row r="3" spans="1:19" ht="16.5" customHeight="1" thickBot="1">
      <c r="A3" s="3"/>
      <c r="B3" s="3"/>
      <c r="C3" s="3"/>
      <c r="D3" s="3"/>
      <c r="E3" s="3"/>
      <c r="F3" s="3"/>
      <c r="G3" s="3"/>
      <c r="H3" s="3"/>
      <c r="I3" s="3"/>
      <c r="J3" s="3"/>
      <c r="K3" s="3"/>
      <c r="L3" s="3"/>
      <c r="M3" s="3"/>
      <c r="N3" s="3"/>
      <c r="O3" s="3"/>
      <c r="P3" s="3"/>
      <c r="Q3" s="3"/>
      <c r="R3" s="3"/>
      <c r="S3" s="3"/>
    </row>
    <row r="4" spans="1:19" s="4" customFormat="1" ht="28.5" customHeight="1" thickBot="1">
      <c r="C4" s="5"/>
      <c r="D4" s="5"/>
      <c r="E4" s="5"/>
      <c r="F4" s="5"/>
      <c r="G4" s="5"/>
      <c r="H4" s="5"/>
      <c r="I4" s="5"/>
      <c r="J4" s="5"/>
      <c r="K4" s="5"/>
      <c r="L4" s="5"/>
      <c r="M4" s="59"/>
      <c r="N4" s="60"/>
      <c r="O4" s="60"/>
      <c r="P4" s="5"/>
      <c r="Q4" s="5"/>
      <c r="R4" s="5"/>
      <c r="S4" s="5"/>
    </row>
    <row r="5" spans="1:19" s="4" customFormat="1" ht="20.25" customHeight="1" thickBot="1">
      <c r="C5" s="5"/>
      <c r="D5" s="5"/>
      <c r="E5" s="5"/>
      <c r="F5" s="5"/>
      <c r="G5" s="5"/>
      <c r="H5" s="5"/>
      <c r="I5" s="5"/>
      <c r="J5" s="5"/>
      <c r="K5" s="5"/>
      <c r="L5" s="5"/>
      <c r="M5" s="5"/>
      <c r="N5" s="5"/>
      <c r="O5" s="5"/>
      <c r="P5" s="5"/>
      <c r="Q5" s="5"/>
      <c r="R5" s="5"/>
      <c r="S5" s="5"/>
    </row>
    <row r="6" spans="1:19" s="7" customFormat="1" ht="105" customHeight="1" thickBot="1">
      <c r="A6" s="20" t="s">
        <v>60</v>
      </c>
      <c r="B6" s="20" t="s">
        <v>0</v>
      </c>
      <c r="C6" s="21" t="s">
        <v>1</v>
      </c>
      <c r="D6" s="21" t="s">
        <v>2</v>
      </c>
      <c r="E6" s="6" t="s">
        <v>3</v>
      </c>
      <c r="F6" s="21" t="s">
        <v>5</v>
      </c>
      <c r="G6" s="22" t="s">
        <v>7</v>
      </c>
      <c r="H6" s="21" t="s">
        <v>4</v>
      </c>
      <c r="I6" s="21" t="s">
        <v>6</v>
      </c>
      <c r="J6" s="21" t="s">
        <v>8</v>
      </c>
      <c r="K6" s="21" t="s">
        <v>9</v>
      </c>
      <c r="L6" s="21" t="s">
        <v>10</v>
      </c>
      <c r="M6" s="6" t="s">
        <v>11</v>
      </c>
      <c r="N6" s="22" t="s">
        <v>12</v>
      </c>
      <c r="O6" s="22" t="s">
        <v>13</v>
      </c>
      <c r="P6" s="23" t="s">
        <v>14</v>
      </c>
      <c r="Q6" s="22" t="s">
        <v>15</v>
      </c>
      <c r="R6" s="22" t="s">
        <v>16</v>
      </c>
      <c r="S6" s="22" t="s">
        <v>17</v>
      </c>
    </row>
    <row r="7" spans="1:19" ht="92.25" customHeight="1" thickTop="1">
      <c r="A7" s="8">
        <v>2024</v>
      </c>
      <c r="B7" s="8" t="s">
        <v>23</v>
      </c>
      <c r="C7" s="8" t="s">
        <v>39</v>
      </c>
      <c r="D7" s="8">
        <v>31</v>
      </c>
      <c r="E7" s="9" t="str">
        <f>VLOOKUP(D7,'NE PAS TOUCHER'!$B$17:$C$29,2,FALSE)</f>
        <v>Lot 1</v>
      </c>
      <c r="F7" s="10" t="s">
        <v>46</v>
      </c>
      <c r="G7" s="8" t="s">
        <v>48</v>
      </c>
      <c r="H7" s="8" t="s">
        <v>22</v>
      </c>
      <c r="I7" s="8" t="s">
        <v>47</v>
      </c>
      <c r="J7" s="10">
        <v>45321</v>
      </c>
      <c r="K7" s="11">
        <v>11.5</v>
      </c>
      <c r="L7" s="11">
        <v>15.5</v>
      </c>
      <c r="M7" s="12">
        <f t="shared" ref="M7:M11" si="0">L7-K7</f>
        <v>4</v>
      </c>
      <c r="N7" s="11">
        <v>2</v>
      </c>
      <c r="O7" s="13"/>
      <c r="P7" s="14" t="s">
        <v>49</v>
      </c>
      <c r="Q7" s="10" t="s">
        <v>50</v>
      </c>
      <c r="R7" s="8" t="s">
        <v>51</v>
      </c>
      <c r="S7" s="24" t="s">
        <v>104</v>
      </c>
    </row>
    <row r="8" spans="1:19" s="25" customFormat="1" ht="92.25" customHeight="1">
      <c r="A8" s="8">
        <v>2024</v>
      </c>
      <c r="B8" s="8" t="s">
        <v>23</v>
      </c>
      <c r="C8" s="8" t="s">
        <v>39</v>
      </c>
      <c r="D8" s="8">
        <v>31</v>
      </c>
      <c r="E8" s="9" t="str">
        <f>VLOOKUP(D8,'NE PAS TOUCHER'!$B$17:$C$29,2,FALSE)</f>
        <v>Lot 1</v>
      </c>
      <c r="F8" s="10" t="s">
        <v>46</v>
      </c>
      <c r="G8" s="8" t="s">
        <v>48</v>
      </c>
      <c r="H8" s="8" t="s">
        <v>22</v>
      </c>
      <c r="I8" s="8" t="s">
        <v>47</v>
      </c>
      <c r="J8" s="10">
        <v>45322</v>
      </c>
      <c r="K8" s="11">
        <v>11.5</v>
      </c>
      <c r="L8" s="11">
        <v>15.5</v>
      </c>
      <c r="M8" s="12">
        <f t="shared" si="0"/>
        <v>4</v>
      </c>
      <c r="N8" s="11">
        <v>2</v>
      </c>
      <c r="O8" s="13"/>
      <c r="P8" s="14" t="s">
        <v>49</v>
      </c>
      <c r="Q8" s="10" t="s">
        <v>50</v>
      </c>
      <c r="R8" s="8" t="s">
        <v>51</v>
      </c>
      <c r="S8" s="24" t="s">
        <v>104</v>
      </c>
    </row>
    <row r="9" spans="1:19" s="25" customFormat="1" ht="92.25" customHeight="1">
      <c r="A9" s="8">
        <v>2024</v>
      </c>
      <c r="B9" s="8" t="s">
        <v>23</v>
      </c>
      <c r="C9" s="8" t="s">
        <v>21</v>
      </c>
      <c r="D9" s="8">
        <v>34</v>
      </c>
      <c r="E9" s="9" t="str">
        <f>VLOOKUP(D9,'NE PAS TOUCHER'!$B$17:$C$29,2,FALSE)</f>
        <v>Lot 1</v>
      </c>
      <c r="F9" s="10">
        <v>45294</v>
      </c>
      <c r="G9" s="8" t="s">
        <v>53</v>
      </c>
      <c r="H9" s="8" t="s">
        <v>22</v>
      </c>
      <c r="I9" s="8" t="s">
        <v>52</v>
      </c>
      <c r="J9" s="10">
        <v>45294</v>
      </c>
      <c r="K9" s="11">
        <v>13</v>
      </c>
      <c r="L9" s="11">
        <v>17</v>
      </c>
      <c r="M9" s="12">
        <f t="shared" si="0"/>
        <v>4</v>
      </c>
      <c r="N9" s="11">
        <v>2</v>
      </c>
      <c r="O9" s="13"/>
      <c r="P9" s="14" t="s">
        <v>54</v>
      </c>
      <c r="Q9" s="10">
        <v>45294</v>
      </c>
      <c r="R9" s="8" t="s">
        <v>55</v>
      </c>
      <c r="S9" s="8" t="s">
        <v>107</v>
      </c>
    </row>
    <row r="10" spans="1:19" s="25" customFormat="1" ht="92.25" customHeight="1">
      <c r="A10" s="8">
        <v>2024</v>
      </c>
      <c r="B10" s="8" t="s">
        <v>23</v>
      </c>
      <c r="C10" s="8" t="s">
        <v>21</v>
      </c>
      <c r="D10" s="8">
        <v>34</v>
      </c>
      <c r="E10" s="9" t="s">
        <v>45</v>
      </c>
      <c r="F10" s="10">
        <v>45309</v>
      </c>
      <c r="G10" s="8" t="s">
        <v>56</v>
      </c>
      <c r="H10" s="8" t="s">
        <v>22</v>
      </c>
      <c r="I10" s="8" t="s">
        <v>59</v>
      </c>
      <c r="J10" s="10">
        <v>45309</v>
      </c>
      <c r="K10" s="11">
        <v>14.25</v>
      </c>
      <c r="L10" s="11">
        <v>17</v>
      </c>
      <c r="M10" s="12">
        <f t="shared" si="0"/>
        <v>2.75</v>
      </c>
      <c r="N10" s="11">
        <v>2</v>
      </c>
      <c r="O10" s="13"/>
      <c r="P10" s="14" t="s">
        <v>57</v>
      </c>
      <c r="Q10" s="10">
        <v>45309</v>
      </c>
      <c r="R10" s="8" t="s">
        <v>58</v>
      </c>
      <c r="S10" s="8" t="s">
        <v>107</v>
      </c>
    </row>
    <row r="11" spans="1:19" ht="92.25" customHeight="1">
      <c r="A11" s="8">
        <v>2024</v>
      </c>
      <c r="B11" s="8" t="s">
        <v>23</v>
      </c>
      <c r="C11" s="8" t="s">
        <v>21</v>
      </c>
      <c r="D11" s="8">
        <v>34</v>
      </c>
      <c r="E11" s="9" t="str">
        <f>VLOOKUP(D11,'NE PAS TOUCHER'!$B$17:$C$29,2,FALSE)</f>
        <v>Lot 1</v>
      </c>
      <c r="F11" s="10">
        <v>45322</v>
      </c>
      <c r="G11" s="8" t="s">
        <v>53</v>
      </c>
      <c r="H11" s="8" t="s">
        <v>22</v>
      </c>
      <c r="I11" s="8" t="s">
        <v>52</v>
      </c>
      <c r="J11" s="10">
        <v>45322</v>
      </c>
      <c r="K11" s="11">
        <v>13</v>
      </c>
      <c r="L11" s="11">
        <v>17</v>
      </c>
      <c r="M11" s="12">
        <f t="shared" si="0"/>
        <v>4</v>
      </c>
      <c r="N11" s="11">
        <v>2</v>
      </c>
      <c r="O11" s="13"/>
      <c r="P11" s="14" t="s">
        <v>54</v>
      </c>
      <c r="Q11" s="10">
        <v>45322</v>
      </c>
      <c r="R11" s="8" t="s">
        <v>55</v>
      </c>
      <c r="S11" s="8" t="s">
        <v>107</v>
      </c>
    </row>
    <row r="12" spans="1:19" ht="92.25" customHeight="1">
      <c r="A12" s="26">
        <v>2024</v>
      </c>
      <c r="B12" s="26" t="s">
        <v>26</v>
      </c>
      <c r="C12" s="26" t="s">
        <v>39</v>
      </c>
      <c r="D12" s="26">
        <v>31</v>
      </c>
      <c r="E12" s="27" t="s">
        <v>45</v>
      </c>
      <c r="F12" s="28" t="s">
        <v>46</v>
      </c>
      <c r="G12" s="26" t="s">
        <v>48</v>
      </c>
      <c r="H12" s="26" t="s">
        <v>22</v>
      </c>
      <c r="I12" s="26" t="s">
        <v>47</v>
      </c>
      <c r="J12" s="28">
        <v>45323</v>
      </c>
      <c r="K12" s="26">
        <v>11.5</v>
      </c>
      <c r="L12" s="26">
        <v>15.5</v>
      </c>
      <c r="M12" s="27">
        <v>4</v>
      </c>
      <c r="N12" s="26">
        <v>2</v>
      </c>
      <c r="O12" s="29">
        <v>400</v>
      </c>
      <c r="P12" s="30" t="s">
        <v>49</v>
      </c>
      <c r="Q12" s="28" t="s">
        <v>50</v>
      </c>
      <c r="R12" s="26" t="s">
        <v>51</v>
      </c>
      <c r="S12" s="24" t="s">
        <v>104</v>
      </c>
    </row>
    <row r="13" spans="1:19" ht="92.25" customHeight="1">
      <c r="A13" s="26">
        <v>2024</v>
      </c>
      <c r="B13" s="26" t="s">
        <v>26</v>
      </c>
      <c r="C13" s="26" t="s">
        <v>21</v>
      </c>
      <c r="D13" s="26">
        <v>30</v>
      </c>
      <c r="E13" s="27" t="s">
        <v>45</v>
      </c>
      <c r="F13" s="28">
        <v>45337</v>
      </c>
      <c r="G13" s="28" t="s">
        <v>62</v>
      </c>
      <c r="H13" s="26" t="s">
        <v>22</v>
      </c>
      <c r="I13" s="26" t="s">
        <v>63</v>
      </c>
      <c r="J13" s="28">
        <v>45337</v>
      </c>
      <c r="K13" s="26">
        <v>12.5</v>
      </c>
      <c r="L13" s="26">
        <v>16.5</v>
      </c>
      <c r="M13" s="27">
        <v>4</v>
      </c>
      <c r="N13" s="26">
        <v>2</v>
      </c>
      <c r="O13" s="29">
        <v>150</v>
      </c>
      <c r="P13" s="30" t="s">
        <v>64</v>
      </c>
      <c r="Q13" s="28">
        <v>45337</v>
      </c>
      <c r="R13" s="26" t="s">
        <v>65</v>
      </c>
      <c r="S13" s="8" t="s">
        <v>107</v>
      </c>
    </row>
    <row r="14" spans="1:19" ht="92.25" customHeight="1">
      <c r="A14" s="26">
        <v>2024</v>
      </c>
      <c r="B14" s="26" t="s">
        <v>26</v>
      </c>
      <c r="C14" s="26" t="s">
        <v>21</v>
      </c>
      <c r="D14" s="26">
        <v>34</v>
      </c>
      <c r="E14" s="27" t="s">
        <v>45</v>
      </c>
      <c r="F14" s="28">
        <v>45336</v>
      </c>
      <c r="G14" s="28" t="s">
        <v>53</v>
      </c>
      <c r="H14" s="26" t="s">
        <v>22</v>
      </c>
      <c r="I14" s="26" t="s">
        <v>66</v>
      </c>
      <c r="J14" s="28">
        <v>45336</v>
      </c>
      <c r="K14" s="26">
        <v>13</v>
      </c>
      <c r="L14" s="26">
        <v>17</v>
      </c>
      <c r="M14" s="27">
        <v>4</v>
      </c>
      <c r="N14" s="26">
        <v>2</v>
      </c>
      <c r="O14" s="29">
        <v>150</v>
      </c>
      <c r="P14" s="30" t="s">
        <v>67</v>
      </c>
      <c r="Q14" s="28">
        <v>45336</v>
      </c>
      <c r="R14" s="26" t="s">
        <v>55</v>
      </c>
      <c r="S14" s="8" t="s">
        <v>107</v>
      </c>
    </row>
    <row r="15" spans="1:19" ht="92.25" customHeight="1">
      <c r="A15" s="26">
        <v>2024</v>
      </c>
      <c r="B15" s="26" t="s">
        <v>26</v>
      </c>
      <c r="C15" s="26" t="s">
        <v>21</v>
      </c>
      <c r="D15" s="26">
        <v>34</v>
      </c>
      <c r="E15" s="27" t="s">
        <v>45</v>
      </c>
      <c r="F15" s="28">
        <v>45350</v>
      </c>
      <c r="G15" s="28" t="s">
        <v>53</v>
      </c>
      <c r="H15" s="26" t="s">
        <v>22</v>
      </c>
      <c r="I15" s="26" t="s">
        <v>66</v>
      </c>
      <c r="J15" s="28">
        <v>45350</v>
      </c>
      <c r="K15" s="26">
        <v>13</v>
      </c>
      <c r="L15" s="26">
        <v>17</v>
      </c>
      <c r="M15" s="27">
        <v>4</v>
      </c>
      <c r="N15" s="26">
        <v>2</v>
      </c>
      <c r="O15" s="29">
        <v>150</v>
      </c>
      <c r="P15" s="30" t="s">
        <v>67</v>
      </c>
      <c r="Q15" s="28">
        <v>45350</v>
      </c>
      <c r="R15" s="26" t="s">
        <v>55</v>
      </c>
      <c r="S15" s="8" t="s">
        <v>107</v>
      </c>
    </row>
    <row r="16" spans="1:19" ht="92.25" customHeight="1">
      <c r="A16" s="26">
        <v>2024</v>
      </c>
      <c r="B16" s="26" t="s">
        <v>27</v>
      </c>
      <c r="C16" s="26" t="s">
        <v>39</v>
      </c>
      <c r="D16" s="26">
        <v>31</v>
      </c>
      <c r="E16" s="27" t="str">
        <f>VLOOKUP(D16,'[1]NE PAS TOUCHER'!$B$17:$C$29,2,FALSE)</f>
        <v>Lot 1</v>
      </c>
      <c r="F16" s="28" t="s">
        <v>68</v>
      </c>
      <c r="G16" s="28" t="s">
        <v>69</v>
      </c>
      <c r="H16" s="26" t="s">
        <v>22</v>
      </c>
      <c r="I16" s="26" t="s">
        <v>70</v>
      </c>
      <c r="J16" s="28">
        <v>45355</v>
      </c>
      <c r="K16" s="26">
        <v>8</v>
      </c>
      <c r="L16" s="26">
        <v>14</v>
      </c>
      <c r="M16" s="27">
        <f t="shared" ref="M16:M24" si="1">L16-K16</f>
        <v>6</v>
      </c>
      <c r="N16" s="26">
        <v>2</v>
      </c>
      <c r="O16" s="29">
        <v>600</v>
      </c>
      <c r="P16" s="30" t="s">
        <v>71</v>
      </c>
      <c r="Q16" s="28" t="s">
        <v>72</v>
      </c>
      <c r="R16" s="26" t="s">
        <v>73</v>
      </c>
      <c r="S16" s="24" t="s">
        <v>104</v>
      </c>
    </row>
    <row r="17" spans="1:19" ht="92.25" customHeight="1">
      <c r="A17" s="26">
        <v>2024</v>
      </c>
      <c r="B17" s="26" t="s">
        <v>27</v>
      </c>
      <c r="C17" s="26" t="s">
        <v>39</v>
      </c>
      <c r="D17" s="26">
        <v>31</v>
      </c>
      <c r="E17" s="27" t="str">
        <f>VLOOKUP(D17,'[1]NE PAS TOUCHER'!$B$17:$C$29,2,FALSE)</f>
        <v>Lot 1</v>
      </c>
      <c r="F17" s="28" t="s">
        <v>68</v>
      </c>
      <c r="G17" s="28" t="s">
        <v>69</v>
      </c>
      <c r="H17" s="26" t="s">
        <v>22</v>
      </c>
      <c r="I17" s="26" t="s">
        <v>70</v>
      </c>
      <c r="J17" s="28">
        <v>45356</v>
      </c>
      <c r="K17" s="26">
        <v>11.5</v>
      </c>
      <c r="L17" s="26">
        <v>14.5</v>
      </c>
      <c r="M17" s="27">
        <f t="shared" si="1"/>
        <v>3</v>
      </c>
      <c r="N17" s="26">
        <v>2</v>
      </c>
      <c r="O17" s="29">
        <v>300</v>
      </c>
      <c r="P17" s="30" t="s">
        <v>74</v>
      </c>
      <c r="Q17" s="28" t="s">
        <v>72</v>
      </c>
      <c r="R17" s="26" t="s">
        <v>73</v>
      </c>
      <c r="S17" s="24" t="s">
        <v>104</v>
      </c>
    </row>
    <row r="18" spans="1:19" ht="92.25" customHeight="1">
      <c r="A18" s="26">
        <v>2024</v>
      </c>
      <c r="B18" s="26" t="s">
        <v>27</v>
      </c>
      <c r="C18" s="26" t="s">
        <v>39</v>
      </c>
      <c r="D18" s="26">
        <v>31</v>
      </c>
      <c r="E18" s="27" t="str">
        <f>VLOOKUP(D18,'[1]NE PAS TOUCHER'!$B$17:$C$29,2,FALSE)</f>
        <v>Lot 1</v>
      </c>
      <c r="F18" s="28" t="s">
        <v>75</v>
      </c>
      <c r="G18" s="28" t="s">
        <v>76</v>
      </c>
      <c r="H18" s="26" t="s">
        <v>22</v>
      </c>
      <c r="I18" s="26" t="s">
        <v>70</v>
      </c>
      <c r="J18" s="28">
        <v>45363</v>
      </c>
      <c r="K18" s="26">
        <v>7.5</v>
      </c>
      <c r="L18" s="26">
        <v>13.5</v>
      </c>
      <c r="M18" s="27">
        <f t="shared" si="1"/>
        <v>6</v>
      </c>
      <c r="N18" s="26">
        <v>2</v>
      </c>
      <c r="O18" s="29">
        <v>600</v>
      </c>
      <c r="P18" s="30" t="s">
        <v>77</v>
      </c>
      <c r="Q18" s="28" t="s">
        <v>78</v>
      </c>
      <c r="R18" s="26" t="s">
        <v>73</v>
      </c>
      <c r="S18" s="24" t="s">
        <v>104</v>
      </c>
    </row>
    <row r="19" spans="1:19" ht="92.25" customHeight="1">
      <c r="A19" s="26">
        <v>2024</v>
      </c>
      <c r="B19" s="26" t="s">
        <v>27</v>
      </c>
      <c r="C19" s="26" t="s">
        <v>39</v>
      </c>
      <c r="D19" s="26">
        <v>31</v>
      </c>
      <c r="E19" s="27" t="str">
        <f>VLOOKUP(D19,'[1]NE PAS TOUCHER'!$B$17:$C$29,2,FALSE)</f>
        <v>Lot 1</v>
      </c>
      <c r="F19" s="28" t="s">
        <v>75</v>
      </c>
      <c r="G19" s="28" t="s">
        <v>76</v>
      </c>
      <c r="H19" s="26" t="s">
        <v>22</v>
      </c>
      <c r="I19" s="26" t="s">
        <v>70</v>
      </c>
      <c r="J19" s="28">
        <v>45364</v>
      </c>
      <c r="K19" s="26">
        <v>11.5</v>
      </c>
      <c r="L19" s="26">
        <v>14.5</v>
      </c>
      <c r="M19" s="27">
        <f t="shared" si="1"/>
        <v>3</v>
      </c>
      <c r="N19" s="26">
        <v>2</v>
      </c>
      <c r="O19" s="29">
        <v>300</v>
      </c>
      <c r="P19" s="30" t="s">
        <v>74</v>
      </c>
      <c r="Q19" s="28" t="s">
        <v>78</v>
      </c>
      <c r="R19" s="26" t="s">
        <v>73</v>
      </c>
      <c r="S19" s="24" t="s">
        <v>104</v>
      </c>
    </row>
    <row r="20" spans="1:19" ht="92.25" customHeight="1">
      <c r="A20" s="26">
        <v>2024</v>
      </c>
      <c r="B20" s="26" t="s">
        <v>27</v>
      </c>
      <c r="C20" s="26" t="s">
        <v>39</v>
      </c>
      <c r="D20" s="26">
        <v>31</v>
      </c>
      <c r="E20" s="27" t="str">
        <f>VLOOKUP(D20,'[1]NE PAS TOUCHER'!$B$17:$C$29,2,FALSE)</f>
        <v>Lot 1</v>
      </c>
      <c r="F20" s="28" t="s">
        <v>75</v>
      </c>
      <c r="G20" s="28" t="s">
        <v>76</v>
      </c>
      <c r="H20" s="26" t="s">
        <v>22</v>
      </c>
      <c r="I20" s="26" t="s">
        <v>70</v>
      </c>
      <c r="J20" s="28">
        <v>45365</v>
      </c>
      <c r="K20" s="26">
        <v>11.5</v>
      </c>
      <c r="L20" s="26">
        <v>14.5</v>
      </c>
      <c r="M20" s="27">
        <f t="shared" si="1"/>
        <v>3</v>
      </c>
      <c r="N20" s="26">
        <v>2</v>
      </c>
      <c r="O20" s="29">
        <v>300</v>
      </c>
      <c r="P20" s="30" t="s">
        <v>74</v>
      </c>
      <c r="Q20" s="28" t="s">
        <v>78</v>
      </c>
      <c r="R20" s="26" t="s">
        <v>73</v>
      </c>
      <c r="S20" s="24" t="s">
        <v>104</v>
      </c>
    </row>
    <row r="21" spans="1:19" ht="92.25" customHeight="1">
      <c r="A21" s="26">
        <v>2024</v>
      </c>
      <c r="B21" s="26" t="s">
        <v>27</v>
      </c>
      <c r="C21" s="26" t="s">
        <v>39</v>
      </c>
      <c r="D21" s="26">
        <v>31</v>
      </c>
      <c r="E21" s="27" t="str">
        <f>VLOOKUP(D21,'[1]NE PAS TOUCHER'!$B$17:$C$29,2,FALSE)</f>
        <v>Lot 1</v>
      </c>
      <c r="F21" s="28" t="s">
        <v>75</v>
      </c>
      <c r="G21" s="28" t="s">
        <v>76</v>
      </c>
      <c r="H21" s="26" t="s">
        <v>22</v>
      </c>
      <c r="I21" s="26" t="s">
        <v>70</v>
      </c>
      <c r="J21" s="28">
        <v>45369</v>
      </c>
      <c r="K21" s="26">
        <v>7.5</v>
      </c>
      <c r="L21" s="26">
        <v>13.5</v>
      </c>
      <c r="M21" s="27">
        <f t="shared" si="1"/>
        <v>6</v>
      </c>
      <c r="N21" s="26">
        <v>2</v>
      </c>
      <c r="O21" s="29">
        <v>600</v>
      </c>
      <c r="P21" s="30" t="s">
        <v>77</v>
      </c>
      <c r="Q21" s="28" t="s">
        <v>78</v>
      </c>
      <c r="R21" s="26" t="s">
        <v>73</v>
      </c>
      <c r="S21" s="24" t="s">
        <v>104</v>
      </c>
    </row>
    <row r="22" spans="1:19" ht="92.25" customHeight="1">
      <c r="A22" s="26">
        <v>2024</v>
      </c>
      <c r="B22" s="26" t="s">
        <v>27</v>
      </c>
      <c r="C22" s="26" t="s">
        <v>39</v>
      </c>
      <c r="D22" s="26">
        <v>31</v>
      </c>
      <c r="E22" s="27" t="str">
        <f>VLOOKUP(D22,'[1]NE PAS TOUCHER'!$B$17:$C$29,2,FALSE)</f>
        <v>Lot 1</v>
      </c>
      <c r="F22" s="28" t="s">
        <v>75</v>
      </c>
      <c r="G22" s="28" t="s">
        <v>76</v>
      </c>
      <c r="H22" s="26" t="s">
        <v>22</v>
      </c>
      <c r="I22" s="26" t="s">
        <v>70</v>
      </c>
      <c r="J22" s="28">
        <v>45371</v>
      </c>
      <c r="K22" s="26">
        <v>11.5</v>
      </c>
      <c r="L22" s="26">
        <v>14.5</v>
      </c>
      <c r="M22" s="27">
        <f t="shared" si="1"/>
        <v>3</v>
      </c>
      <c r="N22" s="26">
        <v>2</v>
      </c>
      <c r="O22" s="29">
        <v>300</v>
      </c>
      <c r="P22" s="30" t="s">
        <v>74</v>
      </c>
      <c r="Q22" s="28" t="s">
        <v>78</v>
      </c>
      <c r="R22" s="26" t="s">
        <v>73</v>
      </c>
      <c r="S22" s="24" t="s">
        <v>104</v>
      </c>
    </row>
    <row r="23" spans="1:19" ht="92.25" customHeight="1">
      <c r="A23" s="26">
        <v>2024</v>
      </c>
      <c r="B23" s="26" t="s">
        <v>27</v>
      </c>
      <c r="C23" s="26" t="s">
        <v>39</v>
      </c>
      <c r="D23" s="26">
        <v>31</v>
      </c>
      <c r="E23" s="27" t="str">
        <f>VLOOKUP(D23,'[1]NE PAS TOUCHER'!$B$17:$C$29,2,FALSE)</f>
        <v>Lot 1</v>
      </c>
      <c r="F23" s="28" t="s">
        <v>79</v>
      </c>
      <c r="G23" s="28" t="s">
        <v>80</v>
      </c>
      <c r="H23" s="26" t="s">
        <v>22</v>
      </c>
      <c r="I23" s="26" t="s">
        <v>81</v>
      </c>
      <c r="J23" s="28">
        <v>45376</v>
      </c>
      <c r="K23" s="26">
        <v>8</v>
      </c>
      <c r="L23" s="26">
        <v>14.5</v>
      </c>
      <c r="M23" s="27">
        <f t="shared" si="1"/>
        <v>6.5</v>
      </c>
      <c r="N23" s="26">
        <v>2</v>
      </c>
      <c r="O23" s="29">
        <v>650</v>
      </c>
      <c r="P23" s="30" t="s">
        <v>82</v>
      </c>
      <c r="Q23" s="28" t="s">
        <v>83</v>
      </c>
      <c r="R23" s="26" t="s">
        <v>73</v>
      </c>
      <c r="S23" s="24" t="s">
        <v>104</v>
      </c>
    </row>
    <row r="24" spans="1:19" ht="92.25" customHeight="1">
      <c r="A24" s="26">
        <v>2024</v>
      </c>
      <c r="B24" s="26" t="s">
        <v>27</v>
      </c>
      <c r="C24" s="26" t="s">
        <v>39</v>
      </c>
      <c r="D24" s="26">
        <v>31</v>
      </c>
      <c r="E24" s="27" t="str">
        <f>VLOOKUP(D24,'[1]NE PAS TOUCHER'!$B$17:$C$29,2,FALSE)</f>
        <v>Lot 1</v>
      </c>
      <c r="F24" s="28" t="s">
        <v>79</v>
      </c>
      <c r="G24" s="28" t="s">
        <v>80</v>
      </c>
      <c r="H24" s="26" t="s">
        <v>22</v>
      </c>
      <c r="I24" s="26" t="s">
        <v>81</v>
      </c>
      <c r="J24" s="28">
        <v>45378</v>
      </c>
      <c r="K24" s="26">
        <v>8</v>
      </c>
      <c r="L24" s="26">
        <v>14.5</v>
      </c>
      <c r="M24" s="27">
        <f t="shared" si="1"/>
        <v>6.5</v>
      </c>
      <c r="N24" s="26">
        <v>2</v>
      </c>
      <c r="O24" s="29">
        <v>650</v>
      </c>
      <c r="P24" s="30" t="s">
        <v>82</v>
      </c>
      <c r="Q24" s="28" t="s">
        <v>83</v>
      </c>
      <c r="R24" s="26" t="s">
        <v>73</v>
      </c>
      <c r="S24" s="24" t="s">
        <v>104</v>
      </c>
    </row>
    <row r="25" spans="1:19" ht="92.25" customHeight="1">
      <c r="A25" s="26">
        <v>2024</v>
      </c>
      <c r="B25" s="26" t="s">
        <v>27</v>
      </c>
      <c r="C25" s="26" t="s">
        <v>21</v>
      </c>
      <c r="D25" s="26">
        <v>34</v>
      </c>
      <c r="E25" s="27" t="s">
        <v>45</v>
      </c>
      <c r="F25" s="28">
        <v>45364</v>
      </c>
      <c r="G25" s="26" t="s">
        <v>53</v>
      </c>
      <c r="H25" s="26" t="s">
        <v>22</v>
      </c>
      <c r="I25" s="26" t="s">
        <v>66</v>
      </c>
      <c r="J25" s="28">
        <v>45364</v>
      </c>
      <c r="K25" s="26">
        <v>13</v>
      </c>
      <c r="L25" s="26">
        <v>17</v>
      </c>
      <c r="M25" s="27">
        <v>4</v>
      </c>
      <c r="N25" s="26">
        <v>2</v>
      </c>
      <c r="O25" s="29">
        <v>150</v>
      </c>
      <c r="P25" s="30" t="s">
        <v>67</v>
      </c>
      <c r="Q25" s="28">
        <v>45364</v>
      </c>
      <c r="R25" s="26" t="s">
        <v>55</v>
      </c>
      <c r="S25" s="8" t="s">
        <v>107</v>
      </c>
    </row>
    <row r="26" spans="1:19" ht="92.25" customHeight="1">
      <c r="A26" s="26">
        <v>2024</v>
      </c>
      <c r="B26" s="26" t="s">
        <v>27</v>
      </c>
      <c r="C26" s="26" t="s">
        <v>21</v>
      </c>
      <c r="D26" s="26">
        <v>34</v>
      </c>
      <c r="E26" s="27" t="s">
        <v>45</v>
      </c>
      <c r="F26" s="28">
        <v>45012</v>
      </c>
      <c r="G26" s="26" t="s">
        <v>53</v>
      </c>
      <c r="H26" s="26" t="s">
        <v>22</v>
      </c>
      <c r="I26" s="26" t="s">
        <v>66</v>
      </c>
      <c r="J26" s="28">
        <v>45378</v>
      </c>
      <c r="K26" s="26">
        <v>13</v>
      </c>
      <c r="L26" s="26">
        <v>17</v>
      </c>
      <c r="M26" s="27">
        <v>4</v>
      </c>
      <c r="N26" s="26">
        <v>1</v>
      </c>
      <c r="O26" s="29">
        <v>150</v>
      </c>
      <c r="P26" s="30" t="s">
        <v>67</v>
      </c>
      <c r="Q26" s="28">
        <v>45378</v>
      </c>
      <c r="R26" s="26" t="s">
        <v>55</v>
      </c>
      <c r="S26" s="8" t="s">
        <v>107</v>
      </c>
    </row>
    <row r="27" spans="1:19" ht="92.25" customHeight="1">
      <c r="A27" s="26">
        <v>2024</v>
      </c>
      <c r="B27" s="26" t="s">
        <v>30</v>
      </c>
      <c r="C27" s="26" t="s">
        <v>21</v>
      </c>
      <c r="D27" s="26">
        <v>30</v>
      </c>
      <c r="E27" s="27" t="s">
        <v>45</v>
      </c>
      <c r="F27" s="28">
        <v>45400</v>
      </c>
      <c r="G27" s="28" t="s">
        <v>62</v>
      </c>
      <c r="H27" s="26" t="s">
        <v>22</v>
      </c>
      <c r="I27" s="26" t="s">
        <v>63</v>
      </c>
      <c r="J27" s="28">
        <v>45400</v>
      </c>
      <c r="K27" s="26">
        <v>12.5</v>
      </c>
      <c r="L27" s="26">
        <v>16.5</v>
      </c>
      <c r="M27" s="27">
        <v>4</v>
      </c>
      <c r="N27" s="26">
        <v>2</v>
      </c>
      <c r="O27" s="29">
        <v>150</v>
      </c>
      <c r="P27" s="30" t="s">
        <v>64</v>
      </c>
      <c r="Q27" s="28" t="s">
        <v>84</v>
      </c>
      <c r="R27" s="26" t="s">
        <v>65</v>
      </c>
      <c r="S27" s="8" t="s">
        <v>107</v>
      </c>
    </row>
    <row r="28" spans="1:19" ht="92.25" customHeight="1">
      <c r="A28" s="26">
        <v>2024</v>
      </c>
      <c r="B28" s="26" t="s">
        <v>30</v>
      </c>
      <c r="C28" s="26" t="s">
        <v>21</v>
      </c>
      <c r="D28" s="26">
        <v>34</v>
      </c>
      <c r="E28" s="27" t="s">
        <v>45</v>
      </c>
      <c r="F28" s="28">
        <v>45406</v>
      </c>
      <c r="G28" s="28" t="s">
        <v>53</v>
      </c>
      <c r="H28" s="26" t="s">
        <v>22</v>
      </c>
      <c r="I28" s="26" t="s">
        <v>66</v>
      </c>
      <c r="J28" s="28">
        <v>45346</v>
      </c>
      <c r="K28" s="26">
        <v>13</v>
      </c>
      <c r="L28" s="26">
        <v>17</v>
      </c>
      <c r="M28" s="27">
        <v>4</v>
      </c>
      <c r="N28" s="26">
        <v>2</v>
      </c>
      <c r="O28" s="29">
        <v>150</v>
      </c>
      <c r="P28" s="30" t="s">
        <v>67</v>
      </c>
      <c r="Q28" s="28">
        <v>45336</v>
      </c>
      <c r="R28" s="26" t="s">
        <v>55</v>
      </c>
      <c r="S28" s="8" t="s">
        <v>107</v>
      </c>
    </row>
    <row r="29" spans="1:19" ht="92.25" customHeight="1">
      <c r="A29" s="26">
        <v>2024</v>
      </c>
      <c r="B29" s="26" t="s">
        <v>31</v>
      </c>
      <c r="C29" s="26" t="s">
        <v>21</v>
      </c>
      <c r="D29" s="26">
        <v>34</v>
      </c>
      <c r="E29" s="27" t="s">
        <v>45</v>
      </c>
      <c r="F29" s="28">
        <v>45419</v>
      </c>
      <c r="G29" s="28" t="s">
        <v>85</v>
      </c>
      <c r="H29" s="26" t="s">
        <v>22</v>
      </c>
      <c r="I29" s="26" t="s">
        <v>86</v>
      </c>
      <c r="J29" s="28">
        <v>45419</v>
      </c>
      <c r="K29" s="26">
        <v>13</v>
      </c>
      <c r="L29" s="26">
        <v>17</v>
      </c>
      <c r="M29" s="27">
        <v>4</v>
      </c>
      <c r="N29" s="26">
        <v>2</v>
      </c>
      <c r="O29" s="29">
        <v>150</v>
      </c>
      <c r="P29" s="30" t="s">
        <v>67</v>
      </c>
      <c r="Q29" s="28">
        <v>45419</v>
      </c>
      <c r="R29" s="26" t="s">
        <v>55</v>
      </c>
      <c r="S29" s="8" t="s">
        <v>107</v>
      </c>
    </row>
    <row r="30" spans="1:19" ht="92.25" customHeight="1">
      <c r="A30" s="27">
        <f>'[2]NE PAS TOUCHER'!$I$2</f>
        <v>2024</v>
      </c>
      <c r="B30" s="26" t="s">
        <v>20</v>
      </c>
      <c r="C30" s="26" t="s">
        <v>37</v>
      </c>
      <c r="D30" s="26">
        <v>12</v>
      </c>
      <c r="E30" s="27" t="str">
        <f>VLOOKUP(D30,'[2]NE PAS TOUCHER'!$B$17:$C$29,2,FALSE)</f>
        <v>Lot 1</v>
      </c>
      <c r="F30" s="28">
        <v>45455</v>
      </c>
      <c r="G30" s="28" t="s">
        <v>87</v>
      </c>
      <c r="H30" s="26" t="s">
        <v>22</v>
      </c>
      <c r="I30" s="26" t="s">
        <v>88</v>
      </c>
      <c r="J30" s="28">
        <v>45455</v>
      </c>
      <c r="K30" s="26">
        <v>9.5</v>
      </c>
      <c r="L30" s="26">
        <v>12.5</v>
      </c>
      <c r="M30" s="27">
        <f t="shared" ref="M30:M32" si="2">L30-K30</f>
        <v>3</v>
      </c>
      <c r="N30" s="26">
        <v>2</v>
      </c>
      <c r="O30" s="29">
        <v>300</v>
      </c>
      <c r="P30" s="30" t="s">
        <v>89</v>
      </c>
      <c r="Q30" s="28"/>
      <c r="R30" s="26" t="s">
        <v>90</v>
      </c>
      <c r="S30" s="26" t="s">
        <v>108</v>
      </c>
    </row>
    <row r="31" spans="1:19" ht="92.25" customHeight="1">
      <c r="A31" s="27">
        <f>'[3]NE PAS TOUCHER'!$I$2</f>
        <v>2024</v>
      </c>
      <c r="B31" s="26" t="s">
        <v>34</v>
      </c>
      <c r="C31" s="26" t="s">
        <v>21</v>
      </c>
      <c r="D31" s="26">
        <v>34</v>
      </c>
      <c r="E31" s="27" t="str">
        <f>VLOOKUP(D31,'[3]NE PAS TOUCHER'!$B$17:$C$29,2,FALSE)</f>
        <v>Lot 1</v>
      </c>
      <c r="F31" s="28">
        <v>45476</v>
      </c>
      <c r="G31" s="28" t="s">
        <v>85</v>
      </c>
      <c r="H31" s="26" t="s">
        <v>22</v>
      </c>
      <c r="I31" s="26" t="s">
        <v>91</v>
      </c>
      <c r="J31" s="28">
        <v>45476</v>
      </c>
      <c r="K31" s="26">
        <v>13</v>
      </c>
      <c r="L31" s="26">
        <v>17</v>
      </c>
      <c r="M31" s="27">
        <f t="shared" si="2"/>
        <v>4</v>
      </c>
      <c r="N31" s="26">
        <v>2</v>
      </c>
      <c r="O31" s="29">
        <v>150</v>
      </c>
      <c r="P31" s="30" t="s">
        <v>67</v>
      </c>
      <c r="Q31" s="28">
        <v>45476</v>
      </c>
      <c r="R31" s="26" t="s">
        <v>55</v>
      </c>
      <c r="S31" s="8" t="s">
        <v>107</v>
      </c>
    </row>
    <row r="32" spans="1:19" ht="92.25" customHeight="1">
      <c r="A32" s="27">
        <f>'[3]NE PAS TOUCHER'!$I$2</f>
        <v>2024</v>
      </c>
      <c r="B32" s="26" t="s">
        <v>34</v>
      </c>
      <c r="C32" s="26" t="s">
        <v>21</v>
      </c>
      <c r="D32" s="26">
        <v>34</v>
      </c>
      <c r="E32" s="27" t="str">
        <f>VLOOKUP(D32,'[3]NE PAS TOUCHER'!$B$17:$C$29,2,FALSE)</f>
        <v>Lot 1</v>
      </c>
      <c r="F32" s="28">
        <v>45504</v>
      </c>
      <c r="G32" s="28" t="s">
        <v>85</v>
      </c>
      <c r="H32" s="26" t="s">
        <v>22</v>
      </c>
      <c r="I32" s="26" t="s">
        <v>91</v>
      </c>
      <c r="J32" s="28">
        <v>45504</v>
      </c>
      <c r="K32" s="26">
        <v>13</v>
      </c>
      <c r="L32" s="26">
        <v>17</v>
      </c>
      <c r="M32" s="27">
        <f t="shared" si="2"/>
        <v>4</v>
      </c>
      <c r="N32" s="26">
        <v>2</v>
      </c>
      <c r="O32" s="29">
        <v>150</v>
      </c>
      <c r="P32" s="30" t="s">
        <v>67</v>
      </c>
      <c r="Q32" s="28">
        <v>45504</v>
      </c>
      <c r="R32" s="26" t="s">
        <v>55</v>
      </c>
      <c r="S32" s="8" t="s">
        <v>107</v>
      </c>
    </row>
    <row r="33" spans="1:19" ht="92.25" customHeight="1">
      <c r="A33" s="27">
        <f>'[4]NE PAS TOUCHER'!$I$2</f>
        <v>2024</v>
      </c>
      <c r="B33" s="26" t="s">
        <v>38</v>
      </c>
      <c r="C33" s="26" t="s">
        <v>39</v>
      </c>
      <c r="D33" s="26">
        <v>31</v>
      </c>
      <c r="E33" s="27" t="s">
        <v>45</v>
      </c>
      <c r="F33" s="28" t="s">
        <v>92</v>
      </c>
      <c r="G33" s="28" t="s">
        <v>76</v>
      </c>
      <c r="H33" s="26" t="s">
        <v>22</v>
      </c>
      <c r="I33" s="26" t="s">
        <v>70</v>
      </c>
      <c r="J33" s="28">
        <v>45559</v>
      </c>
      <c r="K33" s="26">
        <v>7.5</v>
      </c>
      <c r="L33" s="26">
        <v>13.5</v>
      </c>
      <c r="M33" s="27">
        <v>6</v>
      </c>
      <c r="N33" s="26">
        <v>2</v>
      </c>
      <c r="O33" s="29">
        <v>600</v>
      </c>
      <c r="P33" s="30" t="s">
        <v>77</v>
      </c>
      <c r="Q33" s="28" t="s">
        <v>93</v>
      </c>
      <c r="R33" s="26" t="s">
        <v>73</v>
      </c>
      <c r="S33" s="24" t="s">
        <v>104</v>
      </c>
    </row>
    <row r="34" spans="1:19" ht="92.25" customHeight="1">
      <c r="A34" s="27">
        <f>'[4]NE PAS TOUCHER'!$I$2</f>
        <v>2024</v>
      </c>
      <c r="B34" s="26" t="s">
        <v>38</v>
      </c>
      <c r="C34" s="26" t="s">
        <v>39</v>
      </c>
      <c r="D34" s="26">
        <v>31</v>
      </c>
      <c r="E34" s="27" t="s">
        <v>45</v>
      </c>
      <c r="F34" s="28" t="s">
        <v>92</v>
      </c>
      <c r="G34" s="28" t="s">
        <v>76</v>
      </c>
      <c r="H34" s="26" t="s">
        <v>22</v>
      </c>
      <c r="I34" s="26" t="s">
        <v>70</v>
      </c>
      <c r="J34" s="28">
        <v>45561</v>
      </c>
      <c r="K34" s="26">
        <v>11.5</v>
      </c>
      <c r="L34" s="26">
        <v>14.5</v>
      </c>
      <c r="M34" s="27">
        <v>3</v>
      </c>
      <c r="N34" s="26">
        <v>2</v>
      </c>
      <c r="O34" s="29">
        <v>300</v>
      </c>
      <c r="P34" s="30" t="s">
        <v>74</v>
      </c>
      <c r="Q34" s="28" t="s">
        <v>93</v>
      </c>
      <c r="R34" s="26" t="s">
        <v>73</v>
      </c>
      <c r="S34" s="24" t="s">
        <v>104</v>
      </c>
    </row>
    <row r="35" spans="1:19" ht="92.25" customHeight="1">
      <c r="A35" s="27">
        <f>'[4]NE PAS TOUCHER'!$I$2</f>
        <v>2024</v>
      </c>
      <c r="B35" s="26" t="s">
        <v>38</v>
      </c>
      <c r="C35" s="26" t="s">
        <v>39</v>
      </c>
      <c r="D35" s="26">
        <v>31</v>
      </c>
      <c r="E35" s="27" t="s">
        <v>45</v>
      </c>
      <c r="F35" s="28" t="s">
        <v>92</v>
      </c>
      <c r="G35" s="28" t="s">
        <v>76</v>
      </c>
      <c r="H35" s="26" t="s">
        <v>22</v>
      </c>
      <c r="I35" s="26" t="s">
        <v>70</v>
      </c>
      <c r="J35" s="28">
        <v>45565</v>
      </c>
      <c r="K35" s="26">
        <v>7.5</v>
      </c>
      <c r="L35" s="26">
        <v>13.5</v>
      </c>
      <c r="M35" s="27">
        <v>6</v>
      </c>
      <c r="N35" s="26">
        <v>2</v>
      </c>
      <c r="O35" s="29">
        <v>600</v>
      </c>
      <c r="P35" s="30" t="s">
        <v>77</v>
      </c>
      <c r="Q35" s="28" t="s">
        <v>93</v>
      </c>
      <c r="R35" s="26" t="s">
        <v>73</v>
      </c>
      <c r="S35" s="24" t="s">
        <v>104</v>
      </c>
    </row>
    <row r="36" spans="1:19" ht="92.25" customHeight="1">
      <c r="A36" s="27">
        <f>'[4]NE PAS TOUCHER'!$I$2</f>
        <v>2024</v>
      </c>
      <c r="B36" s="26" t="s">
        <v>38</v>
      </c>
      <c r="C36" s="26" t="s">
        <v>33</v>
      </c>
      <c r="D36" s="26">
        <v>46</v>
      </c>
      <c r="E36" s="27" t="s">
        <v>45</v>
      </c>
      <c r="F36" s="28" t="s">
        <v>94</v>
      </c>
      <c r="G36" s="28" t="s">
        <v>95</v>
      </c>
      <c r="H36" s="26" t="s">
        <v>22</v>
      </c>
      <c r="I36" s="26" t="s">
        <v>96</v>
      </c>
      <c r="J36" s="28">
        <v>45542</v>
      </c>
      <c r="K36" s="26">
        <v>9.5</v>
      </c>
      <c r="L36" s="26">
        <v>12.5</v>
      </c>
      <c r="M36" s="27">
        <v>3</v>
      </c>
      <c r="N36" s="26">
        <v>2</v>
      </c>
      <c r="O36" s="29">
        <v>100</v>
      </c>
      <c r="P36" s="30" t="s">
        <v>97</v>
      </c>
      <c r="Q36" s="28">
        <v>45541</v>
      </c>
      <c r="R36" s="26" t="s">
        <v>98</v>
      </c>
      <c r="S36" s="26" t="s">
        <v>109</v>
      </c>
    </row>
    <row r="37" spans="1:19" ht="92.25" customHeight="1">
      <c r="A37" s="27">
        <f>'[5]NE PAS TOUCHER'!$I$2</f>
        <v>2024</v>
      </c>
      <c r="B37" s="26" t="s">
        <v>40</v>
      </c>
      <c r="C37" s="26" t="s">
        <v>39</v>
      </c>
      <c r="D37" s="26">
        <v>31</v>
      </c>
      <c r="E37" s="27" t="str">
        <f>VLOOKUP(D37,'[5]NE PAS TOUCHER'!$B$17:$C$29,2,FALSE)</f>
        <v>Lot 1</v>
      </c>
      <c r="F37" s="28" t="s">
        <v>99</v>
      </c>
      <c r="G37" s="28" t="s">
        <v>76</v>
      </c>
      <c r="H37" s="26" t="s">
        <v>22</v>
      </c>
      <c r="I37" s="26" t="s">
        <v>70</v>
      </c>
      <c r="J37" s="28">
        <v>45567</v>
      </c>
      <c r="K37" s="26">
        <v>11.5</v>
      </c>
      <c r="L37" s="26">
        <v>14.5</v>
      </c>
      <c r="M37" s="27">
        <f t="shared" ref="M37:M39" si="3">L37-K37</f>
        <v>3</v>
      </c>
      <c r="N37" s="26">
        <v>2</v>
      </c>
      <c r="O37" s="29">
        <v>300</v>
      </c>
      <c r="P37" s="30" t="s">
        <v>74</v>
      </c>
      <c r="Q37" s="28"/>
      <c r="R37" s="26" t="s">
        <v>73</v>
      </c>
      <c r="S37" s="24" t="s">
        <v>104</v>
      </c>
    </row>
    <row r="38" spans="1:19" ht="92.25" customHeight="1">
      <c r="A38" s="27">
        <f>'[5]NE PAS TOUCHER'!$I$2</f>
        <v>2024</v>
      </c>
      <c r="B38" s="26" t="s">
        <v>40</v>
      </c>
      <c r="C38" s="26" t="s">
        <v>39</v>
      </c>
      <c r="D38" s="26">
        <v>31</v>
      </c>
      <c r="E38" s="27" t="str">
        <f>VLOOKUP(D38,'[5]NE PAS TOUCHER'!$B$17:$C$29,2,FALSE)</f>
        <v>Lot 1</v>
      </c>
      <c r="F38" s="28" t="s">
        <v>100</v>
      </c>
      <c r="G38" s="28" t="s">
        <v>80</v>
      </c>
      <c r="H38" s="26" t="s">
        <v>22</v>
      </c>
      <c r="I38" s="26" t="s">
        <v>70</v>
      </c>
      <c r="J38" s="28">
        <v>45579</v>
      </c>
      <c r="K38" s="26">
        <v>8</v>
      </c>
      <c r="L38" s="26">
        <v>14.5</v>
      </c>
      <c r="M38" s="27">
        <f t="shared" si="3"/>
        <v>6.5</v>
      </c>
      <c r="N38" s="26">
        <v>2</v>
      </c>
      <c r="O38" s="29">
        <v>650</v>
      </c>
      <c r="P38" s="30" t="s">
        <v>82</v>
      </c>
      <c r="Q38" s="28"/>
      <c r="R38" s="26" t="s">
        <v>73</v>
      </c>
      <c r="S38" s="24" t="s">
        <v>104</v>
      </c>
    </row>
    <row r="39" spans="1:19" ht="92.25" customHeight="1">
      <c r="A39" s="27">
        <f>'[6]NE PAS TOUCHER'!$I$2</f>
        <v>2024</v>
      </c>
      <c r="B39" s="26" t="s">
        <v>41</v>
      </c>
      <c r="C39" s="26" t="s">
        <v>39</v>
      </c>
      <c r="D39" s="26">
        <v>11</v>
      </c>
      <c r="E39" s="27" t="str">
        <f>VLOOKUP(D39,'[6]NE PAS TOUCHER'!$B$17:$C$29,2,FALSE)</f>
        <v>Lot 1</v>
      </c>
      <c r="F39" s="28">
        <v>45612</v>
      </c>
      <c r="G39" s="28" t="s">
        <v>101</v>
      </c>
      <c r="H39" s="26" t="s">
        <v>29</v>
      </c>
      <c r="I39" s="26" t="s">
        <v>102</v>
      </c>
      <c r="J39" s="28">
        <v>45612</v>
      </c>
      <c r="K39" s="26">
        <v>8</v>
      </c>
      <c r="L39" s="26">
        <v>18</v>
      </c>
      <c r="M39" s="27">
        <f t="shared" si="3"/>
        <v>10</v>
      </c>
      <c r="N39" s="26">
        <v>1</v>
      </c>
      <c r="O39" s="29" t="s">
        <v>106</v>
      </c>
      <c r="P39" s="30" t="s">
        <v>103</v>
      </c>
      <c r="Q39" s="28"/>
      <c r="R39" s="26" t="s">
        <v>106</v>
      </c>
      <c r="S39" s="26" t="s">
        <v>105</v>
      </c>
    </row>
  </sheetData>
  <sheetProtection formatCells="0" insertRows="0" deleteRows="0"/>
  <autoFilter ref="B6:S39" xr:uid="{00000000-0009-0000-0000-000000000000}"/>
  <mergeCells count="2">
    <mergeCell ref="C2:S2"/>
    <mergeCell ref="M4:O4"/>
  </mergeCells>
  <printOptions horizontalCentered="1"/>
  <pageMargins left="0.25" right="0.25" top="0.75" bottom="0.75" header="0.3" footer="0.3"/>
  <pageSetup paperSize="8" scale="45" fitToHeight="0" orientation="landscape" r:id="rId1"/>
  <headerFooter alignWithMargins="0"/>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3000000}">
          <x14:formula1>
            <xm:f>'NE PAS TOUCHER'!$D$7:$D$10</xm:f>
          </x14:formula1>
          <xm:sqref>H7:H11</xm:sqref>
        </x14:dataValidation>
        <x14:dataValidation type="list" allowBlank="1" showInputMessage="1" showErrorMessage="1" xr:uid="{00000000-0002-0000-0000-000000000000}">
          <x14:formula1>
            <xm:f>'NE PAS TOUCHER'!$I$4:$I$15</xm:f>
          </x14:formula1>
          <xm:sqref>B7:B11</xm:sqref>
        </x14:dataValidation>
        <x14:dataValidation type="list" allowBlank="1" showInputMessage="1" showErrorMessage="1" xr:uid="{00000000-0002-0000-0000-000001000000}">
          <x14:formula1>
            <xm:f>'NE PAS TOUCHER'!$B$17:$B$29</xm:f>
          </x14:formula1>
          <xm:sqref>D7:D11</xm:sqref>
        </x14:dataValidation>
        <x14:dataValidation type="list" allowBlank="1" showInputMessage="1" showErrorMessage="1" xr:uid="{00000000-0002-0000-0000-000002000000}">
          <x14:formula1>
            <xm:f>'NE PAS TOUCHER'!$B$7:$B$13</xm:f>
          </x14:formula1>
          <xm:sqref>C7:C11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93C4DA-493D-42E1-8FF7-38F3CDD1B571}">
  <dimension ref="A1:O13"/>
  <sheetViews>
    <sheetView zoomScale="70" zoomScaleNormal="70" workbookViewId="0">
      <selection activeCell="O10" sqref="F9:O10"/>
    </sheetView>
  </sheetViews>
  <sheetFormatPr baseColWidth="10" defaultRowHeight="15"/>
  <cols>
    <col min="1" max="2" width="13.85546875" customWidth="1"/>
    <col min="3" max="3" width="23.28515625" customWidth="1"/>
    <col min="4" max="4" width="18.7109375" customWidth="1"/>
    <col min="5" max="9" width="19.5703125" customWidth="1"/>
    <col min="10" max="10" width="15.85546875" customWidth="1"/>
    <col min="11" max="11" width="23.5703125" customWidth="1"/>
    <col min="12" max="12" width="25.140625" customWidth="1"/>
    <col min="13" max="13" width="25.7109375" customWidth="1"/>
    <col min="14" max="15" width="38.5703125" customWidth="1"/>
  </cols>
  <sheetData>
    <row r="1" spans="1:15">
      <c r="A1" s="31"/>
      <c r="B1" s="31"/>
      <c r="C1" s="31"/>
      <c r="D1" s="31"/>
      <c r="E1" s="31"/>
      <c r="F1" s="31"/>
      <c r="G1" s="31"/>
      <c r="H1" s="31"/>
      <c r="I1" s="31"/>
      <c r="J1" s="32"/>
      <c r="K1" s="31"/>
      <c r="L1" s="31"/>
      <c r="M1" s="33"/>
      <c r="N1" s="34"/>
      <c r="O1" s="34"/>
    </row>
    <row r="2" spans="1:15" ht="23.25">
      <c r="A2" s="35"/>
      <c r="B2" s="35"/>
      <c r="C2" s="61" t="s">
        <v>121</v>
      </c>
      <c r="D2" s="61"/>
      <c r="E2" s="61"/>
      <c r="F2" s="61"/>
      <c r="G2" s="61"/>
      <c r="H2" s="61"/>
      <c r="I2" s="61"/>
      <c r="J2" s="61"/>
      <c r="K2" s="61"/>
      <c r="L2" s="61"/>
      <c r="M2" s="61"/>
      <c r="N2" s="61"/>
      <c r="O2" s="61"/>
    </row>
    <row r="3" spans="1:15" ht="21" thickBot="1">
      <c r="A3" s="31"/>
      <c r="B3" s="31"/>
      <c r="C3" s="39"/>
      <c r="D3" s="39"/>
      <c r="E3" s="39"/>
      <c r="F3" s="39"/>
      <c r="G3" s="39"/>
      <c r="H3" s="39"/>
      <c r="I3" s="39"/>
      <c r="J3" s="39"/>
      <c r="K3" s="39"/>
      <c r="L3" s="39"/>
      <c r="M3" s="39"/>
      <c r="N3" s="53"/>
      <c r="O3" s="53"/>
    </row>
    <row r="4" spans="1:15" ht="21" thickBot="1">
      <c r="A4" s="62" t="s">
        <v>110</v>
      </c>
      <c r="B4" s="63"/>
      <c r="C4" s="63"/>
      <c r="D4" s="63"/>
      <c r="E4" s="64"/>
      <c r="F4" s="62" t="s">
        <v>111</v>
      </c>
      <c r="G4" s="64"/>
      <c r="H4" s="65" t="s">
        <v>112</v>
      </c>
      <c r="I4" s="66"/>
      <c r="J4" s="66"/>
      <c r="K4" s="66"/>
      <c r="L4" s="66"/>
      <c r="M4" s="66"/>
      <c r="N4" s="53"/>
      <c r="O4" s="53"/>
    </row>
    <row r="5" spans="1:15" ht="57" thickBot="1">
      <c r="A5" s="36" t="s">
        <v>60</v>
      </c>
      <c r="B5" s="36" t="s">
        <v>0</v>
      </c>
      <c r="C5" s="40" t="s">
        <v>1</v>
      </c>
      <c r="D5" s="40" t="s">
        <v>2</v>
      </c>
      <c r="E5" s="42" t="s">
        <v>3</v>
      </c>
      <c r="F5" s="36" t="s">
        <v>5</v>
      </c>
      <c r="G5" s="45" t="s">
        <v>7</v>
      </c>
      <c r="H5" s="45" t="s">
        <v>4</v>
      </c>
      <c r="I5" s="47" t="s">
        <v>113</v>
      </c>
      <c r="J5" s="40" t="s">
        <v>114</v>
      </c>
      <c r="K5" s="50" t="s">
        <v>115</v>
      </c>
      <c r="L5" s="50" t="s">
        <v>116</v>
      </c>
      <c r="M5" s="51" t="s">
        <v>17</v>
      </c>
      <c r="N5" s="55" t="s">
        <v>18</v>
      </c>
      <c r="O5" s="56" t="s">
        <v>19</v>
      </c>
    </row>
    <row r="6" spans="1:15" ht="48" thickTop="1">
      <c r="A6" s="37">
        <v>2024</v>
      </c>
      <c r="B6" s="38" t="s">
        <v>44</v>
      </c>
      <c r="C6" s="41" t="s">
        <v>32</v>
      </c>
      <c r="D6" s="41">
        <v>66</v>
      </c>
      <c r="E6" s="43" t="s">
        <v>45</v>
      </c>
      <c r="F6" s="44" t="s">
        <v>117</v>
      </c>
      <c r="G6" s="46" t="s">
        <v>118</v>
      </c>
      <c r="H6" s="38" t="s">
        <v>119</v>
      </c>
      <c r="I6" s="48">
        <v>40</v>
      </c>
      <c r="J6" s="49">
        <v>45629</v>
      </c>
      <c r="K6" s="49">
        <v>45629</v>
      </c>
      <c r="L6" s="41" t="s">
        <v>120</v>
      </c>
      <c r="M6" s="52" t="s">
        <v>136</v>
      </c>
      <c r="N6" s="54" t="s">
        <v>135</v>
      </c>
      <c r="O6" s="54"/>
    </row>
    <row r="7" spans="1:15" ht="47.25">
      <c r="A7" s="37">
        <f>'[7]NE PAS TOUCHER'!$I$2</f>
        <v>2024</v>
      </c>
      <c r="B7" s="38" t="s">
        <v>40</v>
      </c>
      <c r="C7" s="41" t="s">
        <v>32</v>
      </c>
      <c r="D7" s="41">
        <v>66</v>
      </c>
      <c r="E7" s="43" t="s">
        <v>45</v>
      </c>
      <c r="F7" s="44" t="s">
        <v>122</v>
      </c>
      <c r="G7" s="46" t="s">
        <v>123</v>
      </c>
      <c r="H7" s="38" t="s">
        <v>119</v>
      </c>
      <c r="I7" s="48">
        <v>40</v>
      </c>
      <c r="J7" s="49">
        <v>45580</v>
      </c>
      <c r="K7" s="49">
        <v>45580</v>
      </c>
      <c r="L7" s="41" t="s">
        <v>120</v>
      </c>
      <c r="M7" s="52" t="s">
        <v>136</v>
      </c>
      <c r="N7" s="54" t="s">
        <v>124</v>
      </c>
      <c r="O7" s="54"/>
    </row>
    <row r="8" spans="1:15" ht="47.25">
      <c r="A8" s="37">
        <f>'[8]NE PAS TOUCHER'!$I$2</f>
        <v>2024</v>
      </c>
      <c r="B8" s="38" t="s">
        <v>38</v>
      </c>
      <c r="C8" s="41" t="s">
        <v>32</v>
      </c>
      <c r="D8" s="41">
        <v>66</v>
      </c>
      <c r="E8" s="43" t="s">
        <v>45</v>
      </c>
      <c r="F8" s="44" t="s">
        <v>125</v>
      </c>
      <c r="G8" s="57" t="s">
        <v>118</v>
      </c>
      <c r="H8" s="38" t="s">
        <v>119</v>
      </c>
      <c r="I8" s="48">
        <v>30</v>
      </c>
      <c r="J8" s="49">
        <v>45565</v>
      </c>
      <c r="K8" s="49">
        <v>45565</v>
      </c>
      <c r="L8" s="41" t="s">
        <v>120</v>
      </c>
      <c r="M8" s="52" t="s">
        <v>136</v>
      </c>
      <c r="N8" s="54" t="s">
        <v>135</v>
      </c>
      <c r="O8" s="54"/>
    </row>
    <row r="9" spans="1:15" ht="47.25">
      <c r="A9" s="37">
        <f>'[9]NE PAS TOUCHER'!$I$2</f>
        <v>2024</v>
      </c>
      <c r="B9" s="38" t="s">
        <v>20</v>
      </c>
      <c r="C9" s="41" t="s">
        <v>32</v>
      </c>
      <c r="D9" s="41">
        <v>66</v>
      </c>
      <c r="E9" s="43" t="str">
        <f>VLOOKUP(D9,'[9]NE PAS TOUCHER'!$B$17:$C$29,2,FALSE)</f>
        <v>Lot 1</v>
      </c>
      <c r="F9" s="44">
        <v>45455</v>
      </c>
      <c r="G9" s="46" t="s">
        <v>126</v>
      </c>
      <c r="H9" s="38" t="s">
        <v>119</v>
      </c>
      <c r="I9" s="48">
        <v>40</v>
      </c>
      <c r="J9" s="49">
        <v>45447</v>
      </c>
      <c r="K9" s="49">
        <v>45447</v>
      </c>
      <c r="L9" s="41" t="s">
        <v>120</v>
      </c>
      <c r="M9" s="52" t="s">
        <v>136</v>
      </c>
      <c r="N9" s="54"/>
      <c r="O9" s="54"/>
    </row>
    <row r="10" spans="1:15" ht="47.25">
      <c r="A10" s="37">
        <f>'[9]NE PAS TOUCHER'!$I$2</f>
        <v>2024</v>
      </c>
      <c r="B10" s="38" t="s">
        <v>20</v>
      </c>
      <c r="C10" s="41" t="s">
        <v>32</v>
      </c>
      <c r="D10" s="41">
        <v>66</v>
      </c>
      <c r="E10" s="43" t="s">
        <v>45</v>
      </c>
      <c r="F10" s="44" t="s">
        <v>127</v>
      </c>
      <c r="G10" s="46" t="s">
        <v>126</v>
      </c>
      <c r="H10" s="38" t="s">
        <v>119</v>
      </c>
      <c r="I10" s="48">
        <v>40</v>
      </c>
      <c r="J10" s="49">
        <v>45470</v>
      </c>
      <c r="K10" s="49">
        <v>45470</v>
      </c>
      <c r="L10" s="41" t="s">
        <v>120</v>
      </c>
      <c r="M10" s="52" t="s">
        <v>136</v>
      </c>
      <c r="N10" s="54"/>
      <c r="O10" s="54"/>
    </row>
    <row r="11" spans="1:15" ht="47.25">
      <c r="A11" s="38">
        <v>2024</v>
      </c>
      <c r="B11" s="38" t="s">
        <v>30</v>
      </c>
      <c r="C11" s="41" t="s">
        <v>32</v>
      </c>
      <c r="D11" s="41">
        <v>66</v>
      </c>
      <c r="E11" s="43" t="s">
        <v>45</v>
      </c>
      <c r="F11" s="44" t="s">
        <v>128</v>
      </c>
      <c r="G11" s="46" t="s">
        <v>129</v>
      </c>
      <c r="H11" s="38" t="s">
        <v>119</v>
      </c>
      <c r="I11" s="48">
        <v>40</v>
      </c>
      <c r="J11" s="49">
        <v>45394</v>
      </c>
      <c r="K11" s="49" t="s">
        <v>130</v>
      </c>
      <c r="L11" s="41" t="s">
        <v>120</v>
      </c>
      <c r="M11" s="52" t="s">
        <v>136</v>
      </c>
      <c r="N11" s="54" t="s">
        <v>131</v>
      </c>
      <c r="O11" s="54"/>
    </row>
    <row r="12" spans="1:15" ht="47.25">
      <c r="A12" s="38">
        <v>2024</v>
      </c>
      <c r="B12" s="38" t="s">
        <v>26</v>
      </c>
      <c r="C12" s="41" t="s">
        <v>32</v>
      </c>
      <c r="D12" s="41">
        <v>66</v>
      </c>
      <c r="E12" s="43" t="s">
        <v>45</v>
      </c>
      <c r="F12" s="44">
        <v>45350</v>
      </c>
      <c r="G12" s="46" t="s">
        <v>132</v>
      </c>
      <c r="H12" s="38" t="s">
        <v>119</v>
      </c>
      <c r="I12" s="48">
        <v>40</v>
      </c>
      <c r="J12" s="49">
        <v>45338</v>
      </c>
      <c r="K12" s="49">
        <v>45338</v>
      </c>
      <c r="L12" s="41" t="s">
        <v>120</v>
      </c>
      <c r="M12" s="52" t="s">
        <v>136</v>
      </c>
      <c r="N12" s="54" t="s">
        <v>131</v>
      </c>
      <c r="O12" s="54"/>
    </row>
    <row r="13" spans="1:15" ht="47.25">
      <c r="A13" s="38">
        <v>2024</v>
      </c>
      <c r="B13" s="38" t="s">
        <v>26</v>
      </c>
      <c r="C13" s="41" t="s">
        <v>32</v>
      </c>
      <c r="D13" s="41">
        <v>66</v>
      </c>
      <c r="E13" s="43" t="s">
        <v>45</v>
      </c>
      <c r="F13" s="44" t="s">
        <v>133</v>
      </c>
      <c r="G13" s="46" t="s">
        <v>134</v>
      </c>
      <c r="H13" s="38" t="s">
        <v>119</v>
      </c>
      <c r="I13" s="48">
        <v>30</v>
      </c>
      <c r="J13" s="49">
        <v>45341</v>
      </c>
      <c r="K13" s="49">
        <v>45341</v>
      </c>
      <c r="L13" s="41" t="s">
        <v>120</v>
      </c>
      <c r="M13" s="52" t="s">
        <v>136</v>
      </c>
      <c r="N13" s="54" t="s">
        <v>135</v>
      </c>
      <c r="O13" s="54"/>
    </row>
  </sheetData>
  <mergeCells count="4">
    <mergeCell ref="C2:O2"/>
    <mergeCell ref="A4:E4"/>
    <mergeCell ref="F4:G4"/>
    <mergeCell ref="H4:M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4:I29"/>
  <sheetViews>
    <sheetView workbookViewId="0">
      <selection activeCell="F25" sqref="F25"/>
    </sheetView>
  </sheetViews>
  <sheetFormatPr baseColWidth="10" defaultColWidth="11.42578125" defaultRowHeight="12.75"/>
  <cols>
    <col min="1" max="5" width="11.42578125" style="17"/>
    <col min="6" max="6" width="44.7109375" style="17" bestFit="1" customWidth="1"/>
    <col min="7" max="16384" width="11.42578125" style="17"/>
  </cols>
  <sheetData>
    <row r="4" spans="2:9">
      <c r="I4" s="18" t="s">
        <v>23</v>
      </c>
    </row>
    <row r="5" spans="2:9">
      <c r="B5" s="17" t="s">
        <v>24</v>
      </c>
      <c r="D5" s="17" t="s">
        <v>25</v>
      </c>
      <c r="I5" s="18" t="s">
        <v>26</v>
      </c>
    </row>
    <row r="6" spans="2:9">
      <c r="I6" s="18" t="s">
        <v>27</v>
      </c>
    </row>
    <row r="7" spans="2:9">
      <c r="B7" s="17" t="s">
        <v>28</v>
      </c>
      <c r="I7" s="18" t="s">
        <v>30</v>
      </c>
    </row>
    <row r="8" spans="2:9">
      <c r="B8" s="17" t="s">
        <v>21</v>
      </c>
      <c r="I8" s="18" t="s">
        <v>31</v>
      </c>
    </row>
    <row r="9" spans="2:9">
      <c r="B9" s="17" t="s">
        <v>32</v>
      </c>
      <c r="I9" s="18" t="s">
        <v>20</v>
      </c>
    </row>
    <row r="10" spans="2:9">
      <c r="B10" s="17" t="s">
        <v>33</v>
      </c>
      <c r="I10" s="18" t="s">
        <v>34</v>
      </c>
    </row>
    <row r="11" spans="2:9">
      <c r="B11" s="17" t="s">
        <v>35</v>
      </c>
      <c r="I11" s="18" t="s">
        <v>36</v>
      </c>
    </row>
    <row r="12" spans="2:9">
      <c r="B12" s="17" t="s">
        <v>37</v>
      </c>
      <c r="I12" s="18" t="s">
        <v>38</v>
      </c>
    </row>
    <row r="13" spans="2:9">
      <c r="B13" s="17" t="s">
        <v>39</v>
      </c>
      <c r="I13" s="18" t="s">
        <v>40</v>
      </c>
    </row>
    <row r="14" spans="2:9">
      <c r="I14" s="18" t="s">
        <v>41</v>
      </c>
    </row>
    <row r="15" spans="2:9">
      <c r="B15" s="18" t="s">
        <v>21</v>
      </c>
      <c r="C15" s="18" t="s">
        <v>42</v>
      </c>
      <c r="F15" s="17" t="s">
        <v>43</v>
      </c>
      <c r="I15" s="18" t="s">
        <v>44</v>
      </c>
    </row>
    <row r="17" spans="2:7">
      <c r="B17" s="17">
        <v>34</v>
      </c>
      <c r="C17" s="18" t="s">
        <v>45</v>
      </c>
      <c r="G17" s="19"/>
    </row>
    <row r="18" spans="2:7">
      <c r="B18" s="17">
        <v>30</v>
      </c>
      <c r="C18" s="18" t="s">
        <v>45</v>
      </c>
      <c r="G18" s="19"/>
    </row>
    <row r="19" spans="2:7">
      <c r="B19" s="17">
        <v>11</v>
      </c>
      <c r="C19" s="18" t="s">
        <v>45</v>
      </c>
      <c r="G19" s="19"/>
    </row>
    <row r="20" spans="2:7">
      <c r="B20" s="17">
        <v>66</v>
      </c>
      <c r="C20" s="18" t="s">
        <v>45</v>
      </c>
      <c r="G20" s="19"/>
    </row>
    <row r="21" spans="2:7">
      <c r="B21" s="17">
        <v>48</v>
      </c>
      <c r="C21" s="18" t="s">
        <v>45</v>
      </c>
    </row>
    <row r="22" spans="2:7">
      <c r="B22" s="17">
        <v>9</v>
      </c>
      <c r="C22" s="18" t="s">
        <v>45</v>
      </c>
    </row>
    <row r="23" spans="2:7">
      <c r="B23" s="17">
        <v>32</v>
      </c>
      <c r="C23" s="18" t="s">
        <v>45</v>
      </c>
    </row>
    <row r="24" spans="2:7">
      <c r="B24" s="17">
        <v>31</v>
      </c>
      <c r="C24" s="18" t="s">
        <v>45</v>
      </c>
    </row>
    <row r="25" spans="2:7">
      <c r="B25" s="17">
        <v>82</v>
      </c>
      <c r="C25" s="18" t="s">
        <v>45</v>
      </c>
    </row>
    <row r="26" spans="2:7">
      <c r="B26" s="17">
        <v>81</v>
      </c>
      <c r="C26" s="18" t="s">
        <v>45</v>
      </c>
    </row>
    <row r="27" spans="2:7">
      <c r="B27" s="17">
        <v>46</v>
      </c>
      <c r="C27" s="18" t="s">
        <v>45</v>
      </c>
    </row>
    <row r="28" spans="2:7">
      <c r="B28" s="17">
        <v>12</v>
      </c>
      <c r="C28" s="18" t="s">
        <v>45</v>
      </c>
    </row>
    <row r="29" spans="2:7">
      <c r="B29" s="17">
        <v>65</v>
      </c>
      <c r="C29" s="18" t="s">
        <v>45</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17</vt:i4>
      </vt:variant>
    </vt:vector>
  </HeadingPairs>
  <TitlesOfParts>
    <vt:vector size="20" baseType="lpstr">
      <vt:lpstr>Cmdes 2024 TRACTS &amp; ANIMATIONS</vt:lpstr>
      <vt:lpstr>Cmdes 2024 AFFICHES</vt:lpstr>
      <vt:lpstr>NE PAS TOUCHER</vt:lpstr>
      <vt:lpstr>Bassin_de_collecte</vt:lpstr>
      <vt:lpstr>Commentaires_sur_la_prestation</vt:lpstr>
      <vt:lpstr>Contacts_EFS</vt:lpstr>
      <vt:lpstr>Date_collecte</vt:lpstr>
      <vt:lpstr>Date_de_retrait_des_tracts</vt:lpstr>
      <vt:lpstr>Date_prestation</vt:lpstr>
      <vt:lpstr>Département</vt:lpstr>
      <vt:lpstr>Heure_de_début_de_prestation</vt:lpstr>
      <vt:lpstr>Heure_de_fin_de_prestation</vt:lpstr>
      <vt:lpstr>Heures_de_collecte</vt:lpstr>
      <vt:lpstr>Lieu_de_retrait_des_tracts</vt:lpstr>
      <vt:lpstr>Lot_de_marché</vt:lpstr>
      <vt:lpstr>Mois_de_prestation</vt:lpstr>
      <vt:lpstr>Nombre_d_agent</vt:lpstr>
      <vt:lpstr>Nombre_d_heures</vt:lpstr>
      <vt:lpstr>Nombre_de_tracts_livrés</vt:lpstr>
      <vt:lpstr>'Cmdes 2024 TRACTS &amp; ANIMATIONS'!Zone_d_impression</vt:lpstr>
    </vt:vector>
  </TitlesOfParts>
  <Company>EFS Occitanie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Sakoula MAZILLE</dc:creator>
  <cp:lastModifiedBy>DE-BRUNIER Amelie</cp:lastModifiedBy>
  <cp:lastPrinted>2025-03-18T09:12:08Z</cp:lastPrinted>
  <dcterms:created xsi:type="dcterms:W3CDTF">2022-05-11T14:40:20Z</dcterms:created>
  <dcterms:modified xsi:type="dcterms:W3CDTF">2025-03-18T09:12:11Z</dcterms:modified>
</cp:coreProperties>
</file>